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4.102\zaisei102\◆財政係\04決算（決算統計、財政指標、財政状況）\05財政状況資料集\R01（H30決算）\20200817【追加依頼】財政状況資料集の追加分（公会計分）のダウンロードについて\03_県回答\"/>
    </mc:Choice>
  </mc:AlternateContent>
  <bookViews>
    <workbookView xWindow="0" yWindow="0" windowWidth="15360" windowHeight="7635"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AM37" i="10"/>
  <c r="U37" i="10"/>
  <c r="C37" i="10"/>
  <c r="AM36"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AM35" i="10" l="1"/>
  <c r="BE34" i="10" s="1"/>
  <c r="BE35" i="10" s="1"/>
  <c r="BE36" i="10" s="1"/>
  <c r="BE37" i="10" s="1"/>
  <c r="BE38"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<sst xmlns="http://schemas.openxmlformats.org/spreadsheetml/2006/main" count="1119" uniqueCount="612">
  <si>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</si>
  <si>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</si>
  <si>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</si>
  <si>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</si>
  <si>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</si>
  <si>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</si>
  <si>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</si>
  <si>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</si>
  <si>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</si>
  <si>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</si>
  <si>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</si>
  <si>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</si>
  <si>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</si>
  <si>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</si>
  <si>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</si>
  <si>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</si>
  <si>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</si>
  <si>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</si>
  <si>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</si>
  <si>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</si>
  <si>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</si>
  <si>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</si>
  <si>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</si>
  <si>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</si>
  <si>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</si>
  <si>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</si>
  <si>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</si>
  <si>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</si>
  <si>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</si>
  <si>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</si>
  <si>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</si>
  <si>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</si>
  <si>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</si>
  <si>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</si>
  <si>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</si>
  <si>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</si>
  <si>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</si>
  <si>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</si>
  <si>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</si>
  <si>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</si>
  <si>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</si>
  <si>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</si>
  <si>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</si>
  <si>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</si>
  <si>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</si>
  <si>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</si>
  <si>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</si>
  <si>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</si>
  <si>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</si>
  <si>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</si>
  <si>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</si>
  <si>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</si>
  <si>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</si>
  <si>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</si>
  <si>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</si>
  <si>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</si>
  <si>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</si>
  <si>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</si>
  <si>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</si>
  <si>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</si>
  <si>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</si>
  <si>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</si>
  <si>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</si>
  <si>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</si>
  <si>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</si>
  <si>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</si>
  <si>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</si>
  <si>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</si>
  <si>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</si>
  <si>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</si>
  <si>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</si>
  <si>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</si>
  <si>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</si>
  <si>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</si>
  <si>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</si>
  <si>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</si>
  <si>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</si>
  <si>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</si>
  <si>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</si>
  <si>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</si>
  <si>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</si>
  <si>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</si>
  <si>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</si>
  <si>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</si>
  <si>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</si>
  <si>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</si>
  <si>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</si>
  <si>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</si>
  <si>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</si>
  <si>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</si>
  <si>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</si>
  <si>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</si>
  <si>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</si>
  <si>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</si>
  <si>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</si>
  <si>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</si>
  <si>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</si>
  <si>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白河市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</si>
  <si>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</si>
  <si>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</si>
  <si>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</si>
  <si>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</si>
  <si>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</si>
  <si>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</si>
  <si>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</si>
  <si>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</si>
  <si>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</si>
  <si>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</si>
  <si>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</si>
  <si>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</si>
  <si>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</si>
  <si>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</si>
  <si>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</si>
  <si>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</si>
  <si>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</si>
  <si>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</si>
  <si>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</si>
  <si>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</si>
  <si>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</si>
  <si>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</si>
  <si>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</si>
  <si>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</si>
  <si>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</si>
  <si>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</si>
  <si>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</si>
  <si>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</si>
  <si>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</si>
  <si>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</si>
  <si>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</si>
  <si>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</si>
  <si>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</si>
  <si>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</si>
  <si>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</si>
  <si>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</si>
  <si>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</si>
  <si>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</si>
  <si>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</si>
  <si>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</si>
  <si>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</si>
  <si>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</si>
  <si>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</si>
  <si>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</si>
  <si>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</si>
  <si>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</si>
  <si>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</si>
  <si>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</si>
  <si>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</si>
  <si>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</si>
  <si>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</si>
  <si>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</si>
  <si>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</si>
  <si>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</si>
  <si>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</si>
  <si>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</si>
  <si>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</si>
  <si>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</si>
  <si>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</si>
  <si>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</si>
  <si>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</si>
  <si>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</si>
  <si>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</si>
  <si>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</si>
  <si>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</si>
  <si>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</si>
  <si>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</si>
  <si>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</si>
  <si>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</si>
  <si>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</si>
  <si>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</si>
  <si>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</si>
  <si>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</si>
  <si>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</si>
  <si>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</si>
  <si>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</si>
  <si>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</si>
  <si>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</si>
  <si>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</si>
  <si>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</si>
  <si>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</si>
  <si>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</si>
  <si>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</si>
  <si>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</si>
  <si>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</si>
  <si>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</si>
  <si>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</si>
  <si>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</si>
  <si>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</si>
  <si>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</si>
  <si>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</si>
  <si>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</si>
  <si>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</si>
  <si>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</si>
  <si>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</si>
  <si>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</si>
  <si>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</si>
  <si>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</si>
  <si>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</si>
  <si>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</si>
  <si>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</si>
  <si>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</si>
  <si>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</si>
  <si>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</si>
  <si>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</si>
  <si>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</si>
  <si>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</si>
  <si>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</si>
  <si>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</si>
  <si>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</si>
  <si>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</si>
  <si>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</si>
  <si>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</si>
  <si>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</si>
  <si>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</si>
  <si>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</si>
  <si>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</si>
  <si>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</si>
  <si>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福島県白河市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</si>
  <si>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</si>
  <si>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</si>
  <si>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</si>
  <si>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</si>
  <si>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</si>
  <si>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</si>
  <si>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</si>
  <si>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</si>
  <si>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</si>
  <si>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</si>
  <si>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</si>
  <si>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</si>
  <si>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</si>
  <si>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</si>
  <si>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</si>
  <si>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</si>
  <si>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</si>
  <si>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</si>
  <si>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</si>
  <si>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</si>
  <si>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</si>
  <si>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</si>
  <si>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</si>
  <si>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</si>
  <si>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</si>
  <si>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</si>
  <si>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</si>
  <si>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</si>
  <si>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</si>
  <si>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</si>
  <si>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</si>
  <si>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</si>
  <si>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</si>
  <si>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</si>
  <si>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</si>
  <si>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</si>
  <si>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</si>
  <si>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</si>
  <si>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</si>
  <si>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</si>
  <si>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</si>
  <si>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</si>
  <si>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</si>
  <si>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</si>
  <si>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</si>
  <si>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</si>
  <si>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</si>
  <si>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</si>
  <si>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</si>
  <si>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</si>
  <si>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</si>
  <si>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</si>
  <si>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</si>
  <si>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</si>
  <si>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</si>
  <si>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</si>
  <si>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</si>
  <si>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</si>
  <si>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</si>
  <si>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</si>
  <si>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</si>
  <si>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</si>
  <si>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</si>
  <si>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</si>
  <si>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</si>
  <si>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</si>
  <si>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</si>
  <si>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</si>
  <si>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</si>
  <si>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</si>
  <si>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</si>
  <si>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</si>
  <si>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</si>
  <si>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</si>
  <si>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</si>
  <si>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</si>
  <si>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</si>
  <si>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</si>
  <si>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</si>
  <si>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</si>
  <si>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</si>
  <si>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</si>
  <si>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</si>
  <si>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</si>
  <si>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</si>
  <si>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</si>
  <si>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</si>
  <si>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</si>
  <si>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</si>
  <si>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</si>
  <si>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</si>
  <si>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</si>
  <si>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</si>
  <si>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</si>
  <si>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</si>
  <si>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</si>
  <si>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</si>
  <si>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</si>
  <si>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</si>
  <si>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</si>
  <si>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</si>
  <si>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</si>
  <si>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</si>
  <si>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</si>
  <si>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</si>
  <si>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</si>
  <si>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</si>
  <si>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</si>
  <si>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</si>
  <si>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</si>
  <si>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</si>
  <si>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</si>
  <si>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</si>
  <si>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</si>
  <si>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</si>
  <si>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</si>
  <si>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</si>
  <si>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</si>
  <si>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</si>
  <si>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</si>
  <si>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</si>
  <si>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</si>
  <si>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</si>
  <si>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</si>
  <si>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</si>
  <si>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</si>
  <si>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</si>
  <si>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</si>
  <si>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</si>
  <si>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</si>
  <si>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</si>
  <si>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</si>
  <si>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</si>
  <si>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</si>
  <si>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</si>
  <si>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</si>
  <si>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</si>
  <si>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</si>
  <si>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</si>
  <si>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</si>
  <si>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</si>
  <si>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</si>
  <si>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</si>
  <si>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</si>
  <si>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</si>
  <si>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</si>
  <si>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</si>
  <si>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</si>
  <si>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福島県白河市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</si>
  <si>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</si>
  <si>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</si>
  <si>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</si>
  <si>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</si>
  <si>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</si>
  <si>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</si>
  <si>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</si>
  <si>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</si>
  <si>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</si>
  <si>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</si>
  <si>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</si>
  <si>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</si>
  <si>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</si>
  <si>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</si>
  <si>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</si>
  <si>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</si>
  <si>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</si>
  <si>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</si>
  <si>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</si>
  <si>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</si>
  <si>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国有林野払受費特別会計</t>
    <phoneticPr fontId="5"/>
  </si>
  <si>
    <t>教育財産特別会計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</si>
  <si>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</si>
  <si>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</si>
  <si>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</si>
  <si>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</si>
  <si>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</si>
  <si>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</si>
  <si>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</si>
  <si>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</si>
  <si>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</si>
  <si>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</si>
  <si>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</si>
  <si>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</si>
  <si>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</si>
  <si>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</si>
  <si>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</si>
  <si>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</si>
  <si>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</si>
  <si>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</si>
  <si>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</si>
  <si>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</si>
  <si>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公共下水道事業特別会計</t>
    <phoneticPr fontId="5"/>
  </si>
  <si>
    <t>法非適用企業</t>
    <phoneticPr fontId="5"/>
  </si>
  <si>
    <t>農業集落排水事業特別会計</t>
    <phoneticPr fontId="5"/>
  </si>
  <si>
    <t>個別排水処理事業特別会計</t>
    <phoneticPr fontId="5"/>
  </si>
  <si>
    <t>地方卸売市場特別会計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</si>
  <si>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</si>
  <si>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</si>
  <si>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</si>
  <si>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</si>
  <si>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</si>
  <si>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</si>
  <si>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</si>
  <si>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</si>
  <si>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</si>
  <si>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</si>
  <si>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</si>
  <si>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</si>
  <si>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</si>
  <si>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</si>
  <si>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</si>
  <si>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</si>
  <si>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</si>
  <si>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</si>
  <si>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</si>
  <si>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</si>
  <si>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</si>
  <si>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</si>
  <si>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</si>
  <si>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</si>
  <si>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</si>
  <si>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</si>
  <si>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</si>
  <si>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</si>
  <si>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</si>
  <si>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</si>
  <si>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</si>
  <si>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</si>
  <si>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</si>
  <si>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</si>
  <si>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</si>
  <si>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</si>
  <si>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</si>
  <si>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</si>
  <si>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</si>
  <si>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</si>
  <si>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</si>
  <si>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</si>
  <si>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</si>
  <si>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</si>
  <si>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</si>
  <si>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</si>
  <si>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</si>
  <si>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</si>
  <si>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</si>
  <si>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</si>
  <si>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</si>
  <si>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</si>
  <si>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</si>
  <si>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</si>
  <si>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</si>
  <si>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</si>
  <si>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</si>
  <si>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</si>
  <si>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</si>
  <si>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</si>
  <si>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</si>
  <si>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</si>
  <si>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</si>
  <si>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</si>
  <si>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</si>
  <si>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</si>
  <si>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</si>
  <si>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</si>
  <si>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</si>
  <si>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</si>
  <si>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</si>
  <si>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</si>
  <si>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</si>
  <si>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</si>
  <si>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</si>
  <si>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</si>
  <si>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</si>
  <si>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</si>
  <si>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</si>
  <si>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</si>
  <si>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</si>
  <si>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</si>
  <si>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</si>
  <si>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</si>
  <si>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</si>
  <si>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</si>
  <si>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</si>
  <si>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</si>
  <si>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</si>
  <si>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</si>
  <si>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</si>
  <si>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</si>
  <si>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</si>
  <si>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</si>
  <si>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</si>
  <si>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</si>
  <si>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</si>
  <si>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</si>
  <si>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</si>
  <si>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</si>
  <si>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</si>
  <si>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</si>
  <si>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</si>
  <si>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</si>
  <si>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</si>
  <si>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</si>
  <si>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</si>
  <si>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</si>
  <si>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</si>
  <si>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</si>
  <si>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</si>
  <si>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</si>
  <si>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</si>
  <si>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</si>
  <si>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</si>
  <si>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</si>
  <si>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</si>
  <si>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</si>
  <si>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</si>
  <si>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</si>
  <si>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</si>
  <si>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</si>
  <si>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</si>
  <si>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</si>
  <si>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</si>
  <si>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</si>
  <si>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</si>
  <si>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</si>
  <si>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</si>
  <si>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</si>
  <si>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</si>
  <si>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</si>
  <si>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</si>
  <si>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</si>
  <si>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</si>
  <si>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</si>
  <si>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</si>
  <si>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</si>
  <si>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</si>
  <si>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</si>
  <si>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</si>
  <si>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</si>
  <si>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</si>
  <si>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</si>
  <si>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</si>
  <si>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</si>
  <si>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0.87</t>
  </si>
  <si>
    <t>▲ 1.85</t>
  </si>
  <si>
    <t>水道事業会計</t>
  </si>
  <si>
    <t>一般会計</t>
  </si>
  <si>
    <t>介護保険特別会計</t>
  </si>
  <si>
    <t>国民健康保険特別会計</t>
  </si>
  <si>
    <t>土地造成事業特別会計</t>
  </si>
  <si>
    <t>工業用水道事業会計</t>
  </si>
  <si>
    <t>後期高齢者医療特別会計</t>
  </si>
  <si>
    <t>国有林野払受費特別会計</t>
  </si>
  <si>
    <t>その他会計（赤字）</t>
  </si>
  <si>
    <t>その他会計（黒字）</t>
  </si>
  <si>
    <t>H25末</t>
    <phoneticPr fontId="5"/>
  </si>
  <si>
    <t>H26末</t>
    <phoneticPr fontId="5"/>
  </si>
  <si>
    <t>H27末</t>
    <phoneticPr fontId="5"/>
  </si>
  <si>
    <t>H28末</t>
    <phoneticPr fontId="5"/>
  </si>
  <si>
    <t>H29末</t>
    <phoneticPr fontId="5"/>
  </si>
  <si>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30"/>
  </si>
  <si>
    <t>白河地方広域市町村圏整備組合（水道用水供給事業会計）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8">
      <t>ヨウ</t>
    </rPh>
    <rPh sb="18" eb="19">
      <t>スイ</t>
    </rPh>
    <rPh sb="19" eb="21">
      <t>キョウキュウ</t>
    </rPh>
    <rPh sb="21" eb="23">
      <t>ジギョウ</t>
    </rPh>
    <rPh sb="23" eb="25">
      <t>カイケイ</t>
    </rPh>
    <phoneticPr fontId="30"/>
  </si>
  <si>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</si>
  <si>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30"/>
  </si>
  <si>
    <t>福島県市町村総合事務組合（消防賞じゅつ金特別会計）</t>
    <rPh sb="0" eb="2">
      <t>フクシマ</t>
    </rPh>
    <rPh sb="2" eb="3">
      <t>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30"/>
  </si>
  <si>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</si>
  <si>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30"/>
  </si>
  <si>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30"/>
  </si>
  <si>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</si>
  <si>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30"/>
  </si>
  <si>
    <t>白河地方土地開発公社</t>
    <rPh sb="0" eb="2">
      <t>シラカワ</t>
    </rPh>
    <rPh sb="2" eb="4">
      <t>チホウ</t>
    </rPh>
    <rPh sb="4" eb="6">
      <t>トチ</t>
    </rPh>
    <rPh sb="6" eb="8">
      <t>カイハツ</t>
    </rPh>
    <rPh sb="8" eb="10">
      <t>コウシャ</t>
    </rPh>
    <phoneticPr fontId="30"/>
  </si>
  <si>
    <t>ひがし振興公社</t>
    <rPh sb="3" eb="5">
      <t>シンコウ</t>
    </rPh>
    <rPh sb="5" eb="7">
      <t>コウシャ</t>
    </rPh>
    <phoneticPr fontId="30"/>
  </si>
  <si>
    <t>産業サポート白河</t>
    <rPh sb="0" eb="2">
      <t>サンギョウ</t>
    </rPh>
    <rPh sb="6" eb="8">
      <t>シラカワ</t>
    </rPh>
    <phoneticPr fontId="30"/>
  </si>
  <si>
    <t>白河観光物産協会</t>
    <rPh sb="0" eb="2">
      <t>シラカワ</t>
    </rPh>
    <rPh sb="2" eb="4">
      <t>カンコウ</t>
    </rPh>
    <rPh sb="4" eb="6">
      <t>ブッサン</t>
    </rPh>
    <rPh sb="6" eb="8">
      <t>キョウカイ</t>
    </rPh>
    <phoneticPr fontId="30"/>
  </si>
  <si>
    <t>-</t>
    <phoneticPr fontId="2"/>
  </si>
  <si>
    <t>公共施設等整備基金</t>
    <rPh sb="0" eb="2">
      <t>コウキョウ</t>
    </rPh>
    <rPh sb="2" eb="4">
      <t>シセツ</t>
    </rPh>
    <rPh sb="4" eb="5">
      <t>トウ</t>
    </rPh>
    <rPh sb="5" eb="7">
      <t>セイビ</t>
    </rPh>
    <rPh sb="7" eb="9">
      <t>キキン</t>
    </rPh>
    <phoneticPr fontId="2"/>
  </si>
  <si>
    <t>合併振興基金</t>
    <rPh sb="0" eb="2">
      <t>ガッペイ</t>
    </rPh>
    <rPh sb="2" eb="4">
      <t>シンコウ</t>
    </rPh>
    <rPh sb="4" eb="6">
      <t>キキン</t>
    </rPh>
    <phoneticPr fontId="2"/>
  </si>
  <si>
    <t>愛の基金</t>
    <rPh sb="0" eb="1">
      <t>アイ</t>
    </rPh>
    <rPh sb="2" eb="4">
      <t>キキン</t>
    </rPh>
    <phoneticPr fontId="2"/>
  </si>
  <si>
    <t>小峰城城郭復元基金</t>
    <rPh sb="0" eb="2">
      <t>コミネ</t>
    </rPh>
    <rPh sb="2" eb="3">
      <t>シロ</t>
    </rPh>
    <rPh sb="3" eb="5">
      <t>ジョウカク</t>
    </rPh>
    <rPh sb="5" eb="7">
      <t>フクゲン</t>
    </rPh>
    <rPh sb="7" eb="9">
      <t>キキン</t>
    </rPh>
    <phoneticPr fontId="2"/>
  </si>
  <si>
    <t>ふるさと文化振興基金</t>
    <rPh sb="4" eb="6">
      <t>ブンカ</t>
    </rPh>
    <rPh sb="6" eb="8">
      <t>シンコウ</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</si>
  <si>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</si>
  <si>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</si>
  <si>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</si>
  <si>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</si>
  <si>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</si>
  <si>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</si>
  <si>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</si>
  <si>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</si>
  <si>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</si>
  <si>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</si>
  <si>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</si>
  <si>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</si>
  <si>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</si>
  <si>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</si>
  <si>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各比率とも、合併前の4市村において実施した地方債を財源とする大型事業の影響などにより、類似団体平均を上回っている。
　近年に実施した公債費の繰上償還などが奏功し、年々着実に改善してきたが、合併算定替の段階的な縮減による普通交付税の減額や基金残高の減少の影響等により上昇傾向にある。
　今後、投資的事業の実施にあたっては、中長期的視点に立って、重要性・緊急性を十分勘案のうえ事業の選別を行うとともに、財政健全化計画等に基づき、地方債新規発行額を同年度の地方債元金償還額以下に抑制するように努めるなど、後年度の負担軽減を図る。</t>
    <rPh sb="95" eb="97">
      <t>ガッペイ</t>
    </rPh>
    <rPh sb="97" eb="99">
      <t>サンテイ</t>
    </rPh>
    <rPh sb="99" eb="100">
      <t>ガ</t>
    </rPh>
    <rPh sb="101" eb="104">
      <t>ダンカイテキ</t>
    </rPh>
    <rPh sb="105" eb="107">
      <t>シュクゲン</t>
    </rPh>
    <rPh sb="116" eb="118">
      <t>ゲンガク</t>
    </rPh>
    <rPh sb="143" eb="145">
      <t>コンゴ</t>
    </rPh>
    <rPh sb="146" eb="149">
      <t>トウシテキ</t>
    </rPh>
    <rPh sb="149" eb="151">
      <t>ジギョウ</t>
    </rPh>
    <rPh sb="152" eb="154">
      <t>ジッシ</t>
    </rPh>
    <rPh sb="161" eb="164">
      <t>チュウチョウキ</t>
    </rPh>
    <rPh sb="164" eb="165">
      <t>テキ</t>
    </rPh>
    <rPh sb="165" eb="167">
      <t>シテン</t>
    </rPh>
    <rPh sb="168" eb="169">
      <t>タ</t>
    </rPh>
    <rPh sb="172" eb="175">
      <t>ジュウヨウセイ</t>
    </rPh>
    <rPh sb="176" eb="178">
      <t>キンキュウ</t>
    </rPh>
    <rPh sb="178" eb="179">
      <t>セイ</t>
    </rPh>
    <rPh sb="180" eb="182">
      <t>ジュウブン</t>
    </rPh>
    <rPh sb="182" eb="184">
      <t>カンアン</t>
    </rPh>
    <rPh sb="187" eb="189">
      <t>ジギョウ</t>
    </rPh>
    <rPh sb="190" eb="192">
      <t>センベツ</t>
    </rPh>
    <rPh sb="193" eb="194">
      <t>オコナ</t>
    </rPh>
    <rPh sb="200" eb="202">
      <t>ザイセイ</t>
    </rPh>
    <rPh sb="202" eb="205">
      <t>ケンゼンカ</t>
    </rPh>
    <rPh sb="205" eb="207">
      <t>ケイカク</t>
    </rPh>
    <rPh sb="207" eb="208">
      <t>トウ</t>
    </rPh>
    <rPh sb="209" eb="210">
      <t>モト</t>
    </rPh>
    <rPh sb="213" eb="216">
      <t>チホウサイ</t>
    </rPh>
    <rPh sb="216" eb="218">
      <t>シンキ</t>
    </rPh>
    <rPh sb="218" eb="220">
      <t>ハッコウ</t>
    </rPh>
    <rPh sb="220" eb="221">
      <t>ガク</t>
    </rPh>
    <rPh sb="222" eb="225">
      <t>ドウネンド</t>
    </rPh>
    <rPh sb="226" eb="229">
      <t>チホウサイ</t>
    </rPh>
    <rPh sb="229" eb="231">
      <t>ガンキン</t>
    </rPh>
    <rPh sb="231" eb="233">
      <t>ショウカン</t>
    </rPh>
    <rPh sb="233" eb="234">
      <t>ガク</t>
    </rPh>
    <rPh sb="234" eb="236">
      <t>イカ</t>
    </rPh>
    <rPh sb="237" eb="239">
      <t>ヨクセイ</t>
    </rPh>
    <rPh sb="244" eb="245">
      <t>ツト</t>
    </rPh>
    <rPh sb="250" eb="253">
      <t>コウネンド</t>
    </rPh>
    <rPh sb="254" eb="256">
      <t>フタン</t>
    </rPh>
    <rPh sb="256" eb="258">
      <t>ケイゲン</t>
    </rPh>
    <rPh sb="259" eb="260">
      <t>ハカ</t>
    </rPh>
    <phoneticPr fontId="5"/>
  </si>
  <si>
    <t>　将来負担比率が類似団体平均と比べ高い水準にある一方、有形固定資産減価償却率は類似団体平均よりも低い水準にある。これまでの市民文化交流館（コミネス）の建設や白河中央中学校の改築等に加え、小峰城歴史館の改修、白河文化センターの解体、釜子小学校の改築等に係る起債額が増加する一方、老朽化した施設が更新されたためであると考えられる。今後、公共施設等総合管理計画に基づき計画的に老朽化対策を進めて行く。</t>
    <rPh sb="1" eb="3">
      <t>ショウライ</t>
    </rPh>
    <rPh sb="3" eb="5">
      <t>フタン</t>
    </rPh>
    <rPh sb="5" eb="7">
      <t>ヒリツ</t>
    </rPh>
    <rPh sb="8" eb="10">
      <t>ルイジ</t>
    </rPh>
    <rPh sb="10" eb="12">
      <t>ダンタイ</t>
    </rPh>
    <rPh sb="12" eb="14">
      <t>ヘイキン</t>
    </rPh>
    <rPh sb="15" eb="16">
      <t>クラ</t>
    </rPh>
    <rPh sb="17" eb="18">
      <t>タカ</t>
    </rPh>
    <rPh sb="19" eb="21">
      <t>スイジュン</t>
    </rPh>
    <rPh sb="24" eb="26">
      <t>イッポウ</t>
    </rPh>
    <rPh sb="27" eb="29">
      <t>ユウケイ</t>
    </rPh>
    <rPh sb="29" eb="31">
      <t>コテイ</t>
    </rPh>
    <rPh sb="31" eb="33">
      <t>シサン</t>
    </rPh>
    <rPh sb="33" eb="35">
      <t>ゲンカ</t>
    </rPh>
    <rPh sb="35" eb="37">
      <t>ショウキャク</t>
    </rPh>
    <rPh sb="37" eb="38">
      <t>リツ</t>
    </rPh>
    <rPh sb="39" eb="41">
      <t>ルイジ</t>
    </rPh>
    <rPh sb="41" eb="43">
      <t>ダンタイ</t>
    </rPh>
    <rPh sb="43" eb="45">
      <t>ヘイキン</t>
    </rPh>
    <rPh sb="48" eb="49">
      <t>ヒク</t>
    </rPh>
    <rPh sb="50" eb="52">
      <t>スイジュン</t>
    </rPh>
    <rPh sb="61" eb="63">
      <t>シミン</t>
    </rPh>
    <rPh sb="63" eb="65">
      <t>ブンカ</t>
    </rPh>
    <rPh sb="65" eb="67">
      <t>コウリュウ</t>
    </rPh>
    <rPh sb="67" eb="68">
      <t>カン</t>
    </rPh>
    <rPh sb="78" eb="80">
      <t>シラカワ</t>
    </rPh>
    <rPh sb="80" eb="82">
      <t>チュウオウ</t>
    </rPh>
    <rPh sb="82" eb="85">
      <t>チュウガッコウ</t>
    </rPh>
    <rPh sb="86" eb="88">
      <t>カイチク</t>
    </rPh>
    <rPh sb="88" eb="89">
      <t>トウ</t>
    </rPh>
    <rPh sb="90" eb="91">
      <t>クワ</t>
    </rPh>
    <rPh sb="93" eb="95">
      <t>コミネ</t>
    </rPh>
    <rPh sb="95" eb="96">
      <t>ジョウ</t>
    </rPh>
    <rPh sb="96" eb="99">
      <t>レキシカン</t>
    </rPh>
    <rPh sb="100" eb="102">
      <t>カイシュウ</t>
    </rPh>
    <rPh sb="103" eb="105">
      <t>シラカワ</t>
    </rPh>
    <rPh sb="105" eb="107">
      <t>ブンカ</t>
    </rPh>
    <rPh sb="112" eb="114">
      <t>カイタイ</t>
    </rPh>
    <rPh sb="181" eb="183">
      <t>ケイカク</t>
    </rPh>
    <rPh sb="183" eb="184">
      <t>テキ</t>
    </rPh>
    <rPh sb="185" eb="188">
      <t>ロウキュウカ</t>
    </rPh>
    <rPh sb="188" eb="190">
      <t>タイサク</t>
    </rPh>
    <rPh sb="191" eb="192">
      <t>スス</t>
    </rPh>
    <rPh sb="194" eb="195">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</si>
</sst>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57295</c:v>
                </c:pt>
                <c:pt idx="3">
                  <c:v>54110</c:v>
                </c:pt>
                <c:pt idx="4">
                  <c:v>54684</c:v>
                </c:pt>
              </c:numCache>
            </c:numRef>
          </c:val>
          <c:smooth val="0"/>
          <c:extLst>
            <c:ext xmlns:c16="http://schemas.microsoft.com/office/drawing/2014/chart" uri="{C3380CC4-5D6E-409C-BE32-E72D297353CC}">
              <c16:uniqueId val="{00000000-4303-4E6F-A5A8-9B9A0EFF0D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109201</c:v>
                </c:pt>
                <c:pt idx="1">
                  <c:v>126603</c:v>
                </c:pt>
                <c:pt idx="2">
                  <c:v>133158</c:v>
                </c:pt>
                <c:pt idx="3">
                  <c:v>59767</c:v>
                </c:pt>
                <c:pt idx="4">
                  <c:v>80522</c:v>
                </c:pt>
              </c:numCache>
            </c:numRef>
          </c:val>
          <c:smooth val="0"/>
          <c:extLst>
            <c:ext xmlns:c16="http://schemas.microsoft.com/office/drawing/2014/chart" uri="{C3380CC4-5D6E-409C-BE32-E72D297353CC}">
              <c16:uniqueId val="{00000001-4303-4E6F-A5A8-9B9A0EFF0D9B}"/>
            </c:ext>
          </c:extLst>
        </c:ser>
        <c:dLbls>
          <c:showLegendKey val="0"/>
          <c:showVal val="0"/>
          <c:showCatName val="0"/>
          <c:showSerName val="0"/>
          <c:showPercent val="0"/>
          <c:showBubbleSize val="0"/>
        </c:dLbls>
        <c:marker val="1"/>
        <c:smooth val="0"/>
        <c:axId val="272796136"/>
        <c:axId val="272796528"/>
      </c:lineChart>
      <c:catAx>
        <c:axId val="272796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2796528"/>
        <c:crosses val="autoZero"/>
        <c:auto val="1"/>
        <c:lblAlgn val="ctr"/>
        <c:lblOffset val="100"/>
        <c:tickLblSkip val="1"/>
        <c:tickMarkSkip val="1"/>
        <c:noMultiLvlLbl val="0"/>
      </c:catAx>
      <c:valAx>
        <c:axId val="2727965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2796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9.1199999999999992</c:v>
                </c:pt>
                <c:pt idx="1">
                  <c:v>7.56</c:v>
                </c:pt>
                <c:pt idx="2">
                  <c:v>7.07</c:v>
                </c:pt>
                <c:pt idx="3">
                  <c:v>5.61</c:v>
                </c:pt>
                <c:pt idx="4">
                  <c:v>5.9</c:v>
                </c:pt>
              </c:numCache>
            </c:numRef>
          </c:val>
          <c:extLst>
            <c:ext xmlns:c16="http://schemas.microsoft.com/office/drawing/2014/chart" uri="{C3380CC4-5D6E-409C-BE32-E72D297353CC}">
              <c16:uniqueId val="{00000000-2A6B-4621-BFD3-03D5269240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20.11</c:v>
                </c:pt>
                <c:pt idx="1">
                  <c:v>19.399999999999999</c:v>
                </c:pt>
                <c:pt idx="2">
                  <c:v>19.48</c:v>
                </c:pt>
                <c:pt idx="3">
                  <c:v>18.68</c:v>
                </c:pt>
                <c:pt idx="4">
                  <c:v>18.77</c:v>
                </c:pt>
              </c:numCache>
            </c:numRef>
          </c:val>
          <c:extLst>
            <c:ext xmlns:c16="http://schemas.microsoft.com/office/drawing/2014/chart" uri="{C3380CC4-5D6E-409C-BE32-E72D297353CC}">
              <c16:uniqueId val="{00000001-2A6B-4621-BFD3-03D52692405A}"/>
            </c:ext>
          </c:extLst>
        </c:ser>
        <c:dLbls>
          <c:showLegendKey val="0"/>
          <c:showVal val="0"/>
          <c:showCatName val="0"/>
          <c:showSerName val="0"/>
          <c:showPercent val="0"/>
          <c:showBubbleSize val="0"/>
        </c:dLbls>
        <c:gapWidth val="250"/>
        <c:overlap val="100"/>
        <c:axId val="272798096"/>
        <c:axId val="272798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2.4900000000000002</c:v>
                </c:pt>
                <c:pt idx="1">
                  <c:v>1.35</c:v>
                </c:pt>
                <c:pt idx="2">
                  <c:v>-0.87</c:v>
                </c:pt>
                <c:pt idx="3">
                  <c:v>-1.85</c:v>
                </c:pt>
                <c:pt idx="4">
                  <c:v>0.19</c:v>
                </c:pt>
              </c:numCache>
            </c:numRef>
          </c:val>
          <c:smooth val="0"/>
          <c:extLst>
            <c:ext xmlns:c16="http://schemas.microsoft.com/office/drawing/2014/chart" uri="{C3380CC4-5D6E-409C-BE32-E72D297353CC}">
              <c16:uniqueId val="{00000002-2A6B-4621-BFD3-03D52692405A}"/>
            </c:ext>
          </c:extLst>
        </c:ser>
        <c:dLbls>
          <c:showLegendKey val="0"/>
          <c:showVal val="0"/>
          <c:showCatName val="0"/>
          <c:showSerName val="0"/>
          <c:showPercent val="0"/>
          <c:showBubbleSize val="0"/>
        </c:dLbls>
        <c:marker val="1"/>
        <c:smooth val="0"/>
        <c:axId val="272798096"/>
        <c:axId val="272798488"/>
      </c:lineChart>
      <c:catAx>
        <c:axId val="27279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2798488"/>
        <c:crosses val="autoZero"/>
        <c:auto val="1"/>
        <c:lblAlgn val="ctr"/>
        <c:lblOffset val="100"/>
        <c:tickLblSkip val="1"/>
        <c:tickMarkSkip val="1"/>
        <c:noMultiLvlLbl val="0"/>
      </c:catAx>
      <c:valAx>
        <c:axId val="272798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79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6FB-4125-BF51-D60CD12AAF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FB-4125-BF51-D60CD12AAFB7}"/>
            </c:ext>
          </c:extLst>
        </c:ser>
        <c:ser>
          <c:idx val="2"/>
          <c:order val="2"/>
          <c:tx>
            <c:strRef>
              <c:f>データシート!$A$29</c:f>
              <c:strCache>
                <c:ptCount val="1"/>
                <c:pt idx="0">
                  <c:v>国有林野払受費特別会計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6FB-4125-BF51-D60CD12AAFB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3-46FB-4125-BF51-D60CD12AAFB7}"/>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0.16</c:v>
                </c:pt>
                <c:pt idx="4">
                  <c:v>#N/A</c:v>
                </c:pt>
                <c:pt idx="5">
                  <c:v>0.18</c:v>
                </c:pt>
                <c:pt idx="6">
                  <c:v>#N/A</c:v>
                </c:pt>
                <c:pt idx="7">
                  <c:v>0.18</c:v>
                </c:pt>
                <c:pt idx="8">
                  <c:v>#N/A</c:v>
                </c:pt>
                <c:pt idx="9">
                  <c:v>0.15</c:v>
                </c:pt>
              </c:numCache>
            </c:numRef>
          </c:val>
          <c:extLst>
            <c:ext xmlns:c16="http://schemas.microsoft.com/office/drawing/2014/chart" uri="{C3380CC4-5D6E-409C-BE32-E72D297353CC}">
              <c16:uniqueId val="{00000004-46FB-4125-BF51-D60CD12AAFB7}"/>
            </c:ext>
          </c:extLst>
        </c:ser>
        <c:ser>
          <c:idx val="5"/>
          <c:order val="5"/>
          <c:tx>
            <c:strRef>
              <c:f>データシート!$A$32</c:f>
              <c:strCache>
                <c:ptCount val="1"/>
                <c:pt idx="0">
                  <c:v>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1.25</c:v>
                </c:pt>
                <c:pt idx="2">
                  <c:v>#N/A</c:v>
                </c:pt>
                <c:pt idx="3">
                  <c:v>0.55000000000000004</c:v>
                </c:pt>
                <c:pt idx="4">
                  <c:v>#N/A</c:v>
                </c:pt>
                <c:pt idx="5">
                  <c:v>0.54</c:v>
                </c:pt>
                <c:pt idx="6">
                  <c:v>#N/A</c:v>
                </c:pt>
                <c:pt idx="7">
                  <c:v>0.55000000000000004</c:v>
                </c:pt>
                <c:pt idx="8">
                  <c:v>#N/A</c:v>
                </c:pt>
                <c:pt idx="9">
                  <c:v>0.53</c:v>
                </c:pt>
              </c:numCache>
            </c:numRef>
          </c:val>
          <c:extLst>
            <c:ext xmlns:c16="http://schemas.microsoft.com/office/drawing/2014/chart" uri="{C3380CC4-5D6E-409C-BE32-E72D297353CC}">
              <c16:uniqueId val="{00000005-46FB-4125-BF51-D60CD12AAFB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3.61</c:v>
                </c:pt>
                <c:pt idx="2">
                  <c:v>#N/A</c:v>
                </c:pt>
                <c:pt idx="3">
                  <c:v>2.8</c:v>
                </c:pt>
                <c:pt idx="4">
                  <c:v>#N/A</c:v>
                </c:pt>
                <c:pt idx="5">
                  <c:v>1.65</c:v>
                </c:pt>
                <c:pt idx="6">
                  <c:v>#N/A</c:v>
                </c:pt>
                <c:pt idx="7">
                  <c:v>2.83</c:v>
                </c:pt>
                <c:pt idx="8">
                  <c:v>#N/A</c:v>
                </c:pt>
                <c:pt idx="9">
                  <c:v>1.46</c:v>
                </c:pt>
              </c:numCache>
            </c:numRef>
          </c:val>
          <c:extLst>
            <c:ext xmlns:c16="http://schemas.microsoft.com/office/drawing/2014/chart" uri="{C3380CC4-5D6E-409C-BE32-E72D297353CC}">
              <c16:uniqueId val="{00000006-46FB-4125-BF51-D60CD12AAFB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0.61</c:v>
                </c:pt>
                <c:pt idx="2">
                  <c:v>#N/A</c:v>
                </c:pt>
                <c:pt idx="3">
                  <c:v>1.19</c:v>
                </c:pt>
                <c:pt idx="4">
                  <c:v>#N/A</c:v>
                </c:pt>
                <c:pt idx="5">
                  <c:v>2.02</c:v>
                </c:pt>
                <c:pt idx="6">
                  <c:v>#N/A</c:v>
                </c:pt>
                <c:pt idx="7">
                  <c:v>0.77</c:v>
                </c:pt>
                <c:pt idx="8">
                  <c:v>#N/A</c:v>
                </c:pt>
                <c:pt idx="9">
                  <c:v>1.48</c:v>
                </c:pt>
              </c:numCache>
            </c:numRef>
          </c:val>
          <c:extLst>
            <c:ext xmlns:c16="http://schemas.microsoft.com/office/drawing/2014/chart" uri="{C3380CC4-5D6E-409C-BE32-E72D297353CC}">
              <c16:uniqueId val="{00000007-46FB-4125-BF51-D60CD12AAFB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9.14</c:v>
                </c:pt>
                <c:pt idx="2">
                  <c:v>#N/A</c:v>
                </c:pt>
                <c:pt idx="3">
                  <c:v>7.56</c:v>
                </c:pt>
                <c:pt idx="4">
                  <c:v>#N/A</c:v>
                </c:pt>
                <c:pt idx="5">
                  <c:v>7.12</c:v>
                </c:pt>
                <c:pt idx="6">
                  <c:v>#N/A</c:v>
                </c:pt>
                <c:pt idx="7">
                  <c:v>5.67</c:v>
                </c:pt>
                <c:pt idx="8">
                  <c:v>#N/A</c:v>
                </c:pt>
                <c:pt idx="9">
                  <c:v>6</c:v>
                </c:pt>
              </c:numCache>
            </c:numRef>
          </c:val>
          <c:extLst>
            <c:ext xmlns:c16="http://schemas.microsoft.com/office/drawing/2014/chart" uri="{C3380CC4-5D6E-409C-BE32-E72D297353CC}">
              <c16:uniqueId val="{00000008-46FB-4125-BF51-D60CD12AAFB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6.94</c:v>
                </c:pt>
                <c:pt idx="2">
                  <c:v>#N/A</c:v>
                </c:pt>
                <c:pt idx="3">
                  <c:v>6.89</c:v>
                </c:pt>
                <c:pt idx="4">
                  <c:v>#N/A</c:v>
                </c:pt>
                <c:pt idx="5">
                  <c:v>7.6</c:v>
                </c:pt>
                <c:pt idx="6">
                  <c:v>#N/A</c:v>
                </c:pt>
                <c:pt idx="7">
                  <c:v>8.25</c:v>
                </c:pt>
                <c:pt idx="8">
                  <c:v>#N/A</c:v>
                </c:pt>
                <c:pt idx="9">
                  <c:v>9.39</c:v>
                </c:pt>
              </c:numCache>
            </c:numRef>
          </c:val>
          <c:extLst>
            <c:ext xmlns:c16="http://schemas.microsoft.com/office/drawing/2014/chart" uri="{C3380CC4-5D6E-409C-BE32-E72D297353CC}">
              <c16:uniqueId val="{00000009-46FB-4125-BF51-D60CD12AAFB7}"/>
            </c:ext>
          </c:extLst>
        </c:ser>
        <c:dLbls>
          <c:showLegendKey val="0"/>
          <c:showVal val="0"/>
          <c:showCatName val="0"/>
          <c:showSerName val="0"/>
          <c:showPercent val="0"/>
          <c:showBubbleSize val="0"/>
        </c:dLbls>
        <c:gapWidth val="150"/>
        <c:overlap val="100"/>
        <c:axId val="272799272"/>
        <c:axId val="274024480"/>
      </c:barChart>
      <c:catAx>
        <c:axId val="272799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4024480"/>
        <c:crosses val="autoZero"/>
        <c:auto val="1"/>
        <c:lblAlgn val="ctr"/>
        <c:lblOffset val="100"/>
        <c:tickLblSkip val="1"/>
        <c:tickMarkSkip val="1"/>
        <c:noMultiLvlLbl val="0"/>
      </c:catAx>
      <c:valAx>
        <c:axId val="27402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799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3248</c:v>
                </c:pt>
                <c:pt idx="5">
                  <c:v>3271</c:v>
                </c:pt>
                <c:pt idx="8">
                  <c:v>3304</c:v>
                </c:pt>
                <c:pt idx="11">
                  <c:v>3237</c:v>
                </c:pt>
                <c:pt idx="14">
                  <c:v>3193</c:v>
                </c:pt>
              </c:numCache>
            </c:numRef>
          </c:val>
          <c:extLst>
            <c:ext xmlns:c16="http://schemas.microsoft.com/office/drawing/2014/chart" uri="{C3380CC4-5D6E-409C-BE32-E72D297353CC}">
              <c16:uniqueId val="{00000000-3843-49E0-85F8-C7BEC14D0D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43-49E0-85F8-C7BEC14D0D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49</c:v>
                </c:pt>
                <c:pt idx="3">
                  <c:v>74</c:v>
                </c:pt>
                <c:pt idx="6">
                  <c:v>40</c:v>
                </c:pt>
                <c:pt idx="9">
                  <c:v>37</c:v>
                </c:pt>
                <c:pt idx="12">
                  <c:v>38</c:v>
                </c:pt>
              </c:numCache>
            </c:numRef>
          </c:val>
          <c:extLst>
            <c:ext xmlns:c16="http://schemas.microsoft.com/office/drawing/2014/chart" uri="{C3380CC4-5D6E-409C-BE32-E72D297353CC}">
              <c16:uniqueId val="{00000002-3843-49E0-85F8-C7BEC14D0D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112</c:v>
                </c:pt>
                <c:pt idx="3">
                  <c:v>139</c:v>
                </c:pt>
                <c:pt idx="6">
                  <c:v>147</c:v>
                </c:pt>
                <c:pt idx="9">
                  <c:v>145</c:v>
                </c:pt>
                <c:pt idx="12">
                  <c:v>86</c:v>
                </c:pt>
              </c:numCache>
            </c:numRef>
          </c:val>
          <c:extLst>
            <c:ext xmlns:c16="http://schemas.microsoft.com/office/drawing/2014/chart" uri="{C3380CC4-5D6E-409C-BE32-E72D297353CC}">
              <c16:uniqueId val="{00000003-3843-49E0-85F8-C7BEC14D0D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1206</c:v>
                </c:pt>
                <c:pt idx="3">
                  <c:v>1200</c:v>
                </c:pt>
                <c:pt idx="6">
                  <c:v>1207</c:v>
                </c:pt>
                <c:pt idx="9">
                  <c:v>1440</c:v>
                </c:pt>
                <c:pt idx="12">
                  <c:v>1383</c:v>
                </c:pt>
              </c:numCache>
            </c:numRef>
          </c:val>
          <c:extLst>
            <c:ext xmlns:c16="http://schemas.microsoft.com/office/drawing/2014/chart" uri="{C3380CC4-5D6E-409C-BE32-E72D297353CC}">
              <c16:uniqueId val="{00000004-3843-49E0-85F8-C7BEC14D0D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43-49E0-85F8-C7BEC14D0D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43-49E0-85F8-C7BEC14D0D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3237</c:v>
                </c:pt>
                <c:pt idx="3">
                  <c:v>3331</c:v>
                </c:pt>
                <c:pt idx="6">
                  <c:v>3331</c:v>
                </c:pt>
                <c:pt idx="9">
                  <c:v>3297</c:v>
                </c:pt>
                <c:pt idx="12">
                  <c:v>3226</c:v>
                </c:pt>
              </c:numCache>
            </c:numRef>
          </c:val>
          <c:extLst>
            <c:ext xmlns:c16="http://schemas.microsoft.com/office/drawing/2014/chart" uri="{C3380CC4-5D6E-409C-BE32-E72D297353CC}">
              <c16:uniqueId val="{00000007-3843-49E0-85F8-C7BEC14D0D7B}"/>
            </c:ext>
          </c:extLst>
        </c:ser>
        <c:dLbls>
          <c:showLegendKey val="0"/>
          <c:showVal val="0"/>
          <c:showCatName val="0"/>
          <c:showSerName val="0"/>
          <c:showPercent val="0"/>
          <c:showBubbleSize val="0"/>
        </c:dLbls>
        <c:gapWidth val="100"/>
        <c:overlap val="100"/>
        <c:axId val="274025264"/>
        <c:axId val="274025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1356</c:v>
                </c:pt>
                <c:pt idx="2">
                  <c:v>#N/A</c:v>
                </c:pt>
                <c:pt idx="3">
                  <c:v>#N/A</c:v>
                </c:pt>
                <c:pt idx="4">
                  <c:v>1473</c:v>
                </c:pt>
                <c:pt idx="5">
                  <c:v>#N/A</c:v>
                </c:pt>
                <c:pt idx="6">
                  <c:v>#N/A</c:v>
                </c:pt>
                <c:pt idx="7">
                  <c:v>1421</c:v>
                </c:pt>
                <c:pt idx="8">
                  <c:v>#N/A</c:v>
                </c:pt>
                <c:pt idx="9">
                  <c:v>#N/A</c:v>
                </c:pt>
                <c:pt idx="10">
                  <c:v>1682</c:v>
                </c:pt>
                <c:pt idx="11">
                  <c:v>#N/A</c:v>
                </c:pt>
                <c:pt idx="12">
                  <c:v>#N/A</c:v>
                </c:pt>
                <c:pt idx="13">
                  <c:v>1540</c:v>
                </c:pt>
                <c:pt idx="14">
                  <c:v>#N/A</c:v>
                </c:pt>
              </c:numCache>
            </c:numRef>
          </c:val>
          <c:smooth val="0"/>
          <c:extLst>
            <c:ext xmlns:c16="http://schemas.microsoft.com/office/drawing/2014/chart" uri="{C3380CC4-5D6E-409C-BE32-E72D297353CC}">
              <c16:uniqueId val="{00000008-3843-49E0-85F8-C7BEC14D0D7B}"/>
            </c:ext>
          </c:extLst>
        </c:ser>
        <c:dLbls>
          <c:showLegendKey val="0"/>
          <c:showVal val="0"/>
          <c:showCatName val="0"/>
          <c:showSerName val="0"/>
          <c:showPercent val="0"/>
          <c:showBubbleSize val="0"/>
        </c:dLbls>
        <c:marker val="1"/>
        <c:smooth val="0"/>
        <c:axId val="274025264"/>
        <c:axId val="274025656"/>
      </c:lineChart>
      <c:catAx>
        <c:axId val="27402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4025656"/>
        <c:crosses val="autoZero"/>
        <c:auto val="1"/>
        <c:lblAlgn val="ctr"/>
        <c:lblOffset val="100"/>
        <c:tickLblSkip val="1"/>
        <c:tickMarkSkip val="1"/>
        <c:noMultiLvlLbl val="0"/>
      </c:catAx>
      <c:valAx>
        <c:axId val="274025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02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34474</c:v>
                </c:pt>
                <c:pt idx="5">
                  <c:v>35133</c:v>
                </c:pt>
                <c:pt idx="8">
                  <c:v>35895</c:v>
                </c:pt>
                <c:pt idx="11">
                  <c:v>34805</c:v>
                </c:pt>
                <c:pt idx="14">
                  <c:v>34485</c:v>
                </c:pt>
              </c:numCache>
            </c:numRef>
          </c:val>
          <c:extLst>
            <c:ext xmlns:c16="http://schemas.microsoft.com/office/drawing/2014/chart" uri="{C3380CC4-5D6E-409C-BE32-E72D297353CC}">
              <c16:uniqueId val="{00000000-563C-4695-9520-E9054D04CB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851</c:v>
                </c:pt>
                <c:pt idx="5">
                  <c:v>1086</c:v>
                </c:pt>
                <c:pt idx="8">
                  <c:v>1075</c:v>
                </c:pt>
                <c:pt idx="11">
                  <c:v>1080</c:v>
                </c:pt>
                <c:pt idx="14">
                  <c:v>1030</c:v>
                </c:pt>
              </c:numCache>
            </c:numRef>
          </c:val>
          <c:extLst>
            <c:ext xmlns:c16="http://schemas.microsoft.com/office/drawing/2014/chart" uri="{C3380CC4-5D6E-409C-BE32-E72D297353CC}">
              <c16:uniqueId val="{00000001-563C-4695-9520-E9054D04CB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8836</c:v>
                </c:pt>
                <c:pt idx="5">
                  <c:v>9469</c:v>
                </c:pt>
                <c:pt idx="8">
                  <c:v>9885</c:v>
                </c:pt>
                <c:pt idx="11">
                  <c:v>10695</c:v>
                </c:pt>
                <c:pt idx="14">
                  <c:v>10710</c:v>
                </c:pt>
              </c:numCache>
            </c:numRef>
          </c:val>
          <c:extLst>
            <c:ext xmlns:c16="http://schemas.microsoft.com/office/drawing/2014/chart" uri="{C3380CC4-5D6E-409C-BE32-E72D297353CC}">
              <c16:uniqueId val="{00000002-563C-4695-9520-E9054D04CB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3C-4695-9520-E9054D04CB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3C-4695-9520-E9054D04CB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c:v>
                </c:pt>
                <c:pt idx="3">
                  <c:v>13</c:v>
                </c:pt>
                <c:pt idx="6">
                  <c:v>9</c:v>
                </c:pt>
                <c:pt idx="9">
                  <c:v>5</c:v>
                </c:pt>
                <c:pt idx="12">
                  <c:v>2</c:v>
                </c:pt>
              </c:numCache>
            </c:numRef>
          </c:val>
          <c:extLst>
            <c:ext xmlns:c16="http://schemas.microsoft.com/office/drawing/2014/chart" uri="{C3380CC4-5D6E-409C-BE32-E72D297353CC}">
              <c16:uniqueId val="{00000005-563C-4695-9520-E9054D04CB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4174</c:v>
                </c:pt>
                <c:pt idx="3">
                  <c:v>3948</c:v>
                </c:pt>
                <c:pt idx="6">
                  <c:v>3835</c:v>
                </c:pt>
                <c:pt idx="9">
                  <c:v>3857</c:v>
                </c:pt>
                <c:pt idx="12">
                  <c:v>3810</c:v>
                </c:pt>
              </c:numCache>
            </c:numRef>
          </c:val>
          <c:extLst>
            <c:ext xmlns:c16="http://schemas.microsoft.com/office/drawing/2014/chart" uri="{C3380CC4-5D6E-409C-BE32-E72D297353CC}">
              <c16:uniqueId val="{00000006-563C-4695-9520-E9054D04CB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553</c:v>
                </c:pt>
                <c:pt idx="3">
                  <c:v>438</c:v>
                </c:pt>
                <c:pt idx="6">
                  <c:v>311</c:v>
                </c:pt>
                <c:pt idx="9">
                  <c:v>181</c:v>
                </c:pt>
                <c:pt idx="12">
                  <c:v>178</c:v>
                </c:pt>
              </c:numCache>
            </c:numRef>
          </c:val>
          <c:extLst>
            <c:ext xmlns:c16="http://schemas.microsoft.com/office/drawing/2014/chart" uri="{C3380CC4-5D6E-409C-BE32-E72D297353CC}">
              <c16:uniqueId val="{00000007-563C-4695-9520-E9054D04CB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15140</c:v>
                </c:pt>
                <c:pt idx="3">
                  <c:v>14324</c:v>
                </c:pt>
                <c:pt idx="6">
                  <c:v>13698</c:v>
                </c:pt>
                <c:pt idx="9">
                  <c:v>14080</c:v>
                </c:pt>
                <c:pt idx="12">
                  <c:v>14223</c:v>
                </c:pt>
              </c:numCache>
            </c:numRef>
          </c:val>
          <c:extLst>
            <c:ext xmlns:c16="http://schemas.microsoft.com/office/drawing/2014/chart" uri="{C3380CC4-5D6E-409C-BE32-E72D297353CC}">
              <c16:uniqueId val="{00000008-563C-4695-9520-E9054D04CB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426</c:v>
                </c:pt>
                <c:pt idx="3">
                  <c:v>348</c:v>
                </c:pt>
                <c:pt idx="6">
                  <c:v>309</c:v>
                </c:pt>
                <c:pt idx="9">
                  <c:v>271</c:v>
                </c:pt>
                <c:pt idx="12">
                  <c:v>234</c:v>
                </c:pt>
              </c:numCache>
            </c:numRef>
          </c:val>
          <c:extLst>
            <c:ext xmlns:c16="http://schemas.microsoft.com/office/drawing/2014/chart" uri="{C3380CC4-5D6E-409C-BE32-E72D297353CC}">
              <c16:uniqueId val="{00000009-563C-4695-9520-E9054D04CB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34461</c:v>
                </c:pt>
                <c:pt idx="3">
                  <c:v>35455</c:v>
                </c:pt>
                <c:pt idx="6">
                  <c:v>37135</c:v>
                </c:pt>
                <c:pt idx="9">
                  <c:v>36382</c:v>
                </c:pt>
                <c:pt idx="12">
                  <c:v>36623</c:v>
                </c:pt>
              </c:numCache>
            </c:numRef>
          </c:val>
          <c:extLst>
            <c:ext xmlns:c16="http://schemas.microsoft.com/office/drawing/2014/chart" uri="{C3380CC4-5D6E-409C-BE32-E72D297353CC}">
              <c16:uniqueId val="{0000000A-563C-4695-9520-E9054D04CB45}"/>
            </c:ext>
          </c:extLst>
        </c:ser>
        <c:dLbls>
          <c:showLegendKey val="0"/>
          <c:showVal val="0"/>
          <c:showCatName val="0"/>
          <c:showSerName val="0"/>
          <c:showPercent val="0"/>
          <c:showBubbleSize val="0"/>
        </c:dLbls>
        <c:gapWidth val="100"/>
        <c:overlap val="100"/>
        <c:axId val="274028008"/>
        <c:axId val="318181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10613</c:v>
                </c:pt>
                <c:pt idx="2">
                  <c:v>#N/A</c:v>
                </c:pt>
                <c:pt idx="3">
                  <c:v>#N/A</c:v>
                </c:pt>
                <c:pt idx="4">
                  <c:v>8839</c:v>
                </c:pt>
                <c:pt idx="5">
                  <c:v>#N/A</c:v>
                </c:pt>
                <c:pt idx="6">
                  <c:v>#N/A</c:v>
                </c:pt>
                <c:pt idx="7">
                  <c:v>8441</c:v>
                </c:pt>
                <c:pt idx="8">
                  <c:v>#N/A</c:v>
                </c:pt>
                <c:pt idx="9">
                  <c:v>#N/A</c:v>
                </c:pt>
                <c:pt idx="10">
                  <c:v>8195</c:v>
                </c:pt>
                <c:pt idx="11">
                  <c:v>#N/A</c:v>
                </c:pt>
                <c:pt idx="12">
                  <c:v>#N/A</c:v>
                </c:pt>
                <c:pt idx="13">
                  <c:v>8844</c:v>
                </c:pt>
                <c:pt idx="14">
                  <c:v>#N/A</c:v>
                </c:pt>
              </c:numCache>
            </c:numRef>
          </c:val>
          <c:smooth val="0"/>
          <c:extLst>
            <c:ext xmlns:c16="http://schemas.microsoft.com/office/drawing/2014/chart" uri="{C3380CC4-5D6E-409C-BE32-E72D297353CC}">
              <c16:uniqueId val="{0000000B-563C-4695-9520-E9054D04CB45}"/>
            </c:ext>
          </c:extLst>
        </c:ser>
        <c:dLbls>
          <c:showLegendKey val="0"/>
          <c:showVal val="0"/>
          <c:showCatName val="0"/>
          <c:showSerName val="0"/>
          <c:showPercent val="0"/>
          <c:showBubbleSize val="0"/>
        </c:dLbls>
        <c:marker val="1"/>
        <c:smooth val="0"/>
        <c:axId val="274028008"/>
        <c:axId val="318181272"/>
      </c:lineChart>
      <c:catAx>
        <c:axId val="274028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8181272"/>
        <c:crosses val="autoZero"/>
        <c:auto val="1"/>
        <c:lblAlgn val="ctr"/>
        <c:lblOffset val="100"/>
        <c:tickLblSkip val="1"/>
        <c:tickMarkSkip val="1"/>
        <c:noMultiLvlLbl val="0"/>
      </c:catAx>
      <c:valAx>
        <c:axId val="318181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028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3419</c:v>
                </c:pt>
                <c:pt idx="1">
                  <c:v>3229</c:v>
                </c:pt>
                <c:pt idx="2">
                  <c:v>3213</c:v>
                </c:pt>
              </c:numCache>
            </c:numRef>
          </c:val>
          <c:extLst>
            <c:ext xmlns:c16="http://schemas.microsoft.com/office/drawing/2014/chart" uri="{C3380CC4-5D6E-409C-BE32-E72D297353CC}">
              <c16:uniqueId val="{00000000-4B76-4F2C-90F3-22A7F05970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1847</c:v>
                </c:pt>
                <c:pt idx="1">
                  <c:v>1847</c:v>
                </c:pt>
                <c:pt idx="2">
                  <c:v>1857</c:v>
                </c:pt>
              </c:numCache>
            </c:numRef>
          </c:val>
          <c:extLst>
            <c:ext xmlns:c16="http://schemas.microsoft.com/office/drawing/2014/chart" uri="{C3380CC4-5D6E-409C-BE32-E72D297353CC}">
              <c16:uniqueId val="{00000001-4B76-4F2C-90F3-22A7F05970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5942</c:v>
                </c:pt>
                <c:pt idx="1">
                  <c:v>6197</c:v>
                </c:pt>
                <c:pt idx="2">
                  <c:v>5665</c:v>
                </c:pt>
              </c:numCache>
            </c:numRef>
          </c:val>
          <c:extLst>
            <c:ext xmlns:c16="http://schemas.microsoft.com/office/drawing/2014/chart" uri="{C3380CC4-5D6E-409C-BE32-E72D297353CC}">
              <c16:uniqueId val="{00000002-4B76-4F2C-90F3-22A7F05970F9}"/>
            </c:ext>
          </c:extLst>
        </c:ser>
        <c:dLbls>
          <c:showLegendKey val="0"/>
          <c:showVal val="0"/>
          <c:showCatName val="0"/>
          <c:showSerName val="0"/>
          <c:showPercent val="0"/>
          <c:showBubbleSize val="0"/>
        </c:dLbls>
        <c:gapWidth val="120"/>
        <c:overlap val="100"/>
        <c:axId val="274026832"/>
        <c:axId val="274026440"/>
      </c:barChart>
      <c:catAx>
        <c:axId val="27402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4026440"/>
        <c:crosses val="autoZero"/>
        <c:auto val="1"/>
        <c:lblAlgn val="ctr"/>
        <c:lblOffset val="100"/>
        <c:tickLblSkip val="1"/>
        <c:tickMarkSkip val="1"/>
        <c:noMultiLvlLbl val="0"/>
      </c:catAx>
      <c:valAx>
        <c:axId val="274026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402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{33C3557F-0F30-4AF0-B3D1-7F001BA20E89}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EC2-4A8B-8712-82136E2AA0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{E5EBF45B-7715-4967-B866-466E1374D03A}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C2-4A8B-8712-82136E2AA0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{B452F7DE-B2E5-44AD-9667-CB140124CE12}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C2-4A8B-8712-82136E2AA0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{06A9C7F5-EF3A-4DD8-A6B5-218ADA0A3FEA}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C2-4A8B-8712-82136E2AA0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{3E4357E6-DA31-42CB-B756-0A3FEA8A4270}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C2-4A8B-8712-82136E2AA06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{49D7FB4E-1BE2-4C6B-8E75-9F58C1F30073}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EC2-4A8B-8712-82136E2AA06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{776C1E43-168A-43E6-A001-2221AD9A974A}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EC2-4A8B-8712-82136E2AA06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{28F2865F-C6D0-4763-A50F-514B06B651BB}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EC2-4A8B-8712-82136E2AA06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{522DC703-35B0-441D-B183-B14DEA74DEF9}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EC2-4A8B-8712-82136E2AA0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53.6</c:v>
                </c:pt>
                <c:pt idx="32">
                  <c:v>54.9</c:v>
                </c:pt>
              </c:numCache>
            </c:numRef>
          </c:xVal>
          <c:yVal>
            <c:numRef>
              <c:f>公会計指標分析・財政指標組合せ分析表!$BP$51:$DC$51</c:f>
              <c:numCache>
                <c:formatCode>#,##0.0;"▲ "#,##0.0</c:formatCode>
                <c:ptCount val="40"/>
                <c:pt idx="24">
                  <c:v>57.8</c:v>
                </c:pt>
                <c:pt idx="32">
                  <c:v>63</c:v>
                </c:pt>
              </c:numCache>
            </c:numRef>
          </c:yVal>
          <c:smooth val="0"/>
          <c:extLst>
            <c:ext xmlns:c16="http://schemas.microsoft.com/office/drawing/2014/chart" uri="{C3380CC4-5D6E-409C-BE32-E72D297353CC}">
              <c16:uniqueId val="{00000009-FEC2-4A8B-8712-82136E2AA0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{A7B292D0-495A-476E-92B8-847A080E9D22}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EC2-4A8B-8712-82136E2AA0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{25FA5DE3-3360-4F61-AC0D-CE5086829023}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C2-4A8B-8712-82136E2AA0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{E6BD1313-B23B-409F-99E1-C305A791FAAE}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C2-4A8B-8712-82136E2AA0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{F27F9F09-F0DD-4AA0-B6D9-B071A463BA3D}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C2-4A8B-8712-82136E2AA0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{2834674B-7461-4261-B010-F28B77461C69}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C2-4A8B-8712-82136E2AA06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{CABD7AFB-35CB-4A47-924F-7719F80E5536}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EC2-4A8B-8712-82136E2AA06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{CA558D16-FBA0-4D0E-B189-CAE226CC16D4}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EC2-4A8B-8712-82136E2AA06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{0EED79B7-EE52-4511-A424-4F19FEDFC9C6}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EC2-4A8B-8712-82136E2AA06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{1B672CED-2F44-43E2-BAFF-54B4E2B56375}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EC2-4A8B-8712-82136E2AA0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58.5</c:v>
                </c:pt>
                <c:pt idx="32">
                  <c:v>59.9</c:v>
                </c:pt>
              </c:numCache>
            </c:numRef>
          </c:xVal>
          <c:yVal>
            <c:numRef>
              <c:f>公会計指標分析・財政指標組合せ分析表!$BP$55:$DC$55</c:f>
              <c:numCache>
                <c:formatCode>#,##0.0;"▲ "#,##0.0</c:formatCode>
                <c:ptCount val="40"/>
                <c:pt idx="24">
                  <c:v>31.3</c:v>
                </c:pt>
                <c:pt idx="32">
                  <c:v>25.3</c:v>
                </c:pt>
              </c:numCache>
            </c:numRef>
          </c:yVal>
          <c:smooth val="0"/>
          <c:extLst>
            <c:ext xmlns:c16="http://schemas.microsoft.com/office/drawing/2014/chart" uri="{C3380CC4-5D6E-409C-BE32-E72D297353CC}">
              <c16:uniqueId val="{00000013-FEC2-4A8B-8712-82136E2AA066}"/>
            </c:ext>
          </c:extLst>
        </c:ser>
        <c:dLbls>
          <c:showLegendKey val="0"/>
          <c:showVal val="1"/>
          <c:showCatName val="0"/>
          <c:showSerName val="0"/>
          <c:showPercent val="0"/>
          <c:showBubbleSize val="0"/>
        </c:dLbls>
        <c:axId val="46179840"/>
        <c:axId val="46181760"/>
      </c:scatterChart>
      <c:valAx>
        <c:axId val="46179840"/>
        <c:scaling>
          <c:orientation val="minMax"/>
          <c:max val="60.5"/>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{52EC6B92-512B-47A8-9888-8632EA48C610}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A1D-4C2E-BB53-E4ACC45C6E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{F35B17A9-9BE2-4D59-833B-5E9308E9B58B}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1D-4C2E-BB53-E4ACC45C6E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{EF504595-1100-4460-889A-95AFC820B467}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1D-4C2E-BB53-E4ACC45C6E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{F12CA8AF-60DA-499B-9A56-FB3B8097C515}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1D-4C2E-BB53-E4ACC45C6E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{4926D182-FC89-425F-9ED5-EE80B87730E3}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1D-4C2E-BB53-E4ACC45C6ED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{1DC5CE79-51D7-4AE5-96C1-E85FACBA23FE}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A1D-4C2E-BB53-E4ACC45C6ED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{2753A9AF-4763-45EF-A1C2-337137C37280}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A1D-4C2E-BB53-E4ACC45C6EDB}"/>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{F50F1110-36DF-4DBC-8370-B9D67398FAC6}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A1D-4C2E-BB53-E4ACC45C6ED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{5261F681-180F-41C8-97E9-939A2A1160DE}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A1D-4C2E-BB53-E4ACC45C6E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9.3000000000000007</c:v>
                </c:pt>
                <c:pt idx="16">
                  <c:v>9.6999999999999993</c:v>
                </c:pt>
                <c:pt idx="24">
                  <c:v>10.5</c:v>
                </c:pt>
                <c:pt idx="32">
                  <c:v>10.9</c:v>
                </c:pt>
              </c:numCache>
            </c:numRef>
          </c:xVal>
          <c:yVal>
            <c:numRef>
              <c:f>公会計指標分析・財政指標組合せ分析表!$BP$73:$DC$73</c:f>
              <c:numCache>
                <c:formatCode>#,##0.0;"▲ "#,##0.0</c:formatCode>
                <c:ptCount val="40"/>
                <c:pt idx="0">
                  <c:v>73.400000000000006</c:v>
                </c:pt>
                <c:pt idx="8">
                  <c:v>59.7</c:v>
                </c:pt>
                <c:pt idx="16">
                  <c:v>58.8</c:v>
                </c:pt>
                <c:pt idx="24">
                  <c:v>57.8</c:v>
                </c:pt>
                <c:pt idx="32">
                  <c:v>63</c:v>
                </c:pt>
              </c:numCache>
            </c:numRef>
          </c:yVal>
          <c:smooth val="0"/>
          <c:extLst>
            <c:ext xmlns:c16="http://schemas.microsoft.com/office/drawing/2014/chart" uri="{C3380CC4-5D6E-409C-BE32-E72D297353CC}">
              <c16:uniqueId val="{00000009-5A1D-4C2E-BB53-E4ACC45C6E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{49CD4078-CA57-47B7-AD00-11CD129ABBD4}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A1D-4C2E-BB53-E4ACC45C6E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{55AD935F-AAD4-4AFB-AD8B-26F7C443CD84}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1D-4C2E-BB53-E4ACC45C6E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{505174A4-1494-4100-91A8-EBE8EFE9FDCF}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1D-4C2E-BB53-E4ACC45C6E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{3D48FC08-57F5-4917-8BD1-344067D17B79}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1D-4C2E-BB53-E4ACC45C6E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{8FD6F44D-DB1B-4859-A309-3F52EE928134}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1D-4C2E-BB53-E4ACC45C6ED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{9B4C0E70-73DE-4DD9-9578-8AB0A3D42715}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A1D-4C2E-BB53-E4ACC45C6ED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{8D0DE77D-F945-4806-9A98-5175AB749D80}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A1D-4C2E-BB53-E4ACC45C6EDB}"/>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{795D6726-B99E-48D5-BDBA-79E213D369A3}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A1D-4C2E-BB53-E4ACC45C6ED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{30DC231C-37E7-4AA7-AE93-AC6E45FF3B66}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A1D-4C2E-BB53-E4ACC45C6E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7.5</c:v>
                </c:pt>
                <c:pt idx="24">
                  <c:v>7.2</c:v>
                </c:pt>
                <c:pt idx="32">
                  <c:v>6.9</c:v>
                </c:pt>
              </c:numCache>
            </c:numRef>
          </c:xVal>
          <c:yVal>
            <c:numRef>
              <c:f>公会計指標分析・財政指標組合せ分析表!$BP$77:$DC$77</c:f>
              <c:numCache>
                <c:formatCode>#,##0.0;"▲ "#,##0.0</c:formatCode>
                <c:ptCount val="40"/>
                <c:pt idx="0">
                  <c:v>33</c:v>
                </c:pt>
                <c:pt idx="8">
                  <c:v>35.700000000000003</c:v>
                </c:pt>
                <c:pt idx="16">
                  <c:v>33.1</c:v>
                </c:pt>
                <c:pt idx="24">
                  <c:v>31.3</c:v>
                </c:pt>
                <c:pt idx="32">
                  <c:v>25.3</c:v>
                </c:pt>
              </c:numCache>
            </c:numRef>
          </c:yVal>
          <c:smooth val="0"/>
          <c:extLst>
            <c:ext xmlns:c16="http://schemas.microsoft.com/office/drawing/2014/chart" uri="{C3380CC4-5D6E-409C-BE32-E72D297353CC}">
              <c16:uniqueId val="{00000013-5A1D-4C2E-BB53-E4ACC45C6EDB}"/>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2"/>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実質公債費比率（分子）は、平成</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年度まで減少（改善）傾向にあった。これは、</a:t>
          </a:r>
          <a:r>
            <a:rPr kumimoji="1" lang="en-US" altLang="ja-JP" sz="1300">
              <a:solidFill>
                <a:sysClr val="windowText" lastClr="000000"/>
              </a:solidFill>
              <a:effectLst/>
              <a:latin typeface="+mn-lt"/>
              <a:ea typeface="+mn-ea"/>
              <a:cs typeface="+mn-cs"/>
            </a:rPr>
            <a:t>17</a:t>
          </a:r>
          <a:r>
            <a:rPr kumimoji="1" lang="ja-JP" altLang="ja-JP" sz="1300">
              <a:solidFill>
                <a:sysClr val="windowText" lastClr="000000"/>
              </a:solidFill>
              <a:effectLst/>
              <a:latin typeface="+mn-lt"/>
              <a:ea typeface="+mn-ea"/>
              <a:cs typeface="+mn-cs"/>
            </a:rPr>
            <a:t>年の市村合併後における大きな課題のひとつであった公債費の負担軽減策の一つである繰上償還が影響している。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年度は公共下水道事業特別会計の元利償還金等の増加、</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年度は元利償還金、一部事務組合に係る公債費、用地取得事業による債務負担行為額の増によ</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増加</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29</a:t>
          </a:r>
          <a:r>
            <a:rPr kumimoji="1" lang="ja-JP" altLang="ja-JP" sz="1300">
              <a:solidFill>
                <a:sysClr val="windowText" lastClr="000000"/>
              </a:solidFill>
              <a:effectLst/>
              <a:latin typeface="+mn-lt"/>
              <a:ea typeface="+mn-ea"/>
              <a:cs typeface="+mn-cs"/>
            </a:rPr>
            <a:t>年度は地方債の償還に充てる公営企業への繰出金の増（算定法の変更によるもの）</a:t>
          </a:r>
          <a:r>
            <a:rPr kumimoji="1" lang="ja-JP" altLang="en-US" sz="1300">
              <a:solidFill>
                <a:sysClr val="windowText" lastClr="000000"/>
              </a:solidFill>
              <a:effectLst/>
              <a:latin typeface="+mn-lt"/>
              <a:ea typeface="+mn-ea"/>
              <a:cs typeface="+mn-cs"/>
            </a:rPr>
            <a:t>により</a:t>
          </a:r>
          <a:r>
            <a:rPr kumimoji="1" lang="ja-JP" altLang="ja-JP" sz="1300">
              <a:solidFill>
                <a:sysClr val="windowText" lastClr="000000"/>
              </a:solidFill>
              <a:effectLst/>
              <a:latin typeface="+mn-lt"/>
              <a:ea typeface="+mn-ea"/>
              <a:cs typeface="+mn-cs"/>
            </a:rPr>
            <a:t>増加した。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今後も起債借入額の抑制等の方策により、比率の改善に努める。</a:t>
          </a:r>
          <a:endParaRPr lang="ja-JP" altLang="ja-JP" sz="13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effectLst/>
            </a:rPr>
            <a:t>　満期一括償還地方債を利用していない</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将来負担比率（分子）においては、</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29</a:t>
          </a:r>
          <a:r>
            <a:rPr kumimoji="1" lang="ja-JP" altLang="en-US" sz="1300">
              <a:solidFill>
                <a:sysClr val="windowText" lastClr="000000"/>
              </a:solidFill>
              <a:effectLst/>
              <a:latin typeface="+mn-lt"/>
              <a:ea typeface="+mn-ea"/>
              <a:cs typeface="+mn-cs"/>
            </a:rPr>
            <a:t>年度まで</a:t>
          </a:r>
          <a:r>
            <a:rPr kumimoji="1" lang="ja-JP" altLang="ja-JP" sz="1300">
              <a:solidFill>
                <a:sysClr val="windowText" lastClr="000000"/>
              </a:solidFill>
              <a:effectLst/>
              <a:latin typeface="+mn-lt"/>
              <a:ea typeface="+mn-ea"/>
              <a:cs typeface="+mn-cs"/>
            </a:rPr>
            <a:t>減少傾向にあ</a:t>
          </a:r>
          <a:r>
            <a:rPr kumimoji="1" lang="ja-JP" altLang="en-US" sz="1300">
              <a:solidFill>
                <a:sysClr val="windowText" lastClr="000000"/>
              </a:solidFill>
              <a:effectLst/>
              <a:latin typeface="+mn-lt"/>
              <a:ea typeface="+mn-ea"/>
              <a:cs typeface="+mn-cs"/>
            </a:rPr>
            <a:t>った</a:t>
          </a:r>
          <a:r>
            <a:rPr kumimoji="1" lang="ja-JP" altLang="ja-JP" sz="1300">
              <a:solidFill>
                <a:sysClr val="windowText" lastClr="000000"/>
              </a:solidFill>
              <a:effectLst/>
              <a:latin typeface="+mn-lt"/>
              <a:ea typeface="+mn-ea"/>
              <a:cs typeface="+mn-cs"/>
            </a:rPr>
            <a:t>。これは、実質公債費比率で述べた分析同様、公債費の負担軽減策の一つである繰上償還が影響している。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en-US" altLang="ja-JP" sz="1300">
              <a:solidFill>
                <a:sysClr val="windowText" lastClr="000000"/>
              </a:solidFill>
              <a:effectLst/>
              <a:latin typeface="+mn-lt"/>
              <a:ea typeface="+mn-ea"/>
              <a:cs typeface="+mn-cs"/>
            </a:rPr>
            <a:t>29</a:t>
          </a:r>
          <a:r>
            <a:rPr kumimoji="1" lang="ja-JP" altLang="ja-JP" sz="1300">
              <a:solidFill>
                <a:sysClr val="windowText" lastClr="000000"/>
              </a:solidFill>
              <a:effectLst/>
              <a:latin typeface="+mn-lt"/>
              <a:ea typeface="+mn-ea"/>
              <a:cs typeface="+mn-cs"/>
            </a:rPr>
            <a:t>年度は公営企業債等繰入見込額が増加したものの、地方債の借入額が少なかったことから現在高が減少した。さらに、公共施設等整備基金の残高増に伴う充当可能基金も増加し</a:t>
          </a:r>
          <a:r>
            <a:rPr kumimoji="1" lang="ja-JP" altLang="en-US" sz="1300">
              <a:solidFill>
                <a:sysClr val="windowText" lastClr="000000"/>
              </a:solidFill>
              <a:effectLst/>
              <a:latin typeface="+mn-lt"/>
              <a:ea typeface="+mn-ea"/>
              <a:cs typeface="+mn-cs"/>
            </a:rPr>
            <a:t>たため</a:t>
          </a:r>
          <a:r>
            <a:rPr kumimoji="1" lang="ja-JP" altLang="ja-JP" sz="1300">
              <a:solidFill>
                <a:sysClr val="windowText" lastClr="000000"/>
              </a:solidFill>
              <a:effectLst/>
              <a:latin typeface="+mn-lt"/>
              <a:ea typeface="+mn-ea"/>
              <a:cs typeface="+mn-cs"/>
            </a:rPr>
            <a:t>分子</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減少</a:t>
          </a:r>
          <a:r>
            <a:rPr kumimoji="1" lang="ja-JP" altLang="en-US" sz="1300">
              <a:solidFill>
                <a:sysClr val="windowText" lastClr="000000"/>
              </a:solidFill>
              <a:effectLst/>
              <a:latin typeface="+mn-lt"/>
              <a:ea typeface="+mn-ea"/>
              <a:cs typeface="+mn-cs"/>
            </a:rPr>
            <a:t>した。</a:t>
          </a:r>
          <a:r>
            <a:rPr kumimoji="1" lang="en-US" altLang="ja-JP" sz="1300">
              <a:solidFill>
                <a:sysClr val="windowText" lastClr="000000"/>
              </a:solidFill>
              <a:effectLst/>
              <a:latin typeface="+mn-lt"/>
              <a:ea typeface="+mn-ea"/>
              <a:cs typeface="+mn-cs"/>
            </a:rPr>
            <a:t>30</a:t>
          </a:r>
          <a:r>
            <a:rPr kumimoji="1" lang="ja-JP" altLang="en-US" sz="1300">
              <a:solidFill>
                <a:sysClr val="windowText" lastClr="000000"/>
              </a:solidFill>
              <a:effectLst/>
              <a:latin typeface="+mn-lt"/>
              <a:ea typeface="+mn-ea"/>
              <a:cs typeface="+mn-cs"/>
            </a:rPr>
            <a:t>年度は</a:t>
          </a:r>
          <a:r>
            <a:rPr kumimoji="1" lang="ja-JP" altLang="ja-JP" sz="1300">
              <a:solidFill>
                <a:sysClr val="windowText" lastClr="000000"/>
              </a:solidFill>
              <a:effectLst/>
              <a:latin typeface="+mn-lt"/>
              <a:ea typeface="+mn-ea"/>
              <a:cs typeface="+mn-cs"/>
            </a:rPr>
            <a:t>地方債借入額の増</a:t>
          </a:r>
          <a:r>
            <a:rPr kumimoji="1" lang="ja-JP" altLang="en-US" sz="1300">
              <a:solidFill>
                <a:sysClr val="windowText" lastClr="000000"/>
              </a:solidFill>
              <a:effectLst/>
              <a:latin typeface="+mn-lt"/>
              <a:ea typeface="+mn-ea"/>
              <a:cs typeface="+mn-cs"/>
            </a:rPr>
            <a:t>（主に</a:t>
          </a:r>
          <a:r>
            <a:rPr kumimoji="1" lang="ja-JP" altLang="ja-JP" sz="1300">
              <a:solidFill>
                <a:sysClr val="windowText" lastClr="000000"/>
              </a:solidFill>
              <a:effectLst/>
              <a:latin typeface="+mn-lt"/>
              <a:ea typeface="+mn-ea"/>
              <a:cs typeface="+mn-cs"/>
            </a:rPr>
            <a:t>庁舎耐震補強事業</a:t>
          </a:r>
          <a:r>
            <a:rPr kumimoji="1" lang="ja-JP" altLang="en-US" sz="1300">
              <a:solidFill>
                <a:sysClr val="windowText" lastClr="000000"/>
              </a:solidFill>
              <a:effectLst/>
              <a:latin typeface="+mn-lt"/>
              <a:ea typeface="+mn-ea"/>
              <a:cs typeface="+mn-cs"/>
            </a:rPr>
            <a:t>）に伴い地方債現在高が増加したことに加え、基準財政需要額算入見込額が減少したため、分子が増加した。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今後も起債借入額の抑制等の方策により、比率の改善に努める。</a:t>
          </a:r>
          <a:endParaRPr lang="ja-JP" altLang="ja-JP" sz="13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福島県白河市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合併後の地域の活力を維持する事業実施に伴い「合併振興基金」から</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4,300</a:t>
          </a:r>
          <a:r>
            <a:rPr kumimoji="1" lang="ja-JP" altLang="ja-JP" sz="1300">
              <a:solidFill>
                <a:schemeClr val="dk1"/>
              </a:solidFill>
              <a:effectLst/>
              <a:latin typeface="+mn-lt"/>
              <a:ea typeface="+mn-ea"/>
              <a:cs typeface="+mn-cs"/>
            </a:rPr>
            <a:t>万円、</a:t>
          </a:r>
          <a:r>
            <a:rPr lang="ja-JP" altLang="ja-JP" sz="1300">
              <a:solidFill>
                <a:schemeClr val="dk1"/>
              </a:solidFill>
              <a:effectLst/>
              <a:latin typeface="+mn-lt"/>
              <a:ea typeface="+mn-ea"/>
              <a:cs typeface="+mn-cs"/>
            </a:rPr>
            <a:t>公共施設等の計画的な整備及び維持、補修等の事業実施に伴い</a:t>
          </a:r>
          <a:r>
            <a:rPr kumimoji="1" lang="ja-JP" altLang="ja-JP" sz="1300">
              <a:solidFill>
                <a:schemeClr val="dk1"/>
              </a:solidFill>
              <a:effectLst/>
              <a:latin typeface="+mn-lt"/>
              <a:ea typeface="+mn-ea"/>
              <a:cs typeface="+mn-cs"/>
            </a:rPr>
            <a:t>「公共施設等整備基金」から</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6,700</a:t>
          </a:r>
          <a:r>
            <a:rPr kumimoji="1" lang="ja-JP" altLang="ja-JP" sz="1300">
              <a:solidFill>
                <a:schemeClr val="dk1"/>
              </a:solidFill>
              <a:effectLst/>
              <a:latin typeface="+mn-lt"/>
              <a:ea typeface="+mn-ea"/>
              <a:cs typeface="+mn-cs"/>
            </a:rPr>
            <a:t>万円、東日本大震災からの復興に関する事業実施に伴い「震災復興基金」から</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800</a:t>
          </a:r>
          <a:r>
            <a:rPr kumimoji="1" lang="ja-JP" altLang="ja-JP" sz="1300">
              <a:solidFill>
                <a:schemeClr val="dk1"/>
              </a:solidFill>
              <a:effectLst/>
              <a:latin typeface="+mn-lt"/>
              <a:ea typeface="+mn-ea"/>
              <a:cs typeface="+mn-cs"/>
            </a:rPr>
            <a:t>万円、積み立て額より多く取り崩したこと等により基金全体としては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3,800</a:t>
          </a:r>
          <a:r>
            <a:rPr kumimoji="1" lang="ja-JP" altLang="ja-JP" sz="1300">
              <a:solidFill>
                <a:schemeClr val="dk1"/>
              </a:solidFill>
              <a:effectLst/>
              <a:latin typeface="+mn-lt"/>
              <a:ea typeface="+mn-ea"/>
              <a:cs typeface="+mn-cs"/>
            </a:rPr>
            <a:t>万円の減となった。財政調整基金については、</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3,600</a:t>
          </a:r>
          <a:r>
            <a:rPr kumimoji="1" lang="ja-JP" altLang="ja-JP" sz="1300">
              <a:solidFill>
                <a:schemeClr val="dk1"/>
              </a:solidFill>
              <a:effectLst/>
              <a:latin typeface="+mn-lt"/>
              <a:ea typeface="+mn-ea"/>
              <a:cs typeface="+mn-cs"/>
            </a:rPr>
            <a:t>万円を取り崩し、決算剰余金を含む</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2,000</a:t>
          </a:r>
          <a:r>
            <a:rPr kumimoji="1" lang="ja-JP" altLang="ja-JP" sz="1300">
              <a:solidFill>
                <a:schemeClr val="dk1"/>
              </a:solidFill>
              <a:effectLst/>
              <a:latin typeface="+mn-lt"/>
              <a:ea typeface="+mn-ea"/>
              <a:cs typeface="+mn-cs"/>
            </a:rPr>
            <a:t>万円を積み立てしている。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基金の使途の明確化を図るために、個々の特定目的金へ積み立てしていくことを予定している。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公共施設等整備基金　　　</a:t>
          </a:r>
          <a:r>
            <a:rPr lang="ja-JP" altLang="ja-JP" sz="1300">
              <a:solidFill>
                <a:schemeClr val="dk1"/>
              </a:solidFill>
              <a:effectLst/>
              <a:latin typeface="+mn-lt"/>
              <a:ea typeface="+mn-ea"/>
              <a:cs typeface="+mn-cs"/>
            </a:rPr>
            <a:t>公共施設等の計画的な整備及び維持、補修等に充当</a:t>
          </a:r>
          <a:endParaRPr lang="ja-JP" altLang="ja-JP" sz="1300">
            <a:effectLst/>
          </a:endParaRPr>
        </a:p>
        <a:p>
          <a:r>
            <a:rPr kumimoji="1" lang="ja-JP" altLang="ja-JP" sz="1300">
              <a:solidFill>
                <a:schemeClr val="dk1"/>
              </a:solidFill>
              <a:effectLst/>
              <a:latin typeface="+mn-lt"/>
              <a:ea typeface="+mn-ea"/>
              <a:cs typeface="+mn-cs"/>
            </a:rPr>
            <a:t>・合併振興基金　　　　　　 　合併後の地域の活力を維持するため、市民の連携強化や地域振興に関する事業に充当</a:t>
          </a:r>
          <a:endParaRPr lang="ja-JP" altLang="ja-JP" sz="1300">
            <a:effectLst/>
          </a:endParaRPr>
        </a:p>
        <a:p>
          <a:r>
            <a:rPr kumimoji="1" lang="ja-JP" altLang="ja-JP" sz="1300">
              <a:solidFill>
                <a:schemeClr val="dk1"/>
              </a:solidFill>
              <a:effectLst/>
              <a:latin typeface="+mn-lt"/>
              <a:ea typeface="+mn-ea"/>
              <a:cs typeface="+mn-cs"/>
            </a:rPr>
            <a:t>・ふるさと文化振興基金</a:t>
          </a:r>
          <a:r>
            <a:rPr kumimoji="1" lang="ja-JP" altLang="ja-JP" sz="1300" baseline="0">
              <a:solidFill>
                <a:schemeClr val="dk1"/>
              </a:solidFill>
              <a:effectLst/>
              <a:latin typeface="+mn-lt"/>
              <a:ea typeface="+mn-ea"/>
              <a:cs typeface="+mn-cs"/>
            </a:rPr>
            <a:t>　　</a:t>
          </a:r>
          <a:r>
            <a:rPr lang="ja-JP" altLang="ja-JP" sz="1300">
              <a:solidFill>
                <a:schemeClr val="dk1"/>
              </a:solidFill>
              <a:effectLst/>
              <a:latin typeface="+mn-lt"/>
              <a:ea typeface="+mn-ea"/>
              <a:cs typeface="+mn-cs"/>
            </a:rPr>
            <a:t>文化活動の成果を広く市民に発表する事業や県内外で行われる発表会等へ参加する事業のほか、文化財の保護に関する</a:t>
          </a:r>
          <a:endParaRPr lang="ja-JP" altLang="ja-JP" sz="1300">
            <a:effectLst/>
          </a:endParaRPr>
        </a:p>
        <a:p>
          <a:r>
            <a:rPr lang="ja-JP" altLang="ja-JP" sz="1300">
              <a:solidFill>
                <a:schemeClr val="dk1"/>
              </a:solidFill>
              <a:effectLst/>
              <a:latin typeface="+mn-lt"/>
              <a:ea typeface="+mn-ea"/>
              <a:cs typeface="+mn-cs"/>
            </a:rPr>
            <a:t>　　　　　　　　　　　　　　　　　事業、施設の整備、文化環境の整備に関する事業、文化芸術育成に関する事業に充当</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・公共施設等整備基金　　　</a:t>
          </a:r>
          <a:r>
            <a:rPr lang="ja-JP" altLang="ja-JP" sz="1300" b="0" i="0" baseline="0">
              <a:solidFill>
                <a:schemeClr val="dk1"/>
              </a:solidFill>
              <a:effectLst/>
              <a:latin typeface="+mn-lt"/>
              <a:ea typeface="+mn-ea"/>
              <a:cs typeface="+mn-cs"/>
            </a:rPr>
            <a:t>公共施設等の計画的な整備および維持、補修等（小・中学校施設設備改修事業、小・中学校トイレ環境整備事業、学校給食</a:t>
          </a:r>
          <a:endParaRPr lang="ja-JP" altLang="ja-JP" sz="1300">
            <a:effectLst/>
          </a:endParaRPr>
        </a:p>
        <a:p>
          <a:r>
            <a:rPr lang="ja-JP" altLang="ja-JP" sz="1300" b="0" i="0" baseline="0">
              <a:solidFill>
                <a:schemeClr val="dk1"/>
              </a:solidFill>
              <a:effectLst/>
              <a:latin typeface="+mn-lt"/>
              <a:ea typeface="+mn-ea"/>
              <a:cs typeface="+mn-cs"/>
            </a:rPr>
            <a:t>　　　　　　　　　　　　　　　　　センター施設設備改修事業）に</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7,400</a:t>
          </a:r>
          <a:r>
            <a:rPr lang="ja-JP" altLang="ja-JP" sz="1300" b="0" i="0" baseline="0">
              <a:solidFill>
                <a:schemeClr val="dk1"/>
              </a:solidFill>
              <a:effectLst/>
              <a:latin typeface="+mn-lt"/>
              <a:ea typeface="+mn-ea"/>
              <a:cs typeface="+mn-cs"/>
            </a:rPr>
            <a:t>万円を充当したことによる減少</a:t>
          </a:r>
          <a:endParaRPr lang="ja-JP" altLang="ja-JP" sz="1300">
            <a:effectLst/>
          </a:endParaRPr>
        </a:p>
        <a:p>
          <a:r>
            <a:rPr kumimoji="1" lang="ja-JP" altLang="ja-JP" sz="1300">
              <a:solidFill>
                <a:schemeClr val="dk1"/>
              </a:solidFill>
              <a:effectLst/>
              <a:latin typeface="+mn-lt"/>
              <a:ea typeface="+mn-ea"/>
              <a:cs typeface="+mn-cs"/>
            </a:rPr>
            <a:t>・合併振興基金　　　　　　　市民の連携強化（地域づくり活性化支援事業、農業用施設整備“結”支援事業等）に</a:t>
          </a:r>
          <a:r>
            <a:rPr kumimoji="1" lang="en-US" altLang="ja-JP" sz="1300">
              <a:solidFill>
                <a:schemeClr val="dk1"/>
              </a:solidFill>
              <a:effectLst/>
              <a:latin typeface="+mn-lt"/>
              <a:ea typeface="+mn-ea"/>
              <a:cs typeface="+mn-cs"/>
            </a:rPr>
            <a:t>5,400</a:t>
          </a:r>
          <a:r>
            <a:rPr kumimoji="1" lang="ja-JP" altLang="ja-JP" sz="1300">
              <a:solidFill>
                <a:schemeClr val="dk1"/>
              </a:solidFill>
              <a:effectLst/>
              <a:latin typeface="+mn-lt"/>
              <a:ea typeface="+mn-ea"/>
              <a:cs typeface="+mn-cs"/>
            </a:rPr>
            <a:t>万円、地域振興施策（待機児童対</a:t>
          </a:r>
          <a:endParaRPr lang="ja-JP" altLang="ja-JP" sz="1300">
            <a:effectLst/>
          </a:endParaRPr>
        </a:p>
        <a:p>
          <a:r>
            <a:rPr kumimoji="1" lang="ja-JP" altLang="ja-JP" sz="1300">
              <a:solidFill>
                <a:schemeClr val="dk1"/>
              </a:solidFill>
              <a:effectLst/>
              <a:latin typeface="+mn-lt"/>
              <a:ea typeface="+mn-ea"/>
              <a:cs typeface="+mn-cs"/>
            </a:rPr>
            <a:t>　　　　　　　　　　　　　　　　　策事業、住みよい環境づくり事業、文化交流館関連事業等）に</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2,200</a:t>
          </a:r>
          <a:r>
            <a:rPr kumimoji="1" lang="ja-JP" altLang="ja-JP" sz="1300">
              <a:solidFill>
                <a:schemeClr val="dk1"/>
              </a:solidFill>
              <a:effectLst/>
              <a:latin typeface="+mn-lt"/>
              <a:ea typeface="+mn-ea"/>
              <a:cs typeface="+mn-cs"/>
            </a:rPr>
            <a:t>万円を充当しことによる減少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・公共施設等整備基金　　　決算剰余金の積み立てを行うとともに、</a:t>
          </a:r>
          <a:r>
            <a:rPr lang="ja-JP" altLang="ja-JP" sz="1300" b="0" i="0" baseline="0">
              <a:solidFill>
                <a:schemeClr val="dk1"/>
              </a:solidFill>
              <a:effectLst/>
              <a:latin typeface="+mn-lt"/>
              <a:ea typeface="+mn-ea"/>
              <a:cs typeface="+mn-cs"/>
            </a:rPr>
            <a:t>公共施設等の老朽化対策に係る整備及び維持、補修等に計画的に充当する。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・合併振興基金　　　　　　　</a:t>
          </a:r>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合併後の地域の活力を維持するため、市民の連携強化や地域振興の施策の推進に計画的に充当する。</a:t>
          </a:r>
          <a:endParaRPr lang="ja-JP" altLang="ja-JP" sz="13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普通交付税の減少（合併算定替による特例措置の適用期限の終了による）に伴い拡大した財源不足などを補うため、</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3,600</a:t>
          </a:r>
          <a:r>
            <a:rPr kumimoji="1" lang="ja-JP" altLang="ja-JP" sz="1300">
              <a:solidFill>
                <a:schemeClr val="dk1"/>
              </a:solidFill>
              <a:effectLst/>
              <a:latin typeface="+mn-lt"/>
              <a:ea typeface="+mn-ea"/>
              <a:cs typeface="+mn-cs"/>
            </a:rPr>
            <a:t>万円を取り崩すも、決算剰余金を含む積み立てを</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2,000</a:t>
          </a:r>
          <a:r>
            <a:rPr kumimoji="1" lang="ja-JP" altLang="ja-JP" sz="1300">
              <a:solidFill>
                <a:schemeClr val="dk1"/>
              </a:solidFill>
              <a:effectLst/>
              <a:latin typeface="+mn-lt"/>
              <a:ea typeface="+mn-ea"/>
              <a:cs typeface="+mn-cs"/>
            </a:rPr>
            <a:t>万円しており、</a:t>
          </a:r>
          <a:r>
            <a:rPr kumimoji="1" lang="en-US" altLang="ja-JP" sz="1300">
              <a:solidFill>
                <a:schemeClr val="dk1"/>
              </a:solidFill>
              <a:effectLst/>
              <a:latin typeface="+mn-lt"/>
              <a:ea typeface="+mn-ea"/>
              <a:cs typeface="+mn-cs"/>
            </a:rPr>
            <a:t>1,600</a:t>
          </a:r>
          <a:r>
            <a:rPr kumimoji="1" lang="ja-JP" altLang="ja-JP" sz="1300">
              <a:solidFill>
                <a:schemeClr val="dk1"/>
              </a:solidFill>
              <a:effectLst/>
              <a:latin typeface="+mn-lt"/>
              <a:ea typeface="+mn-ea"/>
              <a:cs typeface="+mn-cs"/>
            </a:rPr>
            <a:t>万円の微減となった。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今後、財源不足が拡大することを想定し、現在の残高を維持する。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財産収入（積立金利子）を積み立てたことによる増加</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令和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年度に合併特例債等の償還額のピークを迎えるにあたり、公債費の平準化を図るため、計画的に取り崩し</a:t>
          </a:r>
          <a:r>
            <a:rPr kumimoji="1" lang="ja-JP" altLang="en-US" sz="1300">
              <a:solidFill>
                <a:schemeClr val="dk1"/>
              </a:solidFill>
              <a:effectLst/>
              <a:latin typeface="+mn-lt"/>
              <a:ea typeface="+mn-ea"/>
              <a:cs typeface="+mn-cs"/>
            </a:rPr>
            <a:t>（繰上償還）</a:t>
          </a:r>
          <a:r>
            <a:rPr kumimoji="1" lang="ja-JP" altLang="ja-JP" sz="1300">
              <a:solidFill>
                <a:schemeClr val="dk1"/>
              </a:solidFill>
              <a:effectLst/>
              <a:latin typeface="+mn-lt"/>
              <a:ea typeface="+mn-ea"/>
              <a:cs typeface="+mn-cs"/>
            </a:rPr>
            <a:t>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61,129
60,531
305.32
32,008,634
30,661,739
1,009,112
17,113,856
36,819,495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年度に策定した公共施設等総合管理計画において、今後更新する施設の延床面積を</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割に抑えることを基本とし、総量の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割削減を目指して統合や廃止を進めている。有形固定資産減価償却率については、上昇傾向にはあるものの、類似団体平均、全国平均、県平均を下回っている。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4989</xdr:rowOff>
    </xdr:from>
    <xdr:to>
      <xdr:col>11</xdr:col>
      <xdr:colOff>187325</xdr:colOff>
      <xdr:row>30</xdr:row>
      <xdr:rowOff>106589</xdr:rowOff>
    </xdr:to>
    <xdr:sp macro="" textlink="">
      <xdr:nvSpPr>
        <xdr:cNvPr id="75" name="フローチャート: 判断 74"/>
        <xdr:cNvSpPr/>
      </xdr:nvSpPr>
      <xdr:spPr>
        <a:xfrm>
          <a:off x="2476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81" name="楕円 80"/>
        <xdr:cNvSpPr/>
      </xdr:nvSpPr>
      <xdr:spPr>
        <a:xfrm>
          <a:off x="47117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48186</xdr:rowOff>
    </xdr:from>
    <xdr:ext cx="405111" cy="259045"/>
    <xdr:sp macro="" textlink="">
      <xdr:nvSpPr>
        <xdr:cNvPr id="82" name="有形固定資産減価償却率該当値テキスト"/>
        <xdr:cNvSpPr txBox="1"/>
      </xdr:nvSpPr>
      <xdr:spPr>
        <a:xfrm>
          <a:off x="4813300" y="5963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3" name="楕円 82"/>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120559</xdr:rowOff>
    </xdr:from>
    <xdr:to>
      <xdr:col>23</xdr:col>
      <xdr:colOff>85725</xdr:colOff>
      <xdr:row>30</xdr:row>
      <xdr:rowOff>160655</xdr:rowOff>
    </xdr:to>
    <xdr:cxnSp macro="">
      <xdr:nvCxnSpPr>
        <xdr:cNvPr id="84" name="直線コネクタ 83"/>
        <xdr:cNvCxnSpPr/>
      </xdr:nvCxnSpPr>
      <xdr:spPr>
        <a:xfrm flipV="1">
          <a:off x="4051300" y="6035584"/>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5"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86"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123116</xdr:rowOff>
    </xdr:from>
    <xdr:ext cx="405111" cy="259045"/>
    <xdr:sp macro="" textlink="">
      <xdr:nvSpPr>
        <xdr:cNvPr id="87" name="n_3aveValue有形固定資産減価償却率"/>
        <xdr:cNvSpPr txBox="1"/>
      </xdr:nvSpPr>
      <xdr:spPr>
        <a:xfrm>
          <a:off x="2324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88" name="n_1main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年度に完了した市民文化会館建設事業、中心市街地市民交流センター（マイタウン）改修事業等や平成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実施している本庁舎の耐震補強工事等の大型事業に係る起債額が増加したことにより、将来負担額が増加している。今後、繰上償還の実施や毎年の地方債新規発行額を同年度の地方債元金償還額以下に抑制するように努めるなど、後年度の負担軽減に取り組んでいく。</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7" name="テキスト ボックス 10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9" name="テキスト ボックス 10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1" name="テキスト ボックス 11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3" name="テキスト ボックス 11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17" name="直線コネクタ 116"/>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0"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1" name="直線コネクタ 120"/>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2"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3" name="フローチャート: 判断 122"/>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4" name="フローチャート: 判断 123"/>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28942</xdr:rowOff>
    </xdr:from>
    <xdr:to>
      <xdr:col>76</xdr:col>
      <xdr:colOff>73025</xdr:colOff>
      <xdr:row>29</xdr:row>
      <xdr:rowOff>130542</xdr:rowOff>
    </xdr:to>
    <xdr:sp macro="" textlink="">
      <xdr:nvSpPr>
        <xdr:cNvPr id="130" name="楕円 129"/>
        <xdr:cNvSpPr/>
      </xdr:nvSpPr>
      <xdr:spPr>
        <a:xfrm>
          <a:off x="14744700" y="57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51819</xdr:rowOff>
    </xdr:from>
    <xdr:ext cx="469744" cy="259045"/>
    <xdr:sp macro="" textlink="">
      <xdr:nvSpPr>
        <xdr:cNvPr id="131" name="債務償還比率該当値テキスト"/>
        <xdr:cNvSpPr txBox="1"/>
      </xdr:nvSpPr>
      <xdr:spPr>
        <a:xfrm>
          <a:off x="14846300" y="562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73082</xdr:rowOff>
    </xdr:from>
    <xdr:to>
      <xdr:col>72</xdr:col>
      <xdr:colOff>123825</xdr:colOff>
      <xdr:row>30</xdr:row>
      <xdr:rowOff>3232</xdr:rowOff>
    </xdr:to>
    <xdr:sp macro="" textlink="">
      <xdr:nvSpPr>
        <xdr:cNvPr id="132" name="楕円 131"/>
        <xdr:cNvSpPr/>
      </xdr:nvSpPr>
      <xdr:spPr>
        <a:xfrm>
          <a:off x="14033500" y="581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79742</xdr:rowOff>
    </xdr:from>
    <xdr:to>
      <xdr:col>76</xdr:col>
      <xdr:colOff>22225</xdr:colOff>
      <xdr:row>29</xdr:row>
      <xdr:rowOff>123882</xdr:rowOff>
    </xdr:to>
    <xdr:cxnSp macro="">
      <xdr:nvCxnSpPr>
        <xdr:cNvPr id="133" name="直線コネクタ 132"/>
        <xdr:cNvCxnSpPr/>
      </xdr:nvCxnSpPr>
      <xdr:spPr>
        <a:xfrm flipV="1">
          <a:off x="14084300" y="5823317"/>
          <a:ext cx="711200" cy="4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4"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19759</xdr:rowOff>
    </xdr:from>
    <xdr:ext cx="469744" cy="259045"/>
    <xdr:sp macro="" textlink="">
      <xdr:nvSpPr>
        <xdr:cNvPr id="135" name="n_1mainValue債務償還比率"/>
        <xdr:cNvSpPr txBox="1"/>
      </xdr:nvSpPr>
      <xdr:spPr>
        <a:xfrm>
          <a:off x="13836727" y="559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61,129
60,531
305.32
32,008,634
30,661,739
1,009,112
17,113,856
36,819,495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40</xdr:row>
      <xdr:rowOff>102326</xdr:rowOff>
    </xdr:to>
    <xdr:cxnSp macro="">
      <xdr:nvCxnSpPr>
        <xdr:cNvPr id="57" name="直線コネクタ 56"/>
        <xdr:cNvCxnSpPr/>
      </xdr:nvCxnSpPr>
      <xdr:spPr>
        <a:xfrm flipV="1">
          <a:off x="4634865" y="5818958"/>
          <a:ext cx="0" cy="114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106153</xdr:rowOff>
    </xdr:from>
    <xdr:ext cx="405111" cy="259045"/>
    <xdr:sp macro="" textlink="">
      <xdr:nvSpPr>
        <xdr:cNvPr id="58" name="【道路】&#10;有形固定資産減価償却率最小値テキスト"/>
        <xdr:cNvSpPr txBox="1"/>
      </xdr:nvSpPr>
      <xdr:spPr>
        <a:xfrm>
          <a:off x="4673600" y="696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102326</xdr:rowOff>
    </xdr:from>
    <xdr:to>
      <xdr:col>24</xdr:col>
      <xdr:colOff>152400</xdr:colOff>
      <xdr:row>40</xdr:row>
      <xdr:rowOff>102326</xdr:rowOff>
    </xdr:to>
    <xdr:cxnSp macro="">
      <xdr:nvCxnSpPr>
        <xdr:cNvPr id="59" name="直線コネクタ 58"/>
        <xdr:cNvCxnSpPr/>
      </xdr:nvCxnSpPr>
      <xdr:spPr>
        <a:xfrm>
          <a:off x="4546600" y="696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道路】&#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2" name="【道路】&#10;有形固定資産減価償却率平均値テキスト"/>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xdr:rowOff>
    </xdr:from>
    <xdr:to>
      <xdr:col>20</xdr:col>
      <xdr:colOff>38100</xdr:colOff>
      <xdr:row>37</xdr:row>
      <xdr:rowOff>102507</xdr:rowOff>
    </xdr:to>
    <xdr:sp macro="" textlink="">
      <xdr:nvSpPr>
        <xdr:cNvPr id="64" name="フローチャート: 判断 63"/>
        <xdr:cNvSpPr/>
      </xdr:nvSpPr>
      <xdr:spPr>
        <a:xfrm>
          <a:off x="3746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5" name="フローチャート: 判断 64"/>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134801</xdr:rowOff>
    </xdr:from>
    <xdr:to>
      <xdr:col>10</xdr:col>
      <xdr:colOff>165100</xdr:colOff>
      <xdr:row>37</xdr:row>
      <xdr:rowOff>64951</xdr:rowOff>
    </xdr:to>
    <xdr:sp macro="" textlink="">
      <xdr:nvSpPr>
        <xdr:cNvPr id="66" name="フローチャート: 判断 65"/>
        <xdr:cNvSpPr/>
      </xdr:nvSpPr>
      <xdr:spPr>
        <a:xfrm>
          <a:off x="1968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2" name="楕円 71"/>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95267</xdr:rowOff>
    </xdr:from>
    <xdr:ext cx="405111" cy="259045"/>
    <xdr:sp macro="" textlink="">
      <xdr:nvSpPr>
        <xdr:cNvPr id="73" name="【道路】&#10;有形固定資産減価償却率該当値テキスト"/>
        <xdr:cNvSpPr txBox="1"/>
      </xdr:nvSpPr>
      <xdr:spPr>
        <a:xfrm>
          <a:off x="4673600"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118473</xdr:rowOff>
    </xdr:from>
    <xdr:to>
      <xdr:col>20</xdr:col>
      <xdr:colOff>38100</xdr:colOff>
      <xdr:row>42</xdr:row>
      <xdr:rowOff>48623</xdr:rowOff>
    </xdr:to>
    <xdr:sp macro="" textlink="">
      <xdr:nvSpPr>
        <xdr:cNvPr id="74" name="楕円 73"/>
        <xdr:cNvSpPr/>
      </xdr:nvSpPr>
      <xdr:spPr>
        <a:xfrm>
          <a:off x="37465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41</xdr:row>
      <xdr:rowOff>169273</xdr:rowOff>
    </xdr:to>
    <xdr:cxnSp macro="">
      <xdr:nvCxnSpPr>
        <xdr:cNvPr id="75" name="直線コネクタ 74"/>
        <xdr:cNvCxnSpPr/>
      </xdr:nvCxnSpPr>
      <xdr:spPr>
        <a:xfrm flipV="1">
          <a:off x="3797300" y="6339840"/>
          <a:ext cx="838200" cy="85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119034</xdr:rowOff>
    </xdr:from>
    <xdr:ext cx="405111" cy="259045"/>
    <xdr:sp macro="" textlink="">
      <xdr:nvSpPr>
        <xdr:cNvPr id="76" name="n_1aveValue【道路】&#10;有形固定資産減価償却率"/>
        <xdr:cNvSpPr txBox="1"/>
      </xdr:nvSpPr>
      <xdr:spPr>
        <a:xfrm>
          <a:off x="3582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77" name="n_2aveValue【道路】&#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81478</xdr:rowOff>
    </xdr:from>
    <xdr:ext cx="405111" cy="259045"/>
    <xdr:sp macro="" textlink="">
      <xdr:nvSpPr>
        <xdr:cNvPr id="78" name="n_3aveValue【道路】&#10;有形固定資産減価償却率"/>
        <xdr:cNvSpPr txBox="1"/>
      </xdr:nvSpPr>
      <xdr:spPr>
        <a:xfrm>
          <a:off x="1816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39750</xdr:rowOff>
    </xdr:from>
    <xdr:ext cx="340478" cy="259045"/>
    <xdr:sp macro="" textlink="">
      <xdr:nvSpPr>
        <xdr:cNvPr id="79" name="n_1mainValue【道路】&#10;有形固定資産減価償却率"/>
        <xdr:cNvSpPr txBox="1"/>
      </xdr:nvSpPr>
      <xdr:spPr>
        <a:xfrm>
          <a:off x="3614361" y="72406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3" name="直線コネクタ 102"/>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4"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5" name="直線コネクタ 104"/>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6"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7" name="直線コネクタ 106"/>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08"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09" name="フローチャート: 判断 108"/>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0" name="フローチャート: 判断 109"/>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1" name="フローチャート: 判断 110"/>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104077</xdr:rowOff>
    </xdr:from>
    <xdr:to>
      <xdr:col>41</xdr:col>
      <xdr:colOff>101600</xdr:colOff>
      <xdr:row>40</xdr:row>
      <xdr:rowOff>34227</xdr:rowOff>
    </xdr:to>
    <xdr:sp macro="" textlink="">
      <xdr:nvSpPr>
        <xdr:cNvPr id="112" name="フローチャート: 判断 111"/>
        <xdr:cNvSpPr/>
      </xdr:nvSpPr>
      <xdr:spPr>
        <a:xfrm>
          <a:off x="7810500" y="679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141910</xdr:rowOff>
    </xdr:from>
    <xdr:to>
      <xdr:col>55</xdr:col>
      <xdr:colOff>50800</xdr:colOff>
      <xdr:row>40</xdr:row>
      <xdr:rowOff>72060</xdr:rowOff>
    </xdr:to>
    <xdr:sp macro="" textlink="">
      <xdr:nvSpPr>
        <xdr:cNvPr id="118" name="楕円 117"/>
        <xdr:cNvSpPr/>
      </xdr:nvSpPr>
      <xdr:spPr>
        <a:xfrm>
          <a:off x="10426700" y="68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164787</xdr:rowOff>
    </xdr:from>
    <xdr:ext cx="534377" cy="259045"/>
    <xdr:sp macro="" textlink="">
      <xdr:nvSpPr>
        <xdr:cNvPr id="119" name="【道路】&#10;一人当たり延長該当値テキスト"/>
        <xdr:cNvSpPr txBox="1"/>
      </xdr:nvSpPr>
      <xdr:spPr>
        <a:xfrm>
          <a:off x="10515600" y="66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146520</xdr:rowOff>
    </xdr:from>
    <xdr:to>
      <xdr:col>50</xdr:col>
      <xdr:colOff>165100</xdr:colOff>
      <xdr:row>40</xdr:row>
      <xdr:rowOff>76670</xdr:rowOff>
    </xdr:to>
    <xdr:sp macro="" textlink="">
      <xdr:nvSpPr>
        <xdr:cNvPr id="120" name="楕円 119"/>
        <xdr:cNvSpPr/>
      </xdr:nvSpPr>
      <xdr:spPr>
        <a:xfrm>
          <a:off x="9588500" y="68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21260</xdr:rowOff>
    </xdr:from>
    <xdr:to>
      <xdr:col>55</xdr:col>
      <xdr:colOff>0</xdr:colOff>
      <xdr:row>40</xdr:row>
      <xdr:rowOff>25870</xdr:rowOff>
    </xdr:to>
    <xdr:cxnSp macro="">
      <xdr:nvCxnSpPr>
        <xdr:cNvPr id="121" name="直線コネクタ 120"/>
        <xdr:cNvCxnSpPr/>
      </xdr:nvCxnSpPr>
      <xdr:spPr>
        <a:xfrm flipV="1">
          <a:off x="9639300" y="6879260"/>
          <a:ext cx="8382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22"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3"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50754</xdr:rowOff>
    </xdr:from>
    <xdr:ext cx="534377" cy="259045"/>
    <xdr:sp macro="" textlink="">
      <xdr:nvSpPr>
        <xdr:cNvPr id="124" name="n_3aveValue【道路】&#10;一人当たり延長"/>
        <xdr:cNvSpPr txBox="1"/>
      </xdr:nvSpPr>
      <xdr:spPr>
        <a:xfrm>
          <a:off x="7594111" y="65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93197</xdr:rowOff>
    </xdr:from>
    <xdr:ext cx="534377" cy="259045"/>
    <xdr:sp macro="" textlink="">
      <xdr:nvSpPr>
        <xdr:cNvPr id="125" name="n_1mainValue【道路】&#10;一人当たり延長"/>
        <xdr:cNvSpPr txBox="1"/>
      </xdr:nvSpPr>
      <xdr:spPr>
        <a:xfrm>
          <a:off x="9359411" y="660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0" name="直線コネクタ 149"/>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1"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2" name="直線コネクタ 151"/>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3"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4" name="直線コネクタ 153"/>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55"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6" name="フローチャート: 判断 155"/>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57" name="フローチャート: 判断 156"/>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58" name="フローチャート: 判断 157"/>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159" name="フローチャート: 判断 158"/>
        <xdr:cNvSpPr/>
      </xdr:nvSpPr>
      <xdr:spPr>
        <a:xfrm>
          <a:off x="1968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116840</xdr:rowOff>
    </xdr:from>
    <xdr:to>
      <xdr:col>24</xdr:col>
      <xdr:colOff>114300</xdr:colOff>
      <xdr:row>61</xdr:row>
      <xdr:rowOff>46990</xdr:rowOff>
    </xdr:to>
    <xdr:sp macro="" textlink="">
      <xdr:nvSpPr>
        <xdr:cNvPr id="165" name="楕円 164"/>
        <xdr:cNvSpPr/>
      </xdr:nvSpPr>
      <xdr:spPr>
        <a:xfrm>
          <a:off x="4584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95267</xdr:rowOff>
    </xdr:from>
    <xdr:ext cx="405111" cy="259045"/>
    <xdr:sp macro="" textlink="">
      <xdr:nvSpPr>
        <xdr:cNvPr id="166" name="【橋りょう・トンネル】&#10;有形固定資産減価償却率該当値テキスト"/>
        <xdr:cNvSpPr txBox="1"/>
      </xdr:nvSpPr>
      <xdr:spPr>
        <a:xfrm>
          <a:off x="4673600"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130175</xdr:rowOff>
    </xdr:from>
    <xdr:to>
      <xdr:col>20</xdr:col>
      <xdr:colOff>38100</xdr:colOff>
      <xdr:row>61</xdr:row>
      <xdr:rowOff>60325</xdr:rowOff>
    </xdr:to>
    <xdr:sp macro="" textlink="">
      <xdr:nvSpPr>
        <xdr:cNvPr id="167" name="楕円 166"/>
        <xdr:cNvSpPr/>
      </xdr:nvSpPr>
      <xdr:spPr>
        <a:xfrm>
          <a:off x="3746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167640</xdr:rowOff>
    </xdr:from>
    <xdr:to>
      <xdr:col>24</xdr:col>
      <xdr:colOff>63500</xdr:colOff>
      <xdr:row>61</xdr:row>
      <xdr:rowOff>9525</xdr:rowOff>
    </xdr:to>
    <xdr:cxnSp macro="">
      <xdr:nvCxnSpPr>
        <xdr:cNvPr id="168" name="直線コネクタ 167"/>
        <xdr:cNvCxnSpPr/>
      </xdr:nvCxnSpPr>
      <xdr:spPr>
        <a:xfrm flipV="1">
          <a:off x="3797300" y="104546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69"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0"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116857</xdr:rowOff>
    </xdr:from>
    <xdr:ext cx="405111" cy="259045"/>
    <xdr:sp macro="" textlink="">
      <xdr:nvSpPr>
        <xdr:cNvPr id="171" name="n_3aveValue【橋りょう・トンネル】&#10;有形固定資産減価償却率"/>
        <xdr:cNvSpPr txBox="1"/>
      </xdr:nvSpPr>
      <xdr:spPr>
        <a:xfrm>
          <a:off x="1816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51452</xdr:rowOff>
    </xdr:from>
    <xdr:ext cx="405111" cy="259045"/>
    <xdr:sp macro="" textlink="">
      <xdr:nvSpPr>
        <xdr:cNvPr id="172" name="n_1mainValue【橋りょう・トンネル】&#10;有形固定資産減価償却率"/>
        <xdr:cNvSpPr txBox="1"/>
      </xdr:nvSpPr>
      <xdr:spPr>
        <a:xfrm>
          <a:off x="35820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194" name="直線コネクタ 193"/>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195"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196" name="直線コネクタ 195"/>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197"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198" name="直線コネクタ 197"/>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199"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0" name="フローチャート: 判断 199"/>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1" name="フローチャート: 判断 200"/>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02" name="フローチャート: 判断 201"/>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110066</xdr:rowOff>
    </xdr:from>
    <xdr:to>
      <xdr:col>41</xdr:col>
      <xdr:colOff>101600</xdr:colOff>
      <xdr:row>62</xdr:row>
      <xdr:rowOff>40216</xdr:rowOff>
    </xdr:to>
    <xdr:sp macro="" textlink="">
      <xdr:nvSpPr>
        <xdr:cNvPr id="203" name="フローチャート: 判断 202"/>
        <xdr:cNvSpPr/>
      </xdr:nvSpPr>
      <xdr:spPr>
        <a:xfrm>
          <a:off x="7810500" y="105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4939</xdr:rowOff>
    </xdr:from>
    <xdr:to>
      <xdr:col>55</xdr:col>
      <xdr:colOff>50800</xdr:colOff>
      <xdr:row>59</xdr:row>
      <xdr:rowOff>106539</xdr:rowOff>
    </xdr:to>
    <xdr:sp macro="" textlink="">
      <xdr:nvSpPr>
        <xdr:cNvPr id="209" name="楕円 208"/>
        <xdr:cNvSpPr/>
      </xdr:nvSpPr>
      <xdr:spPr>
        <a:xfrm>
          <a:off x="10426700" y="101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27816</xdr:rowOff>
    </xdr:from>
    <xdr:ext cx="599010" cy="259045"/>
    <xdr:sp macro="" textlink="">
      <xdr:nvSpPr>
        <xdr:cNvPr id="210" name="【橋りょう・トンネル】&#10;一人当たり有形固定資産（償却資産）額該当値テキスト"/>
        <xdr:cNvSpPr txBox="1"/>
      </xdr:nvSpPr>
      <xdr:spPr>
        <a:xfrm>
          <a:off x="10515600" y="997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24009</xdr:rowOff>
    </xdr:from>
    <xdr:to>
      <xdr:col>50</xdr:col>
      <xdr:colOff>165100</xdr:colOff>
      <xdr:row>59</xdr:row>
      <xdr:rowOff>125609</xdr:rowOff>
    </xdr:to>
    <xdr:sp macro="" textlink="">
      <xdr:nvSpPr>
        <xdr:cNvPr id="211" name="楕円 210"/>
        <xdr:cNvSpPr/>
      </xdr:nvSpPr>
      <xdr:spPr>
        <a:xfrm>
          <a:off x="9588500" y="101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55739</xdr:rowOff>
    </xdr:from>
    <xdr:to>
      <xdr:col>55</xdr:col>
      <xdr:colOff>0</xdr:colOff>
      <xdr:row>59</xdr:row>
      <xdr:rowOff>74809</xdr:rowOff>
    </xdr:to>
    <xdr:cxnSp macro="">
      <xdr:nvCxnSpPr>
        <xdr:cNvPr id="212" name="直線コネクタ 211"/>
        <xdr:cNvCxnSpPr/>
      </xdr:nvCxnSpPr>
      <xdr:spPr>
        <a:xfrm flipV="1">
          <a:off x="9639300" y="10171289"/>
          <a:ext cx="8382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13"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14"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56743</xdr:rowOff>
    </xdr:from>
    <xdr:ext cx="599010" cy="259045"/>
    <xdr:sp macro="" textlink="">
      <xdr:nvSpPr>
        <xdr:cNvPr id="215" name="n_3aveValue【橋りょう・トンネル】&#10;一人当たり有形固定資産（償却資産）額"/>
        <xdr:cNvSpPr txBox="1"/>
      </xdr:nvSpPr>
      <xdr:spPr>
        <a:xfrm>
          <a:off x="7561795" y="103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142136</xdr:rowOff>
    </xdr:from>
    <xdr:ext cx="599010" cy="259045"/>
    <xdr:sp macro="" textlink="">
      <xdr:nvSpPr>
        <xdr:cNvPr id="216" name="n_1mainValue【橋りょう・トンネル】&#10;一人当たり有形固定資産（償却資産）額"/>
        <xdr:cNvSpPr txBox="1"/>
      </xdr:nvSpPr>
      <xdr:spPr>
        <a:xfrm>
          <a:off x="9327095" y="991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8" name="テキスト ボックス 22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8" name="テキスト ボックス 23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42" name="直線コネクタ 241"/>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43"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44" name="直線コネクタ 243"/>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45"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46" name="直線コネクタ 245"/>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47"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48" name="フローチャート: 判断 247"/>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49" name="フローチャート: 判断 248"/>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50" name="フローチャート: 判断 249"/>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60779</xdr:rowOff>
    </xdr:from>
    <xdr:to>
      <xdr:col>10</xdr:col>
      <xdr:colOff>165100</xdr:colOff>
      <xdr:row>80</xdr:row>
      <xdr:rowOff>162379</xdr:rowOff>
    </xdr:to>
    <xdr:sp macro="" textlink="">
      <xdr:nvSpPr>
        <xdr:cNvPr id="251" name="フローチャート: 判断 250"/>
        <xdr:cNvSpPr/>
      </xdr:nvSpPr>
      <xdr:spPr>
        <a:xfrm>
          <a:off x="1968500" y="1377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257" name="楕円 256"/>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258" name="【公営住宅】&#10;有形固定資産減価償却率該当値テキスト"/>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82006</xdr:rowOff>
    </xdr:from>
    <xdr:to>
      <xdr:col>20</xdr:col>
      <xdr:colOff>38100</xdr:colOff>
      <xdr:row>81</xdr:row>
      <xdr:rowOff>12156</xdr:rowOff>
    </xdr:to>
    <xdr:sp macro="" textlink="">
      <xdr:nvSpPr>
        <xdr:cNvPr id="259" name="楕円 258"/>
        <xdr:cNvSpPr/>
      </xdr:nvSpPr>
      <xdr:spPr>
        <a:xfrm>
          <a:off x="3746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132806</xdr:rowOff>
    </xdr:to>
    <xdr:cxnSp macro="">
      <xdr:nvCxnSpPr>
        <xdr:cNvPr id="260" name="直線コネクタ 259"/>
        <xdr:cNvCxnSpPr/>
      </xdr:nvCxnSpPr>
      <xdr:spPr>
        <a:xfrm flipV="1">
          <a:off x="3797300" y="13834111"/>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61"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62"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7456</xdr:rowOff>
    </xdr:from>
    <xdr:ext cx="405111" cy="259045"/>
    <xdr:sp macro="" textlink="">
      <xdr:nvSpPr>
        <xdr:cNvPr id="263" name="n_3aveValue【公営住宅】&#10;有形固定資産減価償却率"/>
        <xdr:cNvSpPr txBox="1"/>
      </xdr:nvSpPr>
      <xdr:spPr>
        <a:xfrm>
          <a:off x="1816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28683</xdr:rowOff>
    </xdr:from>
    <xdr:ext cx="405111" cy="259045"/>
    <xdr:sp macro="" textlink="">
      <xdr:nvSpPr>
        <xdr:cNvPr id="264" name="n_1mainValue【公営住宅】&#10;有形固定資産減価償却率"/>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288" name="直線コネクタ 287"/>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89"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0" name="直線コネクタ 289"/>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291"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292" name="直線コネクタ 291"/>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293"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294" name="フローチャート: 判断 293"/>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295" name="フローチャート: 判断 294"/>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296" name="フローチャート: 判断 295"/>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157987</xdr:rowOff>
    </xdr:from>
    <xdr:to>
      <xdr:col>41</xdr:col>
      <xdr:colOff>101600</xdr:colOff>
      <xdr:row>84</xdr:row>
      <xdr:rowOff>88137</xdr:rowOff>
    </xdr:to>
    <xdr:sp macro="" textlink="">
      <xdr:nvSpPr>
        <xdr:cNvPr id="297" name="フローチャート: 判断 296"/>
        <xdr:cNvSpPr/>
      </xdr:nvSpPr>
      <xdr:spPr>
        <a:xfrm>
          <a:off x="7810500" y="1438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109220</xdr:rowOff>
    </xdr:from>
    <xdr:to>
      <xdr:col>55</xdr:col>
      <xdr:colOff>50800</xdr:colOff>
      <xdr:row>81</xdr:row>
      <xdr:rowOff>39370</xdr:rowOff>
    </xdr:to>
    <xdr:sp macro="" textlink="">
      <xdr:nvSpPr>
        <xdr:cNvPr id="303" name="楕円 302"/>
        <xdr:cNvSpPr/>
      </xdr:nvSpPr>
      <xdr:spPr>
        <a:xfrm>
          <a:off x="10426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132097</xdr:rowOff>
    </xdr:from>
    <xdr:ext cx="469744" cy="259045"/>
    <xdr:sp macro="" textlink="">
      <xdr:nvSpPr>
        <xdr:cNvPr id="304" name="【公営住宅】&#10;一人当たり面積該当値テキスト"/>
        <xdr:cNvSpPr txBox="1"/>
      </xdr:nvSpPr>
      <xdr:spPr>
        <a:xfrm>
          <a:off x="10515600" y="1367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68072</xdr:rowOff>
    </xdr:from>
    <xdr:to>
      <xdr:col>50</xdr:col>
      <xdr:colOff>165100</xdr:colOff>
      <xdr:row>80</xdr:row>
      <xdr:rowOff>169672</xdr:rowOff>
    </xdr:to>
    <xdr:sp macro="" textlink="">
      <xdr:nvSpPr>
        <xdr:cNvPr id="305" name="楕円 304"/>
        <xdr:cNvSpPr/>
      </xdr:nvSpPr>
      <xdr:spPr>
        <a:xfrm>
          <a:off x="9588500" y="137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118872</xdr:rowOff>
    </xdr:from>
    <xdr:to>
      <xdr:col>55</xdr:col>
      <xdr:colOff>0</xdr:colOff>
      <xdr:row>80</xdr:row>
      <xdr:rowOff>160020</xdr:rowOff>
    </xdr:to>
    <xdr:cxnSp macro="">
      <xdr:nvCxnSpPr>
        <xdr:cNvPr id="306" name="直線コネクタ 305"/>
        <xdr:cNvCxnSpPr/>
      </xdr:nvCxnSpPr>
      <xdr:spPr>
        <a:xfrm>
          <a:off x="9639300" y="138348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07"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08"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104664</xdr:rowOff>
    </xdr:from>
    <xdr:ext cx="469744" cy="259045"/>
    <xdr:sp macro="" textlink="">
      <xdr:nvSpPr>
        <xdr:cNvPr id="309" name="n_3aveValue【公営住宅】&#10;一人当たり面積"/>
        <xdr:cNvSpPr txBox="1"/>
      </xdr:nvSpPr>
      <xdr:spPr>
        <a:xfrm>
          <a:off x="7626427" y="1416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14749</xdr:rowOff>
    </xdr:from>
    <xdr:ext cx="469744" cy="259045"/>
    <xdr:sp macro="" textlink="">
      <xdr:nvSpPr>
        <xdr:cNvPr id="310" name="n_1mainValue【公営住宅】&#10;一人当たり面積"/>
        <xdr:cNvSpPr txBox="1"/>
      </xdr:nvSpPr>
      <xdr:spPr>
        <a:xfrm>
          <a:off x="9391727" y="1355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51" name="直線コネクタ 350"/>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52"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53" name="直線コネクタ 352"/>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54"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55" name="直線コネクタ 35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56"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57" name="フローチャート: 判断 356"/>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58" name="フローチャート: 判断 357"/>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59" name="フローチャート: 判断 358"/>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360" name="フローチャート: 判断 359"/>
        <xdr:cNvSpPr/>
      </xdr:nvSpPr>
      <xdr:spPr>
        <a:xfrm>
          <a:off x="13652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1" name="テキスト ボックス 3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2" name="テキスト ボックス 3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3" name="テキスト ボックス 3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4" name="テキスト ボックス 3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5" name="テキスト ボックス 3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366" name="楕円 365"/>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367" name="【認定こども園・幼稚園・保育所】&#10;有形固定資産減価償却率該当値テキスト"/>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69215</xdr:rowOff>
    </xdr:from>
    <xdr:to>
      <xdr:col>81</xdr:col>
      <xdr:colOff>101600</xdr:colOff>
      <xdr:row>36</xdr:row>
      <xdr:rowOff>170815</xdr:rowOff>
    </xdr:to>
    <xdr:sp macro="" textlink="">
      <xdr:nvSpPr>
        <xdr:cNvPr id="368" name="楕円 367"/>
        <xdr:cNvSpPr/>
      </xdr:nvSpPr>
      <xdr:spPr>
        <a:xfrm>
          <a:off x="15430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120015</xdr:rowOff>
    </xdr:from>
    <xdr:to>
      <xdr:col>85</xdr:col>
      <xdr:colOff>127000</xdr:colOff>
      <xdr:row>36</xdr:row>
      <xdr:rowOff>121920</xdr:rowOff>
    </xdr:to>
    <xdr:cxnSp macro="">
      <xdr:nvCxnSpPr>
        <xdr:cNvPr id="369" name="直線コネクタ 368"/>
        <xdr:cNvCxnSpPr/>
      </xdr:nvCxnSpPr>
      <xdr:spPr>
        <a:xfrm>
          <a:off x="15481300" y="62922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70"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71"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27322</xdr:rowOff>
    </xdr:from>
    <xdr:ext cx="405111" cy="259045"/>
    <xdr:sp macro="" textlink="">
      <xdr:nvSpPr>
        <xdr:cNvPr id="372" name="n_3aveValue【認定こども園・幼稚園・保育所】&#10;有形固定資産減価償却率"/>
        <xdr:cNvSpPr txBox="1"/>
      </xdr:nvSpPr>
      <xdr:spPr>
        <a:xfrm>
          <a:off x="13500744"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15892</xdr:rowOff>
    </xdr:from>
    <xdr:ext cx="405111" cy="259045"/>
    <xdr:sp macro="" textlink="">
      <xdr:nvSpPr>
        <xdr:cNvPr id="373" name="n_1mainValue【認定こども園・幼稚園・保育所】&#10;有形固定資産減価償却率"/>
        <xdr:cNvSpPr txBox="1"/>
      </xdr:nvSpPr>
      <xdr:spPr>
        <a:xfrm>
          <a:off x="152660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5" name="テキスト ボックス 3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7" name="テキスト ボックス 3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9" name="テキスト ボックス 3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1" name="テキスト ボックス 3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3" name="テキスト ボックス 3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397" name="直線コネクタ 39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39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399" name="直線コネクタ 39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0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01" name="直線コネクタ 40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02"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03" name="フローチャート: 判断 40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04" name="フローチャート: 判断 40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05" name="フローチャート: 判断 40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406" name="フローチャート: 判断 405"/>
        <xdr:cNvSpPr/>
      </xdr:nvSpPr>
      <xdr:spPr>
        <a:xfrm>
          <a:off x="19494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12" name="楕円 411"/>
        <xdr:cNvSpPr/>
      </xdr:nvSpPr>
      <xdr:spPr>
        <a:xfrm>
          <a:off x="22110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74947</xdr:rowOff>
    </xdr:from>
    <xdr:ext cx="469744" cy="259045"/>
    <xdr:sp macro="" textlink="">
      <xdr:nvSpPr>
        <xdr:cNvPr id="413" name="【認定こども園・幼稚園・保育所】&#10;一人当たり面積該当値テキスト"/>
        <xdr:cNvSpPr txBox="1"/>
      </xdr:nvSpPr>
      <xdr:spPr>
        <a:xfrm>
          <a:off x="22199600"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63500</xdr:rowOff>
    </xdr:from>
    <xdr:to>
      <xdr:col>112</xdr:col>
      <xdr:colOff>38100</xdr:colOff>
      <xdr:row>38</xdr:row>
      <xdr:rowOff>165100</xdr:rowOff>
    </xdr:to>
    <xdr:sp macro="" textlink="">
      <xdr:nvSpPr>
        <xdr:cNvPr id="414" name="楕円 413"/>
        <xdr:cNvSpPr/>
      </xdr:nvSpPr>
      <xdr:spPr>
        <a:xfrm>
          <a:off x="21272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102870</xdr:rowOff>
    </xdr:from>
    <xdr:to>
      <xdr:col>116</xdr:col>
      <xdr:colOff>63500</xdr:colOff>
      <xdr:row>38</xdr:row>
      <xdr:rowOff>114300</xdr:rowOff>
    </xdr:to>
    <xdr:cxnSp macro="">
      <xdr:nvCxnSpPr>
        <xdr:cNvPr id="415" name="直線コネクタ 414"/>
        <xdr:cNvCxnSpPr/>
      </xdr:nvCxnSpPr>
      <xdr:spPr>
        <a:xfrm flipV="1">
          <a:off x="21323300" y="66179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16"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17"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78757</xdr:rowOff>
    </xdr:from>
    <xdr:ext cx="469744" cy="259045"/>
    <xdr:sp macro="" textlink="">
      <xdr:nvSpPr>
        <xdr:cNvPr id="418" name="n_3aveValue【認定こども園・幼稚園・保育所】&#10;一人当たり面積"/>
        <xdr:cNvSpPr txBox="1"/>
      </xdr:nvSpPr>
      <xdr:spPr>
        <a:xfrm>
          <a:off x="19310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10177</xdr:rowOff>
    </xdr:from>
    <xdr:ext cx="469744" cy="259045"/>
    <xdr:sp macro="" textlink="">
      <xdr:nvSpPr>
        <xdr:cNvPr id="419" name="n_1mainValue【認定こども園・幼稚園・保育所】&#10;一人当たり面積"/>
        <xdr:cNvSpPr txBox="1"/>
      </xdr:nvSpPr>
      <xdr:spPr>
        <a:xfrm>
          <a:off x="21075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2" name="テキスト ボックス 43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2" name="テキスト ボックス 44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46" name="直線コネクタ 445"/>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47"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48" name="直線コネクタ 447"/>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49"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50" name="直線コネクタ 449"/>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51"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52" name="フローチャート: 判断 451"/>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53" name="フローチャート: 判断 452"/>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54" name="フローチャート: 判断 453"/>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16147</xdr:rowOff>
    </xdr:from>
    <xdr:to>
      <xdr:col>72</xdr:col>
      <xdr:colOff>38100</xdr:colOff>
      <xdr:row>61</xdr:row>
      <xdr:rowOff>117747</xdr:rowOff>
    </xdr:to>
    <xdr:sp macro="" textlink="">
      <xdr:nvSpPr>
        <xdr:cNvPr id="455" name="フローチャート: 判断 454"/>
        <xdr:cNvSpPr/>
      </xdr:nvSpPr>
      <xdr:spPr>
        <a:xfrm>
          <a:off x="13652500" y="1047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66766</xdr:rowOff>
    </xdr:from>
    <xdr:to>
      <xdr:col>85</xdr:col>
      <xdr:colOff>177800</xdr:colOff>
      <xdr:row>62</xdr:row>
      <xdr:rowOff>168366</xdr:rowOff>
    </xdr:to>
    <xdr:sp macro="" textlink="">
      <xdr:nvSpPr>
        <xdr:cNvPr id="461" name="楕円 460"/>
        <xdr:cNvSpPr/>
      </xdr:nvSpPr>
      <xdr:spPr>
        <a:xfrm>
          <a:off x="16268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45193</xdr:rowOff>
    </xdr:from>
    <xdr:ext cx="405111" cy="259045"/>
    <xdr:sp macro="" textlink="">
      <xdr:nvSpPr>
        <xdr:cNvPr id="462" name="【学校施設】&#10;有形固定資産減価償却率該当値テキスト"/>
        <xdr:cNvSpPr txBox="1"/>
      </xdr:nvSpPr>
      <xdr:spPr>
        <a:xfrm>
          <a:off x="16357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105954</xdr:rowOff>
    </xdr:from>
    <xdr:to>
      <xdr:col>81</xdr:col>
      <xdr:colOff>101600</xdr:colOff>
      <xdr:row>63</xdr:row>
      <xdr:rowOff>36104</xdr:rowOff>
    </xdr:to>
    <xdr:sp macro="" textlink="">
      <xdr:nvSpPr>
        <xdr:cNvPr id="463" name="楕円 462"/>
        <xdr:cNvSpPr/>
      </xdr:nvSpPr>
      <xdr:spPr>
        <a:xfrm>
          <a:off x="15430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117566</xdr:rowOff>
    </xdr:from>
    <xdr:to>
      <xdr:col>85</xdr:col>
      <xdr:colOff>127000</xdr:colOff>
      <xdr:row>62</xdr:row>
      <xdr:rowOff>156754</xdr:rowOff>
    </xdr:to>
    <xdr:cxnSp macro="">
      <xdr:nvCxnSpPr>
        <xdr:cNvPr id="464" name="直線コネクタ 463"/>
        <xdr:cNvCxnSpPr/>
      </xdr:nvCxnSpPr>
      <xdr:spPr>
        <a:xfrm flipV="1">
          <a:off x="15481300" y="1074746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65"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66"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134274</xdr:rowOff>
    </xdr:from>
    <xdr:ext cx="405111" cy="259045"/>
    <xdr:sp macro="" textlink="">
      <xdr:nvSpPr>
        <xdr:cNvPr id="467" name="n_3aveValue【学校施設】&#10;有形固定資産減価償却率"/>
        <xdr:cNvSpPr txBox="1"/>
      </xdr:nvSpPr>
      <xdr:spPr>
        <a:xfrm>
          <a:off x="13500744" y="10249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27231</xdr:rowOff>
    </xdr:from>
    <xdr:ext cx="405111" cy="259045"/>
    <xdr:sp macro="" textlink="">
      <xdr:nvSpPr>
        <xdr:cNvPr id="468" name="n_1mainValue【学校施設】&#10;有形固定資産減価償却率"/>
        <xdr:cNvSpPr txBox="1"/>
      </xdr:nvSpPr>
      <xdr:spPr>
        <a:xfrm>
          <a:off x="152660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480" name="直線コネクタ 479"/>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81" name="テキスト ボックス 480"/>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82" name="直線コネクタ 48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3" name="テキスト ボックス 48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84" name="直線コネクタ 483"/>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85" name="テキスト ボックス 484"/>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88" name="直線コネクタ 487"/>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89" name="テキスト ボックス 488"/>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90" name="直線コネクタ 48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1" name="テキスト ボックス 49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92" name="直線コネクタ 491"/>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93" name="テキスト ボックス 492"/>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497" name="直線コネクタ 496"/>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498"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499" name="直線コネクタ 498"/>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00"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01" name="直線コネクタ 500"/>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02"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03" name="フローチャート: 判断 502"/>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04" name="フローチャート: 判断 503"/>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05" name="フローチャート: 判断 504"/>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66357</xdr:rowOff>
    </xdr:from>
    <xdr:to>
      <xdr:col>102</xdr:col>
      <xdr:colOff>165100</xdr:colOff>
      <xdr:row>59</xdr:row>
      <xdr:rowOff>167957</xdr:rowOff>
    </xdr:to>
    <xdr:sp macro="" textlink="">
      <xdr:nvSpPr>
        <xdr:cNvPr id="506" name="フローチャート: 判断 505"/>
        <xdr:cNvSpPr/>
      </xdr:nvSpPr>
      <xdr:spPr>
        <a:xfrm>
          <a:off x="19494500" y="1018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86360</xdr:rowOff>
    </xdr:from>
    <xdr:to>
      <xdr:col>116</xdr:col>
      <xdr:colOff>114300</xdr:colOff>
      <xdr:row>59</xdr:row>
      <xdr:rowOff>16510</xdr:rowOff>
    </xdr:to>
    <xdr:sp macro="" textlink="">
      <xdr:nvSpPr>
        <xdr:cNvPr id="512" name="楕円 511"/>
        <xdr:cNvSpPr/>
      </xdr:nvSpPr>
      <xdr:spPr>
        <a:xfrm>
          <a:off x="22110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109237</xdr:rowOff>
    </xdr:from>
    <xdr:ext cx="469744" cy="259045"/>
    <xdr:sp macro="" textlink="">
      <xdr:nvSpPr>
        <xdr:cNvPr id="513" name="【学校施設】&#10;一人当たり面積該当値テキスト"/>
        <xdr:cNvSpPr txBox="1"/>
      </xdr:nvSpPr>
      <xdr:spPr>
        <a:xfrm>
          <a:off x="22199600"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100647</xdr:rowOff>
    </xdr:from>
    <xdr:to>
      <xdr:col>112</xdr:col>
      <xdr:colOff>38100</xdr:colOff>
      <xdr:row>59</xdr:row>
      <xdr:rowOff>30797</xdr:rowOff>
    </xdr:to>
    <xdr:sp macro="" textlink="">
      <xdr:nvSpPr>
        <xdr:cNvPr id="514" name="楕円 513"/>
        <xdr:cNvSpPr/>
      </xdr:nvSpPr>
      <xdr:spPr>
        <a:xfrm>
          <a:off x="21272500" y="100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137160</xdr:rowOff>
    </xdr:from>
    <xdr:to>
      <xdr:col>116</xdr:col>
      <xdr:colOff>63500</xdr:colOff>
      <xdr:row>58</xdr:row>
      <xdr:rowOff>151447</xdr:rowOff>
    </xdr:to>
    <xdr:cxnSp macro="">
      <xdr:nvCxnSpPr>
        <xdr:cNvPr id="515" name="直線コネクタ 514"/>
        <xdr:cNvCxnSpPr/>
      </xdr:nvCxnSpPr>
      <xdr:spPr>
        <a:xfrm flipV="1">
          <a:off x="21323300" y="10081260"/>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16"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17"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13034</xdr:rowOff>
    </xdr:from>
    <xdr:ext cx="469744" cy="259045"/>
    <xdr:sp macro="" textlink="">
      <xdr:nvSpPr>
        <xdr:cNvPr id="518" name="n_3aveValue【学校施設】&#10;一人当たり面積"/>
        <xdr:cNvSpPr txBox="1"/>
      </xdr:nvSpPr>
      <xdr:spPr>
        <a:xfrm>
          <a:off x="19310427" y="995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47324</xdr:rowOff>
    </xdr:from>
    <xdr:ext cx="469744" cy="259045"/>
    <xdr:sp macro="" textlink="">
      <xdr:nvSpPr>
        <xdr:cNvPr id="519" name="n_1mainValue【学校施設】&#10;一人当たり面積"/>
        <xdr:cNvSpPr txBox="1"/>
      </xdr:nvSpPr>
      <xdr:spPr>
        <a:xfrm>
          <a:off x="21075727" y="98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6" name="テキスト ボックス 54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7" name="直線コネクタ 5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8" name="テキスト ボックス 5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9" name="直線コネクタ 5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0" name="テキスト ボックス 5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1" name="直線コネクタ 5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2" name="テキスト ボックス 5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3" name="直線コネクタ 5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4" name="テキスト ボックス 5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5" name="直線コネクタ 5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6" name="テキスト ボックス 55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560" name="直線コネクタ 559"/>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561"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562" name="直線コネクタ 561"/>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3"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4" name="直線コネクタ 5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565"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566" name="フローチャート: 判断 565"/>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567" name="フローチャート: 判断 566"/>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568" name="フローチャート: 判断 567"/>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569" name="フローチャート: 判断 568"/>
        <xdr:cNvSpPr/>
      </xdr:nvSpPr>
      <xdr:spPr>
        <a:xfrm>
          <a:off x="1365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21589</xdr:rowOff>
    </xdr:from>
    <xdr:to>
      <xdr:col>85</xdr:col>
      <xdr:colOff>177800</xdr:colOff>
      <xdr:row>105</xdr:row>
      <xdr:rowOff>123189</xdr:rowOff>
    </xdr:to>
    <xdr:sp macro="" textlink="">
      <xdr:nvSpPr>
        <xdr:cNvPr id="575" name="楕円 574"/>
        <xdr:cNvSpPr/>
      </xdr:nvSpPr>
      <xdr:spPr>
        <a:xfrm>
          <a:off x="16268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xdr:rowOff>
    </xdr:from>
    <xdr:ext cx="405111" cy="259045"/>
    <xdr:sp macro="" textlink="">
      <xdr:nvSpPr>
        <xdr:cNvPr id="576" name="【公民館】&#10;有形固定資産減価償却率該当値テキスト"/>
        <xdr:cNvSpPr txBox="1"/>
      </xdr:nvSpPr>
      <xdr:spPr>
        <a:xfrm>
          <a:off x="163576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50164</xdr:rowOff>
    </xdr:from>
    <xdr:to>
      <xdr:col>81</xdr:col>
      <xdr:colOff>101600</xdr:colOff>
      <xdr:row>105</xdr:row>
      <xdr:rowOff>151764</xdr:rowOff>
    </xdr:to>
    <xdr:sp macro="" textlink="">
      <xdr:nvSpPr>
        <xdr:cNvPr id="577" name="楕円 576"/>
        <xdr:cNvSpPr/>
      </xdr:nvSpPr>
      <xdr:spPr>
        <a:xfrm>
          <a:off x="15430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72389</xdr:rowOff>
    </xdr:from>
    <xdr:to>
      <xdr:col>85</xdr:col>
      <xdr:colOff>127000</xdr:colOff>
      <xdr:row>105</xdr:row>
      <xdr:rowOff>100964</xdr:rowOff>
    </xdr:to>
    <xdr:cxnSp macro="">
      <xdr:nvCxnSpPr>
        <xdr:cNvPr id="578" name="直線コネクタ 577"/>
        <xdr:cNvCxnSpPr/>
      </xdr:nvCxnSpPr>
      <xdr:spPr>
        <a:xfrm flipV="1">
          <a:off x="15481300" y="180746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579"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580"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139716</xdr:rowOff>
    </xdr:from>
    <xdr:ext cx="405111" cy="259045"/>
    <xdr:sp macro="" textlink="">
      <xdr:nvSpPr>
        <xdr:cNvPr id="581" name="n_3aveValue【公民館】&#10;有形固定資産減価償却率"/>
        <xdr:cNvSpPr txBox="1"/>
      </xdr:nvSpPr>
      <xdr:spPr>
        <a:xfrm>
          <a:off x="13500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142891</xdr:rowOff>
    </xdr:from>
    <xdr:ext cx="405111" cy="259045"/>
    <xdr:sp macro="" textlink="">
      <xdr:nvSpPr>
        <xdr:cNvPr id="582" name="n_1mainValue【公民館】&#10;有形固定資産減価償却率"/>
        <xdr:cNvSpPr txBox="1"/>
      </xdr:nvSpPr>
      <xdr:spPr>
        <a:xfrm>
          <a:off x="152660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3" name="直線コネクタ 5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4" name="テキスト ボックス 5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5" name="直線コネクタ 5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6" name="テキスト ボックス 5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7" name="直線コネクタ 5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8" name="テキスト ボックス 5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9" name="直線コネクタ 5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0" name="テキスト ボックス 5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1" name="直線コネクタ 6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2" name="テキスト ボックス 6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06" name="直線コネクタ 605"/>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07"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08" name="直線コネクタ 607"/>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09"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10" name="直線コネクタ 609"/>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11"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12" name="フローチャート: 判断 611"/>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13" name="フローチャート: 判断 612"/>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14" name="フローチャート: 判断 613"/>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124461</xdr:rowOff>
    </xdr:from>
    <xdr:to>
      <xdr:col>102</xdr:col>
      <xdr:colOff>165100</xdr:colOff>
      <xdr:row>105</xdr:row>
      <xdr:rowOff>54611</xdr:rowOff>
    </xdr:to>
    <xdr:sp macro="" textlink="">
      <xdr:nvSpPr>
        <xdr:cNvPr id="615" name="フローチャート: 判断 614"/>
        <xdr:cNvSpPr/>
      </xdr:nvSpPr>
      <xdr:spPr>
        <a:xfrm>
          <a:off x="19494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135889</xdr:rowOff>
    </xdr:from>
    <xdr:to>
      <xdr:col>116</xdr:col>
      <xdr:colOff>114300</xdr:colOff>
      <xdr:row>107</xdr:row>
      <xdr:rowOff>66039</xdr:rowOff>
    </xdr:to>
    <xdr:sp macro="" textlink="">
      <xdr:nvSpPr>
        <xdr:cNvPr id="621" name="楕円 620"/>
        <xdr:cNvSpPr/>
      </xdr:nvSpPr>
      <xdr:spPr>
        <a:xfrm>
          <a:off x="221107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114316</xdr:rowOff>
    </xdr:from>
    <xdr:ext cx="469744" cy="259045"/>
    <xdr:sp macro="" textlink="">
      <xdr:nvSpPr>
        <xdr:cNvPr id="622" name="【公民館】&#10;一人当たり面積該当値テキスト"/>
        <xdr:cNvSpPr txBox="1"/>
      </xdr:nvSpPr>
      <xdr:spPr>
        <a:xfrm>
          <a:off x="221996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135889</xdr:rowOff>
    </xdr:from>
    <xdr:to>
      <xdr:col>112</xdr:col>
      <xdr:colOff>38100</xdr:colOff>
      <xdr:row>107</xdr:row>
      <xdr:rowOff>66039</xdr:rowOff>
    </xdr:to>
    <xdr:sp macro="" textlink="">
      <xdr:nvSpPr>
        <xdr:cNvPr id="623" name="楕円 622"/>
        <xdr:cNvSpPr/>
      </xdr:nvSpPr>
      <xdr:spPr>
        <a:xfrm>
          <a:off x="21272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15239</xdr:rowOff>
    </xdr:from>
    <xdr:to>
      <xdr:col>116</xdr:col>
      <xdr:colOff>63500</xdr:colOff>
      <xdr:row>107</xdr:row>
      <xdr:rowOff>15239</xdr:rowOff>
    </xdr:to>
    <xdr:cxnSp macro="">
      <xdr:nvCxnSpPr>
        <xdr:cNvPr id="624" name="直線コネクタ 623"/>
        <xdr:cNvCxnSpPr/>
      </xdr:nvCxnSpPr>
      <xdr:spPr>
        <a:xfrm>
          <a:off x="21323300" y="183603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625"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26"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71138</xdr:rowOff>
    </xdr:from>
    <xdr:ext cx="469744" cy="259045"/>
    <xdr:sp macro="" textlink="">
      <xdr:nvSpPr>
        <xdr:cNvPr id="627" name="n_3aveValue【公民館】&#10;一人当たり面積"/>
        <xdr:cNvSpPr txBox="1"/>
      </xdr:nvSpPr>
      <xdr:spPr>
        <a:xfrm>
          <a:off x="19310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57166</xdr:rowOff>
    </xdr:from>
    <xdr:ext cx="469744" cy="259045"/>
    <xdr:sp macro="" textlink="">
      <xdr:nvSpPr>
        <xdr:cNvPr id="628" name="n_1main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認定こども園・幼稚園・保育所であり、特に低くなっている施設は、学校施設である。認定こども園・幼稚園・保育所については、幼稚園が有形固定資産減価償却率</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％、保育所が</a:t>
          </a:r>
          <a:r>
            <a:rPr kumimoji="1" lang="en-US" altLang="ja-JP" sz="1300">
              <a:latin typeface="ＭＳ Ｐゴシック" panose="020B0600070205080204" pitchFamily="50" charset="-128"/>
              <a:ea typeface="ＭＳ Ｐゴシック" panose="020B0600070205080204" pitchFamily="50" charset="-128"/>
            </a:rPr>
            <a:t>68.2</a:t>
          </a:r>
          <a:r>
            <a:rPr kumimoji="1" lang="ja-JP" altLang="en-US" sz="1300">
              <a:latin typeface="ＭＳ Ｐゴシック" panose="020B0600070205080204" pitchFamily="50" charset="-128"/>
              <a:ea typeface="ＭＳ Ｐゴシック" panose="020B0600070205080204" pitchFamily="50" charset="-128"/>
            </a:rPr>
            <a:t>％となっており、特に幼稚園の有形固定資産減価償却率が高くなっている。学校施設については、平成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年度に白河中央中学校校舎、平成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釜子小学校新西校舎を建設するなど計画的に施設の更新を行っているため、有形固定資産減価償却率が低くなっている。一人当たり面積は、公民館以外は類似団体平均を上回っており、公営住宅については、類似団体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倍以上となっている。今後は、公共施設等総合管理計画により統合や廃止等を検討していく。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年度の道路の有形固定資産減価償却率は</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％が正当。）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61,129
60,531
305.32
32,008,634
30,661,739
1,009,112
17,113,856
36,819,495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12337</xdr:rowOff>
    </xdr:from>
    <xdr:to>
      <xdr:col>10</xdr:col>
      <xdr:colOff>165100</xdr:colOff>
      <xdr:row>38</xdr:row>
      <xdr:rowOff>113937</xdr:rowOff>
    </xdr:to>
    <xdr:sp macro="" textlink="">
      <xdr:nvSpPr>
        <xdr:cNvPr id="66" name="フローチャート: 判断 65"/>
        <xdr:cNvSpPr/>
      </xdr:nvSpPr>
      <xdr:spPr>
        <a:xfrm>
          <a:off x="1968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72" name="楕円 71"/>
        <xdr:cNvSpPr/>
      </xdr:nvSpPr>
      <xdr:spPr>
        <a:xfrm>
          <a:off x="45847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105064</xdr:rowOff>
    </xdr:from>
    <xdr:ext cx="405111" cy="259045"/>
    <xdr:sp macro="" textlink="">
      <xdr:nvSpPr>
        <xdr:cNvPr id="73" name="【図書館】&#10;有形固定資産減価償却率該当値テキスト"/>
        <xdr:cNvSpPr txBox="1"/>
      </xdr:nvSpPr>
      <xdr:spPr>
        <a:xfrm>
          <a:off x="4673600"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159294</xdr:rowOff>
    </xdr:from>
    <xdr:to>
      <xdr:col>20</xdr:col>
      <xdr:colOff>38100</xdr:colOff>
      <xdr:row>39</xdr:row>
      <xdr:rowOff>89444</xdr:rowOff>
    </xdr:to>
    <xdr:sp macro="" textlink="">
      <xdr:nvSpPr>
        <xdr:cNvPr id="74" name="楕円 73"/>
        <xdr:cNvSpPr/>
      </xdr:nvSpPr>
      <xdr:spPr>
        <a:xfrm>
          <a:off x="3746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5987</xdr:rowOff>
    </xdr:from>
    <xdr:to>
      <xdr:col>24</xdr:col>
      <xdr:colOff>63500</xdr:colOff>
      <xdr:row>39</xdr:row>
      <xdr:rowOff>38644</xdr:rowOff>
    </xdr:to>
    <xdr:cxnSp macro="">
      <xdr:nvCxnSpPr>
        <xdr:cNvPr id="75" name="直線コネクタ 74"/>
        <xdr:cNvCxnSpPr/>
      </xdr:nvCxnSpPr>
      <xdr:spPr>
        <a:xfrm flipV="1">
          <a:off x="3797300" y="66925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76"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77"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130464</xdr:rowOff>
    </xdr:from>
    <xdr:ext cx="405111" cy="259045"/>
    <xdr:sp macro="" textlink="">
      <xdr:nvSpPr>
        <xdr:cNvPr id="78" name="n_3aveValue【図書館】&#10;有形固定資産減価償却率"/>
        <xdr:cNvSpPr txBox="1"/>
      </xdr:nvSpPr>
      <xdr:spPr>
        <a:xfrm>
          <a:off x="1816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80571</xdr:rowOff>
    </xdr:from>
    <xdr:ext cx="405111" cy="259045"/>
    <xdr:sp macro="" textlink="">
      <xdr:nvSpPr>
        <xdr:cNvPr id="79" name="n_1mainValue【図書館】&#10;有形固定資産減価償却率"/>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3" name="直線コネクタ 102"/>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4"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5" name="直線コネクタ 104"/>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6"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07" name="直線コネクタ 106"/>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8"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09" name="フローチャート: 判断 108"/>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0" name="フローチャート: 判断 109"/>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12" name="フローチャート: 判断 111"/>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57150</xdr:rowOff>
    </xdr:from>
    <xdr:to>
      <xdr:col>55</xdr:col>
      <xdr:colOff>50800</xdr:colOff>
      <xdr:row>35</xdr:row>
      <xdr:rowOff>158750</xdr:rowOff>
    </xdr:to>
    <xdr:sp macro="" textlink="">
      <xdr:nvSpPr>
        <xdr:cNvPr id="118" name="楕円 117"/>
        <xdr:cNvSpPr/>
      </xdr:nvSpPr>
      <xdr:spPr>
        <a:xfrm>
          <a:off x="104267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80027</xdr:rowOff>
    </xdr:from>
    <xdr:ext cx="469744" cy="259045"/>
    <xdr:sp macro="" textlink="">
      <xdr:nvSpPr>
        <xdr:cNvPr id="119" name="【図書館】&#10;一人当たり面積該当値テキスト"/>
        <xdr:cNvSpPr txBox="1"/>
      </xdr:nvSpPr>
      <xdr:spPr>
        <a:xfrm>
          <a:off x="10515600"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69850</xdr:rowOff>
    </xdr:from>
    <xdr:to>
      <xdr:col>50</xdr:col>
      <xdr:colOff>165100</xdr:colOff>
      <xdr:row>36</xdr:row>
      <xdr:rowOff>0</xdr:rowOff>
    </xdr:to>
    <xdr:sp macro="" textlink="">
      <xdr:nvSpPr>
        <xdr:cNvPr id="120" name="楕円 119"/>
        <xdr:cNvSpPr/>
      </xdr:nvSpPr>
      <xdr:spPr>
        <a:xfrm>
          <a:off x="9588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107950</xdr:rowOff>
    </xdr:from>
    <xdr:to>
      <xdr:col>55</xdr:col>
      <xdr:colOff>0</xdr:colOff>
      <xdr:row>35</xdr:row>
      <xdr:rowOff>120650</xdr:rowOff>
    </xdr:to>
    <xdr:cxnSp macro="">
      <xdr:nvCxnSpPr>
        <xdr:cNvPr id="121" name="直線コネクタ 120"/>
        <xdr:cNvCxnSpPr/>
      </xdr:nvCxnSpPr>
      <xdr:spPr>
        <a:xfrm flipV="1">
          <a:off x="9639300" y="6108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22"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24"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16527</xdr:rowOff>
    </xdr:from>
    <xdr:ext cx="469744" cy="259045"/>
    <xdr:sp macro="" textlink="">
      <xdr:nvSpPr>
        <xdr:cNvPr id="125" name="n_1mainValue【図書館】&#10;一人当たり面積"/>
        <xdr:cNvSpPr txBox="1"/>
      </xdr:nvSpPr>
      <xdr:spPr>
        <a:xfrm>
          <a:off x="93917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1" name="直線コネクタ 150"/>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2"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3" name="直線コネクタ 152"/>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54"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55" name="直線コネクタ 154"/>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6"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7" name="フローチャート: 判断 156"/>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58" name="フローチャート: 判断 157"/>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59" name="フローチャート: 判断 158"/>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145143</xdr:rowOff>
    </xdr:from>
    <xdr:to>
      <xdr:col>10</xdr:col>
      <xdr:colOff>165100</xdr:colOff>
      <xdr:row>59</xdr:row>
      <xdr:rowOff>75293</xdr:rowOff>
    </xdr:to>
    <xdr:sp macro="" textlink="">
      <xdr:nvSpPr>
        <xdr:cNvPr id="160" name="フローチャート: 判断 159"/>
        <xdr:cNvSpPr/>
      </xdr:nvSpPr>
      <xdr:spPr>
        <a:xfrm>
          <a:off x="1968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32476</xdr:rowOff>
    </xdr:from>
    <xdr:to>
      <xdr:col>24</xdr:col>
      <xdr:colOff>114300</xdr:colOff>
      <xdr:row>58</xdr:row>
      <xdr:rowOff>134076</xdr:rowOff>
    </xdr:to>
    <xdr:sp macro="" textlink="">
      <xdr:nvSpPr>
        <xdr:cNvPr id="166" name="楕円 165"/>
        <xdr:cNvSpPr/>
      </xdr:nvSpPr>
      <xdr:spPr>
        <a:xfrm>
          <a:off x="45847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55353</xdr:rowOff>
    </xdr:from>
    <xdr:ext cx="405111" cy="259045"/>
    <xdr:sp macro="" textlink="">
      <xdr:nvSpPr>
        <xdr:cNvPr id="167" name="【体育館・プール】&#10;有形固定資産減価償却率該当値テキスト"/>
        <xdr:cNvSpPr txBox="1"/>
      </xdr:nvSpPr>
      <xdr:spPr>
        <a:xfrm>
          <a:off x="4673600" y="982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68" name="楕円 167"/>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83276</xdr:rowOff>
    </xdr:from>
    <xdr:to>
      <xdr:col>24</xdr:col>
      <xdr:colOff>63500</xdr:colOff>
      <xdr:row>58</xdr:row>
      <xdr:rowOff>137160</xdr:rowOff>
    </xdr:to>
    <xdr:cxnSp macro="">
      <xdr:nvCxnSpPr>
        <xdr:cNvPr id="169" name="直線コネクタ 168"/>
        <xdr:cNvCxnSpPr/>
      </xdr:nvCxnSpPr>
      <xdr:spPr>
        <a:xfrm flipV="1">
          <a:off x="3797300" y="1002737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0"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71"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91820</xdr:rowOff>
    </xdr:from>
    <xdr:ext cx="405111" cy="259045"/>
    <xdr:sp macro="" textlink="">
      <xdr:nvSpPr>
        <xdr:cNvPr id="172" name="n_3aveValue【体育館・プール】&#10;有形固定資産減価償却率"/>
        <xdr:cNvSpPr txBox="1"/>
      </xdr:nvSpPr>
      <xdr:spPr>
        <a:xfrm>
          <a:off x="1816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73" name="n_1main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197" name="直線コネクタ 196"/>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198"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199" name="直線コネクタ 198"/>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0"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01" name="直線コネクタ 200"/>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02"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03" name="フローチャート: 判断 202"/>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04" name="フローチャート: 判断 203"/>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05" name="フローチャート: 判断 204"/>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132080</xdr:rowOff>
    </xdr:from>
    <xdr:to>
      <xdr:col>41</xdr:col>
      <xdr:colOff>101600</xdr:colOff>
      <xdr:row>64</xdr:row>
      <xdr:rowOff>62230</xdr:rowOff>
    </xdr:to>
    <xdr:sp macro="" textlink="">
      <xdr:nvSpPr>
        <xdr:cNvPr id="206" name="フローチャート: 判断 205"/>
        <xdr:cNvSpPr/>
      </xdr:nvSpPr>
      <xdr:spPr>
        <a:xfrm>
          <a:off x="7810500" y="1093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118745</xdr:rowOff>
    </xdr:from>
    <xdr:to>
      <xdr:col>55</xdr:col>
      <xdr:colOff>50800</xdr:colOff>
      <xdr:row>63</xdr:row>
      <xdr:rowOff>48895</xdr:rowOff>
    </xdr:to>
    <xdr:sp macro="" textlink="">
      <xdr:nvSpPr>
        <xdr:cNvPr id="212" name="楕円 211"/>
        <xdr:cNvSpPr/>
      </xdr:nvSpPr>
      <xdr:spPr>
        <a:xfrm>
          <a:off x="104267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141622</xdr:rowOff>
    </xdr:from>
    <xdr:ext cx="469744" cy="259045"/>
    <xdr:sp macro="" textlink="">
      <xdr:nvSpPr>
        <xdr:cNvPr id="213" name="【体育館・プール】&#10;一人当たり面積該当値テキスト"/>
        <xdr:cNvSpPr txBox="1"/>
      </xdr:nvSpPr>
      <xdr:spPr>
        <a:xfrm>
          <a:off x="10515600" y="1060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121031</xdr:rowOff>
    </xdr:from>
    <xdr:to>
      <xdr:col>50</xdr:col>
      <xdr:colOff>165100</xdr:colOff>
      <xdr:row>63</xdr:row>
      <xdr:rowOff>51181</xdr:rowOff>
    </xdr:to>
    <xdr:sp macro="" textlink="">
      <xdr:nvSpPr>
        <xdr:cNvPr id="214" name="楕円 213"/>
        <xdr:cNvSpPr/>
      </xdr:nvSpPr>
      <xdr:spPr>
        <a:xfrm>
          <a:off x="9588500" y="107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169545</xdr:rowOff>
    </xdr:from>
    <xdr:to>
      <xdr:col>55</xdr:col>
      <xdr:colOff>0</xdr:colOff>
      <xdr:row>63</xdr:row>
      <xdr:rowOff>381</xdr:rowOff>
    </xdr:to>
    <xdr:cxnSp macro="">
      <xdr:nvCxnSpPr>
        <xdr:cNvPr id="215" name="直線コネクタ 214"/>
        <xdr:cNvCxnSpPr/>
      </xdr:nvCxnSpPr>
      <xdr:spPr>
        <a:xfrm flipV="1">
          <a:off x="9639300" y="1079944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16" name="n_1aveValue【体育館・プール】&#10;一人当たり面積"/>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17"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78757</xdr:rowOff>
    </xdr:from>
    <xdr:ext cx="469744" cy="259045"/>
    <xdr:sp macro="" textlink="">
      <xdr:nvSpPr>
        <xdr:cNvPr id="218" name="n_3aveValue【体育館・プール】&#10;一人当たり面積"/>
        <xdr:cNvSpPr txBox="1"/>
      </xdr:nvSpPr>
      <xdr:spPr>
        <a:xfrm>
          <a:off x="7626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67708</xdr:rowOff>
    </xdr:from>
    <xdr:ext cx="469744" cy="259045"/>
    <xdr:sp macro="" textlink="">
      <xdr:nvSpPr>
        <xdr:cNvPr id="219" name="n_1mainValue【体育館・プール】&#10;一人当たり面積"/>
        <xdr:cNvSpPr txBox="1"/>
      </xdr:nvSpPr>
      <xdr:spPr>
        <a:xfrm>
          <a:off x="9391727" y="1052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44" name="直線コネクタ 243"/>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45"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46" name="直線コネクタ 245"/>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47"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48" name="直線コネクタ 247"/>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49"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50" name="フローチャート: 判断 249"/>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52" name="フローチャート: 判断 251"/>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95886</xdr:rowOff>
    </xdr:from>
    <xdr:to>
      <xdr:col>10</xdr:col>
      <xdr:colOff>165100</xdr:colOff>
      <xdr:row>84</xdr:row>
      <xdr:rowOff>26036</xdr:rowOff>
    </xdr:to>
    <xdr:sp macro="" textlink="">
      <xdr:nvSpPr>
        <xdr:cNvPr id="253" name="フローチャート: 判断 252"/>
        <xdr:cNvSpPr/>
      </xdr:nvSpPr>
      <xdr:spPr>
        <a:xfrm>
          <a:off x="1968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59" name="楕円 258"/>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102888</xdr:rowOff>
    </xdr:from>
    <xdr:ext cx="405111" cy="259045"/>
    <xdr:sp macro="" textlink="">
      <xdr:nvSpPr>
        <xdr:cNvPr id="260" name="【福祉施設】&#10;有形固定資産減価償却率該当値テキスト"/>
        <xdr:cNvSpPr txBox="1"/>
      </xdr:nvSpPr>
      <xdr:spPr>
        <a:xfrm>
          <a:off x="4673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261" name="楕円 260"/>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57150</xdr:rowOff>
    </xdr:to>
    <xdr:cxnSp macro="">
      <xdr:nvCxnSpPr>
        <xdr:cNvPr id="262" name="直線コネクタ 261"/>
        <xdr:cNvCxnSpPr/>
      </xdr:nvCxnSpPr>
      <xdr:spPr>
        <a:xfrm flipV="1">
          <a:off x="3797300" y="142341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63"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64"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42563</xdr:rowOff>
    </xdr:from>
    <xdr:ext cx="405111" cy="259045"/>
    <xdr:sp macro="" textlink="">
      <xdr:nvSpPr>
        <xdr:cNvPr id="265" name="n_3aveValue【福祉施設】&#10;有形固定資産減価償却率"/>
        <xdr:cNvSpPr txBox="1"/>
      </xdr:nvSpPr>
      <xdr:spPr>
        <a:xfrm>
          <a:off x="1816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99077</xdr:rowOff>
    </xdr:from>
    <xdr:ext cx="405111" cy="259045"/>
    <xdr:sp macro="" textlink="">
      <xdr:nvSpPr>
        <xdr:cNvPr id="266" name="n_1mainValue【福祉施設】&#10;有形固定資産減価償却率"/>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8" name="テキスト ボックス 28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292" name="直線コネクタ 29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9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94" name="直線コネクタ 29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29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296" name="直線コネクタ 29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29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298" name="フローチャート: 判断 29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299" name="フローチャート: 判断 29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00" name="フローチャート: 判断 29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150586</xdr:rowOff>
    </xdr:from>
    <xdr:to>
      <xdr:col>41</xdr:col>
      <xdr:colOff>101600</xdr:colOff>
      <xdr:row>85</xdr:row>
      <xdr:rowOff>80736</xdr:rowOff>
    </xdr:to>
    <xdr:sp macro="" textlink="">
      <xdr:nvSpPr>
        <xdr:cNvPr id="301" name="フローチャート: 判断 300"/>
        <xdr:cNvSpPr/>
      </xdr:nvSpPr>
      <xdr:spPr>
        <a:xfrm>
          <a:off x="7810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5262</xdr:rowOff>
    </xdr:from>
    <xdr:to>
      <xdr:col>55</xdr:col>
      <xdr:colOff>50800</xdr:colOff>
      <xdr:row>85</xdr:row>
      <xdr:rowOff>106862</xdr:rowOff>
    </xdr:to>
    <xdr:sp macro="" textlink="">
      <xdr:nvSpPr>
        <xdr:cNvPr id="307" name="楕円 306"/>
        <xdr:cNvSpPr/>
      </xdr:nvSpPr>
      <xdr:spPr>
        <a:xfrm>
          <a:off x="104267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155139</xdr:rowOff>
    </xdr:from>
    <xdr:ext cx="469744" cy="259045"/>
    <xdr:sp macro="" textlink="">
      <xdr:nvSpPr>
        <xdr:cNvPr id="308" name="【福祉施設】&#10;一人当たり面積該当値テキスト"/>
        <xdr:cNvSpPr txBox="1"/>
      </xdr:nvSpPr>
      <xdr:spPr>
        <a:xfrm>
          <a:off x="10515600"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8527</xdr:rowOff>
    </xdr:from>
    <xdr:to>
      <xdr:col>50</xdr:col>
      <xdr:colOff>165100</xdr:colOff>
      <xdr:row>85</xdr:row>
      <xdr:rowOff>110127</xdr:rowOff>
    </xdr:to>
    <xdr:sp macro="" textlink="">
      <xdr:nvSpPr>
        <xdr:cNvPr id="309" name="楕円 308"/>
        <xdr:cNvSpPr/>
      </xdr:nvSpPr>
      <xdr:spPr>
        <a:xfrm>
          <a:off x="9588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56062</xdr:rowOff>
    </xdr:from>
    <xdr:to>
      <xdr:col>55</xdr:col>
      <xdr:colOff>0</xdr:colOff>
      <xdr:row>85</xdr:row>
      <xdr:rowOff>59327</xdr:rowOff>
    </xdr:to>
    <xdr:cxnSp macro="">
      <xdr:nvCxnSpPr>
        <xdr:cNvPr id="310" name="直線コネクタ 309"/>
        <xdr:cNvCxnSpPr/>
      </xdr:nvCxnSpPr>
      <xdr:spPr>
        <a:xfrm flipV="1">
          <a:off x="9639300" y="146293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11"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12"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97263</xdr:rowOff>
    </xdr:from>
    <xdr:ext cx="469744" cy="259045"/>
    <xdr:sp macro="" textlink="">
      <xdr:nvSpPr>
        <xdr:cNvPr id="313" name="n_3aveValue【福祉施設】&#10;一人当たり面積"/>
        <xdr:cNvSpPr txBox="1"/>
      </xdr:nvSpPr>
      <xdr:spPr>
        <a:xfrm>
          <a:off x="76264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126654</xdr:rowOff>
    </xdr:from>
    <xdr:ext cx="469744" cy="259045"/>
    <xdr:sp macro="" textlink="">
      <xdr:nvSpPr>
        <xdr:cNvPr id="314" name="n_1main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5" name="直線コネクタ 32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6" name="テキスト ボックス 32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7" name="直線コネクタ 32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8" name="テキスト ボックス 32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9" name="直線コネクタ 32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0" name="テキスト ボックス 32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1" name="直線コネクタ 33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2" name="テキスト ボックス 33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3" name="直線コネクタ 33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4" name="テキスト ボックス 33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5" name="直線コネクタ 33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6" name="テキスト ボックス 33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40" name="直線コネクタ 339"/>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41"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42" name="直線コネクタ 341"/>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43"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44" name="直線コネクタ 343"/>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45"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46" name="フローチャート: 判断 345"/>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47" name="フローチャート: 判断 346"/>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48" name="フローチャート: 判断 347"/>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49" name="フローチャート: 判断 348"/>
        <xdr:cNvSpPr/>
      </xdr:nvSpPr>
      <xdr:spPr>
        <a:xfrm>
          <a:off x="1968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28666</xdr:rowOff>
    </xdr:from>
    <xdr:to>
      <xdr:col>24</xdr:col>
      <xdr:colOff>114300</xdr:colOff>
      <xdr:row>108</xdr:row>
      <xdr:rowOff>130266</xdr:rowOff>
    </xdr:to>
    <xdr:sp macro="" textlink="">
      <xdr:nvSpPr>
        <xdr:cNvPr id="355" name="楕円 354"/>
        <xdr:cNvSpPr/>
      </xdr:nvSpPr>
      <xdr:spPr>
        <a:xfrm>
          <a:off x="45847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115043</xdr:rowOff>
    </xdr:from>
    <xdr:ext cx="340478" cy="259045"/>
    <xdr:sp macro="" textlink="">
      <xdr:nvSpPr>
        <xdr:cNvPr id="356" name="【市民会館】&#10;有形固定資産減価償却率該当値テキスト"/>
        <xdr:cNvSpPr txBox="1"/>
      </xdr:nvSpPr>
      <xdr:spPr>
        <a:xfrm>
          <a:off x="4673600" y="18460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62956</xdr:rowOff>
    </xdr:from>
    <xdr:to>
      <xdr:col>20</xdr:col>
      <xdr:colOff>38100</xdr:colOff>
      <xdr:row>108</xdr:row>
      <xdr:rowOff>164556</xdr:rowOff>
    </xdr:to>
    <xdr:sp macro="" textlink="">
      <xdr:nvSpPr>
        <xdr:cNvPr id="357" name="楕円 356"/>
        <xdr:cNvSpPr/>
      </xdr:nvSpPr>
      <xdr:spPr>
        <a:xfrm>
          <a:off x="37465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79466</xdr:rowOff>
    </xdr:from>
    <xdr:to>
      <xdr:col>24</xdr:col>
      <xdr:colOff>63500</xdr:colOff>
      <xdr:row>108</xdr:row>
      <xdr:rowOff>113756</xdr:rowOff>
    </xdr:to>
    <xdr:cxnSp macro="">
      <xdr:nvCxnSpPr>
        <xdr:cNvPr id="358" name="直線コネクタ 357"/>
        <xdr:cNvCxnSpPr/>
      </xdr:nvCxnSpPr>
      <xdr:spPr>
        <a:xfrm flipV="1">
          <a:off x="3797300" y="185960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5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6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94541</xdr:rowOff>
    </xdr:from>
    <xdr:ext cx="405111" cy="259045"/>
    <xdr:sp macro="" textlink="">
      <xdr:nvSpPr>
        <xdr:cNvPr id="361" name="n_3aveValue【市民会館】&#10;有形固定資産減価償却率"/>
        <xdr:cNvSpPr txBox="1"/>
      </xdr:nvSpPr>
      <xdr:spPr>
        <a:xfrm>
          <a:off x="1816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155683</xdr:rowOff>
    </xdr:from>
    <xdr:ext cx="340478" cy="259045"/>
    <xdr:sp macro="" textlink="">
      <xdr:nvSpPr>
        <xdr:cNvPr id="362" name="n_1mainValue【市民会館】&#10;有形固定資産減価償却率"/>
        <xdr:cNvSpPr txBox="1"/>
      </xdr:nvSpPr>
      <xdr:spPr>
        <a:xfrm>
          <a:off x="3614361" y="186722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4" name="テキスト ボックス 37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6" name="テキスト ボックス 37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8" name="テキスト ボックス 37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0" name="テキスト ボックス 37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2" name="テキスト ボックス 38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4" name="テキスト ボックス 38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388" name="直線コネクタ 387"/>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89"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0" name="直線コネクタ 38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91"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92" name="直線コネクタ 391"/>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393"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394" name="フローチャート: 判断 393"/>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395" name="フローチャート: 判断 394"/>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6" name="フローチャート: 判断 395"/>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156029</xdr:rowOff>
    </xdr:from>
    <xdr:to>
      <xdr:col>41</xdr:col>
      <xdr:colOff>101600</xdr:colOff>
      <xdr:row>107</xdr:row>
      <xdr:rowOff>86179</xdr:rowOff>
    </xdr:to>
    <xdr:sp macro="" textlink="">
      <xdr:nvSpPr>
        <xdr:cNvPr id="397" name="フローチャート: 判断 396"/>
        <xdr:cNvSpPr/>
      </xdr:nvSpPr>
      <xdr:spPr>
        <a:xfrm>
          <a:off x="7810500" y="183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03" name="楕円 402"/>
        <xdr:cNvSpPr/>
      </xdr:nvSpPr>
      <xdr:spPr>
        <a:xfrm>
          <a:off x="10426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82566</xdr:rowOff>
    </xdr:from>
    <xdr:ext cx="469744" cy="259045"/>
    <xdr:sp macro="" textlink="">
      <xdr:nvSpPr>
        <xdr:cNvPr id="404" name="【市民会館】&#10;一人当たり面積該当値テキスト"/>
        <xdr:cNvSpPr txBox="1"/>
      </xdr:nvSpPr>
      <xdr:spPr>
        <a:xfrm>
          <a:off x="10515600"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66221</xdr:rowOff>
    </xdr:from>
    <xdr:to>
      <xdr:col>50</xdr:col>
      <xdr:colOff>165100</xdr:colOff>
      <xdr:row>105</xdr:row>
      <xdr:rowOff>167821</xdr:rowOff>
    </xdr:to>
    <xdr:sp macro="" textlink="">
      <xdr:nvSpPr>
        <xdr:cNvPr id="405" name="楕円 404"/>
        <xdr:cNvSpPr/>
      </xdr:nvSpPr>
      <xdr:spPr>
        <a:xfrm>
          <a:off x="9588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110489</xdr:rowOff>
    </xdr:from>
    <xdr:to>
      <xdr:col>55</xdr:col>
      <xdr:colOff>0</xdr:colOff>
      <xdr:row>105</xdr:row>
      <xdr:rowOff>117021</xdr:rowOff>
    </xdr:to>
    <xdr:cxnSp macro="">
      <xdr:nvCxnSpPr>
        <xdr:cNvPr id="406" name="直線コネクタ 405"/>
        <xdr:cNvCxnSpPr/>
      </xdr:nvCxnSpPr>
      <xdr:spPr>
        <a:xfrm flipV="1">
          <a:off x="9639300" y="1811273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07"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0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102706</xdr:rowOff>
    </xdr:from>
    <xdr:ext cx="469744" cy="259045"/>
    <xdr:sp macro="" textlink="">
      <xdr:nvSpPr>
        <xdr:cNvPr id="409" name="n_3aveValue【市民会館】&#10;一人当たり面積"/>
        <xdr:cNvSpPr txBox="1"/>
      </xdr:nvSpPr>
      <xdr:spPr>
        <a:xfrm>
          <a:off x="7626427" y="1810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12898</xdr:rowOff>
    </xdr:from>
    <xdr:ext cx="469744" cy="259045"/>
    <xdr:sp macro="" textlink="">
      <xdr:nvSpPr>
        <xdr:cNvPr id="410" name="n_1mainValue【市民会館】&#10;一人当たり面積"/>
        <xdr:cNvSpPr txBox="1"/>
      </xdr:nvSpPr>
      <xdr:spPr>
        <a:xfrm>
          <a:off x="93917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1" name="直線コネクタ 42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2" name="テキスト ボックス 42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3" name="直線コネクタ 42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4" name="テキスト ボックス 42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5" name="直線コネクタ 42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6" name="テキスト ボックス 42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7" name="直線コネクタ 42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8" name="テキスト ボックス 42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9" name="直線コネクタ 42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0" name="テキスト ボックス 42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1" name="直線コネクタ 43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2" name="テキスト ボックス 43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36" name="直線コネクタ 435"/>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37"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38" name="直線コネクタ 437"/>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39"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40" name="直線コネクタ 439"/>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41"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42" name="フローチャート: 判断 441"/>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43" name="フローチャート: 判断 442"/>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44" name="フローチャート: 判断 443"/>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45" name="フローチャート: 判断 444"/>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18869</xdr:rowOff>
    </xdr:from>
    <xdr:to>
      <xdr:col>85</xdr:col>
      <xdr:colOff>177800</xdr:colOff>
      <xdr:row>34</xdr:row>
      <xdr:rowOff>120469</xdr:rowOff>
    </xdr:to>
    <xdr:sp macro="" textlink="">
      <xdr:nvSpPr>
        <xdr:cNvPr id="451" name="楕円 450"/>
        <xdr:cNvSpPr/>
      </xdr:nvSpPr>
      <xdr:spPr>
        <a:xfrm>
          <a:off x="16268700" y="5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41746</xdr:rowOff>
    </xdr:from>
    <xdr:ext cx="405111" cy="259045"/>
    <xdr:sp macro="" textlink="">
      <xdr:nvSpPr>
        <xdr:cNvPr id="452" name="【一般廃棄物処理施設】&#10;有形固定資産減価償却率該当値テキスト"/>
        <xdr:cNvSpPr txBox="1"/>
      </xdr:nvSpPr>
      <xdr:spPr>
        <a:xfrm>
          <a:off x="16357600" y="56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453" name="楕円 452"/>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69669</xdr:rowOff>
    </xdr:from>
    <xdr:to>
      <xdr:col>85</xdr:col>
      <xdr:colOff>127000</xdr:colOff>
      <xdr:row>34</xdr:row>
      <xdr:rowOff>99060</xdr:rowOff>
    </xdr:to>
    <xdr:cxnSp macro="">
      <xdr:nvCxnSpPr>
        <xdr:cNvPr id="454" name="直線コネクタ 453"/>
        <xdr:cNvCxnSpPr/>
      </xdr:nvCxnSpPr>
      <xdr:spPr>
        <a:xfrm flipV="1">
          <a:off x="15481300" y="589896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455"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56"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57" name="n_3aveValue【一般廃棄物処理施設】&#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458" name="n_1mainValue【一般廃棄物処理施設】&#10;有形固定資産減価償却率"/>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0" name="テキスト ボックス 4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2" name="テキスト ボックス 4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4" name="テキスト ボックス 4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6" name="テキスト ボックス 4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8" name="テキスト ボックス 4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80" name="テキスト ボックス 4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482" name="直線コネクタ 481"/>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483"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484" name="直線コネクタ 483"/>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485"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486" name="直線コネクタ 485"/>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487"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488" name="フローチャート: 判断 487"/>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489" name="フローチャート: 判断 488"/>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490" name="フローチャート: 判断 489"/>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69762</xdr:rowOff>
    </xdr:from>
    <xdr:to>
      <xdr:col>102</xdr:col>
      <xdr:colOff>165100</xdr:colOff>
      <xdr:row>41</xdr:row>
      <xdr:rowOff>171362</xdr:rowOff>
    </xdr:to>
    <xdr:sp macro="" textlink="">
      <xdr:nvSpPr>
        <xdr:cNvPr id="491" name="フローチャート: 判断 490"/>
        <xdr:cNvSpPr/>
      </xdr:nvSpPr>
      <xdr:spPr>
        <a:xfrm>
          <a:off x="19494500" y="709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129508</xdr:rowOff>
    </xdr:from>
    <xdr:to>
      <xdr:col>116</xdr:col>
      <xdr:colOff>114300</xdr:colOff>
      <xdr:row>41</xdr:row>
      <xdr:rowOff>59658</xdr:rowOff>
    </xdr:to>
    <xdr:sp macro="" textlink="">
      <xdr:nvSpPr>
        <xdr:cNvPr id="497" name="楕円 496"/>
        <xdr:cNvSpPr/>
      </xdr:nvSpPr>
      <xdr:spPr>
        <a:xfrm>
          <a:off x="22110700" y="69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152385</xdr:rowOff>
    </xdr:from>
    <xdr:ext cx="599010" cy="259045"/>
    <xdr:sp macro="" textlink="">
      <xdr:nvSpPr>
        <xdr:cNvPr id="498" name="【一般廃棄物処理施設】&#10;一人当たり有形固定資産（償却資産）額該当値テキスト"/>
        <xdr:cNvSpPr txBox="1"/>
      </xdr:nvSpPr>
      <xdr:spPr>
        <a:xfrm>
          <a:off x="22199600" y="683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132653</xdr:rowOff>
    </xdr:from>
    <xdr:to>
      <xdr:col>112</xdr:col>
      <xdr:colOff>38100</xdr:colOff>
      <xdr:row>41</xdr:row>
      <xdr:rowOff>62803</xdr:rowOff>
    </xdr:to>
    <xdr:sp macro="" textlink="">
      <xdr:nvSpPr>
        <xdr:cNvPr id="499" name="楕円 498"/>
        <xdr:cNvSpPr/>
      </xdr:nvSpPr>
      <xdr:spPr>
        <a:xfrm>
          <a:off x="21272500" y="69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8858</xdr:rowOff>
    </xdr:from>
    <xdr:to>
      <xdr:col>116</xdr:col>
      <xdr:colOff>63500</xdr:colOff>
      <xdr:row>41</xdr:row>
      <xdr:rowOff>12003</xdr:rowOff>
    </xdr:to>
    <xdr:cxnSp macro="">
      <xdr:nvCxnSpPr>
        <xdr:cNvPr id="500" name="直線コネクタ 499"/>
        <xdr:cNvCxnSpPr/>
      </xdr:nvCxnSpPr>
      <xdr:spPr>
        <a:xfrm flipV="1">
          <a:off x="21323300" y="7038308"/>
          <a:ext cx="8382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01"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02"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16439</xdr:rowOff>
    </xdr:from>
    <xdr:ext cx="534377" cy="259045"/>
    <xdr:sp macro="" textlink="">
      <xdr:nvSpPr>
        <xdr:cNvPr id="503" name="n_3aveValue【一般廃棄物処理施設】&#10;一人当たり有形固定資産（償却資産）額"/>
        <xdr:cNvSpPr txBox="1"/>
      </xdr:nvSpPr>
      <xdr:spPr>
        <a:xfrm>
          <a:off x="19278111" y="68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79330</xdr:rowOff>
    </xdr:from>
    <xdr:ext cx="599010" cy="259045"/>
    <xdr:sp macro="" textlink="">
      <xdr:nvSpPr>
        <xdr:cNvPr id="504" name="n_1mainValue【一般廃棄物処理施設】&#10;一人当たり有形固定資産（償却資産）額"/>
        <xdr:cNvSpPr txBox="1"/>
      </xdr:nvSpPr>
      <xdr:spPr>
        <a:xfrm>
          <a:off x="21011095" y="67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6" name="テキスト ボックス 51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6" name="テキスト ボックス 52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30" name="直線コネクタ 52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3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32" name="直線コネクタ 53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4" name="直線コネクタ 53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35"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6" name="フローチャート: 判断 53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37" name="フローチャート: 判断 53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38" name="フローチャート: 判断 53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123916</xdr:rowOff>
    </xdr:from>
    <xdr:to>
      <xdr:col>72</xdr:col>
      <xdr:colOff>38100</xdr:colOff>
      <xdr:row>61</xdr:row>
      <xdr:rowOff>54066</xdr:rowOff>
    </xdr:to>
    <xdr:sp macro="" textlink="">
      <xdr:nvSpPr>
        <xdr:cNvPr id="539" name="フローチャート: 判断 538"/>
        <xdr:cNvSpPr/>
      </xdr:nvSpPr>
      <xdr:spPr>
        <a:xfrm>
          <a:off x="13652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45" name="楕円 544"/>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546" name="【保健センター・保健所】&#10;有形固定資産減価償却率該当値テキスト"/>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547" name="楕円 546"/>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102870</xdr:rowOff>
    </xdr:to>
    <xdr:cxnSp macro="">
      <xdr:nvCxnSpPr>
        <xdr:cNvPr id="548" name="直線コネクタ 547"/>
        <xdr:cNvCxnSpPr/>
      </xdr:nvCxnSpPr>
      <xdr:spPr>
        <a:xfrm flipV="1">
          <a:off x="15481300" y="103555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549"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550"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70593</xdr:rowOff>
    </xdr:from>
    <xdr:ext cx="405111" cy="259045"/>
    <xdr:sp macro="" textlink="">
      <xdr:nvSpPr>
        <xdr:cNvPr id="551" name="n_3aveValue【保健センター・保健所】&#10;有形固定資産減価償却率"/>
        <xdr:cNvSpPr txBox="1"/>
      </xdr:nvSpPr>
      <xdr:spPr>
        <a:xfrm>
          <a:off x="13500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144797</xdr:rowOff>
    </xdr:from>
    <xdr:ext cx="405111" cy="259045"/>
    <xdr:sp macro="" textlink="">
      <xdr:nvSpPr>
        <xdr:cNvPr id="552" name="n_1mainValue【保健センター・保健所】&#10;有形固定資産減価償却率"/>
        <xdr:cNvSpPr txBox="1"/>
      </xdr:nvSpPr>
      <xdr:spPr>
        <a:xfrm>
          <a:off x="15266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3" name="直線コネクタ 5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4" name="テキスト ボックス 5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5" name="直線コネクタ 5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6" name="テキスト ボックス 5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7" name="直線コネクタ 5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8" name="テキスト ボックス 5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9" name="直線コネクタ 5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0" name="テキスト ボックス 5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1" name="直線コネクタ 5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2" name="テキスト ボックス 5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3" name="直線コネクタ 5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4" name="テキスト ボックス 5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78" name="直線コネクタ 577"/>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7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80" name="直線コネクタ 57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81"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82" name="直線コネクタ 58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583"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84" name="フローチャート: 判断 583"/>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585" name="フローチャート: 判断 584"/>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86" name="フローチャート: 判断 585"/>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134257</xdr:rowOff>
    </xdr:from>
    <xdr:to>
      <xdr:col>102</xdr:col>
      <xdr:colOff>165100</xdr:colOff>
      <xdr:row>61</xdr:row>
      <xdr:rowOff>64407</xdr:rowOff>
    </xdr:to>
    <xdr:sp macro="" textlink="">
      <xdr:nvSpPr>
        <xdr:cNvPr id="587" name="フローチャート: 判断 586"/>
        <xdr:cNvSpPr/>
      </xdr:nvSpPr>
      <xdr:spPr>
        <a:xfrm>
          <a:off x="19494500" y="1042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93" name="楕円 592"/>
        <xdr:cNvSpPr/>
      </xdr:nvSpPr>
      <xdr:spPr>
        <a:xfrm>
          <a:off x="22110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594" name="【保健センター・保健所】&#10;一人当たり面積該当値テキスト"/>
        <xdr:cNvSpPr txBox="1"/>
      </xdr:nvSpPr>
      <xdr:spPr>
        <a:xfrm>
          <a:off x="221996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595" name="楕円 594"/>
        <xdr:cNvSpPr/>
      </xdr:nvSpPr>
      <xdr:spPr>
        <a:xfrm>
          <a:off x="2127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152400</xdr:rowOff>
    </xdr:to>
    <xdr:cxnSp macro="">
      <xdr:nvCxnSpPr>
        <xdr:cNvPr id="596" name="直線コネクタ 595"/>
        <xdr:cNvCxnSpPr/>
      </xdr:nvCxnSpPr>
      <xdr:spPr>
        <a:xfrm>
          <a:off x="21323300" y="1043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597"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98"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80934</xdr:rowOff>
    </xdr:from>
    <xdr:ext cx="469744" cy="259045"/>
    <xdr:sp macro="" textlink="">
      <xdr:nvSpPr>
        <xdr:cNvPr id="599" name="n_3aveValue【保健センター・保健所】&#10;一人当たり面積"/>
        <xdr:cNvSpPr txBox="1"/>
      </xdr:nvSpPr>
      <xdr:spPr>
        <a:xfrm>
          <a:off x="19310427" y="1019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600" name="n_1mainValue【保健センター・保健所】&#10;一人当たり面積"/>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26" name="直線コネクタ 625"/>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27"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28" name="直線コネクタ 627"/>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29"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30" name="直線コネクタ 629"/>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31"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32" name="フローチャート: 判断 631"/>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33" name="フローチャート: 判断 632"/>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34" name="フローチャート: 判断 633"/>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35" name="フローチャート: 判断 634"/>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641" name="楕円 640"/>
        <xdr:cNvSpPr/>
      </xdr:nvSpPr>
      <xdr:spPr>
        <a:xfrm>
          <a:off x="162687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85289</xdr:rowOff>
    </xdr:from>
    <xdr:ext cx="405111" cy="259045"/>
    <xdr:sp macro="" textlink="">
      <xdr:nvSpPr>
        <xdr:cNvPr id="642" name="【消防施設】&#10;有形固定資産減価償却率該当値テキスト"/>
        <xdr:cNvSpPr txBox="1"/>
      </xdr:nvSpPr>
      <xdr:spPr>
        <a:xfrm>
          <a:off x="16357600" y="1362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121194</xdr:rowOff>
    </xdr:from>
    <xdr:to>
      <xdr:col>81</xdr:col>
      <xdr:colOff>101600</xdr:colOff>
      <xdr:row>81</xdr:row>
      <xdr:rowOff>51344</xdr:rowOff>
    </xdr:to>
    <xdr:sp macro="" textlink="">
      <xdr:nvSpPr>
        <xdr:cNvPr id="643" name="楕円 642"/>
        <xdr:cNvSpPr/>
      </xdr:nvSpPr>
      <xdr:spPr>
        <a:xfrm>
          <a:off x="15430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113212</xdr:rowOff>
    </xdr:from>
    <xdr:to>
      <xdr:col>85</xdr:col>
      <xdr:colOff>127000</xdr:colOff>
      <xdr:row>81</xdr:row>
      <xdr:rowOff>544</xdr:rowOff>
    </xdr:to>
    <xdr:cxnSp macro="">
      <xdr:nvCxnSpPr>
        <xdr:cNvPr id="644" name="直線コネクタ 643"/>
        <xdr:cNvCxnSpPr/>
      </xdr:nvCxnSpPr>
      <xdr:spPr>
        <a:xfrm flipV="1">
          <a:off x="15481300" y="1382921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645"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46"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647"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67871</xdr:rowOff>
    </xdr:from>
    <xdr:ext cx="405111" cy="259045"/>
    <xdr:sp macro="" textlink="">
      <xdr:nvSpPr>
        <xdr:cNvPr id="648" name="n_1mainValue【消防施設】&#10;有形固定資産減価償却率"/>
        <xdr:cNvSpPr txBox="1"/>
      </xdr:nvSpPr>
      <xdr:spPr>
        <a:xfrm>
          <a:off x="152660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70" name="直線コネクタ 669"/>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71"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72" name="直線コネクタ 67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73"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74" name="直線コネクタ 673"/>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675"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76" name="フローチャート: 判断 675"/>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77" name="フローチャート: 判断 676"/>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78" name="フローチャート: 判断 67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679" name="フローチャート: 判断 678"/>
        <xdr:cNvSpPr/>
      </xdr:nvSpPr>
      <xdr:spPr>
        <a:xfrm>
          <a:off x="19494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87885</xdr:rowOff>
    </xdr:from>
    <xdr:to>
      <xdr:col>116</xdr:col>
      <xdr:colOff>114300</xdr:colOff>
      <xdr:row>83</xdr:row>
      <xdr:rowOff>18035</xdr:rowOff>
    </xdr:to>
    <xdr:sp macro="" textlink="">
      <xdr:nvSpPr>
        <xdr:cNvPr id="685" name="楕円 684"/>
        <xdr:cNvSpPr/>
      </xdr:nvSpPr>
      <xdr:spPr>
        <a:xfrm>
          <a:off x="221107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110762</xdr:rowOff>
    </xdr:from>
    <xdr:ext cx="469744" cy="259045"/>
    <xdr:sp macro="" textlink="">
      <xdr:nvSpPr>
        <xdr:cNvPr id="686" name="【消防施設】&#10;一人当たり面積該当値テキスト"/>
        <xdr:cNvSpPr txBox="1"/>
      </xdr:nvSpPr>
      <xdr:spPr>
        <a:xfrm>
          <a:off x="22199600" y="1399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92456</xdr:rowOff>
    </xdr:from>
    <xdr:to>
      <xdr:col>112</xdr:col>
      <xdr:colOff>38100</xdr:colOff>
      <xdr:row>83</xdr:row>
      <xdr:rowOff>22606</xdr:rowOff>
    </xdr:to>
    <xdr:sp macro="" textlink="">
      <xdr:nvSpPr>
        <xdr:cNvPr id="687" name="楕円 686"/>
        <xdr:cNvSpPr/>
      </xdr:nvSpPr>
      <xdr:spPr>
        <a:xfrm>
          <a:off x="21272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138685</xdr:rowOff>
    </xdr:from>
    <xdr:to>
      <xdr:col>116</xdr:col>
      <xdr:colOff>63500</xdr:colOff>
      <xdr:row>82</xdr:row>
      <xdr:rowOff>143256</xdr:rowOff>
    </xdr:to>
    <xdr:cxnSp macro="">
      <xdr:nvCxnSpPr>
        <xdr:cNvPr id="688" name="直線コネクタ 687"/>
        <xdr:cNvCxnSpPr/>
      </xdr:nvCxnSpPr>
      <xdr:spPr>
        <a:xfrm flipV="1">
          <a:off x="21323300" y="141975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689"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90"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77995</xdr:rowOff>
    </xdr:from>
    <xdr:ext cx="469744" cy="259045"/>
    <xdr:sp macro="" textlink="">
      <xdr:nvSpPr>
        <xdr:cNvPr id="691" name="n_3aveValue【消防施設】&#10;一人当たり面積"/>
        <xdr:cNvSpPr txBox="1"/>
      </xdr:nvSpPr>
      <xdr:spPr>
        <a:xfrm>
          <a:off x="19310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39133</xdr:rowOff>
    </xdr:from>
    <xdr:ext cx="469744" cy="259045"/>
    <xdr:sp macro="" textlink="">
      <xdr:nvSpPr>
        <xdr:cNvPr id="692" name="n_1mainValue【消防施設】&#10;一人当たり面積"/>
        <xdr:cNvSpPr txBox="1"/>
      </xdr:nvSpPr>
      <xdr:spPr>
        <a:xfrm>
          <a:off x="21075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3" name="直線コネクタ 7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4" name="テキスト ボックス 7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5" name="直線コネクタ 7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6" name="テキスト ボックス 7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7" name="直線コネクタ 7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8" name="テキスト ボックス 7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9" name="直線コネクタ 7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0" name="テキスト ボックス 7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1" name="直線コネクタ 7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2" name="テキスト ボックス 7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3" name="直線コネクタ 7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4" name="テキスト ボックス 7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18" name="直線コネクタ 717"/>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19"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20" name="直線コネクタ 719"/>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2" name="直線コネクタ 72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23"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24" name="フローチャート: 判断 723"/>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25" name="フローチャート: 判断 724"/>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26" name="フローチャート: 判断 725"/>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121738</xdr:rowOff>
    </xdr:from>
    <xdr:to>
      <xdr:col>72</xdr:col>
      <xdr:colOff>38100</xdr:colOff>
      <xdr:row>104</xdr:row>
      <xdr:rowOff>51888</xdr:rowOff>
    </xdr:to>
    <xdr:sp macro="" textlink="">
      <xdr:nvSpPr>
        <xdr:cNvPr id="727" name="フローチャート: 判断 726"/>
        <xdr:cNvSpPr/>
      </xdr:nvSpPr>
      <xdr:spPr>
        <a:xfrm>
          <a:off x="13652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51526</xdr:rowOff>
    </xdr:from>
    <xdr:to>
      <xdr:col>85</xdr:col>
      <xdr:colOff>177800</xdr:colOff>
      <xdr:row>103</xdr:row>
      <xdr:rowOff>153126</xdr:rowOff>
    </xdr:to>
    <xdr:sp macro="" textlink="">
      <xdr:nvSpPr>
        <xdr:cNvPr id="733" name="楕円 732"/>
        <xdr:cNvSpPr/>
      </xdr:nvSpPr>
      <xdr:spPr>
        <a:xfrm>
          <a:off x="162687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74403</xdr:rowOff>
    </xdr:from>
    <xdr:ext cx="405111" cy="259045"/>
    <xdr:sp macro="" textlink="">
      <xdr:nvSpPr>
        <xdr:cNvPr id="734" name="【庁舎】&#10;有形固定資産減価償却率該当値テキスト"/>
        <xdr:cNvSpPr txBox="1"/>
      </xdr:nvSpPr>
      <xdr:spPr>
        <a:xfrm>
          <a:off x="16357600" y="175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89081</xdr:rowOff>
    </xdr:from>
    <xdr:to>
      <xdr:col>81</xdr:col>
      <xdr:colOff>101600</xdr:colOff>
      <xdr:row>104</xdr:row>
      <xdr:rowOff>19231</xdr:rowOff>
    </xdr:to>
    <xdr:sp macro="" textlink="">
      <xdr:nvSpPr>
        <xdr:cNvPr id="735" name="楕円 734"/>
        <xdr:cNvSpPr/>
      </xdr:nvSpPr>
      <xdr:spPr>
        <a:xfrm>
          <a:off x="15430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102326</xdr:rowOff>
    </xdr:from>
    <xdr:to>
      <xdr:col>85</xdr:col>
      <xdr:colOff>127000</xdr:colOff>
      <xdr:row>103</xdr:row>
      <xdr:rowOff>139881</xdr:rowOff>
    </xdr:to>
    <xdr:cxnSp macro="">
      <xdr:nvCxnSpPr>
        <xdr:cNvPr id="736" name="直線コネクタ 735"/>
        <xdr:cNvCxnSpPr/>
      </xdr:nvCxnSpPr>
      <xdr:spPr>
        <a:xfrm flipV="1">
          <a:off x="15481300" y="177616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737"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738"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68415</xdr:rowOff>
    </xdr:from>
    <xdr:ext cx="405111" cy="259045"/>
    <xdr:sp macro="" textlink="">
      <xdr:nvSpPr>
        <xdr:cNvPr id="739" name="n_3aveValue【庁舎】&#10;有形固定資産減価償却率"/>
        <xdr:cNvSpPr txBox="1"/>
      </xdr:nvSpPr>
      <xdr:spPr>
        <a:xfrm>
          <a:off x="13500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10358</xdr:rowOff>
    </xdr:from>
    <xdr:ext cx="405111" cy="259045"/>
    <xdr:sp macro="" textlink="">
      <xdr:nvSpPr>
        <xdr:cNvPr id="740" name="n_1mainValue【庁舎】&#10;有形固定資産減価償却率"/>
        <xdr:cNvSpPr txBox="1"/>
      </xdr:nvSpPr>
      <xdr:spPr>
        <a:xfrm>
          <a:off x="15266044"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9" name="テキスト ボックス 7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0" name="直線コネクタ 7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1" name="テキスト ボックス 75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2" name="直線コネクタ 75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3" name="テキスト ボックス 75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4" name="直線コネクタ 75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5" name="テキスト ボックス 75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6" name="直線コネクタ 75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7" name="テキスト ボックス 75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8" name="直線コネクタ 75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9" name="テキスト ボックス 75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0" name="直線コネクタ 75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1" name="テキスト ボックス 76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2" name="直線コネクタ 76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3" name="テキスト ボックス 76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67" name="直線コネクタ 76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6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69" name="直線コネクタ 76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7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71" name="直線コネクタ 77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72"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73" name="フローチャート: 判断 77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74" name="フローチャート: 判断 77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75" name="フローチャート: 判断 77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776" name="フローチャート: 判断 775"/>
        <xdr:cNvSpPr/>
      </xdr:nvSpPr>
      <xdr:spPr>
        <a:xfrm>
          <a:off x="19494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27032</xdr:rowOff>
    </xdr:from>
    <xdr:to>
      <xdr:col>116</xdr:col>
      <xdr:colOff>114300</xdr:colOff>
      <xdr:row>105</xdr:row>
      <xdr:rowOff>128632</xdr:rowOff>
    </xdr:to>
    <xdr:sp macro="" textlink="">
      <xdr:nvSpPr>
        <xdr:cNvPr id="782" name="楕円 781"/>
        <xdr:cNvSpPr/>
      </xdr:nvSpPr>
      <xdr:spPr>
        <a:xfrm>
          <a:off x="22110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49909</xdr:rowOff>
    </xdr:from>
    <xdr:ext cx="469744" cy="259045"/>
    <xdr:sp macro="" textlink="">
      <xdr:nvSpPr>
        <xdr:cNvPr id="783" name="【庁舎】&#10;一人当たり面積該当値テキスト"/>
        <xdr:cNvSpPr txBox="1"/>
      </xdr:nvSpPr>
      <xdr:spPr>
        <a:xfrm>
          <a:off x="22199600" y="178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784" name="楕円 783"/>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77832</xdr:rowOff>
    </xdr:from>
    <xdr:to>
      <xdr:col>116</xdr:col>
      <xdr:colOff>63500</xdr:colOff>
      <xdr:row>105</xdr:row>
      <xdr:rowOff>87630</xdr:rowOff>
    </xdr:to>
    <xdr:cxnSp macro="">
      <xdr:nvCxnSpPr>
        <xdr:cNvPr id="785" name="直線コネクタ 784"/>
        <xdr:cNvCxnSpPr/>
      </xdr:nvCxnSpPr>
      <xdr:spPr>
        <a:xfrm flipV="1">
          <a:off x="21323300" y="180800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86"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787"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127198</xdr:rowOff>
    </xdr:from>
    <xdr:ext cx="469744" cy="259045"/>
    <xdr:sp macro="" textlink="">
      <xdr:nvSpPr>
        <xdr:cNvPr id="788" name="n_3aveValue【庁舎】&#10;一人当たり面積"/>
        <xdr:cNvSpPr txBox="1"/>
      </xdr:nvSpPr>
      <xdr:spPr>
        <a:xfrm>
          <a:off x="19310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789" name="n_1mainValue【庁舎】&#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一般廃棄物処理施設であり、特に低くなっている施設は、市民会館である。一般廃棄物処理施設については、白河地方広域市町村圏整備組合のごみ処理施設、し尿処理施設の有形固定資産減価償却率が高くなっている。市民会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年度に白河文化交流館（コミネス）が完成したため、有形固定資産減価償却率が低くなっている。一人当たり面積は、福祉施設を除き類似団体平均を上回っており、特に体育館・プールが類似団体平均の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倍以上、図書館が類似団体平均の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倍弱となっている。今後は、公共施設等総合管理計画により統合や廃止等を検討していく。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61,129
60,531
305.32
32,008,634
30,661,739
1,009,112
17,113,856
36,819,495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合併した平成</a:t>
          </a:r>
          <a:r>
            <a:rPr kumimoji="1" lang="en-US" altLang="ja-JP" sz="1300">
              <a:solidFill>
                <a:sysClr val="windowText" lastClr="000000"/>
              </a:solidFill>
              <a:effectLst/>
              <a:latin typeface="+mn-lt"/>
              <a:ea typeface="+mn-ea"/>
              <a:cs typeface="+mn-cs"/>
            </a:rPr>
            <a:t>17</a:t>
          </a:r>
          <a:r>
            <a:rPr kumimoji="1" lang="ja-JP" altLang="ja-JP" sz="1300">
              <a:solidFill>
                <a:sysClr val="windowText" lastClr="000000"/>
              </a:solidFill>
              <a:effectLst/>
              <a:latin typeface="+mn-lt"/>
              <a:ea typeface="+mn-ea"/>
              <a:cs typeface="+mn-cs"/>
            </a:rPr>
            <a:t>年度以降、類似団体平均を下回っている状態が続いているが、全国平均及び福島県平均は上回る結果となっている。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年度においても全国平均及び福島県平均は上回っているが、引き続き、企業誘致等の産業振興策の実施や税の徴収率向上の取り組みなどを継続して行い、歳入の強化を図る。加えて事務事業の見直しによる経費の節減に努め、財政基盤の強化を図る。</a:t>
          </a:r>
          <a:endParaRPr lang="ja-JP" altLang="ja-JP" sz="13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9" name="直線コネクタ 68"/>
        <xdr:cNvCxnSpPr/>
      </xdr:nvCxnSpPr>
      <xdr:spPr>
        <a:xfrm flipV="1">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41628</xdr:rowOff>
    </xdr:to>
    <xdr:cxnSp macro="">
      <xdr:nvCxnSpPr>
        <xdr:cNvPr id="78" name="直線コネクタ 77"/>
        <xdr:cNvCxnSpPr/>
      </xdr:nvCxnSpPr>
      <xdr:spPr>
        <a:xfrm flipV="1">
          <a:off x="1447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年度は主に物件費、繰出金などの増加</a:t>
          </a:r>
          <a:r>
            <a:rPr kumimoji="1" lang="ja-JP" altLang="en-US" sz="1100">
              <a:solidFill>
                <a:sysClr val="windowText" lastClr="000000"/>
              </a:solidFill>
              <a:effectLst/>
              <a:latin typeface="+mn-lt"/>
              <a:ea typeface="+mn-ea"/>
              <a:cs typeface="+mn-cs"/>
            </a:rPr>
            <a:t>が要因で</a:t>
          </a:r>
          <a:r>
            <a:rPr kumimoji="1" lang="ja-JP" altLang="ja-JP" sz="1100">
              <a:solidFill>
                <a:sysClr val="windowText" lastClr="000000"/>
              </a:solidFill>
              <a:effectLst/>
              <a:latin typeface="+mn-lt"/>
              <a:ea typeface="+mn-ea"/>
              <a:cs typeface="+mn-cs"/>
            </a:rPr>
            <a:t>悪化し類似団体平均を下回った</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年度は地方消費税交付金の増加や人件費の減少など</a:t>
          </a:r>
          <a:r>
            <a:rPr kumimoji="1" lang="ja-JP" altLang="en-US"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改善</a:t>
          </a:r>
          <a:r>
            <a:rPr kumimoji="1" lang="ja-JP" altLang="en-US" sz="1100">
              <a:solidFill>
                <a:sysClr val="windowText" lastClr="000000"/>
              </a:solidFill>
              <a:effectLst/>
              <a:latin typeface="+mn-lt"/>
              <a:ea typeface="+mn-ea"/>
              <a:cs typeface="+mn-cs"/>
            </a:rPr>
            <a:t>した。</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年度は市町村合併</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年経過に伴う普通交付税の減少（</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年度から</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年度まで段階的に減少）など経常一般財源が減少し</a:t>
          </a:r>
          <a:r>
            <a:rPr kumimoji="1" lang="en-US" altLang="ja-JP" sz="1100">
              <a:solidFill>
                <a:sysClr val="windowText" lastClr="000000"/>
              </a:solidFill>
              <a:effectLst/>
              <a:latin typeface="+mn-lt"/>
              <a:ea typeface="+mn-ea"/>
              <a:cs typeface="+mn-cs"/>
            </a:rPr>
            <a:t>3.9%</a:t>
          </a:r>
          <a:r>
            <a:rPr kumimoji="1" lang="ja-JP" altLang="ja-JP" sz="1100">
              <a:solidFill>
                <a:sysClr val="windowText" lastClr="000000"/>
              </a:solidFill>
              <a:effectLst/>
              <a:latin typeface="+mn-lt"/>
              <a:ea typeface="+mn-ea"/>
              <a:cs typeface="+mn-cs"/>
            </a:rPr>
            <a:t>悪化した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類似団体平均は下回った。</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普通交付税</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4.8</a:t>
          </a:r>
          <a:r>
            <a:rPr kumimoji="1" lang="ja-JP" altLang="en-US" sz="1100">
              <a:solidFill>
                <a:sysClr val="windowText" lastClr="000000"/>
              </a:solidFill>
              <a:effectLst/>
              <a:latin typeface="+mn-lt"/>
              <a:ea typeface="+mn-ea"/>
              <a:cs typeface="+mn-cs"/>
            </a:rPr>
            <a:t>億円</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したことに加え</a:t>
          </a:r>
          <a:r>
            <a:rPr kumimoji="1" lang="ja-JP" altLang="ja-JP" sz="1100">
              <a:solidFill>
                <a:sysClr val="windowText" lastClr="000000"/>
              </a:solidFill>
              <a:effectLst/>
              <a:latin typeface="+mn-lt"/>
              <a:ea typeface="+mn-ea"/>
              <a:cs typeface="+mn-cs"/>
            </a:rPr>
            <a:t>、下水道特別会計への繰出金（算定法の変更によるもの）や介護保険特別会計繰出金などが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悪化した。</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年度においては、</a:t>
          </a:r>
          <a:r>
            <a:rPr lang="ja-JP" altLang="ja-JP" sz="1100">
              <a:solidFill>
                <a:sysClr val="windowText" lastClr="000000"/>
              </a:solidFill>
              <a:effectLst/>
              <a:latin typeface="+mn-lt"/>
              <a:ea typeface="+mn-ea"/>
              <a:cs typeface="+mn-cs"/>
            </a:rPr>
            <a:t>地方税が</a:t>
          </a:r>
          <a:r>
            <a:rPr lang="en-US" altLang="ja-JP" sz="1100">
              <a:solidFill>
                <a:sysClr val="windowText" lastClr="000000"/>
              </a:solidFill>
              <a:effectLst/>
              <a:latin typeface="+mn-lt"/>
              <a:ea typeface="+mn-ea"/>
              <a:cs typeface="+mn-cs"/>
            </a:rPr>
            <a:t>4.1</a:t>
          </a:r>
          <a:r>
            <a:rPr lang="ja-JP" altLang="ja-JP" sz="1100">
              <a:solidFill>
                <a:sysClr val="windowText" lastClr="000000"/>
              </a:solidFill>
              <a:effectLst/>
              <a:latin typeface="+mn-lt"/>
              <a:ea typeface="+mn-ea"/>
              <a:cs typeface="+mn-cs"/>
            </a:rPr>
            <a:t>億円増加した</a:t>
          </a:r>
          <a:r>
            <a:rPr lang="ja-JP" altLang="en-US" sz="1100">
              <a:solidFill>
                <a:sysClr val="windowText" lastClr="000000"/>
              </a:solidFill>
              <a:effectLst/>
              <a:latin typeface="+mn-lt"/>
              <a:ea typeface="+mn-ea"/>
              <a:cs typeface="+mn-cs"/>
            </a:rPr>
            <a:t>ものの、</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普通交付税</a:t>
          </a:r>
          <a:r>
            <a:rPr kumimoji="0" lang="ja-JP" altLang="en-US" sz="1100">
              <a:solidFill>
                <a:sysClr val="windowText" lastClr="000000"/>
              </a:solidFill>
              <a:effectLst/>
              <a:latin typeface="+mn-lt"/>
              <a:ea typeface="+mn-ea"/>
              <a:cs typeface="+mn-cs"/>
            </a:rPr>
            <a:t>が</a:t>
          </a:r>
          <a:r>
            <a:rPr kumimoji="0" lang="en-US" altLang="ja-JP" sz="1100">
              <a:solidFill>
                <a:sysClr val="windowText" lastClr="000000"/>
              </a:solidFill>
              <a:effectLst/>
              <a:latin typeface="+mn-lt"/>
              <a:ea typeface="+mn-ea"/>
              <a:cs typeface="+mn-cs"/>
            </a:rPr>
            <a:t>5.0</a:t>
          </a:r>
          <a:r>
            <a:rPr kumimoji="0" lang="ja-JP" altLang="en-US" sz="1100">
              <a:solidFill>
                <a:sysClr val="windowText" lastClr="000000"/>
              </a:solidFill>
              <a:effectLst/>
              <a:latin typeface="+mn-lt"/>
              <a:ea typeface="+mn-ea"/>
              <a:cs typeface="+mn-cs"/>
            </a:rPr>
            <a:t>億円減少し</a:t>
          </a:r>
          <a:r>
            <a:rPr kumimoji="1" lang="en-US" altLang="ja-JP" sz="1100">
              <a:solidFill>
                <a:sysClr val="windowText" lastClr="000000"/>
              </a:solidFill>
              <a:effectLst/>
              <a:latin typeface="+mn-lt"/>
              <a:ea typeface="+mn-ea"/>
              <a:cs typeface="+mn-cs"/>
            </a:rPr>
            <a:t>0.3</a:t>
          </a:r>
          <a:r>
            <a:rPr kumimoji="1" lang="ja-JP" altLang="en-US" sz="1100">
              <a:solidFill>
                <a:sysClr val="windowText" lastClr="000000"/>
              </a:solidFill>
              <a:effectLst/>
              <a:latin typeface="+mn-lt"/>
              <a:ea typeface="+mn-ea"/>
              <a:cs typeface="+mn-cs"/>
            </a:rPr>
            <a:t>％悪化、</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年連続で</a:t>
          </a:r>
          <a:r>
            <a:rPr kumimoji="1" lang="ja-JP" altLang="ja-JP" sz="1100">
              <a:solidFill>
                <a:sysClr val="windowText" lastClr="000000"/>
              </a:solidFill>
              <a:effectLst/>
              <a:latin typeface="+mn-lt"/>
              <a:ea typeface="+mn-ea"/>
              <a:cs typeface="+mn-cs"/>
            </a:rPr>
            <a:t>類似団体平均を下回った</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今後も</a:t>
          </a:r>
          <a:r>
            <a:rPr kumimoji="1" lang="ja-JP" altLang="en-US" sz="1100">
              <a:solidFill>
                <a:sysClr val="windowText" lastClr="000000"/>
              </a:solidFill>
              <a:effectLst/>
              <a:latin typeface="+mn-lt"/>
              <a:ea typeface="+mn-ea"/>
              <a:cs typeface="+mn-cs"/>
            </a:rPr>
            <a:t>経営</a:t>
          </a:r>
          <a:r>
            <a:rPr kumimoji="1" lang="ja-JP" altLang="ja-JP" sz="1100">
              <a:solidFill>
                <a:sysClr val="windowText" lastClr="000000"/>
              </a:solidFill>
              <a:effectLst/>
              <a:latin typeface="+mn-lt"/>
              <a:ea typeface="+mn-ea"/>
              <a:cs typeface="+mn-cs"/>
            </a:rPr>
            <a:t>改革や事務事業評価を実施しながら、経常経費の徹底した見直しを継続して行い、比率の改善に努める。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65</xdr:row>
      <xdr:rowOff>22352</xdr:rowOff>
    </xdr:to>
    <xdr:cxnSp macro="">
      <xdr:nvCxnSpPr>
        <xdr:cNvPr id="130" name="直線コネクタ 129"/>
        <xdr:cNvCxnSpPr/>
      </xdr:nvCxnSpPr>
      <xdr:spPr>
        <a:xfrm>
          <a:off x="4114800" y="1115212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65</xdr:row>
      <xdr:rowOff>7874</xdr:rowOff>
    </xdr:to>
    <xdr:cxnSp macro="">
      <xdr:nvCxnSpPr>
        <xdr:cNvPr id="133" name="直線コネクタ 132"/>
        <xdr:cNvCxnSpPr/>
      </xdr:nvCxnSpPr>
      <xdr:spPr>
        <a:xfrm>
          <a:off x="3225800" y="1103147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64</xdr:row>
      <xdr:rowOff>58674</xdr:rowOff>
    </xdr:to>
    <xdr:cxnSp macro="">
      <xdr:nvCxnSpPr>
        <xdr:cNvPr id="136" name="直線コネクタ 135"/>
        <xdr:cNvCxnSpPr/>
      </xdr:nvCxnSpPr>
      <xdr:spPr>
        <a:xfrm>
          <a:off x="2336800" y="1084326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99822</xdr:rowOff>
    </xdr:to>
    <xdr:cxnSp macro="">
      <xdr:nvCxnSpPr>
        <xdr:cNvPr id="139" name="直線コネクタ 138"/>
        <xdr:cNvCxnSpPr/>
      </xdr:nvCxnSpPr>
      <xdr:spPr>
        <a:xfrm flipV="1">
          <a:off x="1447800" y="108432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0" name="フローチャート: 判断 139"/>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1" name="テキスト ボックス 140"/>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3" name="テキスト ボックス 142"/>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49" name="楕円 148"/>
        <xdr:cNvSpPr/>
      </xdr:nvSpPr>
      <xdr:spPr>
        <a:xfrm>
          <a:off x="49022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115079</xdr:rowOff>
    </xdr:from>
    <xdr:ext cx="762000" cy="259045"/>
    <xdr:sp macro="" textlink="">
      <xdr:nvSpPr>
        <xdr:cNvPr id="150" name="財政構造の弾力性該当値テキスト"/>
        <xdr:cNvSpPr txBox="1"/>
      </xdr:nvSpPr>
      <xdr:spPr>
        <a:xfrm>
          <a:off x="5041900" y="1108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51" name="楕円 150"/>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43451</xdr:rowOff>
    </xdr:from>
    <xdr:ext cx="736600" cy="259045"/>
    <xdr:sp macro="" textlink="">
      <xdr:nvSpPr>
        <xdr:cNvPr id="152" name="テキスト ボックス 151"/>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3" name="楕円 152"/>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119651</xdr:rowOff>
    </xdr:from>
    <xdr:ext cx="762000" cy="259045"/>
    <xdr:sp macro="" textlink="">
      <xdr:nvSpPr>
        <xdr:cNvPr id="154" name="テキスト ボックス 153"/>
        <xdr:cNvSpPr txBox="1"/>
      </xdr:nvSpPr>
      <xdr:spPr>
        <a:xfrm>
          <a:off x="2844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5" name="楕円 154"/>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6" name="テキスト ボックス 155"/>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7" name="楕円 156"/>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58" name="テキスト ボックス 157"/>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年度の市町村合併以降、人件費・物件費とも抑制に努め、類似団体平均を下回った。しかし、</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年度に発生した東日本大震災を境に、</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年度以降は震災関連事業の実施により、類似団体平均を上回ることとなった。特に</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年度は除染対策事業等で物件費が大幅に増加したため、類似団体平均の</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倍超となった。（福島県平均と同水準）。引き続き、</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年度は高い水準で推移したが、震災関連事業は</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年度で</a:t>
          </a:r>
          <a:r>
            <a:rPr kumimoji="1" lang="ja-JP" altLang="en-US" sz="1100">
              <a:solidFill>
                <a:sysClr val="windowText" lastClr="000000"/>
              </a:solidFill>
              <a:effectLst/>
              <a:latin typeface="+mn-lt"/>
              <a:ea typeface="+mn-ea"/>
              <a:cs typeface="+mn-cs"/>
            </a:rPr>
            <a:t>概ね完了</a:t>
          </a:r>
          <a:r>
            <a:rPr kumimoji="1" lang="ja-JP" altLang="ja-JP" sz="1100">
              <a:solidFill>
                <a:sysClr val="windowText" lastClr="000000"/>
              </a:solidFill>
              <a:effectLst/>
              <a:latin typeface="+mn-lt"/>
              <a:ea typeface="+mn-ea"/>
              <a:cs typeface="+mn-cs"/>
            </a:rPr>
            <a:t>したため、</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年度は前年度比で</a:t>
          </a:r>
          <a:r>
            <a:rPr kumimoji="1" lang="en-US" altLang="ja-JP" sz="1100">
              <a:solidFill>
                <a:sysClr val="windowText" lastClr="000000"/>
              </a:solidFill>
              <a:effectLst/>
              <a:latin typeface="+mn-lt"/>
              <a:ea typeface="+mn-ea"/>
              <a:cs typeface="+mn-cs"/>
            </a:rPr>
            <a:t>97,823</a:t>
          </a:r>
          <a:r>
            <a:rPr kumimoji="1" lang="ja-JP" altLang="ja-JP" sz="1100">
              <a:solidFill>
                <a:sysClr val="windowText" lastClr="000000"/>
              </a:solidFill>
              <a:effectLst/>
              <a:latin typeface="+mn-lt"/>
              <a:ea typeface="+mn-ea"/>
              <a:cs typeface="+mn-cs"/>
            </a:rPr>
            <a:t>円減少した。</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年度においては、新たな放射性物質対策事業等（ため池、道路側溝など）が影響し</a:t>
          </a:r>
          <a:r>
            <a:rPr kumimoji="1" lang="en-US" altLang="ja-JP" sz="1100">
              <a:solidFill>
                <a:sysClr val="windowText" lastClr="000000"/>
              </a:solidFill>
              <a:effectLst/>
              <a:latin typeface="+mn-lt"/>
              <a:ea typeface="+mn-ea"/>
              <a:cs typeface="+mn-cs"/>
            </a:rPr>
            <a:t>12,040</a:t>
          </a:r>
          <a:r>
            <a:rPr kumimoji="1" lang="ja-JP" altLang="en-US" sz="1100">
              <a:solidFill>
                <a:sysClr val="windowText" lastClr="000000"/>
              </a:solidFill>
              <a:effectLst/>
              <a:latin typeface="+mn-lt"/>
              <a:ea typeface="+mn-ea"/>
              <a:cs typeface="+mn-cs"/>
            </a:rPr>
            <a:t>円増加した。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も引き続き</a:t>
          </a:r>
          <a:r>
            <a:rPr kumimoji="1" lang="ja-JP" altLang="ja-JP" sz="1100">
              <a:solidFill>
                <a:sysClr val="windowText" lastClr="000000"/>
              </a:solidFill>
              <a:effectLst/>
              <a:latin typeface="+mn-lt"/>
              <a:ea typeface="+mn-ea"/>
              <a:cs typeface="+mn-cs"/>
            </a:rPr>
            <a:t>普通交付税の収入減が予想され適正な歳出規模に圧縮していく必要があることから、</a:t>
          </a:r>
          <a:r>
            <a:rPr kumimoji="1" lang="ja-JP" altLang="en-US" sz="1100">
              <a:solidFill>
                <a:sysClr val="windowText" lastClr="000000"/>
              </a:solidFill>
              <a:effectLst/>
              <a:latin typeface="+mn-lt"/>
              <a:ea typeface="+mn-ea"/>
              <a:cs typeface="+mn-cs"/>
            </a:rPr>
            <a:t>経営</a:t>
          </a:r>
          <a:r>
            <a:rPr kumimoji="1" lang="ja-JP" altLang="ja-JP" sz="1100">
              <a:solidFill>
                <a:sysClr val="windowText" lastClr="000000"/>
              </a:solidFill>
              <a:effectLst/>
              <a:latin typeface="+mn-lt"/>
              <a:ea typeface="+mn-ea"/>
              <a:cs typeface="+mn-cs"/>
            </a:rPr>
            <a:t>改革や事務事業評価を実施しながら行政のスリム化を推進する。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169740</xdr:rowOff>
    </xdr:from>
    <xdr:to>
      <xdr:col>23</xdr:col>
      <xdr:colOff>133350</xdr:colOff>
      <xdr:row>87</xdr:row>
      <xdr:rowOff>14638</xdr:rowOff>
    </xdr:to>
    <xdr:cxnSp macro="">
      <xdr:nvCxnSpPr>
        <xdr:cNvPr id="188" name="直線コネクタ 187"/>
        <xdr:cNvCxnSpPr/>
      </xdr:nvCxnSpPr>
      <xdr:spPr>
        <a:xfrm flipV="1">
          <a:off x="4953000" y="13714290"/>
          <a:ext cx="0" cy="1216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158165</xdr:rowOff>
    </xdr:from>
    <xdr:ext cx="762000" cy="259045"/>
    <xdr:sp macro="" textlink="">
      <xdr:nvSpPr>
        <xdr:cNvPr id="189" name="人件費・物件費等の状況最小値テキスト"/>
        <xdr:cNvSpPr txBox="1"/>
      </xdr:nvSpPr>
      <xdr:spPr>
        <a:xfrm>
          <a:off x="5041900" y="1490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14638</xdr:rowOff>
    </xdr:from>
    <xdr:to>
      <xdr:col>24</xdr:col>
      <xdr:colOff>12700</xdr:colOff>
      <xdr:row>87</xdr:row>
      <xdr:rowOff>14638</xdr:rowOff>
    </xdr:to>
    <xdr:cxnSp macro="">
      <xdr:nvCxnSpPr>
        <xdr:cNvPr id="190" name="直線コネクタ 189"/>
        <xdr:cNvCxnSpPr/>
      </xdr:nvCxnSpPr>
      <xdr:spPr>
        <a:xfrm>
          <a:off x="4864100" y="14930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84667</xdr:rowOff>
    </xdr:from>
    <xdr:ext cx="762000" cy="259045"/>
    <xdr:sp macro="" textlink="">
      <xdr:nvSpPr>
        <xdr:cNvPr id="191" name="人件費・物件費等の状況最大値テキスト"/>
        <xdr:cNvSpPr txBox="1"/>
      </xdr:nvSpPr>
      <xdr:spPr>
        <a:xfrm>
          <a:off x="5041900" y="1345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169740</xdr:rowOff>
    </xdr:from>
    <xdr:to>
      <xdr:col>24</xdr:col>
      <xdr:colOff>12700</xdr:colOff>
      <xdr:row>79</xdr:row>
      <xdr:rowOff>169740</xdr:rowOff>
    </xdr:to>
    <xdr:cxnSp macro="">
      <xdr:nvCxnSpPr>
        <xdr:cNvPr id="192" name="直線コネクタ 191"/>
        <xdr:cNvCxnSpPr/>
      </xdr:nvCxnSpPr>
      <xdr:spPr>
        <a:xfrm>
          <a:off x="4864100" y="1371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104062</xdr:rowOff>
    </xdr:from>
    <xdr:to>
      <xdr:col>23</xdr:col>
      <xdr:colOff>133350</xdr:colOff>
      <xdr:row>83</xdr:row>
      <xdr:rowOff>29454</xdr:rowOff>
    </xdr:to>
    <xdr:cxnSp macro="">
      <xdr:nvCxnSpPr>
        <xdr:cNvPr id="193" name="直線コネクタ 192"/>
        <xdr:cNvCxnSpPr/>
      </xdr:nvCxnSpPr>
      <xdr:spPr>
        <a:xfrm>
          <a:off x="4114800" y="14162962"/>
          <a:ext cx="838200" cy="9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79666</xdr:rowOff>
    </xdr:from>
    <xdr:ext cx="762000" cy="259045"/>
    <xdr:sp macro="" textlink="">
      <xdr:nvSpPr>
        <xdr:cNvPr id="194" name="人件費・物件費等の状況平均値テキスト"/>
        <xdr:cNvSpPr txBox="1"/>
      </xdr:nvSpPr>
      <xdr:spPr>
        <a:xfrm>
          <a:off x="5041900" y="13795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63139</xdr:rowOff>
    </xdr:from>
    <xdr:to>
      <xdr:col>23</xdr:col>
      <xdr:colOff>184150</xdr:colOff>
      <xdr:row>81</xdr:row>
      <xdr:rowOff>164739</xdr:rowOff>
    </xdr:to>
    <xdr:sp macro="" textlink="">
      <xdr:nvSpPr>
        <xdr:cNvPr id="195" name="フローチャート: 判断 194"/>
        <xdr:cNvSpPr/>
      </xdr:nvSpPr>
      <xdr:spPr>
        <a:xfrm>
          <a:off x="49022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104062</xdr:rowOff>
    </xdr:from>
    <xdr:to>
      <xdr:col>19</xdr:col>
      <xdr:colOff>133350</xdr:colOff>
      <xdr:row>87</xdr:row>
      <xdr:rowOff>33635</xdr:rowOff>
    </xdr:to>
    <xdr:cxnSp macro="">
      <xdr:nvCxnSpPr>
        <xdr:cNvPr id="196" name="直線コネクタ 195"/>
        <xdr:cNvCxnSpPr/>
      </xdr:nvCxnSpPr>
      <xdr:spPr>
        <a:xfrm flipV="1">
          <a:off x="3225800" y="14162962"/>
          <a:ext cx="889000" cy="78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60950</xdr:rowOff>
    </xdr:from>
    <xdr:to>
      <xdr:col>19</xdr:col>
      <xdr:colOff>184150</xdr:colOff>
      <xdr:row>81</xdr:row>
      <xdr:rowOff>162550</xdr:rowOff>
    </xdr:to>
    <xdr:sp macro="" textlink="">
      <xdr:nvSpPr>
        <xdr:cNvPr id="197" name="フローチャート: 判断 196"/>
        <xdr:cNvSpPr/>
      </xdr:nvSpPr>
      <xdr:spPr>
        <a:xfrm>
          <a:off x="4064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1277</xdr:rowOff>
    </xdr:from>
    <xdr:ext cx="736600" cy="259045"/>
    <xdr:sp macro="" textlink="">
      <xdr:nvSpPr>
        <xdr:cNvPr id="198" name="テキスト ボックス 197"/>
        <xdr:cNvSpPr txBox="1"/>
      </xdr:nvSpPr>
      <xdr:spPr>
        <a:xfrm>
          <a:off x="3733800" y="137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33635</xdr:rowOff>
    </xdr:from>
    <xdr:to>
      <xdr:col>15</xdr:col>
      <xdr:colOff>82550</xdr:colOff>
      <xdr:row>87</xdr:row>
      <xdr:rowOff>63517</xdr:rowOff>
    </xdr:to>
    <xdr:cxnSp macro="">
      <xdr:nvCxnSpPr>
        <xdr:cNvPr id="199" name="直線コネクタ 198"/>
        <xdr:cNvCxnSpPr/>
      </xdr:nvCxnSpPr>
      <xdr:spPr>
        <a:xfrm flipV="1">
          <a:off x="2336800" y="14949785"/>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94965</xdr:rowOff>
    </xdr:from>
    <xdr:to>
      <xdr:col>15</xdr:col>
      <xdr:colOff>133350</xdr:colOff>
      <xdr:row>82</xdr:row>
      <xdr:rowOff>25115</xdr:rowOff>
    </xdr:to>
    <xdr:sp macro="" textlink="">
      <xdr:nvSpPr>
        <xdr:cNvPr id="200" name="フローチャート: 判断 199"/>
        <xdr:cNvSpPr/>
      </xdr:nvSpPr>
      <xdr:spPr>
        <a:xfrm>
          <a:off x="3175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35292</xdr:rowOff>
    </xdr:from>
    <xdr:ext cx="762000" cy="259045"/>
    <xdr:sp macro="" textlink="">
      <xdr:nvSpPr>
        <xdr:cNvPr id="201" name="テキスト ボックス 200"/>
        <xdr:cNvSpPr txBox="1"/>
      </xdr:nvSpPr>
      <xdr:spPr>
        <a:xfrm>
          <a:off x="2844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63517</xdr:rowOff>
    </xdr:from>
    <xdr:to>
      <xdr:col>11</xdr:col>
      <xdr:colOff>31750</xdr:colOff>
      <xdr:row>88</xdr:row>
      <xdr:rowOff>171379</xdr:rowOff>
    </xdr:to>
    <xdr:cxnSp macro="">
      <xdr:nvCxnSpPr>
        <xdr:cNvPr id="202" name="直線コネクタ 201"/>
        <xdr:cNvCxnSpPr/>
      </xdr:nvCxnSpPr>
      <xdr:spPr>
        <a:xfrm flipV="1">
          <a:off x="1447800" y="14979667"/>
          <a:ext cx="889000" cy="27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97854</xdr:rowOff>
    </xdr:from>
    <xdr:to>
      <xdr:col>11</xdr:col>
      <xdr:colOff>82550</xdr:colOff>
      <xdr:row>83</xdr:row>
      <xdr:rowOff>28004</xdr:rowOff>
    </xdr:to>
    <xdr:sp macro="" textlink="">
      <xdr:nvSpPr>
        <xdr:cNvPr id="203" name="フローチャート: 判断 202"/>
        <xdr:cNvSpPr/>
      </xdr:nvSpPr>
      <xdr:spPr>
        <a:xfrm>
          <a:off x="2286000" y="141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38181</xdr:rowOff>
    </xdr:from>
    <xdr:ext cx="762000" cy="259045"/>
    <xdr:sp macro="" textlink="">
      <xdr:nvSpPr>
        <xdr:cNvPr id="204" name="テキスト ボックス 203"/>
        <xdr:cNvSpPr txBox="1"/>
      </xdr:nvSpPr>
      <xdr:spPr>
        <a:xfrm>
          <a:off x="1955800" y="1392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144545</xdr:rowOff>
    </xdr:from>
    <xdr:to>
      <xdr:col>7</xdr:col>
      <xdr:colOff>31750</xdr:colOff>
      <xdr:row>82</xdr:row>
      <xdr:rowOff>74695</xdr:rowOff>
    </xdr:to>
    <xdr:sp macro="" textlink="">
      <xdr:nvSpPr>
        <xdr:cNvPr id="205" name="フローチャート: 判断 204"/>
        <xdr:cNvSpPr/>
      </xdr:nvSpPr>
      <xdr:spPr>
        <a:xfrm>
          <a:off x="1397000" y="1403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84872</xdr:rowOff>
    </xdr:from>
    <xdr:ext cx="762000" cy="259045"/>
    <xdr:sp macro="" textlink="">
      <xdr:nvSpPr>
        <xdr:cNvPr id="206" name="テキスト ボックス 205"/>
        <xdr:cNvSpPr txBox="1"/>
      </xdr:nvSpPr>
      <xdr:spPr>
        <a:xfrm>
          <a:off x="1066800" y="1380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150104</xdr:rowOff>
    </xdr:from>
    <xdr:to>
      <xdr:col>23</xdr:col>
      <xdr:colOff>184150</xdr:colOff>
      <xdr:row>83</xdr:row>
      <xdr:rowOff>80254</xdr:rowOff>
    </xdr:to>
    <xdr:sp macro="" textlink="">
      <xdr:nvSpPr>
        <xdr:cNvPr id="212" name="楕円 211"/>
        <xdr:cNvSpPr/>
      </xdr:nvSpPr>
      <xdr:spPr>
        <a:xfrm>
          <a:off x="4902200" y="142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122181</xdr:rowOff>
    </xdr:from>
    <xdr:ext cx="762000" cy="259045"/>
    <xdr:sp macro="" textlink="">
      <xdr:nvSpPr>
        <xdr:cNvPr id="213" name="人件費・物件費等の状況該当値テキスト"/>
        <xdr:cNvSpPr txBox="1"/>
      </xdr:nvSpPr>
      <xdr:spPr>
        <a:xfrm>
          <a:off x="5041900" y="141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53262</xdr:rowOff>
    </xdr:from>
    <xdr:to>
      <xdr:col>19</xdr:col>
      <xdr:colOff>184150</xdr:colOff>
      <xdr:row>82</xdr:row>
      <xdr:rowOff>154862</xdr:rowOff>
    </xdr:to>
    <xdr:sp macro="" textlink="">
      <xdr:nvSpPr>
        <xdr:cNvPr id="214" name="楕円 213"/>
        <xdr:cNvSpPr/>
      </xdr:nvSpPr>
      <xdr:spPr>
        <a:xfrm>
          <a:off x="4064000" y="141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139639</xdr:rowOff>
    </xdr:from>
    <xdr:ext cx="736600" cy="259045"/>
    <xdr:sp macro="" textlink="">
      <xdr:nvSpPr>
        <xdr:cNvPr id="215" name="テキスト ボックス 214"/>
        <xdr:cNvSpPr txBox="1"/>
      </xdr:nvSpPr>
      <xdr:spPr>
        <a:xfrm>
          <a:off x="3733800" y="14198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154285</xdr:rowOff>
    </xdr:from>
    <xdr:to>
      <xdr:col>15</xdr:col>
      <xdr:colOff>133350</xdr:colOff>
      <xdr:row>87</xdr:row>
      <xdr:rowOff>84435</xdr:rowOff>
    </xdr:to>
    <xdr:sp macro="" textlink="">
      <xdr:nvSpPr>
        <xdr:cNvPr id="216" name="楕円 215"/>
        <xdr:cNvSpPr/>
      </xdr:nvSpPr>
      <xdr:spPr>
        <a:xfrm>
          <a:off x="3175000" y="148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69212</xdr:rowOff>
    </xdr:from>
    <xdr:ext cx="762000" cy="259045"/>
    <xdr:sp macro="" textlink="">
      <xdr:nvSpPr>
        <xdr:cNvPr id="217" name="テキスト ボックス 216"/>
        <xdr:cNvSpPr txBox="1"/>
      </xdr:nvSpPr>
      <xdr:spPr>
        <a:xfrm>
          <a:off x="2844800" y="1498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12717</xdr:rowOff>
    </xdr:from>
    <xdr:to>
      <xdr:col>11</xdr:col>
      <xdr:colOff>82550</xdr:colOff>
      <xdr:row>87</xdr:row>
      <xdr:rowOff>114317</xdr:rowOff>
    </xdr:to>
    <xdr:sp macro="" textlink="">
      <xdr:nvSpPr>
        <xdr:cNvPr id="218" name="楕円 217"/>
        <xdr:cNvSpPr/>
      </xdr:nvSpPr>
      <xdr:spPr>
        <a:xfrm>
          <a:off x="2286000" y="149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99094</xdr:rowOff>
    </xdr:from>
    <xdr:ext cx="762000" cy="259045"/>
    <xdr:sp macro="" textlink="">
      <xdr:nvSpPr>
        <xdr:cNvPr id="219" name="テキスト ボックス 218"/>
        <xdr:cNvSpPr txBox="1"/>
      </xdr:nvSpPr>
      <xdr:spPr>
        <a:xfrm>
          <a:off x="1955800" y="150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120579</xdr:rowOff>
    </xdr:from>
    <xdr:to>
      <xdr:col>7</xdr:col>
      <xdr:colOff>31750</xdr:colOff>
      <xdr:row>89</xdr:row>
      <xdr:rowOff>50729</xdr:rowOff>
    </xdr:to>
    <xdr:sp macro="" textlink="">
      <xdr:nvSpPr>
        <xdr:cNvPr id="220" name="楕円 219"/>
        <xdr:cNvSpPr/>
      </xdr:nvSpPr>
      <xdr:spPr>
        <a:xfrm>
          <a:off x="1397000" y="152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35506</xdr:rowOff>
    </xdr:from>
    <xdr:ext cx="762000" cy="259045"/>
    <xdr:sp macro="" textlink="">
      <xdr:nvSpPr>
        <xdr:cNvPr id="221" name="テキスト ボックス 220"/>
        <xdr:cNvSpPr txBox="1"/>
      </xdr:nvSpPr>
      <xdr:spPr>
        <a:xfrm>
          <a:off x="1066800" y="1529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平成</a:t>
          </a:r>
          <a:r>
            <a:rPr kumimoji="1" lang="en-US" altLang="ja-JP" sz="1200">
              <a:solidFill>
                <a:sysClr val="windowText" lastClr="000000"/>
              </a:solidFill>
              <a:effectLst/>
              <a:latin typeface="+mn-lt"/>
              <a:ea typeface="+mn-ea"/>
              <a:cs typeface="+mn-cs"/>
            </a:rPr>
            <a:t>21</a:t>
          </a:r>
          <a:r>
            <a:rPr kumimoji="1" lang="ja-JP" altLang="ja-JP" sz="1200">
              <a:solidFill>
                <a:sysClr val="windowText" lastClr="000000"/>
              </a:solidFill>
              <a:effectLst/>
              <a:latin typeface="+mn-lt"/>
              <a:ea typeface="+mn-ea"/>
              <a:cs typeface="+mn-cs"/>
            </a:rPr>
            <a:t>年度までは類似団体平均とほぼ同水準であったが、</a:t>
          </a:r>
          <a:r>
            <a:rPr kumimoji="1" lang="en-US" altLang="ja-JP" sz="1200">
              <a:solidFill>
                <a:sysClr val="windowText" lastClr="000000"/>
              </a:solidFill>
              <a:effectLst/>
              <a:latin typeface="+mn-lt"/>
              <a:ea typeface="+mn-ea"/>
              <a:cs typeface="+mn-cs"/>
            </a:rPr>
            <a:t>23</a:t>
          </a:r>
          <a:r>
            <a:rPr kumimoji="1" lang="ja-JP" altLang="ja-JP" sz="1200">
              <a:solidFill>
                <a:sysClr val="windowText" lastClr="000000"/>
              </a:solidFill>
              <a:effectLst/>
              <a:latin typeface="+mn-lt"/>
              <a:ea typeface="+mn-ea"/>
              <a:cs typeface="+mn-cs"/>
            </a:rPr>
            <a:t>年度に</a:t>
          </a:r>
          <a:r>
            <a:rPr kumimoji="1" lang="en-US" altLang="ja-JP" sz="1200">
              <a:solidFill>
                <a:sysClr val="windowText" lastClr="000000"/>
              </a:solidFill>
              <a:effectLst/>
              <a:latin typeface="+mn-lt"/>
              <a:ea typeface="+mn-ea"/>
              <a:cs typeface="+mn-cs"/>
            </a:rPr>
            <a:t>1.9</a:t>
          </a:r>
          <a:r>
            <a:rPr kumimoji="1" lang="ja-JP" altLang="ja-JP" sz="1200">
              <a:solidFill>
                <a:sysClr val="windowText" lastClr="000000"/>
              </a:solidFill>
              <a:effectLst/>
              <a:latin typeface="+mn-lt"/>
              <a:ea typeface="+mn-ea"/>
              <a:cs typeface="+mn-cs"/>
            </a:rPr>
            <a:t>ポイント上回った。また、国家公務員の時限的な給与改定・臨時特例法による給与減額措置がないとした場合の参考値は</a:t>
          </a:r>
          <a:r>
            <a:rPr kumimoji="1" lang="en-US" altLang="ja-JP" sz="1200">
              <a:solidFill>
                <a:sysClr val="windowText" lastClr="000000"/>
              </a:solidFill>
              <a:effectLst/>
              <a:latin typeface="+mn-lt"/>
              <a:ea typeface="+mn-ea"/>
              <a:cs typeface="+mn-cs"/>
            </a:rPr>
            <a:t>98.7</a:t>
          </a:r>
          <a:r>
            <a:rPr kumimoji="1" lang="ja-JP" altLang="ja-JP" sz="1200">
              <a:solidFill>
                <a:sysClr val="windowText" lastClr="000000"/>
              </a:solidFill>
              <a:effectLst/>
              <a:latin typeface="+mn-lt"/>
              <a:ea typeface="+mn-ea"/>
              <a:cs typeface="+mn-cs"/>
            </a:rPr>
            <a:t>である。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a:t>
          </a:r>
          <a:r>
            <a:rPr kumimoji="1" lang="en-US" altLang="ja-JP" sz="1200">
              <a:solidFill>
                <a:sysClr val="windowText" lastClr="000000"/>
              </a:solidFill>
              <a:effectLst/>
              <a:latin typeface="+mn-lt"/>
              <a:ea typeface="+mn-ea"/>
              <a:cs typeface="+mn-cs"/>
            </a:rPr>
            <a:t>26</a:t>
          </a:r>
          <a:r>
            <a:rPr kumimoji="1" lang="ja-JP" altLang="ja-JP" sz="1200">
              <a:solidFill>
                <a:sysClr val="windowText" lastClr="000000"/>
              </a:solidFill>
              <a:effectLst/>
              <a:latin typeface="+mn-lt"/>
              <a:ea typeface="+mn-ea"/>
              <a:cs typeface="+mn-cs"/>
            </a:rPr>
            <a:t>年度から</a:t>
          </a:r>
          <a:r>
            <a:rPr kumimoji="1" lang="en-US" altLang="ja-JP" sz="1200">
              <a:solidFill>
                <a:sysClr val="windowText" lastClr="000000"/>
              </a:solidFill>
              <a:effectLst/>
              <a:latin typeface="+mn-lt"/>
              <a:ea typeface="+mn-ea"/>
              <a:cs typeface="+mn-cs"/>
            </a:rPr>
            <a:t>29</a:t>
          </a:r>
          <a:r>
            <a:rPr kumimoji="1" lang="ja-JP" altLang="ja-JP" sz="1200">
              <a:solidFill>
                <a:sysClr val="windowText" lastClr="000000"/>
              </a:solidFill>
              <a:effectLst/>
              <a:latin typeface="+mn-lt"/>
              <a:ea typeface="+mn-ea"/>
              <a:cs typeface="+mn-cs"/>
            </a:rPr>
            <a:t>年度までは</a:t>
          </a:r>
          <a:r>
            <a:rPr kumimoji="1" lang="en-US" altLang="ja-JP" sz="1200">
              <a:solidFill>
                <a:sysClr val="windowText" lastClr="000000"/>
              </a:solidFill>
              <a:effectLst/>
              <a:latin typeface="+mn-lt"/>
              <a:ea typeface="+mn-ea"/>
              <a:cs typeface="+mn-cs"/>
            </a:rPr>
            <a:t>1.0</a:t>
          </a:r>
          <a:r>
            <a:rPr kumimoji="1" lang="ja-JP" altLang="ja-JP" sz="1200">
              <a:solidFill>
                <a:sysClr val="windowText" lastClr="000000"/>
              </a:solidFill>
              <a:effectLst/>
              <a:latin typeface="+mn-lt"/>
              <a:ea typeface="+mn-ea"/>
              <a:cs typeface="+mn-cs"/>
            </a:rPr>
            <a:t>ポイントから</a:t>
          </a:r>
          <a:r>
            <a:rPr kumimoji="1" lang="en-US" altLang="ja-JP" sz="1200">
              <a:solidFill>
                <a:sysClr val="windowText" lastClr="000000"/>
              </a:solidFill>
              <a:effectLst/>
              <a:latin typeface="+mn-lt"/>
              <a:ea typeface="+mn-ea"/>
              <a:cs typeface="+mn-cs"/>
            </a:rPr>
            <a:t>1.6</a:t>
          </a:r>
          <a:r>
            <a:rPr kumimoji="1" lang="ja-JP" altLang="ja-JP" sz="1200">
              <a:solidFill>
                <a:sysClr val="windowText" lastClr="000000"/>
              </a:solidFill>
              <a:effectLst/>
              <a:latin typeface="+mn-lt"/>
              <a:ea typeface="+mn-ea"/>
              <a:cs typeface="+mn-cs"/>
            </a:rPr>
            <a:t>ポイント、</a:t>
          </a:r>
          <a:r>
            <a:rPr kumimoji="1" lang="en-US" altLang="ja-JP" sz="1200">
              <a:solidFill>
                <a:sysClr val="windowText" lastClr="000000"/>
              </a:solidFill>
              <a:effectLst/>
              <a:latin typeface="+mn-lt"/>
              <a:ea typeface="+mn-ea"/>
              <a:cs typeface="+mn-cs"/>
            </a:rPr>
            <a:t>30</a:t>
          </a:r>
          <a:r>
            <a:rPr kumimoji="1" lang="ja-JP" altLang="ja-JP" sz="1200">
              <a:solidFill>
                <a:sysClr val="windowText" lastClr="000000"/>
              </a:solidFill>
              <a:effectLst/>
              <a:latin typeface="+mn-lt"/>
              <a:ea typeface="+mn-ea"/>
              <a:cs typeface="+mn-cs"/>
            </a:rPr>
            <a:t>年度は</a:t>
          </a:r>
          <a:r>
            <a:rPr kumimoji="1" lang="en-US" altLang="ja-JP" sz="1200">
              <a:solidFill>
                <a:sysClr val="windowText" lastClr="000000"/>
              </a:solidFill>
              <a:effectLst/>
              <a:latin typeface="+mn-lt"/>
              <a:ea typeface="+mn-ea"/>
              <a:cs typeface="+mn-cs"/>
            </a:rPr>
            <a:t>0.6</a:t>
          </a:r>
          <a:r>
            <a:rPr kumimoji="1" lang="ja-JP" altLang="ja-JP" sz="1200">
              <a:solidFill>
                <a:sysClr val="windowText" lastClr="000000"/>
              </a:solidFill>
              <a:effectLst/>
              <a:latin typeface="+mn-lt"/>
              <a:ea typeface="+mn-ea"/>
              <a:cs typeface="+mn-cs"/>
            </a:rPr>
            <a:t>ポイント上回り、全国市平均も上回る水準となった。</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なお、ラスパイレス指数には反映しないが、人件費抑制策として特殊勤務手当の全廃、退職時の特別昇給の廃止、管理職手当の定額化を実施している。</a:t>
          </a:r>
          <a:endParaRPr lang="ja-JP" altLang="ja-JP" sz="12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2" name="直線コネクタ 251"/>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135164</xdr:rowOff>
    </xdr:to>
    <xdr:cxnSp macro="">
      <xdr:nvCxnSpPr>
        <xdr:cNvPr id="257" name="直線コネクタ 256"/>
        <xdr:cNvCxnSpPr/>
      </xdr:nvCxnSpPr>
      <xdr:spPr>
        <a:xfrm flipV="1">
          <a:off x="16179800" y="146394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8"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9" name="フローチャート: 判断 258"/>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32657</xdr:rowOff>
    </xdr:to>
    <xdr:cxnSp macro="">
      <xdr:nvCxnSpPr>
        <xdr:cNvPr id="260" name="直線コネクタ 259"/>
        <xdr:cNvCxnSpPr/>
      </xdr:nvCxnSpPr>
      <xdr:spPr>
        <a:xfrm flipV="1">
          <a:off x="15290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61" name="フローチャート: 判断 260"/>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2" name="テキスト ボックス 261"/>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32657</xdr:rowOff>
    </xdr:to>
    <xdr:cxnSp macro="">
      <xdr:nvCxnSpPr>
        <xdr:cNvPr id="263" name="直線コネクタ 262"/>
        <xdr:cNvCxnSpPr/>
      </xdr:nvCxnSpPr>
      <xdr:spPr>
        <a:xfrm>
          <a:off x="14401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4" name="フローチャート: 判断 263"/>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5" name="テキスト ボックス 264"/>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152400</xdr:rowOff>
    </xdr:to>
    <xdr:cxnSp macro="">
      <xdr:nvCxnSpPr>
        <xdr:cNvPr id="266" name="直線コネクタ 265"/>
        <xdr:cNvCxnSpPr/>
      </xdr:nvCxnSpPr>
      <xdr:spPr>
        <a:xfrm>
          <a:off x="13512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7" name="フローチャート: 判断 266"/>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8" name="テキスト ボックス 267"/>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9" name="フローチャート: 判断 268"/>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70" name="テキスト ボックス 269"/>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6" name="楕円 275"/>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7"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9" name="テキスト ボックス 278"/>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0" name="楕円 279"/>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1" name="テキスト ボックス 280"/>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5" name="テキスト ボックス 284"/>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17</a:t>
          </a:r>
          <a:r>
            <a:rPr kumimoji="1" lang="ja-JP" altLang="ja-JP" sz="1300">
              <a:solidFill>
                <a:sysClr val="windowText" lastClr="000000"/>
              </a:solidFill>
              <a:effectLst/>
              <a:latin typeface="+mn-lt"/>
              <a:ea typeface="+mn-ea"/>
              <a:cs typeface="+mn-cs"/>
            </a:rPr>
            <a:t>年</a:t>
          </a:r>
          <a:r>
            <a:rPr kumimoji="1" lang="en-US" altLang="ja-JP" sz="1300">
              <a:solidFill>
                <a:sysClr val="windowText" lastClr="000000"/>
              </a:solidFill>
              <a:effectLst/>
              <a:latin typeface="+mn-lt"/>
              <a:ea typeface="+mn-ea"/>
              <a:cs typeface="+mn-cs"/>
            </a:rPr>
            <a:t>11</a:t>
          </a:r>
          <a:r>
            <a:rPr kumimoji="1" lang="ja-JP" altLang="ja-JP" sz="1300">
              <a:solidFill>
                <a:sysClr val="windowText" lastClr="000000"/>
              </a:solidFill>
              <a:effectLst/>
              <a:latin typeface="+mn-lt"/>
              <a:ea typeface="+mn-ea"/>
              <a:cs typeface="+mn-cs"/>
            </a:rPr>
            <a:t>月</a:t>
          </a:r>
          <a:r>
            <a:rPr kumimoji="1" lang="en-US" altLang="ja-JP" sz="1300">
              <a:solidFill>
                <a:sysClr val="windowText" lastClr="000000"/>
              </a:solidFill>
              <a:effectLst/>
              <a:latin typeface="+mn-lt"/>
              <a:ea typeface="+mn-ea"/>
              <a:cs typeface="+mn-cs"/>
            </a:rPr>
            <a:t>7</a:t>
          </a:r>
          <a:r>
            <a:rPr kumimoji="1" lang="ja-JP" altLang="ja-JP" sz="1300">
              <a:solidFill>
                <a:sysClr val="windowText" lastClr="000000"/>
              </a:solidFill>
              <a:effectLst/>
              <a:latin typeface="+mn-lt"/>
              <a:ea typeface="+mn-ea"/>
              <a:cs typeface="+mn-cs"/>
            </a:rPr>
            <a:t>日（合併時）の職員数は</a:t>
          </a:r>
          <a:r>
            <a:rPr kumimoji="1" lang="en-US" altLang="ja-JP" sz="1300">
              <a:solidFill>
                <a:sysClr val="windowText" lastClr="000000"/>
              </a:solidFill>
              <a:effectLst/>
              <a:latin typeface="+mn-lt"/>
              <a:ea typeface="+mn-ea"/>
              <a:cs typeface="+mn-cs"/>
            </a:rPr>
            <a:t>636</a:t>
          </a:r>
          <a:r>
            <a:rPr kumimoji="1" lang="ja-JP" altLang="ja-JP" sz="1300">
              <a:solidFill>
                <a:sysClr val="windowText" lastClr="000000"/>
              </a:solidFill>
              <a:effectLst/>
              <a:latin typeface="+mn-lt"/>
              <a:ea typeface="+mn-ea"/>
              <a:cs typeface="+mn-cs"/>
            </a:rPr>
            <a:t>人で合併以降、定員の適正化を図ってきた結果、</a:t>
          </a:r>
          <a:r>
            <a:rPr kumimoji="1" lang="en-US" altLang="ja-JP" sz="1300">
              <a:solidFill>
                <a:sysClr val="windowText" lastClr="000000"/>
              </a:solidFill>
              <a:effectLst/>
              <a:latin typeface="+mn-lt"/>
              <a:ea typeface="+mn-ea"/>
              <a:cs typeface="+mn-cs"/>
            </a:rPr>
            <a:t>31</a:t>
          </a:r>
          <a:r>
            <a:rPr kumimoji="1" lang="ja-JP" altLang="ja-JP" sz="1300">
              <a:solidFill>
                <a:sysClr val="windowText" lastClr="000000"/>
              </a:solidFill>
              <a:effectLst/>
              <a:latin typeface="+mn-lt"/>
              <a:ea typeface="+mn-ea"/>
              <a:cs typeface="+mn-cs"/>
            </a:rPr>
            <a:t>年</a:t>
          </a:r>
          <a:r>
            <a:rPr kumimoji="1" lang="en-US" altLang="ja-JP" sz="1300">
              <a:solidFill>
                <a:sysClr val="windowText" lastClr="000000"/>
              </a:solidFill>
              <a:effectLst/>
              <a:latin typeface="+mn-lt"/>
              <a:ea typeface="+mn-ea"/>
              <a:cs typeface="+mn-cs"/>
            </a:rPr>
            <a:t>4</a:t>
          </a:r>
          <a:r>
            <a:rPr kumimoji="1" lang="ja-JP" altLang="ja-JP" sz="1300">
              <a:solidFill>
                <a:sysClr val="windowText" lastClr="000000"/>
              </a:solidFill>
              <a:effectLst/>
              <a:latin typeface="+mn-lt"/>
              <a:ea typeface="+mn-ea"/>
              <a:cs typeface="+mn-cs"/>
            </a:rPr>
            <a:t>月</a:t>
          </a:r>
          <a:r>
            <a:rPr kumimoji="1" lang="en-US" altLang="ja-JP" sz="1300">
              <a:solidFill>
                <a:sysClr val="windowText" lastClr="000000"/>
              </a:solidFill>
              <a:effectLst/>
              <a:latin typeface="+mn-lt"/>
              <a:ea typeface="+mn-ea"/>
              <a:cs typeface="+mn-cs"/>
            </a:rPr>
            <a:t>1</a:t>
          </a:r>
          <a:r>
            <a:rPr kumimoji="1" lang="ja-JP" altLang="ja-JP" sz="1300">
              <a:solidFill>
                <a:sysClr val="windowText" lastClr="000000"/>
              </a:solidFill>
              <a:effectLst/>
              <a:latin typeface="+mn-lt"/>
              <a:ea typeface="+mn-ea"/>
              <a:cs typeface="+mn-cs"/>
            </a:rPr>
            <a:t>日現在の職員数は</a:t>
          </a:r>
          <a:r>
            <a:rPr kumimoji="1" lang="en-US" altLang="ja-JP" sz="1300">
              <a:solidFill>
                <a:sysClr val="windowText" lastClr="000000"/>
              </a:solidFill>
              <a:effectLst/>
              <a:latin typeface="+mn-lt"/>
              <a:ea typeface="+mn-ea"/>
              <a:cs typeface="+mn-cs"/>
            </a:rPr>
            <a:t>557</a:t>
          </a:r>
          <a:r>
            <a:rPr kumimoji="1" lang="ja-JP" altLang="ja-JP" sz="1300">
              <a:solidFill>
                <a:sysClr val="windowText" lastClr="000000"/>
              </a:solidFill>
              <a:effectLst/>
              <a:latin typeface="+mn-lt"/>
              <a:ea typeface="+mn-ea"/>
              <a:cs typeface="+mn-cs"/>
            </a:rPr>
            <a:t>人（定数</a:t>
          </a:r>
          <a:r>
            <a:rPr kumimoji="1" lang="en-US" altLang="ja-JP" sz="1300">
              <a:solidFill>
                <a:sysClr val="windowText" lastClr="000000"/>
              </a:solidFill>
              <a:effectLst/>
              <a:latin typeface="+mn-lt"/>
              <a:ea typeface="+mn-ea"/>
              <a:cs typeface="+mn-cs"/>
            </a:rPr>
            <a:t>598</a:t>
          </a:r>
          <a:r>
            <a:rPr kumimoji="1" lang="ja-JP" altLang="ja-JP" sz="1300">
              <a:solidFill>
                <a:sysClr val="windowText" lastClr="000000"/>
              </a:solidFill>
              <a:effectLst/>
              <a:latin typeface="+mn-lt"/>
              <a:ea typeface="+mn-ea"/>
              <a:cs typeface="+mn-cs"/>
            </a:rPr>
            <a:t>人）で、合併時と比較し</a:t>
          </a:r>
          <a:r>
            <a:rPr kumimoji="1" lang="en-US" altLang="ja-JP" sz="1300">
              <a:solidFill>
                <a:sysClr val="windowText" lastClr="000000"/>
              </a:solidFill>
              <a:effectLst/>
              <a:latin typeface="+mn-lt"/>
              <a:ea typeface="+mn-ea"/>
              <a:cs typeface="+mn-cs"/>
            </a:rPr>
            <a:t>79</a:t>
          </a:r>
          <a:r>
            <a:rPr kumimoji="1" lang="ja-JP" altLang="ja-JP" sz="1300">
              <a:solidFill>
                <a:sysClr val="windowText" lastClr="000000"/>
              </a:solidFill>
              <a:effectLst/>
              <a:latin typeface="+mn-lt"/>
              <a:ea typeface="+mn-ea"/>
              <a:cs typeface="+mn-cs"/>
            </a:rPr>
            <a:t>人の削減となっている。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年度は、人口</a:t>
          </a:r>
          <a:r>
            <a:rPr kumimoji="1" lang="en-US" altLang="ja-JP" sz="1300">
              <a:solidFill>
                <a:sysClr val="windowText" lastClr="000000"/>
              </a:solidFill>
              <a:effectLst/>
              <a:latin typeface="+mn-lt"/>
              <a:ea typeface="+mn-ea"/>
              <a:cs typeface="+mn-cs"/>
            </a:rPr>
            <a:t>1,000</a:t>
          </a:r>
          <a:r>
            <a:rPr kumimoji="1" lang="ja-JP" altLang="ja-JP" sz="1300">
              <a:solidFill>
                <a:sysClr val="windowText" lastClr="000000"/>
              </a:solidFill>
              <a:effectLst/>
              <a:latin typeface="+mn-lt"/>
              <a:ea typeface="+mn-ea"/>
              <a:cs typeface="+mn-cs"/>
            </a:rPr>
            <a:t>人当たりの職員数は類似団体平均を上回っているものの、全国平均とほぼ同水準となっている。今後も引き続き、定員の適正化に努める。</a:t>
          </a:r>
          <a:endParaRPr lang="ja-JP" altLang="ja-JP" sz="13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5" name="直線コネクタ 314"/>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6"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7" name="直線コネクタ 316"/>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8"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9" name="直線コネクタ 318"/>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140970</xdr:rowOff>
    </xdr:from>
    <xdr:to>
      <xdr:col>81</xdr:col>
      <xdr:colOff>44450</xdr:colOff>
      <xdr:row>63</xdr:row>
      <xdr:rowOff>13758</xdr:rowOff>
    </xdr:to>
    <xdr:cxnSp macro="">
      <xdr:nvCxnSpPr>
        <xdr:cNvPr id="320" name="直線コネクタ 319"/>
        <xdr:cNvCxnSpPr/>
      </xdr:nvCxnSpPr>
      <xdr:spPr>
        <a:xfrm>
          <a:off x="16179800" y="10770870"/>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21"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2" name="フローチャート: 判断 321"/>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140970</xdr:rowOff>
    </xdr:from>
    <xdr:to>
      <xdr:col>77</xdr:col>
      <xdr:colOff>44450</xdr:colOff>
      <xdr:row>62</xdr:row>
      <xdr:rowOff>142981</xdr:rowOff>
    </xdr:to>
    <xdr:cxnSp macro="">
      <xdr:nvCxnSpPr>
        <xdr:cNvPr id="323" name="直線コネクタ 322"/>
        <xdr:cNvCxnSpPr/>
      </xdr:nvCxnSpPr>
      <xdr:spPr>
        <a:xfrm flipV="1">
          <a:off x="15290800" y="1077087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4" name="フローチャート: 判断 323"/>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5" name="テキスト ボックス 324"/>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104775</xdr:rowOff>
    </xdr:from>
    <xdr:to>
      <xdr:col>72</xdr:col>
      <xdr:colOff>203200</xdr:colOff>
      <xdr:row>62</xdr:row>
      <xdr:rowOff>142981</xdr:rowOff>
    </xdr:to>
    <xdr:cxnSp macro="">
      <xdr:nvCxnSpPr>
        <xdr:cNvPr id="326" name="直線コネクタ 325"/>
        <xdr:cNvCxnSpPr/>
      </xdr:nvCxnSpPr>
      <xdr:spPr>
        <a:xfrm>
          <a:off x="14401800" y="10734675"/>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7" name="フローチャート: 判断 326"/>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8" name="テキスト ボックス 327"/>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86678</xdr:rowOff>
    </xdr:from>
    <xdr:to>
      <xdr:col>68</xdr:col>
      <xdr:colOff>152400</xdr:colOff>
      <xdr:row>62</xdr:row>
      <xdr:rowOff>104775</xdr:rowOff>
    </xdr:to>
    <xdr:cxnSp macro="">
      <xdr:nvCxnSpPr>
        <xdr:cNvPr id="329" name="直線コネクタ 328"/>
        <xdr:cNvCxnSpPr/>
      </xdr:nvCxnSpPr>
      <xdr:spPr>
        <a:xfrm>
          <a:off x="13512800" y="107165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74083</xdr:rowOff>
    </xdr:from>
    <xdr:to>
      <xdr:col>68</xdr:col>
      <xdr:colOff>203200</xdr:colOff>
      <xdr:row>63</xdr:row>
      <xdr:rowOff>4233</xdr:rowOff>
    </xdr:to>
    <xdr:sp macro="" textlink="">
      <xdr:nvSpPr>
        <xdr:cNvPr id="330" name="フローチャート: 判断 329"/>
        <xdr:cNvSpPr/>
      </xdr:nvSpPr>
      <xdr:spPr>
        <a:xfrm>
          <a:off x="14351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160460</xdr:rowOff>
    </xdr:from>
    <xdr:ext cx="762000" cy="259045"/>
    <xdr:sp macro="" textlink="">
      <xdr:nvSpPr>
        <xdr:cNvPr id="331" name="テキスト ボックス 330"/>
        <xdr:cNvSpPr txBox="1"/>
      </xdr:nvSpPr>
      <xdr:spPr>
        <a:xfrm>
          <a:off x="14020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2" name="フローチャート: 判断 331"/>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33" name="テキスト ボックス 332"/>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39" name="楕円 338"/>
        <xdr:cNvSpPr/>
      </xdr:nvSpPr>
      <xdr:spPr>
        <a:xfrm>
          <a:off x="16967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106485</xdr:rowOff>
    </xdr:from>
    <xdr:ext cx="762000" cy="259045"/>
    <xdr:sp macro="" textlink="">
      <xdr:nvSpPr>
        <xdr:cNvPr id="340" name="定員管理の状況該当値テキスト"/>
        <xdr:cNvSpPr txBox="1"/>
      </xdr:nvSpPr>
      <xdr:spPr>
        <a:xfrm>
          <a:off x="17106900" y="107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90170</xdr:rowOff>
    </xdr:from>
    <xdr:to>
      <xdr:col>77</xdr:col>
      <xdr:colOff>95250</xdr:colOff>
      <xdr:row>63</xdr:row>
      <xdr:rowOff>20320</xdr:rowOff>
    </xdr:to>
    <xdr:sp macro="" textlink="">
      <xdr:nvSpPr>
        <xdr:cNvPr id="341" name="楕円 340"/>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5097</xdr:rowOff>
    </xdr:from>
    <xdr:ext cx="736600" cy="259045"/>
    <xdr:sp macro="" textlink="">
      <xdr:nvSpPr>
        <xdr:cNvPr id="342" name="テキスト ボックス 341"/>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92181</xdr:rowOff>
    </xdr:from>
    <xdr:to>
      <xdr:col>73</xdr:col>
      <xdr:colOff>44450</xdr:colOff>
      <xdr:row>63</xdr:row>
      <xdr:rowOff>22331</xdr:rowOff>
    </xdr:to>
    <xdr:sp macro="" textlink="">
      <xdr:nvSpPr>
        <xdr:cNvPr id="343" name="楕円 342"/>
        <xdr:cNvSpPr/>
      </xdr:nvSpPr>
      <xdr:spPr>
        <a:xfrm>
          <a:off x="15240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7108</xdr:rowOff>
    </xdr:from>
    <xdr:ext cx="762000" cy="259045"/>
    <xdr:sp macro="" textlink="">
      <xdr:nvSpPr>
        <xdr:cNvPr id="344" name="テキスト ボックス 343"/>
        <xdr:cNvSpPr txBox="1"/>
      </xdr:nvSpPr>
      <xdr:spPr>
        <a:xfrm>
          <a:off x="14909800" y="1080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53975</xdr:rowOff>
    </xdr:from>
    <xdr:to>
      <xdr:col>68</xdr:col>
      <xdr:colOff>203200</xdr:colOff>
      <xdr:row>62</xdr:row>
      <xdr:rowOff>155575</xdr:rowOff>
    </xdr:to>
    <xdr:sp macro="" textlink="">
      <xdr:nvSpPr>
        <xdr:cNvPr id="345" name="楕円 344"/>
        <xdr:cNvSpPr/>
      </xdr:nvSpPr>
      <xdr:spPr>
        <a:xfrm>
          <a:off x="14351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165752</xdr:rowOff>
    </xdr:from>
    <xdr:ext cx="762000" cy="259045"/>
    <xdr:sp macro="" textlink="">
      <xdr:nvSpPr>
        <xdr:cNvPr id="346" name="テキスト ボックス 345"/>
        <xdr:cNvSpPr txBox="1"/>
      </xdr:nvSpPr>
      <xdr:spPr>
        <a:xfrm>
          <a:off x="14020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35878</xdr:rowOff>
    </xdr:from>
    <xdr:to>
      <xdr:col>64</xdr:col>
      <xdr:colOff>152400</xdr:colOff>
      <xdr:row>62</xdr:row>
      <xdr:rowOff>137478</xdr:rowOff>
    </xdr:to>
    <xdr:sp macro="" textlink="">
      <xdr:nvSpPr>
        <xdr:cNvPr id="347" name="楕円 346"/>
        <xdr:cNvSpPr/>
      </xdr:nvSpPr>
      <xdr:spPr>
        <a:xfrm>
          <a:off x="13462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122255</xdr:rowOff>
    </xdr:from>
    <xdr:ext cx="762000" cy="259045"/>
    <xdr:sp macro="" textlink="">
      <xdr:nvSpPr>
        <xdr:cNvPr id="348" name="テキスト ボックス 347"/>
        <xdr:cNvSpPr txBox="1"/>
      </xdr:nvSpPr>
      <xdr:spPr>
        <a:xfrm>
          <a:off x="13131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合併前の</a:t>
          </a:r>
          <a:r>
            <a:rPr kumimoji="1" lang="en-US" altLang="ja-JP" sz="1200">
              <a:solidFill>
                <a:sysClr val="windowText" lastClr="000000"/>
              </a:solidFill>
              <a:effectLst/>
              <a:latin typeface="+mn-lt"/>
              <a:ea typeface="+mn-ea"/>
              <a:cs typeface="+mn-cs"/>
            </a:rPr>
            <a:t>4</a:t>
          </a:r>
          <a:r>
            <a:rPr kumimoji="1" lang="ja-JP" altLang="ja-JP" sz="1200">
              <a:solidFill>
                <a:sysClr val="windowText" lastClr="000000"/>
              </a:solidFill>
              <a:effectLst/>
              <a:latin typeface="+mn-lt"/>
              <a:ea typeface="+mn-ea"/>
              <a:cs typeface="+mn-cs"/>
            </a:rPr>
            <a:t>市村にて実施した投資的事業に係る地方債の償還等に伴い、類似団体平均を上回る状態が続いてい</a:t>
          </a:r>
          <a:r>
            <a:rPr kumimoji="1" lang="ja-JP" altLang="en-US" sz="1200">
              <a:solidFill>
                <a:sysClr val="windowText" lastClr="000000"/>
              </a:solidFill>
              <a:effectLst/>
              <a:latin typeface="+mn-lt"/>
              <a:ea typeface="+mn-ea"/>
              <a:cs typeface="+mn-cs"/>
            </a:rPr>
            <a:t>た</a:t>
          </a:r>
          <a:r>
            <a:rPr kumimoji="1" lang="ja-JP" altLang="ja-JP" sz="1200">
              <a:solidFill>
                <a:sysClr val="windowText" lastClr="000000"/>
              </a:solidFill>
              <a:effectLst/>
              <a:latin typeface="+mn-lt"/>
              <a:ea typeface="+mn-ea"/>
              <a:cs typeface="+mn-cs"/>
            </a:rPr>
            <a:t>が、近年の繰上償還などが奏功し、平成</a:t>
          </a:r>
          <a:r>
            <a:rPr kumimoji="1" lang="en-US" altLang="ja-JP" sz="1200">
              <a:solidFill>
                <a:sysClr val="windowText" lastClr="000000"/>
              </a:solidFill>
              <a:effectLst/>
              <a:latin typeface="+mn-lt"/>
              <a:ea typeface="+mn-ea"/>
              <a:cs typeface="+mn-cs"/>
            </a:rPr>
            <a:t>27</a:t>
          </a:r>
          <a:r>
            <a:rPr kumimoji="1" lang="ja-JP" altLang="ja-JP" sz="1200">
              <a:solidFill>
                <a:sysClr val="windowText" lastClr="000000"/>
              </a:solidFill>
              <a:effectLst/>
              <a:latin typeface="+mn-lt"/>
              <a:ea typeface="+mn-ea"/>
              <a:cs typeface="+mn-cs"/>
            </a:rPr>
            <a:t>年度まで改善傾向にあった。</a:t>
          </a:r>
          <a:r>
            <a:rPr kumimoji="1" lang="en-US" altLang="ja-JP" sz="1200">
              <a:solidFill>
                <a:sysClr val="windowText" lastClr="000000"/>
              </a:solidFill>
              <a:effectLst/>
              <a:latin typeface="+mn-lt"/>
              <a:ea typeface="+mn-ea"/>
              <a:cs typeface="+mn-cs"/>
            </a:rPr>
            <a:t>28</a:t>
          </a:r>
          <a:r>
            <a:rPr kumimoji="1" lang="ja-JP" altLang="ja-JP" sz="1200">
              <a:solidFill>
                <a:sysClr val="windowText" lastClr="000000"/>
              </a:solidFill>
              <a:effectLst/>
              <a:latin typeface="+mn-lt"/>
              <a:ea typeface="+mn-ea"/>
              <a:cs typeface="+mn-cs"/>
            </a:rPr>
            <a:t>年度は市町村合併</a:t>
          </a:r>
          <a:r>
            <a:rPr kumimoji="1" lang="en-US" altLang="ja-JP" sz="1200">
              <a:solidFill>
                <a:sysClr val="windowText" lastClr="000000"/>
              </a:solidFill>
              <a:effectLst/>
              <a:latin typeface="+mn-lt"/>
              <a:ea typeface="+mn-ea"/>
              <a:cs typeface="+mn-cs"/>
            </a:rPr>
            <a:t>10</a:t>
          </a:r>
          <a:r>
            <a:rPr kumimoji="1" lang="ja-JP" altLang="ja-JP" sz="1200">
              <a:solidFill>
                <a:sysClr val="windowText" lastClr="000000"/>
              </a:solidFill>
              <a:effectLst/>
              <a:latin typeface="+mn-lt"/>
              <a:ea typeface="+mn-ea"/>
              <a:cs typeface="+mn-cs"/>
            </a:rPr>
            <a:t>年経過に伴う普通交付税の減少（</a:t>
          </a:r>
          <a:r>
            <a:rPr kumimoji="1" lang="en-US" altLang="ja-JP" sz="1200">
              <a:solidFill>
                <a:sysClr val="windowText" lastClr="000000"/>
              </a:solidFill>
              <a:effectLst/>
              <a:latin typeface="+mn-lt"/>
              <a:ea typeface="+mn-ea"/>
              <a:cs typeface="+mn-cs"/>
            </a:rPr>
            <a:t>28</a:t>
          </a:r>
          <a:r>
            <a:rPr kumimoji="1" lang="ja-JP" altLang="ja-JP" sz="1200">
              <a:solidFill>
                <a:sysClr val="windowText" lastClr="000000"/>
              </a:solidFill>
              <a:effectLst/>
              <a:latin typeface="+mn-lt"/>
              <a:ea typeface="+mn-ea"/>
              <a:cs typeface="+mn-cs"/>
            </a:rPr>
            <a:t>年度から</a:t>
          </a:r>
          <a:r>
            <a:rPr kumimoji="1" lang="ja-JP" altLang="en-US" sz="1200">
              <a:solidFill>
                <a:sysClr val="windowText" lastClr="000000"/>
              </a:solidFill>
              <a:effectLst/>
              <a:latin typeface="+mn-lt"/>
              <a:ea typeface="+mn-ea"/>
              <a:cs typeface="+mn-cs"/>
            </a:rPr>
            <a:t>令和</a:t>
          </a:r>
          <a:r>
            <a:rPr kumimoji="1" lang="en-US" altLang="ja-JP" sz="1200">
              <a:solidFill>
                <a:sysClr val="windowText" lastClr="000000"/>
              </a:solidFill>
              <a:effectLst/>
              <a:latin typeface="+mn-lt"/>
              <a:ea typeface="+mn-ea"/>
              <a:cs typeface="+mn-cs"/>
            </a:rPr>
            <a:t>3</a:t>
          </a:r>
          <a:r>
            <a:rPr kumimoji="1" lang="ja-JP" altLang="ja-JP" sz="1200">
              <a:solidFill>
                <a:sysClr val="windowText" lastClr="000000"/>
              </a:solidFill>
              <a:effectLst/>
              <a:latin typeface="+mn-lt"/>
              <a:ea typeface="+mn-ea"/>
              <a:cs typeface="+mn-cs"/>
            </a:rPr>
            <a:t>年度まで段階的に減少）</a:t>
          </a:r>
          <a:r>
            <a:rPr kumimoji="1" lang="ja-JP" altLang="en-US" sz="1200">
              <a:solidFill>
                <a:sysClr val="windowText" lastClr="000000"/>
              </a:solidFill>
              <a:effectLst/>
              <a:latin typeface="+mn-lt"/>
              <a:ea typeface="+mn-ea"/>
              <a:cs typeface="+mn-cs"/>
            </a:rPr>
            <a:t>で</a:t>
          </a:r>
          <a:r>
            <a:rPr kumimoji="1" lang="en-US" altLang="ja-JP" sz="1200">
              <a:solidFill>
                <a:sysClr val="windowText" lastClr="000000"/>
              </a:solidFill>
              <a:effectLst/>
              <a:latin typeface="+mn-lt"/>
              <a:ea typeface="+mn-ea"/>
              <a:cs typeface="+mn-cs"/>
            </a:rPr>
            <a:t>0.4%</a:t>
          </a:r>
          <a:r>
            <a:rPr kumimoji="1" lang="ja-JP" altLang="en-US" sz="1200">
              <a:solidFill>
                <a:sysClr val="windowText" lastClr="000000"/>
              </a:solidFill>
              <a:effectLst/>
              <a:latin typeface="+mn-lt"/>
              <a:ea typeface="+mn-ea"/>
              <a:cs typeface="+mn-cs"/>
            </a:rPr>
            <a:t>悪化、</a:t>
          </a:r>
          <a:r>
            <a:rPr kumimoji="1" lang="en-US" altLang="ja-JP" sz="1200">
              <a:solidFill>
                <a:sysClr val="windowText" lastClr="000000"/>
              </a:solidFill>
              <a:effectLst/>
              <a:latin typeface="+mn-lt"/>
              <a:ea typeface="+mn-ea"/>
              <a:cs typeface="+mn-cs"/>
            </a:rPr>
            <a:t>29</a:t>
          </a:r>
          <a:r>
            <a:rPr kumimoji="1" lang="ja-JP" altLang="ja-JP" sz="1200">
              <a:solidFill>
                <a:sysClr val="windowText" lastClr="000000"/>
              </a:solidFill>
              <a:effectLst/>
              <a:latin typeface="+mn-lt"/>
              <a:ea typeface="+mn-ea"/>
              <a:cs typeface="+mn-cs"/>
            </a:rPr>
            <a:t>年度は普通交付税の減少に加え、地方債の償還に充てる公営企業への繰出金の</a:t>
          </a:r>
          <a:r>
            <a:rPr kumimoji="1" lang="ja-JP" altLang="en-US" sz="1200">
              <a:solidFill>
                <a:sysClr val="windowText" lastClr="000000"/>
              </a:solidFill>
              <a:effectLst/>
              <a:latin typeface="+mn-lt"/>
              <a:ea typeface="+mn-ea"/>
              <a:cs typeface="+mn-cs"/>
            </a:rPr>
            <a:t>増加</a:t>
          </a:r>
          <a:r>
            <a:rPr kumimoji="1" lang="ja-JP" altLang="ja-JP" sz="1200">
              <a:solidFill>
                <a:sysClr val="windowText" lastClr="000000"/>
              </a:solidFill>
              <a:effectLst/>
              <a:latin typeface="+mn-lt"/>
              <a:ea typeface="+mn-ea"/>
              <a:cs typeface="+mn-cs"/>
            </a:rPr>
            <a:t>（算定法の変更によるもの）</a:t>
          </a:r>
          <a:r>
            <a:rPr kumimoji="1" lang="ja-JP" altLang="en-US" sz="1200">
              <a:solidFill>
                <a:sysClr val="windowText" lastClr="000000"/>
              </a:solidFill>
              <a:effectLst/>
              <a:latin typeface="+mn-lt"/>
              <a:ea typeface="+mn-ea"/>
              <a:cs typeface="+mn-cs"/>
            </a:rPr>
            <a:t>で</a:t>
          </a:r>
          <a:r>
            <a:rPr kumimoji="1" lang="en-US" altLang="ja-JP" sz="1200">
              <a:solidFill>
                <a:sysClr val="windowText" lastClr="000000"/>
              </a:solidFill>
              <a:effectLst/>
              <a:latin typeface="+mn-lt"/>
              <a:ea typeface="+mn-ea"/>
              <a:cs typeface="+mn-cs"/>
            </a:rPr>
            <a:t>0.8%</a:t>
          </a:r>
          <a:r>
            <a:rPr kumimoji="1" lang="ja-JP" altLang="en-US" sz="1200">
              <a:solidFill>
                <a:sysClr val="windowText" lastClr="000000"/>
              </a:solidFill>
              <a:effectLst/>
              <a:latin typeface="+mn-lt"/>
              <a:ea typeface="+mn-ea"/>
              <a:cs typeface="+mn-cs"/>
            </a:rPr>
            <a:t>悪化した。</a:t>
          </a:r>
          <a:r>
            <a:rPr kumimoji="1" lang="en-US" altLang="ja-JP" sz="1200">
              <a:solidFill>
                <a:sysClr val="windowText" lastClr="000000"/>
              </a:solidFill>
              <a:effectLst/>
              <a:latin typeface="+mn-lt"/>
              <a:ea typeface="+mn-ea"/>
              <a:cs typeface="+mn-cs"/>
            </a:rPr>
            <a:t>30</a:t>
          </a:r>
          <a:r>
            <a:rPr kumimoji="1" lang="ja-JP" altLang="en-US" sz="1200">
              <a:solidFill>
                <a:sysClr val="windowText" lastClr="000000"/>
              </a:solidFill>
              <a:effectLst/>
              <a:latin typeface="+mn-lt"/>
              <a:ea typeface="+mn-ea"/>
              <a:cs typeface="+mn-cs"/>
            </a:rPr>
            <a:t>年度においても、</a:t>
          </a:r>
          <a:r>
            <a:rPr kumimoji="1" lang="ja-JP" altLang="ja-JP" sz="1200">
              <a:solidFill>
                <a:sysClr val="windowText" lastClr="000000"/>
              </a:solidFill>
              <a:effectLst/>
              <a:latin typeface="+mn-lt"/>
              <a:ea typeface="+mn-ea"/>
              <a:cs typeface="+mn-cs"/>
            </a:rPr>
            <a:t>普通交付税の減少</a:t>
          </a:r>
          <a:r>
            <a:rPr kumimoji="1" lang="ja-JP" altLang="en-US" sz="1200">
              <a:solidFill>
                <a:sysClr val="windowText" lastClr="000000"/>
              </a:solidFill>
              <a:effectLst/>
              <a:latin typeface="+mn-lt"/>
              <a:ea typeface="+mn-ea"/>
              <a:cs typeface="+mn-cs"/>
            </a:rPr>
            <a:t>が要因で</a:t>
          </a:r>
          <a:r>
            <a:rPr kumimoji="1" lang="en-US" altLang="ja-JP" sz="1200">
              <a:solidFill>
                <a:sysClr val="windowText" lastClr="000000"/>
              </a:solidFill>
              <a:effectLst/>
              <a:latin typeface="+mn-lt"/>
              <a:ea typeface="+mn-ea"/>
              <a:cs typeface="+mn-cs"/>
            </a:rPr>
            <a:t>0.4%</a:t>
          </a:r>
          <a:r>
            <a:rPr kumimoji="1" lang="ja-JP" altLang="en-US" sz="1200">
              <a:solidFill>
                <a:sysClr val="windowText" lastClr="000000"/>
              </a:solidFill>
              <a:effectLst/>
              <a:latin typeface="+mn-lt"/>
              <a:ea typeface="+mn-ea"/>
              <a:cs typeface="+mn-cs"/>
            </a:rPr>
            <a:t>悪化となった。</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今後も財政健全化計画などに基づき、地方債借入額を同年度の地方債元金償還額以下に抑制するなど地方債残高の減少を図り、</a:t>
          </a:r>
          <a:r>
            <a:rPr kumimoji="1" lang="ja-JP" altLang="en-US" sz="1200">
              <a:solidFill>
                <a:sysClr val="windowText" lastClr="000000"/>
              </a:solidFill>
              <a:effectLst/>
              <a:latin typeface="+mn-lt"/>
              <a:ea typeface="+mn-ea"/>
              <a:cs typeface="+mn-cs"/>
            </a:rPr>
            <a:t>比率</a:t>
          </a:r>
          <a:r>
            <a:rPr kumimoji="1" lang="ja-JP" altLang="ja-JP" sz="1200">
              <a:solidFill>
                <a:sysClr val="windowText" lastClr="000000"/>
              </a:solidFill>
              <a:effectLst/>
              <a:latin typeface="+mn-lt"/>
              <a:ea typeface="+mn-ea"/>
              <a:cs typeface="+mn-cs"/>
            </a:rPr>
            <a:t>の改善に努める。</a:t>
          </a:r>
          <a:endParaRPr lang="ja-JP" altLang="ja-JP" sz="12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8" name="直線コネクタ 377"/>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9"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0" name="直線コネクタ 379"/>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18506</xdr:rowOff>
    </xdr:to>
    <xdr:cxnSp macro="">
      <xdr:nvCxnSpPr>
        <xdr:cNvPr id="383" name="直線コネクタ 382"/>
        <xdr:cNvCxnSpPr/>
      </xdr:nvCxnSpPr>
      <xdr:spPr>
        <a:xfrm>
          <a:off x="16179800" y="7191828"/>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4"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5" name="フローチャート: 判断 384"/>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107224</xdr:rowOff>
    </xdr:from>
    <xdr:to>
      <xdr:col>77</xdr:col>
      <xdr:colOff>44450</xdr:colOff>
      <xdr:row>41</xdr:row>
      <xdr:rowOff>162378</xdr:rowOff>
    </xdr:to>
    <xdr:cxnSp macro="">
      <xdr:nvCxnSpPr>
        <xdr:cNvPr id="386" name="直線コネクタ 385"/>
        <xdr:cNvCxnSpPr/>
      </xdr:nvCxnSpPr>
      <xdr:spPr>
        <a:xfrm>
          <a:off x="15290800" y="713667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7" name="フローチャート: 判断 386"/>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8" name="テキスト ボックス 387"/>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79647</xdr:rowOff>
    </xdr:from>
    <xdr:to>
      <xdr:col>72</xdr:col>
      <xdr:colOff>203200</xdr:colOff>
      <xdr:row>41</xdr:row>
      <xdr:rowOff>107224</xdr:rowOff>
    </xdr:to>
    <xdr:cxnSp macro="">
      <xdr:nvCxnSpPr>
        <xdr:cNvPr id="389" name="直線コネクタ 388"/>
        <xdr:cNvCxnSpPr/>
      </xdr:nvCxnSpPr>
      <xdr:spPr>
        <a:xfrm>
          <a:off x="14401800" y="710909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0" name="フローチャート: 判断 389"/>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1" name="テキスト ボックス 390"/>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79647</xdr:rowOff>
    </xdr:from>
    <xdr:to>
      <xdr:col>68</xdr:col>
      <xdr:colOff>152400</xdr:colOff>
      <xdr:row>41</xdr:row>
      <xdr:rowOff>114119</xdr:rowOff>
    </xdr:to>
    <xdr:cxnSp macro="">
      <xdr:nvCxnSpPr>
        <xdr:cNvPr id="392" name="直線コネクタ 391"/>
        <xdr:cNvCxnSpPr/>
      </xdr:nvCxnSpPr>
      <xdr:spPr>
        <a:xfrm flipV="1">
          <a:off x="13512800" y="71090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4" name="テキスト ボックス 393"/>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5" name="フローチャート: 判断 394"/>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6" name="テキスト ボックス 395"/>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139156</xdr:rowOff>
    </xdr:from>
    <xdr:to>
      <xdr:col>81</xdr:col>
      <xdr:colOff>95250</xdr:colOff>
      <xdr:row>42</xdr:row>
      <xdr:rowOff>69306</xdr:rowOff>
    </xdr:to>
    <xdr:sp macro="" textlink="">
      <xdr:nvSpPr>
        <xdr:cNvPr id="402" name="楕円 401"/>
        <xdr:cNvSpPr/>
      </xdr:nvSpPr>
      <xdr:spPr>
        <a:xfrm>
          <a:off x="169672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111233</xdr:rowOff>
    </xdr:from>
    <xdr:ext cx="762000" cy="259045"/>
    <xdr:sp macro="" textlink="">
      <xdr:nvSpPr>
        <xdr:cNvPr id="403" name="公債費負担の状況該当値テキスト"/>
        <xdr:cNvSpPr txBox="1"/>
      </xdr:nvSpPr>
      <xdr:spPr>
        <a:xfrm>
          <a:off x="17106900" y="714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4" name="楕円 403"/>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05" name="テキスト ボックス 404"/>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56424</xdr:rowOff>
    </xdr:from>
    <xdr:to>
      <xdr:col>73</xdr:col>
      <xdr:colOff>44450</xdr:colOff>
      <xdr:row>41</xdr:row>
      <xdr:rowOff>158024</xdr:rowOff>
    </xdr:to>
    <xdr:sp macro="" textlink="">
      <xdr:nvSpPr>
        <xdr:cNvPr id="406" name="楕円 405"/>
        <xdr:cNvSpPr/>
      </xdr:nvSpPr>
      <xdr:spPr>
        <a:xfrm>
          <a:off x="15240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142801</xdr:rowOff>
    </xdr:from>
    <xdr:ext cx="762000" cy="259045"/>
    <xdr:sp macro="" textlink="">
      <xdr:nvSpPr>
        <xdr:cNvPr id="407" name="テキスト ボックス 406"/>
        <xdr:cNvSpPr txBox="1"/>
      </xdr:nvSpPr>
      <xdr:spPr>
        <a:xfrm>
          <a:off x="14909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28847</xdr:rowOff>
    </xdr:from>
    <xdr:to>
      <xdr:col>68</xdr:col>
      <xdr:colOff>203200</xdr:colOff>
      <xdr:row>41</xdr:row>
      <xdr:rowOff>130447</xdr:rowOff>
    </xdr:to>
    <xdr:sp macro="" textlink="">
      <xdr:nvSpPr>
        <xdr:cNvPr id="408" name="楕円 407"/>
        <xdr:cNvSpPr/>
      </xdr:nvSpPr>
      <xdr:spPr>
        <a:xfrm>
          <a:off x="14351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115224</xdr:rowOff>
    </xdr:from>
    <xdr:ext cx="762000" cy="259045"/>
    <xdr:sp macro="" textlink="">
      <xdr:nvSpPr>
        <xdr:cNvPr id="409" name="テキスト ボックス 408"/>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63319</xdr:rowOff>
    </xdr:from>
    <xdr:to>
      <xdr:col>64</xdr:col>
      <xdr:colOff>152400</xdr:colOff>
      <xdr:row>41</xdr:row>
      <xdr:rowOff>164919</xdr:rowOff>
    </xdr:to>
    <xdr:sp macro="" textlink="">
      <xdr:nvSpPr>
        <xdr:cNvPr id="410" name="楕円 409"/>
        <xdr:cNvSpPr/>
      </xdr:nvSpPr>
      <xdr:spPr>
        <a:xfrm>
          <a:off x="13462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149696</xdr:rowOff>
    </xdr:from>
    <xdr:ext cx="762000" cy="259045"/>
    <xdr:sp macro="" textlink="">
      <xdr:nvSpPr>
        <xdr:cNvPr id="411" name="テキスト ボックス 410"/>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合併前の</a:t>
          </a:r>
          <a:r>
            <a:rPr kumimoji="1" lang="en-US" altLang="ja-JP" sz="1200">
              <a:solidFill>
                <a:sysClr val="windowText" lastClr="000000"/>
              </a:solidFill>
              <a:effectLst/>
              <a:latin typeface="+mn-lt"/>
              <a:ea typeface="+mn-ea"/>
              <a:cs typeface="+mn-cs"/>
            </a:rPr>
            <a:t>4</a:t>
          </a:r>
          <a:r>
            <a:rPr kumimoji="1" lang="ja-JP" altLang="ja-JP" sz="1200">
              <a:solidFill>
                <a:sysClr val="windowText" lastClr="000000"/>
              </a:solidFill>
              <a:effectLst/>
              <a:latin typeface="+mn-lt"/>
              <a:ea typeface="+mn-ea"/>
              <a:cs typeface="+mn-cs"/>
            </a:rPr>
            <a:t>市村にて実施していた地方債を財源とする大型事業の影響などにより、類似団体平均を大きく上回る状態が続いている。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近年の繰上償還などが奏功し、平成</a:t>
          </a:r>
          <a:r>
            <a:rPr kumimoji="1" lang="en-US" altLang="ja-JP" sz="1200">
              <a:solidFill>
                <a:sysClr val="windowText" lastClr="000000"/>
              </a:solidFill>
              <a:effectLst/>
              <a:latin typeface="+mn-lt"/>
              <a:ea typeface="+mn-ea"/>
              <a:cs typeface="+mn-cs"/>
            </a:rPr>
            <a:t>25</a:t>
          </a:r>
          <a:r>
            <a:rPr kumimoji="1" lang="ja-JP" altLang="ja-JP" sz="1200">
              <a:solidFill>
                <a:sysClr val="windowText" lastClr="000000"/>
              </a:solidFill>
              <a:effectLst/>
              <a:latin typeface="+mn-lt"/>
              <a:ea typeface="+mn-ea"/>
              <a:cs typeface="+mn-cs"/>
            </a:rPr>
            <a:t>年度以降は改善傾向にあるものの、依然として、類似団体平均を</a:t>
          </a:r>
          <a:r>
            <a:rPr kumimoji="1" lang="en-US" altLang="ja-JP" sz="1200">
              <a:solidFill>
                <a:sysClr val="windowText" lastClr="000000"/>
              </a:solidFill>
              <a:effectLst/>
              <a:latin typeface="+mn-lt"/>
              <a:ea typeface="+mn-ea"/>
              <a:cs typeface="+mn-cs"/>
            </a:rPr>
            <a:t>25%</a:t>
          </a:r>
          <a:r>
            <a:rPr kumimoji="1" lang="ja-JP" altLang="ja-JP" sz="1200">
              <a:solidFill>
                <a:sysClr val="windowText" lastClr="000000"/>
              </a:solidFill>
              <a:effectLst/>
              <a:latin typeface="+mn-lt"/>
              <a:ea typeface="+mn-ea"/>
              <a:cs typeface="+mn-cs"/>
            </a:rPr>
            <a:t>以上上回っている。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今後も投資的事業の実施にあたっては中</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長期的視点に立ち、重要性・緊急性を十分勘案のうえ重点選別を行うとともに、財政健全化計画などに基づき、地方債借入額を同年度の地方債元金償還額以下に抑制するように努め、後年度の負担軽減を図る。</a:t>
          </a:r>
          <a:endParaRPr lang="ja-JP" altLang="ja-JP" sz="12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40" name="直線コネクタ 439"/>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41"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2" name="直線コネクタ 441"/>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92371</xdr:rowOff>
    </xdr:from>
    <xdr:to>
      <xdr:col>81</xdr:col>
      <xdr:colOff>44450</xdr:colOff>
      <xdr:row>16</xdr:row>
      <xdr:rowOff>134197</xdr:rowOff>
    </xdr:to>
    <xdr:cxnSp macro="">
      <xdr:nvCxnSpPr>
        <xdr:cNvPr id="445" name="直線コネクタ 444"/>
        <xdr:cNvCxnSpPr/>
      </xdr:nvCxnSpPr>
      <xdr:spPr>
        <a:xfrm>
          <a:off x="16179800" y="2835571"/>
          <a:ext cx="8382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6"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7" name="フローチャート: 判断 446"/>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92371</xdr:rowOff>
    </xdr:from>
    <xdr:to>
      <xdr:col>77</xdr:col>
      <xdr:colOff>44450</xdr:colOff>
      <xdr:row>16</xdr:row>
      <xdr:rowOff>100415</xdr:rowOff>
    </xdr:to>
    <xdr:cxnSp macro="">
      <xdr:nvCxnSpPr>
        <xdr:cNvPr id="448" name="直線コネクタ 447"/>
        <xdr:cNvCxnSpPr/>
      </xdr:nvCxnSpPr>
      <xdr:spPr>
        <a:xfrm flipV="1">
          <a:off x="15290800" y="28355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9" name="フローチャート: 判断 448"/>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50" name="テキスト ボックス 449"/>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100415</xdr:rowOff>
    </xdr:from>
    <xdr:to>
      <xdr:col>72</xdr:col>
      <xdr:colOff>203200</xdr:colOff>
      <xdr:row>16</xdr:row>
      <xdr:rowOff>107654</xdr:rowOff>
    </xdr:to>
    <xdr:cxnSp macro="">
      <xdr:nvCxnSpPr>
        <xdr:cNvPr id="451" name="直線コネクタ 450"/>
        <xdr:cNvCxnSpPr/>
      </xdr:nvCxnSpPr>
      <xdr:spPr>
        <a:xfrm flipV="1">
          <a:off x="14401800" y="284361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2" name="フローチャート: 判断 451"/>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3" name="テキスト ボックス 452"/>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107654</xdr:rowOff>
    </xdr:from>
    <xdr:to>
      <xdr:col>68</xdr:col>
      <xdr:colOff>152400</xdr:colOff>
      <xdr:row>17</xdr:row>
      <xdr:rowOff>46397</xdr:rowOff>
    </xdr:to>
    <xdr:cxnSp macro="">
      <xdr:nvCxnSpPr>
        <xdr:cNvPr id="454" name="直線コネクタ 453"/>
        <xdr:cNvCxnSpPr/>
      </xdr:nvCxnSpPr>
      <xdr:spPr>
        <a:xfrm flipV="1">
          <a:off x="13512800" y="2850854"/>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35264</xdr:rowOff>
    </xdr:from>
    <xdr:to>
      <xdr:col>68</xdr:col>
      <xdr:colOff>203200</xdr:colOff>
      <xdr:row>15</xdr:row>
      <xdr:rowOff>136864</xdr:rowOff>
    </xdr:to>
    <xdr:sp macro="" textlink="">
      <xdr:nvSpPr>
        <xdr:cNvPr id="455" name="フローチャート: 判断 454"/>
        <xdr:cNvSpPr/>
      </xdr:nvSpPr>
      <xdr:spPr>
        <a:xfrm>
          <a:off x="14351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147041</xdr:rowOff>
    </xdr:from>
    <xdr:ext cx="762000" cy="259045"/>
    <xdr:sp macro="" textlink="">
      <xdr:nvSpPr>
        <xdr:cNvPr id="456" name="テキスト ボックス 455"/>
        <xdr:cNvSpPr txBox="1"/>
      </xdr:nvSpPr>
      <xdr:spPr>
        <a:xfrm>
          <a:off x="14020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7" name="フローチャート: 判断 456"/>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8" name="テキスト ボックス 457"/>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83397</xdr:rowOff>
    </xdr:from>
    <xdr:to>
      <xdr:col>81</xdr:col>
      <xdr:colOff>95250</xdr:colOff>
      <xdr:row>17</xdr:row>
      <xdr:rowOff>13547</xdr:rowOff>
    </xdr:to>
    <xdr:sp macro="" textlink="">
      <xdr:nvSpPr>
        <xdr:cNvPr id="464" name="楕円 463"/>
        <xdr:cNvSpPr/>
      </xdr:nvSpPr>
      <xdr:spPr>
        <a:xfrm>
          <a:off x="169672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55474</xdr:rowOff>
    </xdr:from>
    <xdr:ext cx="762000" cy="259045"/>
    <xdr:sp macro="" textlink="">
      <xdr:nvSpPr>
        <xdr:cNvPr id="465" name="将来負担の状況該当値テキスト"/>
        <xdr:cNvSpPr txBox="1"/>
      </xdr:nvSpPr>
      <xdr:spPr>
        <a:xfrm>
          <a:off x="17106900" y="279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41571</xdr:rowOff>
    </xdr:from>
    <xdr:to>
      <xdr:col>77</xdr:col>
      <xdr:colOff>95250</xdr:colOff>
      <xdr:row>16</xdr:row>
      <xdr:rowOff>143171</xdr:rowOff>
    </xdr:to>
    <xdr:sp macro="" textlink="">
      <xdr:nvSpPr>
        <xdr:cNvPr id="466" name="楕円 465"/>
        <xdr:cNvSpPr/>
      </xdr:nvSpPr>
      <xdr:spPr>
        <a:xfrm>
          <a:off x="16129000" y="27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127948</xdr:rowOff>
    </xdr:from>
    <xdr:ext cx="736600" cy="259045"/>
    <xdr:sp macro="" textlink="">
      <xdr:nvSpPr>
        <xdr:cNvPr id="467" name="テキスト ボックス 466"/>
        <xdr:cNvSpPr txBox="1"/>
      </xdr:nvSpPr>
      <xdr:spPr>
        <a:xfrm>
          <a:off x="15798800" y="287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49615</xdr:rowOff>
    </xdr:from>
    <xdr:to>
      <xdr:col>73</xdr:col>
      <xdr:colOff>44450</xdr:colOff>
      <xdr:row>16</xdr:row>
      <xdr:rowOff>151215</xdr:rowOff>
    </xdr:to>
    <xdr:sp macro="" textlink="">
      <xdr:nvSpPr>
        <xdr:cNvPr id="468" name="楕円 467"/>
        <xdr:cNvSpPr/>
      </xdr:nvSpPr>
      <xdr:spPr>
        <a:xfrm>
          <a:off x="15240000" y="27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135992</xdr:rowOff>
    </xdr:from>
    <xdr:ext cx="762000" cy="259045"/>
    <xdr:sp macro="" textlink="">
      <xdr:nvSpPr>
        <xdr:cNvPr id="469" name="テキスト ボックス 468"/>
        <xdr:cNvSpPr txBox="1"/>
      </xdr:nvSpPr>
      <xdr:spPr>
        <a:xfrm>
          <a:off x="14909800" y="287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56854</xdr:rowOff>
    </xdr:from>
    <xdr:to>
      <xdr:col>68</xdr:col>
      <xdr:colOff>203200</xdr:colOff>
      <xdr:row>16</xdr:row>
      <xdr:rowOff>158454</xdr:rowOff>
    </xdr:to>
    <xdr:sp macro="" textlink="">
      <xdr:nvSpPr>
        <xdr:cNvPr id="470" name="楕円 469"/>
        <xdr:cNvSpPr/>
      </xdr:nvSpPr>
      <xdr:spPr>
        <a:xfrm>
          <a:off x="14351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143231</xdr:rowOff>
    </xdr:from>
    <xdr:ext cx="762000" cy="259045"/>
    <xdr:sp macro="" textlink="">
      <xdr:nvSpPr>
        <xdr:cNvPr id="471" name="テキスト ボックス 470"/>
        <xdr:cNvSpPr txBox="1"/>
      </xdr:nvSpPr>
      <xdr:spPr>
        <a:xfrm>
          <a:off x="14020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167047</xdr:rowOff>
    </xdr:from>
    <xdr:to>
      <xdr:col>64</xdr:col>
      <xdr:colOff>152400</xdr:colOff>
      <xdr:row>17</xdr:row>
      <xdr:rowOff>97197</xdr:rowOff>
    </xdr:to>
    <xdr:sp macro="" textlink="">
      <xdr:nvSpPr>
        <xdr:cNvPr id="472" name="楕円 471"/>
        <xdr:cNvSpPr/>
      </xdr:nvSpPr>
      <xdr:spPr>
        <a:xfrm>
          <a:off x="13462000" y="2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81974</xdr:rowOff>
    </xdr:from>
    <xdr:ext cx="762000" cy="259045"/>
    <xdr:sp macro="" textlink="">
      <xdr:nvSpPr>
        <xdr:cNvPr id="473" name="テキスト ボックス 472"/>
        <xdr:cNvSpPr txBox="1"/>
      </xdr:nvSpPr>
      <xdr:spPr>
        <a:xfrm>
          <a:off x="13131800" y="299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61,129
60,531
305.32
32,008,634
30,661,739
1,009,112
17,113,856
36,819,495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平成</a:t>
          </a:r>
          <a:r>
            <a:rPr kumimoji="1" lang="en-US" altLang="ja-JP" sz="1200">
              <a:solidFill>
                <a:sysClr val="windowText" lastClr="000000"/>
              </a:solidFill>
              <a:effectLst/>
              <a:latin typeface="+mn-lt"/>
              <a:ea typeface="+mn-ea"/>
              <a:cs typeface="+mn-cs"/>
            </a:rPr>
            <a:t>17</a:t>
          </a:r>
          <a:r>
            <a:rPr kumimoji="1" lang="ja-JP" altLang="ja-JP" sz="1200">
              <a:solidFill>
                <a:sysClr val="windowText" lastClr="000000"/>
              </a:solidFill>
              <a:effectLst/>
              <a:latin typeface="+mn-lt"/>
              <a:ea typeface="+mn-ea"/>
              <a:cs typeface="+mn-cs"/>
            </a:rPr>
            <a:t>年度の合併以降、定員管理計画等に基づき職員数を削減してきたことや特殊勤務手当の全廃、管理職手当の定額化などの実施が奏功し、</a:t>
          </a:r>
          <a:r>
            <a:rPr kumimoji="1" lang="en-US" altLang="ja-JP" sz="1200">
              <a:solidFill>
                <a:sysClr val="windowText" lastClr="000000"/>
              </a:solidFill>
              <a:effectLst/>
              <a:latin typeface="+mn-lt"/>
              <a:ea typeface="+mn-ea"/>
              <a:cs typeface="+mn-cs"/>
            </a:rPr>
            <a:t>21</a:t>
          </a:r>
          <a:r>
            <a:rPr kumimoji="1" lang="ja-JP" altLang="ja-JP" sz="1200">
              <a:solidFill>
                <a:sysClr val="windowText" lastClr="000000"/>
              </a:solidFill>
              <a:effectLst/>
              <a:latin typeface="+mn-lt"/>
              <a:ea typeface="+mn-ea"/>
              <a:cs typeface="+mn-cs"/>
            </a:rPr>
            <a:t>年度から類似団体平均を大きく下回り始めた。</a:t>
          </a:r>
          <a:r>
            <a:rPr kumimoji="1" lang="en-US" altLang="ja-JP" sz="1200">
              <a:solidFill>
                <a:sysClr val="windowText" lastClr="000000"/>
              </a:solidFill>
              <a:effectLst/>
              <a:latin typeface="+mn-lt"/>
              <a:ea typeface="+mn-ea"/>
              <a:cs typeface="+mn-cs"/>
            </a:rPr>
            <a:t>23</a:t>
          </a:r>
          <a:r>
            <a:rPr kumimoji="1" lang="ja-JP" altLang="ja-JP" sz="1200">
              <a:solidFill>
                <a:sysClr val="windowText" lastClr="000000"/>
              </a:solidFill>
              <a:effectLst/>
              <a:latin typeface="+mn-lt"/>
              <a:ea typeface="+mn-ea"/>
              <a:cs typeface="+mn-cs"/>
            </a:rPr>
            <a:t>年度は東日本大震災の影響により平均を上回ったものの、</a:t>
          </a:r>
          <a:r>
            <a:rPr kumimoji="1" lang="en-US" altLang="ja-JP" sz="1200">
              <a:solidFill>
                <a:sysClr val="windowText" lastClr="000000"/>
              </a:solidFill>
              <a:effectLst/>
              <a:latin typeface="+mn-lt"/>
              <a:ea typeface="+mn-ea"/>
              <a:cs typeface="+mn-cs"/>
            </a:rPr>
            <a:t>24</a:t>
          </a:r>
          <a:r>
            <a:rPr kumimoji="1" lang="ja-JP" altLang="ja-JP" sz="1200">
              <a:solidFill>
                <a:sysClr val="windowText" lastClr="000000"/>
              </a:solidFill>
              <a:effectLst/>
              <a:latin typeface="+mn-lt"/>
              <a:ea typeface="+mn-ea"/>
              <a:cs typeface="+mn-cs"/>
            </a:rPr>
            <a:t>年度以降は平均を下回る水準で推移している。</a:t>
          </a:r>
          <a:r>
            <a:rPr kumimoji="1" lang="en-US" altLang="ja-JP" sz="1200">
              <a:solidFill>
                <a:sysClr val="windowText" lastClr="000000"/>
              </a:solidFill>
              <a:effectLst/>
              <a:latin typeface="+mn-lt"/>
              <a:ea typeface="+mn-ea"/>
              <a:cs typeface="+mn-cs"/>
            </a:rPr>
            <a:t>30</a:t>
          </a:r>
          <a:r>
            <a:rPr kumimoji="1" lang="ja-JP" altLang="ja-JP" sz="1200">
              <a:solidFill>
                <a:sysClr val="windowText" lastClr="000000"/>
              </a:solidFill>
              <a:effectLst/>
              <a:latin typeface="+mn-lt"/>
              <a:ea typeface="+mn-ea"/>
              <a:cs typeface="+mn-cs"/>
            </a:rPr>
            <a:t>年度においても</a:t>
          </a:r>
          <a:r>
            <a:rPr kumimoji="1" lang="en-US" altLang="ja-JP" sz="1200">
              <a:solidFill>
                <a:sysClr val="windowText" lastClr="000000"/>
              </a:solidFill>
              <a:effectLst/>
              <a:latin typeface="+mn-lt"/>
              <a:ea typeface="+mn-ea"/>
              <a:cs typeface="+mn-cs"/>
            </a:rPr>
            <a:t>1.5%</a:t>
          </a:r>
          <a:r>
            <a:rPr kumimoji="1" lang="ja-JP" altLang="ja-JP" sz="1200">
              <a:solidFill>
                <a:sysClr val="windowText" lastClr="000000"/>
              </a:solidFill>
              <a:effectLst/>
              <a:latin typeface="+mn-lt"/>
              <a:ea typeface="+mn-ea"/>
              <a:cs typeface="+mn-cs"/>
            </a:rPr>
            <a:t>下回り、全国平均、福島県平均も下回っている。今後も引き続き定員の適正化に努める。</a:t>
          </a:r>
          <a:endParaRPr lang="ja-JP" altLang="ja-JP" sz="12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123190</xdr:rowOff>
    </xdr:to>
    <xdr:cxnSp macro="">
      <xdr:nvCxnSpPr>
        <xdr:cNvPr id="66" name="直線コネクタ 65"/>
        <xdr:cNvCxnSpPr/>
      </xdr:nvCxnSpPr>
      <xdr:spPr>
        <a:xfrm>
          <a:off x="3987800" y="6108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130810</xdr:rowOff>
    </xdr:to>
    <xdr:cxnSp macro="">
      <xdr:nvCxnSpPr>
        <xdr:cNvPr id="69" name="直線コネクタ 68"/>
        <xdr:cNvCxnSpPr/>
      </xdr:nvCxnSpPr>
      <xdr:spPr>
        <a:xfrm flipV="1">
          <a:off x="3098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130810</xdr:rowOff>
    </xdr:to>
    <xdr:cxnSp macro="">
      <xdr:nvCxnSpPr>
        <xdr:cNvPr id="72" name="直線コネクタ 71"/>
        <xdr:cNvCxnSpPr/>
      </xdr:nvCxnSpPr>
      <xdr:spPr>
        <a:xfrm>
          <a:off x="2209800" y="607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168910</xdr:rowOff>
    </xdr:to>
    <xdr:cxnSp macro="">
      <xdr:nvCxnSpPr>
        <xdr:cNvPr id="75" name="直線コネクタ 74"/>
        <xdr:cNvCxnSpPr/>
      </xdr:nvCxnSpPr>
      <xdr:spPr>
        <a:xfrm flipV="1">
          <a:off x="1320800" y="6070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17</a:t>
          </a:r>
          <a:r>
            <a:rPr kumimoji="1" lang="ja-JP" altLang="ja-JP" sz="1300">
              <a:solidFill>
                <a:sysClr val="windowText" lastClr="000000"/>
              </a:solidFill>
              <a:effectLst/>
              <a:latin typeface="+mn-lt"/>
              <a:ea typeface="+mn-ea"/>
              <a:cs typeface="+mn-cs"/>
            </a:rPr>
            <a:t>年の合併以降、抑制に努めてきた結果、類似団体平均と比較してすべての年度で下回っている。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年度は、</a:t>
          </a:r>
          <a:r>
            <a:rPr kumimoji="1" lang="ja-JP" altLang="en-US" sz="1300">
              <a:solidFill>
                <a:sysClr val="windowText" lastClr="000000"/>
              </a:solidFill>
              <a:effectLst/>
              <a:latin typeface="+mn-lt"/>
              <a:ea typeface="+mn-ea"/>
              <a:cs typeface="+mn-cs"/>
            </a:rPr>
            <a:t>教育費における臨時職員賃金やＩＣＴ教育環境整備事業の増により前年度から</a:t>
          </a:r>
          <a:r>
            <a:rPr kumimoji="1" lang="en-US" altLang="ja-JP" sz="1300">
              <a:solidFill>
                <a:sysClr val="windowText" lastClr="000000"/>
              </a:solidFill>
              <a:effectLst/>
              <a:latin typeface="+mn-lt"/>
              <a:ea typeface="+mn-ea"/>
              <a:cs typeface="+mn-cs"/>
            </a:rPr>
            <a:t>0.4%</a:t>
          </a:r>
          <a:r>
            <a:rPr kumimoji="1" lang="ja-JP" altLang="en-US" sz="1300">
              <a:solidFill>
                <a:sysClr val="windowText" lastClr="000000"/>
              </a:solidFill>
              <a:effectLst/>
              <a:latin typeface="+mn-lt"/>
              <a:ea typeface="+mn-ea"/>
              <a:cs typeface="+mn-cs"/>
            </a:rPr>
            <a:t>増加したが、</a:t>
          </a:r>
          <a:r>
            <a:rPr kumimoji="1" lang="ja-JP" altLang="ja-JP" sz="1300">
              <a:solidFill>
                <a:sysClr val="windowText" lastClr="000000"/>
              </a:solidFill>
              <a:effectLst/>
              <a:latin typeface="+mn-lt"/>
              <a:ea typeface="+mn-ea"/>
              <a:cs typeface="+mn-cs"/>
            </a:rPr>
            <a:t>類似団体平均及び全国平均、福島県平均を下回</a:t>
          </a:r>
          <a:r>
            <a:rPr kumimoji="1" lang="ja-JP" altLang="en-US" sz="1300">
              <a:solidFill>
                <a:sysClr val="windowText" lastClr="000000"/>
              </a:solidFill>
              <a:effectLst/>
              <a:latin typeface="+mn-lt"/>
              <a:ea typeface="+mn-ea"/>
              <a:cs typeface="+mn-cs"/>
            </a:rPr>
            <a:t>った。</a:t>
          </a:r>
          <a:r>
            <a:rPr kumimoji="1" lang="ja-JP" altLang="ja-JP" sz="1300">
              <a:solidFill>
                <a:sysClr val="windowText" lastClr="000000"/>
              </a:solidFill>
              <a:effectLst/>
              <a:latin typeface="+mn-lt"/>
              <a:ea typeface="+mn-ea"/>
              <a:cs typeface="+mn-cs"/>
            </a:rPr>
            <a:t>しかし、施設の管理運営費などは増額傾向にあるため、公共施設等総合管理計画に基づき、施設等の適切な配置により必要な機能を維持しつつ、将来負担の軽減や平準化を図る。</a:t>
          </a:r>
          <a:endParaRPr lang="ja-JP" altLang="ja-JP" sz="13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24130</xdr:rowOff>
    </xdr:to>
    <xdr:cxnSp macro="">
      <xdr:nvCxnSpPr>
        <xdr:cNvPr id="127" name="直線コネクタ 126"/>
        <xdr:cNvCxnSpPr/>
      </xdr:nvCxnSpPr>
      <xdr:spPr>
        <a:xfrm>
          <a:off x="15671800" y="2908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62230</xdr:rowOff>
    </xdr:to>
    <xdr:cxnSp macro="">
      <xdr:nvCxnSpPr>
        <xdr:cNvPr id="130" name="直線コネクタ 129"/>
        <xdr:cNvCxnSpPr/>
      </xdr:nvCxnSpPr>
      <xdr:spPr>
        <a:xfrm flipV="1">
          <a:off x="14782800" y="2908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62230</xdr:rowOff>
    </xdr:to>
    <xdr:cxnSp macro="">
      <xdr:nvCxnSpPr>
        <xdr:cNvPr id="133" name="直線コネクタ 132"/>
        <xdr:cNvCxnSpPr/>
      </xdr:nvCxnSpPr>
      <xdr:spPr>
        <a:xfrm>
          <a:off x="13893800" y="2877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134620</xdr:rowOff>
    </xdr:to>
    <xdr:cxnSp macro="">
      <xdr:nvCxnSpPr>
        <xdr:cNvPr id="136" name="直線コネクタ 135"/>
        <xdr:cNvCxnSpPr/>
      </xdr:nvCxnSpPr>
      <xdr:spPr>
        <a:xfrm>
          <a:off x="13004800" y="286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40" name="テキスト ボックス 139"/>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6" name="楕円 145"/>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161307</xdr:rowOff>
    </xdr:from>
    <xdr:ext cx="762000" cy="259045"/>
    <xdr:sp macro="" textlink="">
      <xdr:nvSpPr>
        <xdr:cNvPr id="147" name="物件費該当値テキスト"/>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50" name="楕円 149"/>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51" name="テキスト ボックス 150"/>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2" name="楕円 151"/>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53" name="テキスト ボックス 152"/>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4" name="楕円 153"/>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5" name="テキスト ボックス 154"/>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ysClr val="windowText" lastClr="000000"/>
              </a:solidFill>
              <a:effectLst/>
              <a:latin typeface="+mn-lt"/>
              <a:ea typeface="+mn-ea"/>
              <a:cs typeface="+mn-cs"/>
            </a:rPr>
            <a:t>　平成</a:t>
          </a:r>
          <a:r>
            <a:rPr kumimoji="1" lang="en-US" altLang="ja-JP" sz="1200" baseline="0">
              <a:solidFill>
                <a:sysClr val="windowText" lastClr="000000"/>
              </a:solidFill>
              <a:effectLst/>
              <a:latin typeface="+mn-lt"/>
              <a:ea typeface="+mn-ea"/>
              <a:cs typeface="+mn-cs"/>
            </a:rPr>
            <a:t>22</a:t>
          </a:r>
          <a:r>
            <a:rPr kumimoji="1" lang="ja-JP" altLang="ja-JP" sz="1200" baseline="0">
              <a:solidFill>
                <a:sysClr val="windowText" lastClr="000000"/>
              </a:solidFill>
              <a:effectLst/>
              <a:latin typeface="+mn-lt"/>
              <a:ea typeface="+mn-ea"/>
              <a:cs typeface="+mn-cs"/>
            </a:rPr>
            <a:t>年度以降ほぼ類似団体平均値で推移しており、概ね適正であるといえる。</a:t>
          </a:r>
          <a:r>
            <a:rPr kumimoji="1" lang="en-US" altLang="ja-JP" sz="1200" baseline="0">
              <a:solidFill>
                <a:sysClr val="windowText" lastClr="000000"/>
              </a:solidFill>
              <a:effectLst/>
              <a:latin typeface="+mn-lt"/>
              <a:ea typeface="+mn-ea"/>
              <a:cs typeface="+mn-cs"/>
            </a:rPr>
            <a:t>25</a:t>
          </a:r>
          <a:r>
            <a:rPr kumimoji="1" lang="ja-JP" altLang="ja-JP" sz="1200" baseline="0">
              <a:solidFill>
                <a:sysClr val="windowText" lastClr="000000"/>
              </a:solidFill>
              <a:effectLst/>
              <a:latin typeface="+mn-lt"/>
              <a:ea typeface="+mn-ea"/>
              <a:cs typeface="+mn-cs"/>
            </a:rPr>
            <a:t>年度は震災関連給付金事業の完了</a:t>
          </a:r>
          <a:r>
            <a:rPr kumimoji="1" lang="ja-JP" altLang="en-US" sz="1200" baseline="0">
              <a:solidFill>
                <a:sysClr val="windowText" lastClr="000000"/>
              </a:solidFill>
              <a:effectLst/>
              <a:latin typeface="+mn-lt"/>
              <a:ea typeface="+mn-ea"/>
              <a:cs typeface="+mn-cs"/>
            </a:rPr>
            <a:t>や</a:t>
          </a:r>
          <a:r>
            <a:rPr kumimoji="1" lang="ja-JP" altLang="ja-JP" sz="1200" baseline="0">
              <a:solidFill>
                <a:sysClr val="windowText" lastClr="000000"/>
              </a:solidFill>
              <a:effectLst/>
              <a:latin typeface="+mn-lt"/>
              <a:ea typeface="+mn-ea"/>
              <a:cs typeface="+mn-cs"/>
            </a:rPr>
            <a:t>生活保護費の減少により、全国平均より</a:t>
          </a:r>
          <a:r>
            <a:rPr kumimoji="1" lang="en-US" altLang="ja-JP" sz="1200" baseline="0">
              <a:solidFill>
                <a:sysClr val="windowText" lastClr="000000"/>
              </a:solidFill>
              <a:effectLst/>
              <a:latin typeface="+mn-lt"/>
              <a:ea typeface="+mn-ea"/>
              <a:cs typeface="+mn-cs"/>
            </a:rPr>
            <a:t>4.1%</a:t>
          </a:r>
          <a:r>
            <a:rPr kumimoji="1" lang="ja-JP" altLang="ja-JP" sz="1200" baseline="0">
              <a:solidFill>
                <a:sysClr val="windowText" lastClr="000000"/>
              </a:solidFill>
              <a:effectLst/>
              <a:latin typeface="+mn-lt"/>
              <a:ea typeface="+mn-ea"/>
              <a:cs typeface="+mn-cs"/>
            </a:rPr>
            <a:t>下回った。</a:t>
          </a:r>
          <a:r>
            <a:rPr kumimoji="1" lang="en-US" altLang="ja-JP" sz="1200" baseline="0">
              <a:solidFill>
                <a:sysClr val="windowText" lastClr="000000"/>
              </a:solidFill>
              <a:effectLst/>
              <a:latin typeface="+mn-lt"/>
              <a:ea typeface="+mn-ea"/>
              <a:cs typeface="+mn-cs"/>
            </a:rPr>
            <a:t>26</a:t>
          </a:r>
          <a:r>
            <a:rPr kumimoji="1" lang="ja-JP" altLang="ja-JP" sz="1200" baseline="0">
              <a:solidFill>
                <a:sysClr val="windowText" lastClr="000000"/>
              </a:solidFill>
              <a:effectLst/>
              <a:latin typeface="+mn-lt"/>
              <a:ea typeface="+mn-ea"/>
              <a:cs typeface="+mn-cs"/>
            </a:rPr>
            <a:t>年度は臨時福祉給付金事業及び障がい福祉事業費等</a:t>
          </a:r>
          <a:r>
            <a:rPr kumimoji="1" lang="ja-JP" altLang="en-US" sz="1200" baseline="0">
              <a:solidFill>
                <a:sysClr val="windowText" lastClr="000000"/>
              </a:solidFill>
              <a:effectLst/>
              <a:latin typeface="+mn-lt"/>
              <a:ea typeface="+mn-ea"/>
              <a:cs typeface="+mn-cs"/>
            </a:rPr>
            <a:t>の増により</a:t>
          </a:r>
          <a:r>
            <a:rPr kumimoji="1" lang="en-US" altLang="ja-JP" sz="1200" baseline="0">
              <a:solidFill>
                <a:sysClr val="windowText" lastClr="000000"/>
              </a:solidFill>
              <a:effectLst/>
              <a:latin typeface="+mn-lt"/>
              <a:ea typeface="+mn-ea"/>
              <a:cs typeface="+mn-cs"/>
            </a:rPr>
            <a:t>0.5%</a:t>
          </a:r>
          <a:r>
            <a:rPr kumimoji="1" lang="ja-JP" altLang="en-US" sz="1200" baseline="0">
              <a:solidFill>
                <a:sysClr val="windowText" lastClr="000000"/>
              </a:solidFill>
              <a:effectLst/>
              <a:latin typeface="+mn-lt"/>
              <a:ea typeface="+mn-ea"/>
              <a:cs typeface="+mn-cs"/>
            </a:rPr>
            <a:t>増加</a:t>
          </a:r>
          <a:r>
            <a:rPr kumimoji="1" lang="ja-JP" altLang="ja-JP" sz="1200" baseline="0">
              <a:solidFill>
                <a:sysClr val="windowText" lastClr="000000"/>
              </a:solidFill>
              <a:effectLst/>
              <a:latin typeface="+mn-lt"/>
              <a:ea typeface="+mn-ea"/>
              <a:cs typeface="+mn-cs"/>
            </a:rPr>
            <a:t>、</a:t>
          </a:r>
          <a:r>
            <a:rPr kumimoji="1" lang="en-US" altLang="ja-JP" sz="1200" baseline="0">
              <a:solidFill>
                <a:sysClr val="windowText" lastClr="000000"/>
              </a:solidFill>
              <a:effectLst/>
              <a:latin typeface="+mn-lt"/>
              <a:ea typeface="+mn-ea"/>
              <a:cs typeface="+mn-cs"/>
            </a:rPr>
            <a:t>27</a:t>
          </a:r>
          <a:r>
            <a:rPr kumimoji="1" lang="ja-JP" altLang="ja-JP" sz="1200" baseline="0">
              <a:solidFill>
                <a:sysClr val="windowText" lastClr="000000"/>
              </a:solidFill>
              <a:effectLst/>
              <a:latin typeface="+mn-lt"/>
              <a:ea typeface="+mn-ea"/>
              <a:cs typeface="+mn-cs"/>
            </a:rPr>
            <a:t>年度は</a:t>
          </a:r>
          <a:r>
            <a:rPr kumimoji="1" lang="en-US" altLang="ja-JP" sz="1200" baseline="0">
              <a:solidFill>
                <a:sysClr val="windowText" lastClr="000000"/>
              </a:solidFill>
              <a:effectLst/>
              <a:latin typeface="+mn-lt"/>
              <a:ea typeface="+mn-ea"/>
              <a:cs typeface="+mn-cs"/>
            </a:rPr>
            <a:t>26</a:t>
          </a:r>
          <a:r>
            <a:rPr kumimoji="1" lang="ja-JP" altLang="ja-JP" sz="1200" baseline="0">
              <a:solidFill>
                <a:sysClr val="windowText" lastClr="000000"/>
              </a:solidFill>
              <a:effectLst/>
              <a:latin typeface="+mn-lt"/>
              <a:ea typeface="+mn-ea"/>
              <a:cs typeface="+mn-cs"/>
            </a:rPr>
            <a:t>年度と同比率となった。</a:t>
          </a:r>
          <a:r>
            <a:rPr kumimoji="1" lang="en-US" altLang="ja-JP" sz="1200" baseline="0">
              <a:solidFill>
                <a:sysClr val="windowText" lastClr="000000"/>
              </a:solidFill>
              <a:effectLst/>
              <a:latin typeface="+mn-lt"/>
              <a:ea typeface="+mn-ea"/>
              <a:cs typeface="+mn-cs"/>
            </a:rPr>
            <a:t>28</a:t>
          </a:r>
          <a:r>
            <a:rPr kumimoji="1" lang="ja-JP" altLang="ja-JP" sz="1200" baseline="0">
              <a:solidFill>
                <a:sysClr val="windowText" lastClr="000000"/>
              </a:solidFill>
              <a:effectLst/>
              <a:latin typeface="+mn-lt"/>
              <a:ea typeface="+mn-ea"/>
              <a:cs typeface="+mn-cs"/>
            </a:rPr>
            <a:t>年度は臨時福祉給付金事業</a:t>
          </a:r>
          <a:r>
            <a:rPr kumimoji="1" lang="ja-JP" altLang="en-US" sz="1200" baseline="0">
              <a:solidFill>
                <a:sysClr val="windowText" lastClr="000000"/>
              </a:solidFill>
              <a:effectLst/>
              <a:latin typeface="+mn-lt"/>
              <a:ea typeface="+mn-ea"/>
              <a:cs typeface="+mn-cs"/>
            </a:rPr>
            <a:t>の増により</a:t>
          </a:r>
          <a:r>
            <a:rPr kumimoji="1" lang="en-US" altLang="ja-JP" sz="1200" baseline="0">
              <a:solidFill>
                <a:sysClr val="windowText" lastClr="000000"/>
              </a:solidFill>
              <a:effectLst/>
              <a:latin typeface="+mn-lt"/>
              <a:ea typeface="+mn-ea"/>
              <a:cs typeface="+mn-cs"/>
            </a:rPr>
            <a:t>0.5%</a:t>
          </a:r>
          <a:r>
            <a:rPr kumimoji="1" lang="ja-JP" altLang="ja-JP" sz="1200" baseline="0">
              <a:solidFill>
                <a:sysClr val="windowText" lastClr="000000"/>
              </a:solidFill>
              <a:effectLst/>
              <a:latin typeface="+mn-lt"/>
              <a:ea typeface="+mn-ea"/>
              <a:cs typeface="+mn-cs"/>
            </a:rPr>
            <a:t>、</a:t>
          </a:r>
          <a:r>
            <a:rPr kumimoji="1" lang="en-US" altLang="ja-JP" sz="1200" baseline="0">
              <a:solidFill>
                <a:sysClr val="windowText" lastClr="000000"/>
              </a:solidFill>
              <a:effectLst/>
              <a:latin typeface="+mn-lt"/>
              <a:ea typeface="+mn-ea"/>
              <a:cs typeface="+mn-cs"/>
            </a:rPr>
            <a:t>29</a:t>
          </a:r>
          <a:r>
            <a:rPr kumimoji="1" lang="ja-JP" altLang="ja-JP" sz="1200" baseline="0">
              <a:solidFill>
                <a:sysClr val="windowText" lastClr="000000"/>
              </a:solidFill>
              <a:effectLst/>
              <a:latin typeface="+mn-lt"/>
              <a:ea typeface="+mn-ea"/>
              <a:cs typeface="+mn-cs"/>
            </a:rPr>
            <a:t>年度は障がい者福祉事業費</a:t>
          </a:r>
          <a:r>
            <a:rPr kumimoji="1" lang="ja-JP" altLang="en-US" sz="1200" baseline="0">
              <a:solidFill>
                <a:sysClr val="windowText" lastClr="000000"/>
              </a:solidFill>
              <a:effectLst/>
              <a:latin typeface="+mn-lt"/>
              <a:ea typeface="+mn-ea"/>
              <a:cs typeface="+mn-cs"/>
            </a:rPr>
            <a:t>の増</a:t>
          </a:r>
          <a:r>
            <a:rPr kumimoji="1" lang="ja-JP" altLang="ja-JP" sz="1200" baseline="0">
              <a:solidFill>
                <a:sysClr val="windowText" lastClr="000000"/>
              </a:solidFill>
              <a:effectLst/>
              <a:latin typeface="+mn-lt"/>
              <a:ea typeface="+mn-ea"/>
              <a:cs typeface="+mn-cs"/>
            </a:rPr>
            <a:t>により</a:t>
          </a:r>
          <a:r>
            <a:rPr kumimoji="1" lang="en-US" altLang="ja-JP" sz="1200" baseline="0">
              <a:solidFill>
                <a:sysClr val="windowText" lastClr="000000"/>
              </a:solidFill>
              <a:effectLst/>
              <a:latin typeface="+mn-lt"/>
              <a:ea typeface="+mn-ea"/>
              <a:cs typeface="+mn-cs"/>
            </a:rPr>
            <a:t>0.8%</a:t>
          </a:r>
          <a:r>
            <a:rPr kumimoji="1" lang="ja-JP" altLang="en-US" sz="1200" baseline="0">
              <a:solidFill>
                <a:sysClr val="windowText" lastClr="000000"/>
              </a:solidFill>
              <a:effectLst/>
              <a:latin typeface="+mn-lt"/>
              <a:ea typeface="+mn-ea"/>
              <a:cs typeface="+mn-cs"/>
            </a:rPr>
            <a:t>増加</a:t>
          </a:r>
          <a:r>
            <a:rPr kumimoji="1" lang="ja-JP" altLang="ja-JP" sz="1200" baseline="0">
              <a:solidFill>
                <a:sysClr val="windowText" lastClr="000000"/>
              </a:solidFill>
              <a:effectLst/>
              <a:latin typeface="+mn-lt"/>
              <a:ea typeface="+mn-ea"/>
              <a:cs typeface="+mn-cs"/>
            </a:rPr>
            <a:t>した</a:t>
          </a:r>
          <a:r>
            <a:rPr kumimoji="1" lang="ja-JP" altLang="en-US" sz="1200" baseline="0">
              <a:solidFill>
                <a:sysClr val="windowText" lastClr="000000"/>
              </a:solidFill>
              <a:effectLst/>
              <a:latin typeface="+mn-lt"/>
              <a:ea typeface="+mn-ea"/>
              <a:cs typeface="+mn-cs"/>
            </a:rPr>
            <a:t>。</a:t>
          </a:r>
          <a:r>
            <a:rPr kumimoji="1" lang="en-US" altLang="ja-JP" sz="1200" baseline="0">
              <a:solidFill>
                <a:sysClr val="windowText" lastClr="000000"/>
              </a:solidFill>
              <a:effectLst/>
              <a:latin typeface="+mn-lt"/>
              <a:ea typeface="+mn-ea"/>
              <a:cs typeface="+mn-cs"/>
            </a:rPr>
            <a:t>30</a:t>
          </a:r>
          <a:r>
            <a:rPr kumimoji="1" lang="ja-JP" altLang="en-US" sz="1200" baseline="0">
              <a:solidFill>
                <a:sysClr val="windowText" lastClr="000000"/>
              </a:solidFill>
              <a:effectLst/>
              <a:latin typeface="+mn-lt"/>
              <a:ea typeface="+mn-ea"/>
              <a:cs typeface="+mn-cs"/>
            </a:rPr>
            <a:t>年度においては、障がい児福祉サービス支給事業の増により</a:t>
          </a:r>
          <a:r>
            <a:rPr kumimoji="1" lang="en-US" altLang="ja-JP" sz="1200" baseline="0">
              <a:solidFill>
                <a:sysClr val="windowText" lastClr="000000"/>
              </a:solidFill>
              <a:effectLst/>
              <a:latin typeface="+mn-lt"/>
              <a:ea typeface="+mn-ea"/>
              <a:cs typeface="+mn-cs"/>
            </a:rPr>
            <a:t>0.2%</a:t>
          </a:r>
          <a:r>
            <a:rPr kumimoji="1" lang="ja-JP" altLang="en-US" sz="1200" baseline="0">
              <a:solidFill>
                <a:sysClr val="windowText" lastClr="000000"/>
              </a:solidFill>
              <a:effectLst/>
              <a:latin typeface="+mn-lt"/>
              <a:ea typeface="+mn-ea"/>
              <a:cs typeface="+mn-cs"/>
            </a:rPr>
            <a:t>増加したものの</a:t>
          </a:r>
          <a:r>
            <a:rPr kumimoji="1" lang="ja-JP" altLang="ja-JP" sz="1200" baseline="0">
              <a:solidFill>
                <a:sysClr val="windowText" lastClr="000000"/>
              </a:solidFill>
              <a:effectLst/>
              <a:latin typeface="+mn-lt"/>
              <a:ea typeface="+mn-ea"/>
              <a:cs typeface="+mn-cs"/>
            </a:rPr>
            <a:t>、類似団体平均及び全国平均は下回った。</a:t>
          </a:r>
          <a:endParaRPr lang="ja-JP" altLang="ja-JP" sz="12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110998</xdr:rowOff>
    </xdr:to>
    <xdr:cxnSp macro="">
      <xdr:nvCxnSpPr>
        <xdr:cNvPr id="186" name="直線コネクタ 185"/>
        <xdr:cNvCxnSpPr/>
      </xdr:nvCxnSpPr>
      <xdr:spPr>
        <a:xfrm>
          <a:off x="3987800" y="95224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19558</xdr:rowOff>
    </xdr:from>
    <xdr:to>
      <xdr:col>19</xdr:col>
      <xdr:colOff>187325</xdr:colOff>
      <xdr:row>55</xdr:row>
      <xdr:rowOff>92710</xdr:rowOff>
    </xdr:to>
    <xdr:cxnSp macro="">
      <xdr:nvCxnSpPr>
        <xdr:cNvPr id="189" name="直線コネクタ 188"/>
        <xdr:cNvCxnSpPr/>
      </xdr:nvCxnSpPr>
      <xdr:spPr>
        <a:xfrm>
          <a:off x="3098800" y="94493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145288</xdr:rowOff>
    </xdr:from>
    <xdr:to>
      <xdr:col>15</xdr:col>
      <xdr:colOff>98425</xdr:colOff>
      <xdr:row>55</xdr:row>
      <xdr:rowOff>19558</xdr:rowOff>
    </xdr:to>
    <xdr:cxnSp macro="">
      <xdr:nvCxnSpPr>
        <xdr:cNvPr id="192" name="直線コネクタ 191"/>
        <xdr:cNvCxnSpPr/>
      </xdr:nvCxnSpPr>
      <xdr:spPr>
        <a:xfrm>
          <a:off x="2209800" y="9403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145288</xdr:rowOff>
    </xdr:from>
    <xdr:to>
      <xdr:col>11</xdr:col>
      <xdr:colOff>9525</xdr:colOff>
      <xdr:row>54</xdr:row>
      <xdr:rowOff>145288</xdr:rowOff>
    </xdr:to>
    <xdr:cxnSp macro="">
      <xdr:nvCxnSpPr>
        <xdr:cNvPr id="195" name="直線コネクタ 194"/>
        <xdr:cNvCxnSpPr/>
      </xdr:nvCxnSpPr>
      <xdr:spPr>
        <a:xfrm>
          <a:off x="1320800" y="9403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158496</xdr:rowOff>
    </xdr:from>
    <xdr:to>
      <xdr:col>11</xdr:col>
      <xdr:colOff>60325</xdr:colOff>
      <xdr:row>55</xdr:row>
      <xdr:rowOff>88646</xdr:rowOff>
    </xdr:to>
    <xdr:sp macro="" textlink="">
      <xdr:nvSpPr>
        <xdr:cNvPr id="196" name="フローチャート: 判断 195"/>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73423</xdr:rowOff>
    </xdr:from>
    <xdr:ext cx="762000" cy="259045"/>
    <xdr:sp macro="" textlink="">
      <xdr:nvSpPr>
        <xdr:cNvPr id="197" name="テキスト ボックス 196"/>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60198</xdr:rowOff>
    </xdr:from>
    <xdr:to>
      <xdr:col>24</xdr:col>
      <xdr:colOff>76200</xdr:colOff>
      <xdr:row>55</xdr:row>
      <xdr:rowOff>161798</xdr:rowOff>
    </xdr:to>
    <xdr:sp macro="" textlink="">
      <xdr:nvSpPr>
        <xdr:cNvPr id="205" name="楕円 204"/>
        <xdr:cNvSpPr/>
      </xdr:nvSpPr>
      <xdr:spPr>
        <a:xfrm>
          <a:off x="4775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76725</xdr:rowOff>
    </xdr:from>
    <xdr:ext cx="762000" cy="259045"/>
    <xdr:sp macro="" textlink="">
      <xdr:nvSpPr>
        <xdr:cNvPr id="206" name="扶助費該当値テキスト"/>
        <xdr:cNvSpPr txBox="1"/>
      </xdr:nvSpPr>
      <xdr:spPr>
        <a:xfrm>
          <a:off x="4914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7" name="楕円 206"/>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8" name="テキスト ボックス 207"/>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140208</xdr:rowOff>
    </xdr:from>
    <xdr:to>
      <xdr:col>15</xdr:col>
      <xdr:colOff>149225</xdr:colOff>
      <xdr:row>55</xdr:row>
      <xdr:rowOff>70358</xdr:rowOff>
    </xdr:to>
    <xdr:sp macro="" textlink="">
      <xdr:nvSpPr>
        <xdr:cNvPr id="209" name="楕円 208"/>
        <xdr:cNvSpPr/>
      </xdr:nvSpPr>
      <xdr:spPr>
        <a:xfrm>
          <a:off x="3048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80535</xdr:rowOff>
    </xdr:from>
    <xdr:ext cx="762000" cy="259045"/>
    <xdr:sp macro="" textlink="">
      <xdr:nvSpPr>
        <xdr:cNvPr id="210" name="テキスト ボックス 209"/>
        <xdr:cNvSpPr txBox="1"/>
      </xdr:nvSpPr>
      <xdr:spPr>
        <a:xfrm>
          <a:off x="2717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94488</xdr:rowOff>
    </xdr:from>
    <xdr:to>
      <xdr:col>11</xdr:col>
      <xdr:colOff>60325</xdr:colOff>
      <xdr:row>55</xdr:row>
      <xdr:rowOff>24638</xdr:rowOff>
    </xdr:to>
    <xdr:sp macro="" textlink="">
      <xdr:nvSpPr>
        <xdr:cNvPr id="211" name="楕円 210"/>
        <xdr:cNvSpPr/>
      </xdr:nvSpPr>
      <xdr:spPr>
        <a:xfrm>
          <a:off x="2159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34815</xdr:rowOff>
    </xdr:from>
    <xdr:ext cx="762000" cy="259045"/>
    <xdr:sp macro="" textlink="">
      <xdr:nvSpPr>
        <xdr:cNvPr id="212" name="テキスト ボックス 211"/>
        <xdr:cNvSpPr txBox="1"/>
      </xdr:nvSpPr>
      <xdr:spPr>
        <a:xfrm>
          <a:off x="1828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94488</xdr:rowOff>
    </xdr:from>
    <xdr:to>
      <xdr:col>6</xdr:col>
      <xdr:colOff>171450</xdr:colOff>
      <xdr:row>55</xdr:row>
      <xdr:rowOff>24638</xdr:rowOff>
    </xdr:to>
    <xdr:sp macro="" textlink="">
      <xdr:nvSpPr>
        <xdr:cNvPr id="213" name="楕円 212"/>
        <xdr:cNvSpPr/>
      </xdr:nvSpPr>
      <xdr:spPr>
        <a:xfrm>
          <a:off x="1270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34815</xdr:rowOff>
    </xdr:from>
    <xdr:ext cx="762000" cy="259045"/>
    <xdr:sp macro="" textlink="">
      <xdr:nvSpPr>
        <xdr:cNvPr id="214" name="テキスト ボックス 213"/>
        <xdr:cNvSpPr txBox="1"/>
      </xdr:nvSpPr>
      <xdr:spPr>
        <a:xfrm>
          <a:off x="939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mn-lt"/>
              <a:ea typeface="+mn-ea"/>
              <a:cs typeface="+mn-cs"/>
            </a:rPr>
            <a:t>　その他における経常収支比率は、各年度とも類似団体平均を上回っており、主な要因としては繰出金があげられる。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年度は、比率全体において</a:t>
          </a:r>
          <a:r>
            <a:rPr kumimoji="1" lang="en-US" altLang="ja-JP" sz="1300">
              <a:solidFill>
                <a:sysClr val="windowText" lastClr="000000"/>
              </a:solidFill>
              <a:effectLst/>
              <a:latin typeface="+mn-lt"/>
              <a:ea typeface="+mn-ea"/>
              <a:cs typeface="+mn-cs"/>
            </a:rPr>
            <a:t>15.9%</a:t>
          </a:r>
          <a:r>
            <a:rPr kumimoji="1" lang="ja-JP" altLang="ja-JP" sz="1300">
              <a:solidFill>
                <a:sysClr val="windowText" lastClr="000000"/>
              </a:solidFill>
              <a:effectLst/>
              <a:latin typeface="+mn-lt"/>
              <a:ea typeface="+mn-ea"/>
              <a:cs typeface="+mn-cs"/>
            </a:rPr>
            <a:t>を占めており、下水道特別会計</a:t>
          </a:r>
          <a:r>
            <a:rPr kumimoji="1" lang="ja-JP" altLang="en-US" sz="1300">
              <a:solidFill>
                <a:sysClr val="windowText" lastClr="000000"/>
              </a:solidFill>
              <a:effectLst/>
              <a:latin typeface="+mn-lt"/>
              <a:ea typeface="+mn-ea"/>
              <a:cs typeface="+mn-cs"/>
            </a:rPr>
            <a:t>や</a:t>
          </a:r>
          <a:r>
            <a:rPr kumimoji="1" lang="ja-JP" altLang="ja-JP" sz="1300">
              <a:solidFill>
                <a:sysClr val="windowText" lastClr="000000"/>
              </a:solidFill>
              <a:effectLst/>
              <a:latin typeface="+mn-lt"/>
              <a:ea typeface="+mn-ea"/>
              <a:cs typeface="+mn-cs"/>
            </a:rPr>
            <a:t>介護保険特別会計繰出金の</a:t>
          </a:r>
          <a:r>
            <a:rPr kumimoji="1" lang="ja-JP" altLang="en-US" sz="1300">
              <a:solidFill>
                <a:sysClr val="windowText" lastClr="000000"/>
              </a:solidFill>
              <a:effectLst/>
              <a:latin typeface="+mn-lt"/>
              <a:ea typeface="+mn-ea"/>
              <a:cs typeface="+mn-cs"/>
            </a:rPr>
            <a:t>規模が大きい。</a:t>
          </a:r>
          <a:r>
            <a:rPr kumimoji="1" lang="ja-JP" altLang="ja-JP" sz="1300">
              <a:solidFill>
                <a:sysClr val="windowText" lastClr="000000"/>
              </a:solidFill>
              <a:effectLst/>
              <a:latin typeface="+mn-lt"/>
              <a:ea typeface="+mn-ea"/>
              <a:cs typeface="+mn-cs"/>
            </a:rPr>
            <a:t>前年度比</a:t>
          </a:r>
          <a:r>
            <a:rPr kumimoji="1" lang="ja-JP" altLang="en-US" sz="1300">
              <a:solidFill>
                <a:sysClr val="windowText" lastClr="000000"/>
              </a:solidFill>
              <a:effectLst/>
              <a:latin typeface="+mn-lt"/>
              <a:ea typeface="+mn-ea"/>
              <a:cs typeface="+mn-cs"/>
            </a:rPr>
            <a:t>は国民健康保険特別会計繰出金の減により</a:t>
          </a:r>
          <a:r>
            <a:rPr kumimoji="1" lang="en-US" altLang="ja-JP" sz="1300">
              <a:solidFill>
                <a:sysClr val="windowText" lastClr="000000"/>
              </a:solidFill>
              <a:effectLst/>
              <a:latin typeface="+mn-lt"/>
              <a:ea typeface="+mn-ea"/>
              <a:cs typeface="+mn-cs"/>
            </a:rPr>
            <a:t>0.3%</a:t>
          </a:r>
          <a:r>
            <a:rPr kumimoji="1" lang="ja-JP" altLang="en-US" sz="1300">
              <a:solidFill>
                <a:sysClr val="windowText" lastClr="000000"/>
              </a:solidFill>
              <a:effectLst/>
              <a:latin typeface="+mn-lt"/>
              <a:ea typeface="+mn-ea"/>
              <a:cs typeface="+mn-cs"/>
            </a:rPr>
            <a:t>減少</a:t>
          </a:r>
          <a:r>
            <a:rPr kumimoji="1" lang="ja-JP" altLang="ja-JP" sz="1300">
              <a:solidFill>
                <a:sysClr val="windowText" lastClr="000000"/>
              </a:solidFill>
              <a:effectLst/>
              <a:latin typeface="+mn-lt"/>
              <a:ea typeface="+mn-ea"/>
              <a:cs typeface="+mn-cs"/>
            </a:rPr>
            <a:t>した。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市民生活の基盤となるインフラ整備や医療費等について抑制は難しいが、今後も経常経費の圧縮に努める。</a:t>
          </a:r>
          <a:endParaRPr lang="ja-JP" altLang="ja-JP" sz="13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127000</xdr:rowOff>
    </xdr:to>
    <xdr:cxnSp macro="">
      <xdr:nvCxnSpPr>
        <xdr:cNvPr id="247" name="直線コネクタ 246"/>
        <xdr:cNvCxnSpPr/>
      </xdr:nvCxnSpPr>
      <xdr:spPr>
        <a:xfrm flipV="1">
          <a:off x="15671800" y="10048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127000</xdr:rowOff>
    </xdr:to>
    <xdr:cxnSp macro="">
      <xdr:nvCxnSpPr>
        <xdr:cNvPr id="250" name="直線コネクタ 249"/>
        <xdr:cNvCxnSpPr/>
      </xdr:nvCxnSpPr>
      <xdr:spPr>
        <a:xfrm>
          <a:off x="14782800" y="9911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138430</xdr:rowOff>
    </xdr:to>
    <xdr:cxnSp macro="">
      <xdr:nvCxnSpPr>
        <xdr:cNvPr id="253" name="直線コネクタ 252"/>
        <xdr:cNvCxnSpPr/>
      </xdr:nvCxnSpPr>
      <xdr:spPr>
        <a:xfrm>
          <a:off x="13893800" y="991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153670</xdr:rowOff>
    </xdr:to>
    <xdr:cxnSp macro="">
      <xdr:nvCxnSpPr>
        <xdr:cNvPr id="256" name="直線コネクタ 255"/>
        <xdr:cNvCxnSpPr/>
      </xdr:nvCxnSpPr>
      <xdr:spPr>
        <a:xfrm flipV="1">
          <a:off x="13004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0</xdr:rowOff>
    </xdr:from>
    <xdr:to>
      <xdr:col>69</xdr:col>
      <xdr:colOff>142875</xdr:colOff>
      <xdr:row>56</xdr:row>
      <xdr:rowOff>101600</xdr:rowOff>
    </xdr:to>
    <xdr:sp macro="" textlink="">
      <xdr:nvSpPr>
        <xdr:cNvPr id="257" name="フローチャート: 判断 256"/>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58" name="テキスト ボックス 257"/>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6" name="楕円 265"/>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7"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8" name="楕円 267"/>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9" name="テキスト ボックス 268"/>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0" name="楕円 269"/>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1" name="テキスト ボックス 270"/>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2" name="楕円 271"/>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3" name="テキスト ボックス 272"/>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4" name="楕円 273"/>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5" name="テキスト ボックス 274"/>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平成</a:t>
          </a:r>
          <a:r>
            <a:rPr kumimoji="1" lang="en-US" altLang="ja-JP" sz="1200">
              <a:solidFill>
                <a:sysClr val="windowText" lastClr="000000"/>
              </a:solidFill>
              <a:effectLst/>
              <a:latin typeface="+mn-lt"/>
              <a:ea typeface="+mn-ea"/>
              <a:cs typeface="+mn-cs"/>
            </a:rPr>
            <a:t>18</a:t>
          </a:r>
          <a:r>
            <a:rPr kumimoji="1" lang="ja-JP" altLang="ja-JP" sz="1200">
              <a:solidFill>
                <a:sysClr val="windowText" lastClr="000000"/>
              </a:solidFill>
              <a:effectLst/>
              <a:latin typeface="+mn-lt"/>
              <a:ea typeface="+mn-ea"/>
              <a:cs typeface="+mn-cs"/>
            </a:rPr>
            <a:t>年度以降、</a:t>
          </a:r>
          <a:r>
            <a:rPr kumimoji="1" lang="en-US" altLang="ja-JP" sz="1200">
              <a:solidFill>
                <a:sysClr val="windowText" lastClr="000000"/>
              </a:solidFill>
              <a:effectLst/>
              <a:latin typeface="+mn-lt"/>
              <a:ea typeface="+mn-ea"/>
              <a:cs typeface="+mn-cs"/>
            </a:rPr>
            <a:t>21</a:t>
          </a:r>
          <a:r>
            <a:rPr kumimoji="1" lang="ja-JP" altLang="ja-JP" sz="1200">
              <a:solidFill>
                <a:sysClr val="windowText" lastClr="000000"/>
              </a:solidFill>
              <a:effectLst/>
              <a:latin typeface="+mn-lt"/>
              <a:ea typeface="+mn-ea"/>
              <a:cs typeface="+mn-cs"/>
            </a:rPr>
            <a:t>年度までは類似団体平均を上回る傾向にあったが、</a:t>
          </a:r>
          <a:r>
            <a:rPr kumimoji="1" lang="en-US" altLang="ja-JP" sz="1200">
              <a:solidFill>
                <a:sysClr val="windowText" lastClr="000000"/>
              </a:solidFill>
              <a:effectLst/>
              <a:latin typeface="+mn-lt"/>
              <a:ea typeface="+mn-ea"/>
              <a:cs typeface="+mn-cs"/>
            </a:rPr>
            <a:t>22</a:t>
          </a:r>
          <a:r>
            <a:rPr kumimoji="1" lang="ja-JP" altLang="ja-JP" sz="1200">
              <a:solidFill>
                <a:sysClr val="windowText" lastClr="000000"/>
              </a:solidFill>
              <a:effectLst/>
              <a:latin typeface="+mn-lt"/>
              <a:ea typeface="+mn-ea"/>
              <a:cs typeface="+mn-cs"/>
            </a:rPr>
            <a:t>年度から</a:t>
          </a:r>
          <a:r>
            <a:rPr kumimoji="1" lang="en-US" altLang="ja-JP" sz="1200">
              <a:solidFill>
                <a:sysClr val="windowText" lastClr="000000"/>
              </a:solidFill>
              <a:effectLst/>
              <a:latin typeface="+mn-lt"/>
              <a:ea typeface="+mn-ea"/>
              <a:cs typeface="+mn-cs"/>
            </a:rPr>
            <a:t>27</a:t>
          </a:r>
          <a:r>
            <a:rPr kumimoji="1" lang="ja-JP" altLang="ja-JP" sz="1200">
              <a:solidFill>
                <a:sysClr val="windowText" lastClr="000000"/>
              </a:solidFill>
              <a:effectLst/>
              <a:latin typeface="+mn-lt"/>
              <a:ea typeface="+mn-ea"/>
              <a:cs typeface="+mn-cs"/>
            </a:rPr>
            <a:t>年度までは類似団体平均を下回って推移してきた。</a:t>
          </a:r>
          <a:r>
            <a:rPr kumimoji="1" lang="en-US" altLang="ja-JP" sz="1200">
              <a:solidFill>
                <a:sysClr val="windowText" lastClr="000000"/>
              </a:solidFill>
              <a:effectLst/>
              <a:latin typeface="+mn-lt"/>
              <a:ea typeface="+mn-ea"/>
              <a:cs typeface="+mn-cs"/>
            </a:rPr>
            <a:t>28</a:t>
          </a:r>
          <a:r>
            <a:rPr kumimoji="1" lang="ja-JP" altLang="ja-JP" sz="1200">
              <a:solidFill>
                <a:sysClr val="windowText" lastClr="000000"/>
              </a:solidFill>
              <a:effectLst/>
              <a:latin typeface="+mn-lt"/>
              <a:ea typeface="+mn-ea"/>
              <a:cs typeface="+mn-cs"/>
            </a:rPr>
            <a:t>年度はごみ処理施設や地域イントラ管理運営負担金など</a:t>
          </a:r>
          <a:r>
            <a:rPr kumimoji="1" lang="ja-JP" altLang="en-US" sz="1200">
              <a:solidFill>
                <a:sysClr val="windowText" lastClr="000000"/>
              </a:solidFill>
              <a:effectLst/>
              <a:latin typeface="+mn-lt"/>
              <a:ea typeface="+mn-ea"/>
              <a:cs typeface="+mn-cs"/>
            </a:rPr>
            <a:t>の増</a:t>
          </a:r>
          <a:r>
            <a:rPr kumimoji="1" lang="ja-JP" altLang="ja-JP" sz="1200">
              <a:solidFill>
                <a:sysClr val="windowText" lastClr="000000"/>
              </a:solidFill>
              <a:effectLst/>
              <a:latin typeface="+mn-lt"/>
              <a:ea typeface="+mn-ea"/>
              <a:cs typeface="+mn-cs"/>
            </a:rPr>
            <a:t>により</a:t>
          </a:r>
          <a:r>
            <a:rPr kumimoji="1" lang="en-US" altLang="ja-JP" sz="1200">
              <a:solidFill>
                <a:sysClr val="windowText" lastClr="000000"/>
              </a:solidFill>
              <a:effectLst/>
              <a:latin typeface="+mn-lt"/>
              <a:ea typeface="+mn-ea"/>
              <a:cs typeface="+mn-cs"/>
            </a:rPr>
            <a:t>0.1%</a:t>
          </a:r>
          <a:r>
            <a:rPr kumimoji="1" lang="ja-JP" altLang="ja-JP"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29</a:t>
          </a:r>
          <a:r>
            <a:rPr kumimoji="1" lang="ja-JP" altLang="ja-JP" sz="1200">
              <a:solidFill>
                <a:sysClr val="windowText" lastClr="000000"/>
              </a:solidFill>
              <a:effectLst/>
              <a:latin typeface="+mn-lt"/>
              <a:ea typeface="+mn-ea"/>
              <a:cs typeface="+mn-cs"/>
            </a:rPr>
            <a:t>年度は広域消防事業負担金等</a:t>
          </a:r>
          <a:r>
            <a:rPr kumimoji="1" lang="ja-JP" altLang="en-US" sz="1200">
              <a:solidFill>
                <a:sysClr val="windowText" lastClr="000000"/>
              </a:solidFill>
              <a:effectLst/>
              <a:latin typeface="+mn-lt"/>
              <a:ea typeface="+mn-ea"/>
              <a:cs typeface="+mn-cs"/>
            </a:rPr>
            <a:t>の増</a:t>
          </a:r>
          <a:r>
            <a:rPr kumimoji="1" lang="ja-JP" altLang="ja-JP" sz="1200">
              <a:solidFill>
                <a:sysClr val="windowText" lastClr="000000"/>
              </a:solidFill>
              <a:effectLst/>
              <a:latin typeface="+mn-lt"/>
              <a:ea typeface="+mn-ea"/>
              <a:cs typeface="+mn-cs"/>
            </a:rPr>
            <a:t>により</a:t>
          </a:r>
          <a:r>
            <a:rPr kumimoji="1" lang="en-US" altLang="ja-JP" sz="1200">
              <a:solidFill>
                <a:sysClr val="windowText" lastClr="000000"/>
              </a:solidFill>
              <a:effectLst/>
              <a:latin typeface="+mn-lt"/>
              <a:ea typeface="+mn-ea"/>
              <a:cs typeface="+mn-cs"/>
            </a:rPr>
            <a:t>0.3%</a:t>
          </a: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30</a:t>
          </a:r>
          <a:r>
            <a:rPr kumimoji="1" lang="ja-JP" altLang="en-US" sz="1200">
              <a:solidFill>
                <a:sysClr val="windowText" lastClr="000000"/>
              </a:solidFill>
              <a:effectLst/>
              <a:latin typeface="+mn-lt"/>
              <a:ea typeface="+mn-ea"/>
              <a:cs typeface="+mn-cs"/>
            </a:rPr>
            <a:t>年度は企業立地奨励金の増により</a:t>
          </a:r>
          <a:r>
            <a:rPr kumimoji="1" lang="en-US" altLang="ja-JP" sz="1200">
              <a:solidFill>
                <a:sysClr val="windowText" lastClr="000000"/>
              </a:solidFill>
              <a:effectLst/>
              <a:latin typeface="+mn-lt"/>
              <a:ea typeface="+mn-ea"/>
              <a:cs typeface="+mn-cs"/>
            </a:rPr>
            <a:t>0.5%</a:t>
          </a:r>
          <a:r>
            <a:rPr kumimoji="1" lang="ja-JP" altLang="ja-JP" sz="1200">
              <a:solidFill>
                <a:sysClr val="windowText" lastClr="000000"/>
              </a:solidFill>
              <a:effectLst/>
              <a:latin typeface="+mn-lt"/>
              <a:ea typeface="+mn-ea"/>
              <a:cs typeface="+mn-cs"/>
            </a:rPr>
            <a:t>類似団体平均を上回り、前年度比も</a:t>
          </a:r>
          <a:r>
            <a:rPr kumimoji="1" lang="en-US" altLang="ja-JP" sz="1200">
              <a:solidFill>
                <a:sysClr val="windowText" lastClr="000000"/>
              </a:solidFill>
              <a:effectLst/>
              <a:latin typeface="+mn-lt"/>
              <a:ea typeface="+mn-ea"/>
              <a:cs typeface="+mn-cs"/>
            </a:rPr>
            <a:t>0.2%</a:t>
          </a:r>
          <a:r>
            <a:rPr kumimoji="1" lang="ja-JP" altLang="ja-JP" sz="1200">
              <a:solidFill>
                <a:sysClr val="windowText" lastClr="000000"/>
              </a:solidFill>
              <a:effectLst/>
              <a:latin typeface="+mn-lt"/>
              <a:ea typeface="+mn-ea"/>
              <a:cs typeface="+mn-cs"/>
            </a:rPr>
            <a:t>増加した。</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今後も</a:t>
          </a:r>
          <a:r>
            <a:rPr kumimoji="1" lang="ja-JP" altLang="en-US" sz="1200">
              <a:solidFill>
                <a:sysClr val="windowText" lastClr="000000"/>
              </a:solidFill>
              <a:effectLst/>
              <a:latin typeface="+mn-lt"/>
              <a:ea typeface="+mn-ea"/>
              <a:cs typeface="+mn-cs"/>
            </a:rPr>
            <a:t>経営</a:t>
          </a:r>
          <a:r>
            <a:rPr kumimoji="1" lang="ja-JP" altLang="ja-JP" sz="1200">
              <a:solidFill>
                <a:sysClr val="windowText" lastClr="000000"/>
              </a:solidFill>
              <a:effectLst/>
              <a:latin typeface="+mn-lt"/>
              <a:ea typeface="+mn-ea"/>
              <a:cs typeface="+mn-cs"/>
            </a:rPr>
            <a:t>改革や事務事業評価を実施しながら、経常経費の徹底した見直しを継続して行い、比率の改善に努める。</a:t>
          </a:r>
          <a:endParaRPr lang="ja-JP" altLang="ja-JP" sz="12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113284</xdr:rowOff>
    </xdr:to>
    <xdr:cxnSp macro="">
      <xdr:nvCxnSpPr>
        <xdr:cNvPr id="305" name="直線コネクタ 304"/>
        <xdr:cNvCxnSpPr/>
      </xdr:nvCxnSpPr>
      <xdr:spPr>
        <a:xfrm>
          <a:off x="15671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104140</xdr:rowOff>
    </xdr:to>
    <xdr:cxnSp macro="">
      <xdr:nvCxnSpPr>
        <xdr:cNvPr id="308" name="直線コネクタ 307"/>
        <xdr:cNvCxnSpPr/>
      </xdr:nvCxnSpPr>
      <xdr:spPr>
        <a:xfrm>
          <a:off x="14782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72136</xdr:rowOff>
    </xdr:to>
    <xdr:cxnSp macro="">
      <xdr:nvCxnSpPr>
        <xdr:cNvPr id="311" name="直線コネクタ 310"/>
        <xdr:cNvCxnSpPr/>
      </xdr:nvCxnSpPr>
      <xdr:spPr>
        <a:xfrm>
          <a:off x="13893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40132</xdr:rowOff>
    </xdr:to>
    <xdr:cxnSp macro="">
      <xdr:nvCxnSpPr>
        <xdr:cNvPr id="314" name="直線コネクタ 313"/>
        <xdr:cNvCxnSpPr/>
      </xdr:nvCxnSpPr>
      <xdr:spPr>
        <a:xfrm flipV="1">
          <a:off x="13004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5" name="フローチャート: 判断 314"/>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6" name="テキスト ボックス 315"/>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18" name="テキスト ボックス 317"/>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4" name="楕円 323"/>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25"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6" name="楕円 325"/>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27" name="テキスト ボックス 326"/>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8" name="楕円 327"/>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29" name="テキスト ボックス 328"/>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0" name="楕円 329"/>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1" name="テキスト ボックス 330"/>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2" name="楕円 331"/>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3" name="テキスト ボックス 332"/>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合併前の</a:t>
          </a:r>
          <a:r>
            <a:rPr kumimoji="1" lang="en-US" altLang="ja-JP" sz="1300">
              <a:solidFill>
                <a:sysClr val="windowText" lastClr="000000"/>
              </a:solidFill>
              <a:effectLst/>
              <a:latin typeface="+mn-lt"/>
              <a:ea typeface="+mn-ea"/>
              <a:cs typeface="+mn-cs"/>
            </a:rPr>
            <a:t>4</a:t>
          </a:r>
          <a:r>
            <a:rPr kumimoji="1" lang="ja-JP" altLang="ja-JP" sz="1300">
              <a:solidFill>
                <a:sysClr val="windowText" lastClr="000000"/>
              </a:solidFill>
              <a:effectLst/>
              <a:latin typeface="+mn-lt"/>
              <a:ea typeface="+mn-ea"/>
              <a:cs typeface="+mn-cs"/>
            </a:rPr>
            <a:t>市村にて実施した投資的事業に係る地方債の償還等に伴い、比率は</a:t>
          </a:r>
          <a:r>
            <a:rPr kumimoji="1" lang="ja-JP" altLang="ja-JP" sz="1300" baseline="0">
              <a:solidFill>
                <a:sysClr val="windowText" lastClr="000000"/>
              </a:solidFill>
              <a:effectLst/>
              <a:latin typeface="+mn-lt"/>
              <a:ea typeface="+mn-ea"/>
              <a:cs typeface="+mn-cs"/>
            </a:rPr>
            <a:t>類似団体平均より</a:t>
          </a:r>
          <a:r>
            <a:rPr kumimoji="1" lang="ja-JP" altLang="ja-JP" sz="1300">
              <a:solidFill>
                <a:sysClr val="windowText" lastClr="000000"/>
              </a:solidFill>
              <a:effectLst/>
              <a:latin typeface="+mn-lt"/>
              <a:ea typeface="+mn-ea"/>
              <a:cs typeface="+mn-cs"/>
            </a:rPr>
            <a:t>高い状況にある。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合併特例債及び臨時財政対策債の償還額の増加により、</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29</a:t>
          </a:r>
          <a:r>
            <a:rPr kumimoji="1" lang="ja-JP" altLang="en-US" sz="1300">
              <a:solidFill>
                <a:sysClr val="windowText" lastClr="000000"/>
              </a:solidFill>
              <a:effectLst/>
              <a:latin typeface="+mn-lt"/>
              <a:ea typeface="+mn-ea"/>
              <a:cs typeface="+mn-cs"/>
            </a:rPr>
            <a:t>年度まで増加</a:t>
          </a:r>
          <a:r>
            <a:rPr kumimoji="1" lang="ja-JP" altLang="ja-JP" sz="1300">
              <a:solidFill>
                <a:sysClr val="windowText" lastClr="000000"/>
              </a:solidFill>
              <a:effectLst/>
              <a:latin typeface="+mn-lt"/>
              <a:ea typeface="+mn-ea"/>
              <a:cs typeface="+mn-cs"/>
            </a:rPr>
            <a:t>傾向</a:t>
          </a:r>
          <a:r>
            <a:rPr kumimoji="1" lang="ja-JP" altLang="en-US" sz="1300">
              <a:solidFill>
                <a:sysClr val="windowText" lastClr="000000"/>
              </a:solidFill>
              <a:effectLst/>
              <a:latin typeface="+mn-lt"/>
              <a:ea typeface="+mn-ea"/>
              <a:cs typeface="+mn-cs"/>
            </a:rPr>
            <a:t>であったが、</a:t>
          </a:r>
          <a:r>
            <a:rPr kumimoji="1" lang="en-US" altLang="ja-JP" sz="1300">
              <a:solidFill>
                <a:sysClr val="windowText" lastClr="000000"/>
              </a:solidFill>
              <a:effectLst/>
              <a:latin typeface="+mn-lt"/>
              <a:ea typeface="+mn-ea"/>
              <a:cs typeface="+mn-cs"/>
            </a:rPr>
            <a:t>30</a:t>
          </a:r>
          <a:r>
            <a:rPr kumimoji="1" lang="ja-JP" altLang="en-US" sz="1300">
              <a:solidFill>
                <a:sysClr val="windowText" lastClr="000000"/>
              </a:solidFill>
              <a:effectLst/>
              <a:latin typeface="+mn-lt"/>
              <a:ea typeface="+mn-ea"/>
              <a:cs typeface="+mn-cs"/>
            </a:rPr>
            <a:t>年度は</a:t>
          </a:r>
          <a:r>
            <a:rPr kumimoji="1" lang="en-US" altLang="ja-JP" sz="1300">
              <a:solidFill>
                <a:sysClr val="windowText" lastClr="000000"/>
              </a:solidFill>
              <a:effectLst/>
              <a:latin typeface="+mn-lt"/>
              <a:ea typeface="+mn-ea"/>
              <a:cs typeface="+mn-cs"/>
            </a:rPr>
            <a:t>0.4%</a:t>
          </a:r>
          <a:r>
            <a:rPr kumimoji="1" lang="ja-JP" altLang="en-US" sz="1300">
              <a:solidFill>
                <a:sysClr val="windowText" lastClr="000000"/>
              </a:solidFill>
              <a:effectLst/>
              <a:latin typeface="+mn-lt"/>
              <a:ea typeface="+mn-ea"/>
              <a:cs typeface="+mn-cs"/>
            </a:rPr>
            <a:t>減少した。</a:t>
          </a:r>
          <a:endParaRPr lang="ja-JP" altLang="ja-JP" sz="1300">
            <a:solidFill>
              <a:sysClr val="windowText" lastClr="000000"/>
            </a:solidFill>
            <a:effectLst/>
          </a:endParaRPr>
        </a:p>
        <a:p>
          <a:pPr eaLnBrk="1" fontAlgn="auto" latinLnBrk="0" hangingPunct="1"/>
          <a:r>
            <a:rPr kumimoji="1" lang="ja-JP" altLang="ja-JP" sz="1300">
              <a:solidFill>
                <a:sysClr val="windowText" lastClr="000000"/>
              </a:solidFill>
              <a:effectLst/>
              <a:latin typeface="+mn-lt"/>
              <a:ea typeface="+mn-ea"/>
              <a:cs typeface="+mn-cs"/>
            </a:rPr>
            <a:t>　今後も財政健全化計画などに基づき、地方債借入額を同年度の地方債元金償還額以下に抑制するように努め、比率の改善を図る。</a:t>
          </a:r>
          <a:endParaRPr lang="ja-JP" altLang="ja-JP" sz="13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53848</xdr:rowOff>
    </xdr:to>
    <xdr:cxnSp macro="">
      <xdr:nvCxnSpPr>
        <xdr:cNvPr id="363" name="直線コネクタ 362"/>
        <xdr:cNvCxnSpPr/>
      </xdr:nvCxnSpPr>
      <xdr:spPr>
        <a:xfrm flipV="1">
          <a:off x="3987800" y="134086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53848</xdr:rowOff>
    </xdr:to>
    <xdr:cxnSp macro="">
      <xdr:nvCxnSpPr>
        <xdr:cNvPr id="366" name="直線コネクタ 365"/>
        <xdr:cNvCxnSpPr/>
      </xdr:nvCxnSpPr>
      <xdr:spPr>
        <a:xfrm>
          <a:off x="3098800" y="13422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30987</xdr:rowOff>
    </xdr:from>
    <xdr:to>
      <xdr:col>15</xdr:col>
      <xdr:colOff>98425</xdr:colOff>
      <xdr:row>78</xdr:row>
      <xdr:rowOff>49276</xdr:rowOff>
    </xdr:to>
    <xdr:cxnSp macro="">
      <xdr:nvCxnSpPr>
        <xdr:cNvPr id="369" name="直線コネクタ 368"/>
        <xdr:cNvCxnSpPr/>
      </xdr:nvCxnSpPr>
      <xdr:spPr>
        <a:xfrm>
          <a:off x="2209800" y="13404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30987</xdr:rowOff>
    </xdr:to>
    <xdr:cxnSp macro="">
      <xdr:nvCxnSpPr>
        <xdr:cNvPr id="372" name="直線コネクタ 371"/>
        <xdr:cNvCxnSpPr/>
      </xdr:nvCxnSpPr>
      <xdr:spPr>
        <a:xfrm>
          <a:off x="1320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3" name="フローチャート: 判断 37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4" name="テキスト ボックス 373"/>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6" name="テキスト ボックス 375"/>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2" name="楕円 381"/>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3"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84" name="楕円 383"/>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85" name="テキスト ボックス 384"/>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86" name="楕円 385"/>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84853</xdr:rowOff>
    </xdr:from>
    <xdr:ext cx="762000" cy="259045"/>
    <xdr:sp macro="" textlink="">
      <xdr:nvSpPr>
        <xdr:cNvPr id="387" name="テキスト ボックス 386"/>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88" name="楕円 387"/>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89" name="テキスト ボックス 388"/>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90" name="楕円 389"/>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91" name="テキスト ボックス 390"/>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公債費以外の経常収支比率は、各年度とも類似団体平均を下回り、平成</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年度は全国平均も下回ったものの、</a:t>
          </a:r>
          <a:r>
            <a:rPr kumimoji="1" lang="ja-JP" altLang="en-US" sz="1300">
              <a:solidFill>
                <a:sysClr val="windowText" lastClr="000000"/>
              </a:solidFill>
              <a:effectLst/>
              <a:latin typeface="+mn-lt"/>
              <a:ea typeface="+mn-ea"/>
              <a:cs typeface="+mn-cs"/>
            </a:rPr>
            <a:t>人件費、</a:t>
          </a:r>
          <a:r>
            <a:rPr kumimoji="1" lang="ja-JP" altLang="ja-JP" sz="1300">
              <a:solidFill>
                <a:sysClr val="windowText" lastClr="000000"/>
              </a:solidFill>
              <a:effectLst/>
              <a:latin typeface="+mn-lt"/>
              <a:ea typeface="+mn-ea"/>
              <a:cs typeface="+mn-cs"/>
            </a:rPr>
            <a:t>扶助費</a:t>
          </a:r>
          <a:r>
            <a:rPr kumimoji="1" lang="ja-JP" altLang="en-US" sz="1300">
              <a:solidFill>
                <a:sysClr val="windowText" lastClr="000000"/>
              </a:solidFill>
              <a:effectLst/>
              <a:latin typeface="+mn-lt"/>
              <a:ea typeface="+mn-ea"/>
              <a:cs typeface="+mn-cs"/>
            </a:rPr>
            <a:t>、物件費、</a:t>
          </a:r>
          <a:r>
            <a:rPr kumimoji="1" lang="ja-JP" altLang="ja-JP" sz="1300">
              <a:solidFill>
                <a:sysClr val="windowText" lastClr="000000"/>
              </a:solidFill>
              <a:effectLst/>
              <a:latin typeface="+mn-lt"/>
              <a:ea typeface="+mn-ea"/>
              <a:cs typeface="+mn-cs"/>
            </a:rPr>
            <a:t>補助費の増に伴い、前年度から</a:t>
          </a:r>
          <a:r>
            <a:rPr kumimoji="1" lang="en-US" altLang="ja-JP" sz="1300">
              <a:solidFill>
                <a:sysClr val="windowText" lastClr="000000"/>
              </a:solidFill>
              <a:effectLst/>
              <a:latin typeface="+mn-lt"/>
              <a:ea typeface="+mn-ea"/>
              <a:cs typeface="+mn-cs"/>
            </a:rPr>
            <a:t>0.7%</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した。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a:t>
          </a:r>
          <a:r>
            <a:rPr kumimoji="1" lang="ja-JP" altLang="en-US" sz="1300">
              <a:solidFill>
                <a:sysClr val="windowText" lastClr="000000"/>
              </a:solidFill>
              <a:effectLst/>
              <a:latin typeface="+mn-lt"/>
              <a:ea typeface="+mn-ea"/>
              <a:cs typeface="+mn-cs"/>
            </a:rPr>
            <a:t>経営</a:t>
          </a:r>
          <a:r>
            <a:rPr kumimoji="1" lang="ja-JP" altLang="ja-JP" sz="1300">
              <a:solidFill>
                <a:sysClr val="windowText" lastClr="000000"/>
              </a:solidFill>
              <a:effectLst/>
              <a:latin typeface="+mn-lt"/>
              <a:ea typeface="+mn-ea"/>
              <a:cs typeface="+mn-cs"/>
            </a:rPr>
            <a:t>改革や事務事業評価を実施しながら、経常経費の徹底した見直しを継続して行い、比率の改善に努める。</a:t>
          </a:r>
          <a:endParaRPr lang="ja-JP" altLang="ja-JP" sz="13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56135</xdr:rowOff>
    </xdr:to>
    <xdr:cxnSp macro="">
      <xdr:nvCxnSpPr>
        <xdr:cNvPr id="422" name="直線コネクタ 421"/>
        <xdr:cNvCxnSpPr/>
      </xdr:nvCxnSpPr>
      <xdr:spPr>
        <a:xfrm>
          <a:off x="15671800" y="132257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24130</xdr:rowOff>
    </xdr:to>
    <xdr:cxnSp macro="">
      <xdr:nvCxnSpPr>
        <xdr:cNvPr id="425" name="直線コネクタ 424"/>
        <xdr:cNvCxnSpPr/>
      </xdr:nvCxnSpPr>
      <xdr:spPr>
        <a:xfrm>
          <a:off x="14782800" y="13116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76</xdr:row>
      <xdr:rowOff>85852</xdr:rowOff>
    </xdr:to>
    <xdr:cxnSp macro="">
      <xdr:nvCxnSpPr>
        <xdr:cNvPr id="428" name="直線コネクタ 427"/>
        <xdr:cNvCxnSpPr/>
      </xdr:nvCxnSpPr>
      <xdr:spPr>
        <a:xfrm>
          <a:off x="13893800" y="129560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75</xdr:row>
      <xdr:rowOff>165863</xdr:rowOff>
    </xdr:to>
    <xdr:cxnSp macro="">
      <xdr:nvCxnSpPr>
        <xdr:cNvPr id="431" name="直線コネクタ 430"/>
        <xdr:cNvCxnSpPr/>
      </xdr:nvCxnSpPr>
      <xdr:spPr>
        <a:xfrm flipV="1">
          <a:off x="13004800" y="129560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2" name="フローチャート: 判断 431"/>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33" name="テキスト ボックス 432"/>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35" name="テキスト ボックス 434"/>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1" name="楕円 440"/>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21862</xdr:rowOff>
    </xdr:from>
    <xdr:ext cx="762000" cy="259045"/>
    <xdr:sp macro="" textlink="">
      <xdr:nvSpPr>
        <xdr:cNvPr id="442" name="公債費以外該当値テキスト"/>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3" name="楕円 442"/>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4" name="テキスト ボックス 443"/>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45" name="楕円 444"/>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46" name="テキスト ボックス 445"/>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47" name="楕円 446"/>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48" name="テキスト ボックス 447"/>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9" name="楕円 448"/>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0" name="テキスト ボックス 449"/>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78548</xdr:rowOff>
    </xdr:from>
    <xdr:to>
      <xdr:col>29</xdr:col>
      <xdr:colOff>127000</xdr:colOff>
      <xdr:row>16</xdr:row>
      <xdr:rowOff>103775</xdr:rowOff>
    </xdr:to>
    <xdr:cxnSp macro="">
      <xdr:nvCxnSpPr>
        <xdr:cNvPr id="52" name="直線コネクタ 51"/>
        <xdr:cNvCxnSpPr/>
      </xdr:nvCxnSpPr>
      <xdr:spPr bwMode="auto">
        <a:xfrm flipV="1">
          <a:off x="5003800" y="2869373"/>
          <a:ext cx="647700" cy="2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103775</xdr:rowOff>
    </xdr:from>
    <xdr:to>
      <xdr:col>26</xdr:col>
      <xdr:colOff>50800</xdr:colOff>
      <xdr:row>16</xdr:row>
      <xdr:rowOff>138114</xdr:rowOff>
    </xdr:to>
    <xdr:cxnSp macro="">
      <xdr:nvCxnSpPr>
        <xdr:cNvPr id="55" name="直線コネクタ 54"/>
        <xdr:cNvCxnSpPr/>
      </xdr:nvCxnSpPr>
      <xdr:spPr bwMode="auto">
        <a:xfrm flipV="1">
          <a:off x="4305300" y="2894600"/>
          <a:ext cx="698500" cy="34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116332</xdr:rowOff>
    </xdr:from>
    <xdr:to>
      <xdr:col>22</xdr:col>
      <xdr:colOff>114300</xdr:colOff>
      <xdr:row>16</xdr:row>
      <xdr:rowOff>138114</xdr:rowOff>
    </xdr:to>
    <xdr:cxnSp macro="">
      <xdr:nvCxnSpPr>
        <xdr:cNvPr id="58" name="直線コネクタ 57"/>
        <xdr:cNvCxnSpPr/>
      </xdr:nvCxnSpPr>
      <xdr:spPr bwMode="auto">
        <a:xfrm>
          <a:off x="3606800" y="2907157"/>
          <a:ext cx="698500" cy="21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116332</xdr:rowOff>
    </xdr:from>
    <xdr:to>
      <xdr:col>18</xdr:col>
      <xdr:colOff>177800</xdr:colOff>
      <xdr:row>16</xdr:row>
      <xdr:rowOff>133134</xdr:rowOff>
    </xdr:to>
    <xdr:cxnSp macro="">
      <xdr:nvCxnSpPr>
        <xdr:cNvPr id="61" name="直線コネクタ 60"/>
        <xdr:cNvCxnSpPr/>
      </xdr:nvCxnSpPr>
      <xdr:spPr bwMode="auto">
        <a:xfrm flipV="1">
          <a:off x="2908300" y="2907157"/>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99234</xdr:rowOff>
    </xdr:from>
    <xdr:to>
      <xdr:col>19</xdr:col>
      <xdr:colOff>38100</xdr:colOff>
      <xdr:row>17</xdr:row>
      <xdr:rowOff>29384</xdr:rowOff>
    </xdr:to>
    <xdr:sp macro="" textlink="">
      <xdr:nvSpPr>
        <xdr:cNvPr id="62" name="フローチャート: 判断 61"/>
        <xdr:cNvSpPr/>
      </xdr:nvSpPr>
      <xdr:spPr bwMode="auto">
        <a:xfrm>
          <a:off x="35560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14161</xdr:rowOff>
    </xdr:from>
    <xdr:ext cx="762000" cy="259045"/>
    <xdr:sp macro="" textlink="">
      <xdr:nvSpPr>
        <xdr:cNvPr id="63" name="テキスト ボックス 62"/>
        <xdr:cNvSpPr txBox="1"/>
      </xdr:nvSpPr>
      <xdr:spPr>
        <a:xfrm>
          <a:off x="3225800" y="297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56126</xdr:rowOff>
    </xdr:from>
    <xdr:ext cx="762000" cy="259045"/>
    <xdr:sp macro="" textlink="">
      <xdr:nvSpPr>
        <xdr:cNvPr id="65" name="テキスト ボックス 64"/>
        <xdr:cNvSpPr txBox="1"/>
      </xdr:nvSpPr>
      <xdr:spPr>
        <a:xfrm>
          <a:off x="2527300" y="301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27748</xdr:rowOff>
    </xdr:from>
    <xdr:to>
      <xdr:col>29</xdr:col>
      <xdr:colOff>177800</xdr:colOff>
      <xdr:row>16</xdr:row>
      <xdr:rowOff>129348</xdr:rowOff>
    </xdr:to>
    <xdr:sp macro="" textlink="">
      <xdr:nvSpPr>
        <xdr:cNvPr id="71" name="楕円 70"/>
        <xdr:cNvSpPr/>
      </xdr:nvSpPr>
      <xdr:spPr bwMode="auto">
        <a:xfrm>
          <a:off x="5600700" y="2818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44275</xdr:rowOff>
    </xdr:from>
    <xdr:ext cx="762000" cy="259045"/>
    <xdr:sp macro="" textlink="">
      <xdr:nvSpPr>
        <xdr:cNvPr id="72" name="人口1人当たり決算額の推移該当値テキスト130"/>
        <xdr:cNvSpPr txBox="1"/>
      </xdr:nvSpPr>
      <xdr:spPr>
        <a:xfrm>
          <a:off x="5740400" y="266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52975</xdr:rowOff>
    </xdr:from>
    <xdr:to>
      <xdr:col>26</xdr:col>
      <xdr:colOff>101600</xdr:colOff>
      <xdr:row>16</xdr:row>
      <xdr:rowOff>154575</xdr:rowOff>
    </xdr:to>
    <xdr:sp macro="" textlink="">
      <xdr:nvSpPr>
        <xdr:cNvPr id="73" name="楕円 72"/>
        <xdr:cNvSpPr/>
      </xdr:nvSpPr>
      <xdr:spPr bwMode="auto">
        <a:xfrm>
          <a:off x="4953000" y="284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164752</xdr:rowOff>
    </xdr:from>
    <xdr:ext cx="736600" cy="259045"/>
    <xdr:sp macro="" textlink="">
      <xdr:nvSpPr>
        <xdr:cNvPr id="74" name="テキスト ボックス 73"/>
        <xdr:cNvSpPr txBox="1"/>
      </xdr:nvSpPr>
      <xdr:spPr>
        <a:xfrm>
          <a:off x="4622800" y="261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87314</xdr:rowOff>
    </xdr:from>
    <xdr:to>
      <xdr:col>22</xdr:col>
      <xdr:colOff>165100</xdr:colOff>
      <xdr:row>17</xdr:row>
      <xdr:rowOff>17464</xdr:rowOff>
    </xdr:to>
    <xdr:sp macro="" textlink="">
      <xdr:nvSpPr>
        <xdr:cNvPr id="75" name="楕円 74"/>
        <xdr:cNvSpPr/>
      </xdr:nvSpPr>
      <xdr:spPr bwMode="auto">
        <a:xfrm>
          <a:off x="4254500" y="287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27641</xdr:rowOff>
    </xdr:from>
    <xdr:ext cx="762000" cy="259045"/>
    <xdr:sp macro="" textlink="">
      <xdr:nvSpPr>
        <xdr:cNvPr id="76" name="テキスト ボックス 75"/>
        <xdr:cNvSpPr txBox="1"/>
      </xdr:nvSpPr>
      <xdr:spPr>
        <a:xfrm>
          <a:off x="3924300" y="264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65532</xdr:rowOff>
    </xdr:from>
    <xdr:to>
      <xdr:col>19</xdr:col>
      <xdr:colOff>38100</xdr:colOff>
      <xdr:row>16</xdr:row>
      <xdr:rowOff>167132</xdr:rowOff>
    </xdr:to>
    <xdr:sp macro="" textlink="">
      <xdr:nvSpPr>
        <xdr:cNvPr id="77" name="楕円 76"/>
        <xdr:cNvSpPr/>
      </xdr:nvSpPr>
      <xdr:spPr bwMode="auto">
        <a:xfrm>
          <a:off x="3556000" y="2856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5859</xdr:rowOff>
    </xdr:from>
    <xdr:ext cx="762000" cy="259045"/>
    <xdr:sp macro="" textlink="">
      <xdr:nvSpPr>
        <xdr:cNvPr id="78" name="テキスト ボックス 77"/>
        <xdr:cNvSpPr txBox="1"/>
      </xdr:nvSpPr>
      <xdr:spPr>
        <a:xfrm>
          <a:off x="3225800" y="26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82334</xdr:rowOff>
    </xdr:from>
    <xdr:to>
      <xdr:col>15</xdr:col>
      <xdr:colOff>101600</xdr:colOff>
      <xdr:row>17</xdr:row>
      <xdr:rowOff>12484</xdr:rowOff>
    </xdr:to>
    <xdr:sp macro="" textlink="">
      <xdr:nvSpPr>
        <xdr:cNvPr id="79" name="楕円 78"/>
        <xdr:cNvSpPr/>
      </xdr:nvSpPr>
      <xdr:spPr bwMode="auto">
        <a:xfrm>
          <a:off x="2857500" y="2873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22661</xdr:rowOff>
    </xdr:from>
    <xdr:ext cx="762000" cy="259045"/>
    <xdr:sp macro="" textlink="">
      <xdr:nvSpPr>
        <xdr:cNvPr id="80" name="テキスト ボックス 79"/>
        <xdr:cNvSpPr txBox="1"/>
      </xdr:nvSpPr>
      <xdr:spPr>
        <a:xfrm>
          <a:off x="2527300" y="264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125530</xdr:rowOff>
    </xdr:from>
    <xdr:to>
      <xdr:col>29</xdr:col>
      <xdr:colOff>127000</xdr:colOff>
      <xdr:row>34</xdr:row>
      <xdr:rowOff>194666</xdr:rowOff>
    </xdr:to>
    <xdr:cxnSp macro="">
      <xdr:nvCxnSpPr>
        <xdr:cNvPr id="115" name="直線コネクタ 114"/>
        <xdr:cNvCxnSpPr/>
      </xdr:nvCxnSpPr>
      <xdr:spPr bwMode="auto">
        <a:xfrm>
          <a:off x="5003800" y="6392980"/>
          <a:ext cx="647700" cy="6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125530</xdr:rowOff>
    </xdr:from>
    <xdr:to>
      <xdr:col>26</xdr:col>
      <xdr:colOff>50800</xdr:colOff>
      <xdr:row>34</xdr:row>
      <xdr:rowOff>271736</xdr:rowOff>
    </xdr:to>
    <xdr:cxnSp macro="">
      <xdr:nvCxnSpPr>
        <xdr:cNvPr id="118" name="直線コネクタ 117"/>
        <xdr:cNvCxnSpPr/>
      </xdr:nvCxnSpPr>
      <xdr:spPr bwMode="auto">
        <a:xfrm flipV="1">
          <a:off x="4305300" y="6392980"/>
          <a:ext cx="698500" cy="146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250346</xdr:rowOff>
    </xdr:from>
    <xdr:to>
      <xdr:col>22</xdr:col>
      <xdr:colOff>114300</xdr:colOff>
      <xdr:row>34</xdr:row>
      <xdr:rowOff>271736</xdr:rowOff>
    </xdr:to>
    <xdr:cxnSp macro="">
      <xdr:nvCxnSpPr>
        <xdr:cNvPr id="121" name="直線コネクタ 120"/>
        <xdr:cNvCxnSpPr/>
      </xdr:nvCxnSpPr>
      <xdr:spPr bwMode="auto">
        <a:xfrm>
          <a:off x="3606800" y="6517796"/>
          <a:ext cx="698500" cy="2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250346</xdr:rowOff>
    </xdr:from>
    <xdr:to>
      <xdr:col>18</xdr:col>
      <xdr:colOff>177800</xdr:colOff>
      <xdr:row>34</xdr:row>
      <xdr:rowOff>315171</xdr:rowOff>
    </xdr:to>
    <xdr:cxnSp macro="">
      <xdr:nvCxnSpPr>
        <xdr:cNvPr id="124" name="直線コネクタ 123"/>
        <xdr:cNvCxnSpPr/>
      </xdr:nvCxnSpPr>
      <xdr:spPr bwMode="auto">
        <a:xfrm flipV="1">
          <a:off x="2908300" y="6517796"/>
          <a:ext cx="698500" cy="64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32341</xdr:rowOff>
    </xdr:from>
    <xdr:to>
      <xdr:col>19</xdr:col>
      <xdr:colOff>38100</xdr:colOff>
      <xdr:row>35</xdr:row>
      <xdr:rowOff>133941</xdr:rowOff>
    </xdr:to>
    <xdr:sp macro="" textlink="">
      <xdr:nvSpPr>
        <xdr:cNvPr id="125" name="フローチャート: 判断 124"/>
        <xdr:cNvSpPr/>
      </xdr:nvSpPr>
      <xdr:spPr bwMode="auto">
        <a:xfrm>
          <a:off x="35560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118718</xdr:rowOff>
    </xdr:from>
    <xdr:ext cx="762000" cy="259045"/>
    <xdr:sp macro="" textlink="">
      <xdr:nvSpPr>
        <xdr:cNvPr id="126" name="テキスト ボックス 125"/>
        <xdr:cNvSpPr txBox="1"/>
      </xdr:nvSpPr>
      <xdr:spPr>
        <a:xfrm>
          <a:off x="3225800" y="672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162708</xdr:rowOff>
    </xdr:from>
    <xdr:ext cx="762000" cy="259045"/>
    <xdr:sp macro="" textlink="">
      <xdr:nvSpPr>
        <xdr:cNvPr id="128" name="テキスト ボックス 127"/>
        <xdr:cNvSpPr txBox="1"/>
      </xdr:nvSpPr>
      <xdr:spPr>
        <a:xfrm>
          <a:off x="2527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143866</xdr:rowOff>
    </xdr:from>
    <xdr:to>
      <xdr:col>29</xdr:col>
      <xdr:colOff>177800</xdr:colOff>
      <xdr:row>34</xdr:row>
      <xdr:rowOff>245466</xdr:rowOff>
    </xdr:to>
    <xdr:sp macro="" textlink="">
      <xdr:nvSpPr>
        <xdr:cNvPr id="134" name="楕円 133"/>
        <xdr:cNvSpPr/>
      </xdr:nvSpPr>
      <xdr:spPr bwMode="auto">
        <a:xfrm>
          <a:off x="5600700" y="6411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331843</xdr:rowOff>
    </xdr:from>
    <xdr:ext cx="762000" cy="259045"/>
    <xdr:sp macro="" textlink="">
      <xdr:nvSpPr>
        <xdr:cNvPr id="135" name="人口1人当たり決算額の推移該当値テキスト445"/>
        <xdr:cNvSpPr txBox="1"/>
      </xdr:nvSpPr>
      <xdr:spPr>
        <a:xfrm>
          <a:off x="5740400" y="62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74730</xdr:rowOff>
    </xdr:from>
    <xdr:to>
      <xdr:col>26</xdr:col>
      <xdr:colOff>101600</xdr:colOff>
      <xdr:row>34</xdr:row>
      <xdr:rowOff>176330</xdr:rowOff>
    </xdr:to>
    <xdr:sp macro="" textlink="">
      <xdr:nvSpPr>
        <xdr:cNvPr id="136" name="楕円 135"/>
        <xdr:cNvSpPr/>
      </xdr:nvSpPr>
      <xdr:spPr bwMode="auto">
        <a:xfrm>
          <a:off x="4953000" y="634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186507</xdr:rowOff>
    </xdr:from>
    <xdr:ext cx="736600" cy="259045"/>
    <xdr:sp macro="" textlink="">
      <xdr:nvSpPr>
        <xdr:cNvPr id="137" name="テキスト ボックス 136"/>
        <xdr:cNvSpPr txBox="1"/>
      </xdr:nvSpPr>
      <xdr:spPr>
        <a:xfrm>
          <a:off x="4622800" y="611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220937</xdr:rowOff>
    </xdr:from>
    <xdr:to>
      <xdr:col>22</xdr:col>
      <xdr:colOff>165100</xdr:colOff>
      <xdr:row>34</xdr:row>
      <xdr:rowOff>322537</xdr:rowOff>
    </xdr:to>
    <xdr:sp macro="" textlink="">
      <xdr:nvSpPr>
        <xdr:cNvPr id="138" name="楕円 137"/>
        <xdr:cNvSpPr/>
      </xdr:nvSpPr>
      <xdr:spPr bwMode="auto">
        <a:xfrm>
          <a:off x="4254500" y="648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332714</xdr:rowOff>
    </xdr:from>
    <xdr:ext cx="762000" cy="259045"/>
    <xdr:sp macro="" textlink="">
      <xdr:nvSpPr>
        <xdr:cNvPr id="139" name="テキスト ボックス 138"/>
        <xdr:cNvSpPr txBox="1"/>
      </xdr:nvSpPr>
      <xdr:spPr>
        <a:xfrm>
          <a:off x="3924300" y="6257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199546</xdr:rowOff>
    </xdr:from>
    <xdr:to>
      <xdr:col>19</xdr:col>
      <xdr:colOff>38100</xdr:colOff>
      <xdr:row>34</xdr:row>
      <xdr:rowOff>301146</xdr:rowOff>
    </xdr:to>
    <xdr:sp macro="" textlink="">
      <xdr:nvSpPr>
        <xdr:cNvPr id="140" name="楕円 139"/>
        <xdr:cNvSpPr/>
      </xdr:nvSpPr>
      <xdr:spPr bwMode="auto">
        <a:xfrm>
          <a:off x="3556000" y="646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311323</xdr:rowOff>
    </xdr:from>
    <xdr:ext cx="762000" cy="259045"/>
    <xdr:sp macro="" textlink="">
      <xdr:nvSpPr>
        <xdr:cNvPr id="141" name="テキスト ボックス 140"/>
        <xdr:cNvSpPr txBox="1"/>
      </xdr:nvSpPr>
      <xdr:spPr>
        <a:xfrm>
          <a:off x="3225800" y="62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264371</xdr:rowOff>
    </xdr:from>
    <xdr:to>
      <xdr:col>15</xdr:col>
      <xdr:colOff>101600</xdr:colOff>
      <xdr:row>35</xdr:row>
      <xdr:rowOff>23071</xdr:rowOff>
    </xdr:to>
    <xdr:sp macro="" textlink="">
      <xdr:nvSpPr>
        <xdr:cNvPr id="142" name="楕円 141"/>
        <xdr:cNvSpPr/>
      </xdr:nvSpPr>
      <xdr:spPr bwMode="auto">
        <a:xfrm>
          <a:off x="2857500" y="653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33247</xdr:rowOff>
    </xdr:from>
    <xdr:ext cx="762000" cy="259045"/>
    <xdr:sp macro="" textlink="">
      <xdr:nvSpPr>
        <xdr:cNvPr id="143" name="テキスト ボックス 142"/>
        <xdr:cNvSpPr txBox="1"/>
      </xdr:nvSpPr>
      <xdr:spPr>
        <a:xfrm>
          <a:off x="2527300" y="630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61,129
60,531
305.32
32,008,634
30,661,739
1,009,112
17,113,856
36,819,495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83122</xdr:rowOff>
    </xdr:from>
    <xdr:to>
      <xdr:col>24</xdr:col>
      <xdr:colOff>63500</xdr:colOff>
      <xdr:row>35</xdr:row>
      <xdr:rowOff>85110</xdr:rowOff>
    </xdr:to>
    <xdr:cxnSp macro="">
      <xdr:nvCxnSpPr>
        <xdr:cNvPr id="59" name="直線コネクタ 58"/>
        <xdr:cNvCxnSpPr/>
      </xdr:nvCxnSpPr>
      <xdr:spPr>
        <a:xfrm>
          <a:off x="3797300" y="6083872"/>
          <a:ext cx="8382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67988</xdr:rowOff>
    </xdr:from>
    <xdr:to>
      <xdr:col>19</xdr:col>
      <xdr:colOff>177800</xdr:colOff>
      <xdr:row>35</xdr:row>
      <xdr:rowOff>83122</xdr:rowOff>
    </xdr:to>
    <xdr:cxnSp macro="">
      <xdr:nvCxnSpPr>
        <xdr:cNvPr id="62" name="直線コネクタ 61"/>
        <xdr:cNvCxnSpPr/>
      </xdr:nvCxnSpPr>
      <xdr:spPr>
        <a:xfrm>
          <a:off x="2908300" y="6068738"/>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22017</xdr:rowOff>
    </xdr:from>
    <xdr:to>
      <xdr:col>15</xdr:col>
      <xdr:colOff>50800</xdr:colOff>
      <xdr:row>35</xdr:row>
      <xdr:rowOff>67988</xdr:rowOff>
    </xdr:to>
    <xdr:cxnSp macro="">
      <xdr:nvCxnSpPr>
        <xdr:cNvPr id="65" name="直線コネクタ 64"/>
        <xdr:cNvCxnSpPr/>
      </xdr:nvCxnSpPr>
      <xdr:spPr>
        <a:xfrm>
          <a:off x="2019300" y="6022767"/>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169624</xdr:rowOff>
    </xdr:from>
    <xdr:to>
      <xdr:col>10</xdr:col>
      <xdr:colOff>114300</xdr:colOff>
      <xdr:row>35</xdr:row>
      <xdr:rowOff>22017</xdr:rowOff>
    </xdr:to>
    <xdr:cxnSp macro="">
      <xdr:nvCxnSpPr>
        <xdr:cNvPr id="68" name="直線コネクタ 67"/>
        <xdr:cNvCxnSpPr/>
      </xdr:nvCxnSpPr>
      <xdr:spPr>
        <a:xfrm>
          <a:off x="1130300" y="5998924"/>
          <a:ext cx="889000" cy="2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113955</xdr:rowOff>
    </xdr:from>
    <xdr:to>
      <xdr:col>10</xdr:col>
      <xdr:colOff>165100</xdr:colOff>
      <xdr:row>35</xdr:row>
      <xdr:rowOff>44105</xdr:rowOff>
    </xdr:to>
    <xdr:sp macro="" textlink="">
      <xdr:nvSpPr>
        <xdr:cNvPr id="69" name="フローチャート: 判断 68"/>
        <xdr:cNvSpPr/>
      </xdr:nvSpPr>
      <xdr:spPr>
        <a:xfrm>
          <a:off x="1968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60632</xdr:rowOff>
    </xdr:from>
    <xdr:ext cx="534377" cy="259045"/>
    <xdr:sp macro="" textlink="">
      <xdr:nvSpPr>
        <xdr:cNvPr id="70" name="テキスト ボックス 69"/>
        <xdr:cNvSpPr txBox="1"/>
      </xdr:nvSpPr>
      <xdr:spPr>
        <a:xfrm>
          <a:off x="1752111" y="57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97777</xdr:rowOff>
    </xdr:from>
    <xdr:ext cx="534377" cy="259045"/>
    <xdr:sp macro="" textlink="">
      <xdr:nvSpPr>
        <xdr:cNvPr id="72" name="テキスト ボックス 71"/>
        <xdr:cNvSpPr txBox="1"/>
      </xdr:nvSpPr>
      <xdr:spPr>
        <a:xfrm>
          <a:off x="863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34310</xdr:rowOff>
    </xdr:from>
    <xdr:to>
      <xdr:col>24</xdr:col>
      <xdr:colOff>114300</xdr:colOff>
      <xdr:row>35</xdr:row>
      <xdr:rowOff>135910</xdr:rowOff>
    </xdr:to>
    <xdr:sp macro="" textlink="">
      <xdr:nvSpPr>
        <xdr:cNvPr id="78" name="楕円 77"/>
        <xdr:cNvSpPr/>
      </xdr:nvSpPr>
      <xdr:spPr>
        <a:xfrm>
          <a:off x="4584700" y="603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57187</xdr:rowOff>
    </xdr:from>
    <xdr:ext cx="534377" cy="259045"/>
    <xdr:sp macro="" textlink="">
      <xdr:nvSpPr>
        <xdr:cNvPr id="79" name="人件費該当値テキスト"/>
        <xdr:cNvSpPr txBox="1"/>
      </xdr:nvSpPr>
      <xdr:spPr>
        <a:xfrm>
          <a:off x="4686300" y="588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32322</xdr:rowOff>
    </xdr:from>
    <xdr:to>
      <xdr:col>20</xdr:col>
      <xdr:colOff>38100</xdr:colOff>
      <xdr:row>35</xdr:row>
      <xdr:rowOff>133922</xdr:rowOff>
    </xdr:to>
    <xdr:sp macro="" textlink="">
      <xdr:nvSpPr>
        <xdr:cNvPr id="80" name="楕円 79"/>
        <xdr:cNvSpPr/>
      </xdr:nvSpPr>
      <xdr:spPr>
        <a:xfrm>
          <a:off x="3746500" y="60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150449</xdr:rowOff>
    </xdr:from>
    <xdr:ext cx="534377" cy="259045"/>
    <xdr:sp macro="" textlink="">
      <xdr:nvSpPr>
        <xdr:cNvPr id="81" name="テキスト ボックス 80"/>
        <xdr:cNvSpPr txBox="1"/>
      </xdr:nvSpPr>
      <xdr:spPr>
        <a:xfrm>
          <a:off x="3530111" y="58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17188</xdr:rowOff>
    </xdr:from>
    <xdr:to>
      <xdr:col>15</xdr:col>
      <xdr:colOff>101600</xdr:colOff>
      <xdr:row>35</xdr:row>
      <xdr:rowOff>118788</xdr:rowOff>
    </xdr:to>
    <xdr:sp macro="" textlink="">
      <xdr:nvSpPr>
        <xdr:cNvPr id="82" name="楕円 81"/>
        <xdr:cNvSpPr/>
      </xdr:nvSpPr>
      <xdr:spPr>
        <a:xfrm>
          <a:off x="2857500" y="60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135315</xdr:rowOff>
    </xdr:from>
    <xdr:ext cx="534377" cy="259045"/>
    <xdr:sp macro="" textlink="">
      <xdr:nvSpPr>
        <xdr:cNvPr id="83" name="テキスト ボックス 82"/>
        <xdr:cNvSpPr txBox="1"/>
      </xdr:nvSpPr>
      <xdr:spPr>
        <a:xfrm>
          <a:off x="2641111" y="57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142667</xdr:rowOff>
    </xdr:from>
    <xdr:to>
      <xdr:col>10</xdr:col>
      <xdr:colOff>165100</xdr:colOff>
      <xdr:row>35</xdr:row>
      <xdr:rowOff>72817</xdr:rowOff>
    </xdr:to>
    <xdr:sp macro="" textlink="">
      <xdr:nvSpPr>
        <xdr:cNvPr id="84" name="楕円 83"/>
        <xdr:cNvSpPr/>
      </xdr:nvSpPr>
      <xdr:spPr>
        <a:xfrm>
          <a:off x="1968500" y="597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63944</xdr:rowOff>
    </xdr:from>
    <xdr:ext cx="534377" cy="259045"/>
    <xdr:sp macro="" textlink="">
      <xdr:nvSpPr>
        <xdr:cNvPr id="85" name="テキスト ボックス 84"/>
        <xdr:cNvSpPr txBox="1"/>
      </xdr:nvSpPr>
      <xdr:spPr>
        <a:xfrm>
          <a:off x="1752111" y="606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118824</xdr:rowOff>
    </xdr:from>
    <xdr:to>
      <xdr:col>6</xdr:col>
      <xdr:colOff>38100</xdr:colOff>
      <xdr:row>35</xdr:row>
      <xdr:rowOff>48974</xdr:rowOff>
    </xdr:to>
    <xdr:sp macro="" textlink="">
      <xdr:nvSpPr>
        <xdr:cNvPr id="86" name="楕円 85"/>
        <xdr:cNvSpPr/>
      </xdr:nvSpPr>
      <xdr:spPr>
        <a:xfrm>
          <a:off x="1079500" y="59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65501</xdr:rowOff>
    </xdr:from>
    <xdr:ext cx="534377" cy="259045"/>
    <xdr:sp macro="" textlink="">
      <xdr:nvSpPr>
        <xdr:cNvPr id="87" name="テキスト ボックス 86"/>
        <xdr:cNvSpPr txBox="1"/>
      </xdr:nvSpPr>
      <xdr:spPr>
        <a:xfrm>
          <a:off x="863111" y="57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39596</xdr:rowOff>
    </xdr:from>
    <xdr:to>
      <xdr:col>24</xdr:col>
      <xdr:colOff>62865</xdr:colOff>
      <xdr:row>57</xdr:row>
      <xdr:rowOff>115484</xdr:rowOff>
    </xdr:to>
    <xdr:cxnSp macro="">
      <xdr:nvCxnSpPr>
        <xdr:cNvPr id="111" name="直線コネクタ 110"/>
        <xdr:cNvCxnSpPr/>
      </xdr:nvCxnSpPr>
      <xdr:spPr>
        <a:xfrm flipV="1">
          <a:off x="4633595" y="8954996"/>
          <a:ext cx="1270" cy="933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34377" cy="259045"/>
    <xdr:sp macro="" textlink="">
      <xdr:nvSpPr>
        <xdr:cNvPr id="112" name="物件費最小値テキスト"/>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115484</xdr:rowOff>
    </xdr:from>
    <xdr:to>
      <xdr:col>24</xdr:col>
      <xdr:colOff>152400</xdr:colOff>
      <xdr:row>57</xdr:row>
      <xdr:rowOff>115484</xdr:rowOff>
    </xdr:to>
    <xdr:cxnSp macro="">
      <xdr:nvCxnSpPr>
        <xdr:cNvPr id="113" name="直線コネクタ 112"/>
        <xdr:cNvCxnSpPr/>
      </xdr:nvCxnSpPr>
      <xdr:spPr>
        <a:xfrm>
          <a:off x="4546600" y="988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157723</xdr:rowOff>
    </xdr:from>
    <xdr:ext cx="599010" cy="259045"/>
    <xdr:sp macro="" textlink="">
      <xdr:nvSpPr>
        <xdr:cNvPr id="114" name="物件費最大値テキスト"/>
        <xdr:cNvSpPr txBox="1"/>
      </xdr:nvSpPr>
      <xdr:spPr>
        <a:xfrm>
          <a:off x="4686300" y="873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39596</xdr:rowOff>
    </xdr:from>
    <xdr:to>
      <xdr:col>24</xdr:col>
      <xdr:colOff>152400</xdr:colOff>
      <xdr:row>52</xdr:row>
      <xdr:rowOff>39596</xdr:rowOff>
    </xdr:to>
    <xdr:cxnSp macro="">
      <xdr:nvCxnSpPr>
        <xdr:cNvPr id="115" name="直線コネクタ 114"/>
        <xdr:cNvCxnSpPr/>
      </xdr:nvCxnSpPr>
      <xdr:spPr>
        <a:xfrm>
          <a:off x="4546600" y="8954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80561</xdr:rowOff>
    </xdr:from>
    <xdr:to>
      <xdr:col>24</xdr:col>
      <xdr:colOff>63500</xdr:colOff>
      <xdr:row>55</xdr:row>
      <xdr:rowOff>158308</xdr:rowOff>
    </xdr:to>
    <xdr:cxnSp macro="">
      <xdr:nvCxnSpPr>
        <xdr:cNvPr id="116" name="直線コネクタ 115"/>
        <xdr:cNvCxnSpPr/>
      </xdr:nvCxnSpPr>
      <xdr:spPr>
        <a:xfrm flipV="1">
          <a:off x="3797300" y="9510311"/>
          <a:ext cx="838200" cy="7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16250</xdr:rowOff>
    </xdr:from>
    <xdr:ext cx="534377" cy="259045"/>
    <xdr:sp macro="" textlink="">
      <xdr:nvSpPr>
        <xdr:cNvPr id="117" name="物件費平均値テキスト"/>
        <xdr:cNvSpPr txBox="1"/>
      </xdr:nvSpPr>
      <xdr:spPr>
        <a:xfrm>
          <a:off x="4686300" y="9617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37823</xdr:rowOff>
    </xdr:from>
    <xdr:to>
      <xdr:col>24</xdr:col>
      <xdr:colOff>114300</xdr:colOff>
      <xdr:row>56</xdr:row>
      <xdr:rowOff>139423</xdr:rowOff>
    </xdr:to>
    <xdr:sp macro="" textlink="">
      <xdr:nvSpPr>
        <xdr:cNvPr id="118" name="フローチャート: 判断 117"/>
        <xdr:cNvSpPr/>
      </xdr:nvSpPr>
      <xdr:spPr>
        <a:xfrm>
          <a:off x="4584700" y="963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79228</xdr:rowOff>
    </xdr:from>
    <xdr:to>
      <xdr:col>19</xdr:col>
      <xdr:colOff>177800</xdr:colOff>
      <xdr:row>55</xdr:row>
      <xdr:rowOff>158308</xdr:rowOff>
    </xdr:to>
    <xdr:cxnSp macro="">
      <xdr:nvCxnSpPr>
        <xdr:cNvPr id="119" name="直線コネクタ 118"/>
        <xdr:cNvCxnSpPr/>
      </xdr:nvCxnSpPr>
      <xdr:spPr>
        <a:xfrm>
          <a:off x="2908300" y="8823178"/>
          <a:ext cx="889000" cy="76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39324</xdr:rowOff>
    </xdr:from>
    <xdr:to>
      <xdr:col>20</xdr:col>
      <xdr:colOff>38100</xdr:colOff>
      <xdr:row>56</xdr:row>
      <xdr:rowOff>140924</xdr:rowOff>
    </xdr:to>
    <xdr:sp macro="" textlink="">
      <xdr:nvSpPr>
        <xdr:cNvPr id="120" name="フローチャート: 判断 119"/>
        <xdr:cNvSpPr/>
      </xdr:nvSpPr>
      <xdr:spPr>
        <a:xfrm>
          <a:off x="3746500" y="96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132051</xdr:rowOff>
    </xdr:from>
    <xdr:ext cx="534377" cy="259045"/>
    <xdr:sp macro="" textlink="">
      <xdr:nvSpPr>
        <xdr:cNvPr id="121" name="テキスト ボックス 120"/>
        <xdr:cNvSpPr txBox="1"/>
      </xdr:nvSpPr>
      <xdr:spPr>
        <a:xfrm>
          <a:off x="3530111" y="97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64803</xdr:rowOff>
    </xdr:from>
    <xdr:to>
      <xdr:col>15</xdr:col>
      <xdr:colOff>50800</xdr:colOff>
      <xdr:row>51</xdr:row>
      <xdr:rowOff>79228</xdr:rowOff>
    </xdr:to>
    <xdr:cxnSp macro="">
      <xdr:nvCxnSpPr>
        <xdr:cNvPr id="122" name="直線コネクタ 121"/>
        <xdr:cNvCxnSpPr/>
      </xdr:nvCxnSpPr>
      <xdr:spPr>
        <a:xfrm>
          <a:off x="2019300" y="8808753"/>
          <a:ext cx="8890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166837</xdr:rowOff>
    </xdr:from>
    <xdr:to>
      <xdr:col>15</xdr:col>
      <xdr:colOff>101600</xdr:colOff>
      <xdr:row>56</xdr:row>
      <xdr:rowOff>96987</xdr:rowOff>
    </xdr:to>
    <xdr:sp macro="" textlink="">
      <xdr:nvSpPr>
        <xdr:cNvPr id="123" name="フローチャート: 判断 122"/>
        <xdr:cNvSpPr/>
      </xdr:nvSpPr>
      <xdr:spPr>
        <a:xfrm>
          <a:off x="2857500" y="959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88114</xdr:rowOff>
    </xdr:from>
    <xdr:ext cx="534377" cy="259045"/>
    <xdr:sp macro="" textlink="">
      <xdr:nvSpPr>
        <xdr:cNvPr id="124" name="テキスト ボックス 123"/>
        <xdr:cNvSpPr txBox="1"/>
      </xdr:nvSpPr>
      <xdr:spPr>
        <a:xfrm>
          <a:off x="2641111" y="96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142527</xdr:rowOff>
    </xdr:from>
    <xdr:to>
      <xdr:col>10</xdr:col>
      <xdr:colOff>114300</xdr:colOff>
      <xdr:row>51</xdr:row>
      <xdr:rowOff>64803</xdr:rowOff>
    </xdr:to>
    <xdr:cxnSp macro="">
      <xdr:nvCxnSpPr>
        <xdr:cNvPr id="125" name="直線コネクタ 124"/>
        <xdr:cNvCxnSpPr/>
      </xdr:nvCxnSpPr>
      <xdr:spPr>
        <a:xfrm>
          <a:off x="1130300" y="8543577"/>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54351</xdr:rowOff>
    </xdr:from>
    <xdr:to>
      <xdr:col>10</xdr:col>
      <xdr:colOff>165100</xdr:colOff>
      <xdr:row>55</xdr:row>
      <xdr:rowOff>155951</xdr:rowOff>
    </xdr:to>
    <xdr:sp macro="" textlink="">
      <xdr:nvSpPr>
        <xdr:cNvPr id="126" name="フローチャート: 判断 125"/>
        <xdr:cNvSpPr/>
      </xdr:nvSpPr>
      <xdr:spPr>
        <a:xfrm>
          <a:off x="1968500" y="948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147078</xdr:rowOff>
    </xdr:from>
    <xdr:ext cx="534377" cy="259045"/>
    <xdr:sp macro="" textlink="">
      <xdr:nvSpPr>
        <xdr:cNvPr id="127" name="テキスト ボックス 126"/>
        <xdr:cNvSpPr txBox="1"/>
      </xdr:nvSpPr>
      <xdr:spPr>
        <a:xfrm>
          <a:off x="1752111" y="957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155118</xdr:rowOff>
    </xdr:from>
    <xdr:to>
      <xdr:col>6</xdr:col>
      <xdr:colOff>38100</xdr:colOff>
      <xdr:row>56</xdr:row>
      <xdr:rowOff>85268</xdr:rowOff>
    </xdr:to>
    <xdr:sp macro="" textlink="">
      <xdr:nvSpPr>
        <xdr:cNvPr id="128" name="フローチャート: 判断 127"/>
        <xdr:cNvSpPr/>
      </xdr:nvSpPr>
      <xdr:spPr>
        <a:xfrm>
          <a:off x="1079500" y="958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76395</xdr:rowOff>
    </xdr:from>
    <xdr:ext cx="534377" cy="259045"/>
    <xdr:sp macro="" textlink="">
      <xdr:nvSpPr>
        <xdr:cNvPr id="129" name="テキスト ボックス 128"/>
        <xdr:cNvSpPr txBox="1"/>
      </xdr:nvSpPr>
      <xdr:spPr>
        <a:xfrm>
          <a:off x="863111" y="96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29761</xdr:rowOff>
    </xdr:from>
    <xdr:to>
      <xdr:col>24</xdr:col>
      <xdr:colOff>114300</xdr:colOff>
      <xdr:row>55</xdr:row>
      <xdr:rowOff>131361</xdr:rowOff>
    </xdr:to>
    <xdr:sp macro="" textlink="">
      <xdr:nvSpPr>
        <xdr:cNvPr id="135" name="楕円 134"/>
        <xdr:cNvSpPr/>
      </xdr:nvSpPr>
      <xdr:spPr>
        <a:xfrm>
          <a:off x="4584700" y="94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52638</xdr:rowOff>
    </xdr:from>
    <xdr:ext cx="534377" cy="259045"/>
    <xdr:sp macro="" textlink="">
      <xdr:nvSpPr>
        <xdr:cNvPr id="136" name="物件費該当値テキスト"/>
        <xdr:cNvSpPr txBox="1"/>
      </xdr:nvSpPr>
      <xdr:spPr>
        <a:xfrm>
          <a:off x="4686300" y="931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107508</xdr:rowOff>
    </xdr:from>
    <xdr:to>
      <xdr:col>20</xdr:col>
      <xdr:colOff>38100</xdr:colOff>
      <xdr:row>56</xdr:row>
      <xdr:rowOff>37658</xdr:rowOff>
    </xdr:to>
    <xdr:sp macro="" textlink="">
      <xdr:nvSpPr>
        <xdr:cNvPr id="137" name="楕円 136"/>
        <xdr:cNvSpPr/>
      </xdr:nvSpPr>
      <xdr:spPr>
        <a:xfrm>
          <a:off x="3746500" y="953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54185</xdr:rowOff>
    </xdr:from>
    <xdr:ext cx="534377" cy="259045"/>
    <xdr:sp macro="" textlink="">
      <xdr:nvSpPr>
        <xdr:cNvPr id="138" name="テキスト ボックス 137"/>
        <xdr:cNvSpPr txBox="1"/>
      </xdr:nvSpPr>
      <xdr:spPr>
        <a:xfrm>
          <a:off x="3530111" y="93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28428</xdr:rowOff>
    </xdr:from>
    <xdr:to>
      <xdr:col>15</xdr:col>
      <xdr:colOff>101600</xdr:colOff>
      <xdr:row>51</xdr:row>
      <xdr:rowOff>130028</xdr:rowOff>
    </xdr:to>
    <xdr:sp macro="" textlink="">
      <xdr:nvSpPr>
        <xdr:cNvPr id="139" name="楕円 138"/>
        <xdr:cNvSpPr/>
      </xdr:nvSpPr>
      <xdr:spPr>
        <a:xfrm>
          <a:off x="2857500" y="87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146555</xdr:rowOff>
    </xdr:from>
    <xdr:ext cx="599010" cy="259045"/>
    <xdr:sp macro="" textlink="">
      <xdr:nvSpPr>
        <xdr:cNvPr id="140" name="テキスト ボックス 139"/>
        <xdr:cNvSpPr txBox="1"/>
      </xdr:nvSpPr>
      <xdr:spPr>
        <a:xfrm>
          <a:off x="2608795" y="854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14003</xdr:rowOff>
    </xdr:from>
    <xdr:to>
      <xdr:col>10</xdr:col>
      <xdr:colOff>165100</xdr:colOff>
      <xdr:row>51</xdr:row>
      <xdr:rowOff>115603</xdr:rowOff>
    </xdr:to>
    <xdr:sp macro="" textlink="">
      <xdr:nvSpPr>
        <xdr:cNvPr id="141" name="楕円 140"/>
        <xdr:cNvSpPr/>
      </xdr:nvSpPr>
      <xdr:spPr>
        <a:xfrm>
          <a:off x="1968500" y="87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132130</xdr:rowOff>
    </xdr:from>
    <xdr:ext cx="599010" cy="259045"/>
    <xdr:sp macro="" textlink="">
      <xdr:nvSpPr>
        <xdr:cNvPr id="142" name="テキスト ボックス 141"/>
        <xdr:cNvSpPr txBox="1"/>
      </xdr:nvSpPr>
      <xdr:spPr>
        <a:xfrm>
          <a:off x="1719795" y="853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91727</xdr:rowOff>
    </xdr:from>
    <xdr:to>
      <xdr:col>6</xdr:col>
      <xdr:colOff>38100</xdr:colOff>
      <xdr:row>50</xdr:row>
      <xdr:rowOff>21877</xdr:rowOff>
    </xdr:to>
    <xdr:sp macro="" textlink="">
      <xdr:nvSpPr>
        <xdr:cNvPr id="143" name="楕円 142"/>
        <xdr:cNvSpPr/>
      </xdr:nvSpPr>
      <xdr:spPr>
        <a:xfrm>
          <a:off x="1079500" y="849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38404</xdr:rowOff>
    </xdr:from>
    <xdr:ext cx="599010" cy="259045"/>
    <xdr:sp macro="" textlink="">
      <xdr:nvSpPr>
        <xdr:cNvPr id="144" name="テキスト ボックス 143"/>
        <xdr:cNvSpPr txBox="1"/>
      </xdr:nvSpPr>
      <xdr:spPr>
        <a:xfrm>
          <a:off x="830795" y="826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8" name="直線コネクタ 167"/>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69"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0" name="直線コネクタ 169"/>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1"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2" name="直線コネクタ 171"/>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864</xdr:rowOff>
    </xdr:from>
    <xdr:to>
      <xdr:col>24</xdr:col>
      <xdr:colOff>63500</xdr:colOff>
      <xdr:row>76</xdr:row>
      <xdr:rowOff>92914</xdr:rowOff>
    </xdr:to>
    <xdr:cxnSp macro="">
      <xdr:nvCxnSpPr>
        <xdr:cNvPr id="173" name="直線コネクタ 172"/>
        <xdr:cNvCxnSpPr/>
      </xdr:nvCxnSpPr>
      <xdr:spPr>
        <a:xfrm flipV="1">
          <a:off x="3797300" y="13031064"/>
          <a:ext cx="838200" cy="9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4"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5" name="フローチャート: 判断 174"/>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92914</xdr:rowOff>
    </xdr:from>
    <xdr:to>
      <xdr:col>19</xdr:col>
      <xdr:colOff>177800</xdr:colOff>
      <xdr:row>76</xdr:row>
      <xdr:rowOff>157607</xdr:rowOff>
    </xdr:to>
    <xdr:cxnSp macro="">
      <xdr:nvCxnSpPr>
        <xdr:cNvPr id="176" name="直線コネクタ 175"/>
        <xdr:cNvCxnSpPr/>
      </xdr:nvCxnSpPr>
      <xdr:spPr>
        <a:xfrm flipV="1">
          <a:off x="2908300" y="13123114"/>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7" name="フローチャート: 判断 176"/>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8" name="テキスト ボックス 177"/>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127660</xdr:rowOff>
    </xdr:from>
    <xdr:to>
      <xdr:col>15</xdr:col>
      <xdr:colOff>50800</xdr:colOff>
      <xdr:row>76</xdr:row>
      <xdr:rowOff>157607</xdr:rowOff>
    </xdr:to>
    <xdr:cxnSp macro="">
      <xdr:nvCxnSpPr>
        <xdr:cNvPr id="179" name="直線コネクタ 178"/>
        <xdr:cNvCxnSpPr/>
      </xdr:nvCxnSpPr>
      <xdr:spPr>
        <a:xfrm>
          <a:off x="2019300" y="13157860"/>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0" name="フローチャート: 判断 179"/>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1" name="テキスト ボックス 180"/>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123546</xdr:rowOff>
    </xdr:from>
    <xdr:to>
      <xdr:col>10</xdr:col>
      <xdr:colOff>114300</xdr:colOff>
      <xdr:row>76</xdr:row>
      <xdr:rowOff>127660</xdr:rowOff>
    </xdr:to>
    <xdr:cxnSp macro="">
      <xdr:nvCxnSpPr>
        <xdr:cNvPr id="182" name="直線コネクタ 181"/>
        <xdr:cNvCxnSpPr/>
      </xdr:nvCxnSpPr>
      <xdr:spPr>
        <a:xfrm>
          <a:off x="1130300" y="1315374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83719</xdr:rowOff>
    </xdr:from>
    <xdr:to>
      <xdr:col>10</xdr:col>
      <xdr:colOff>165100</xdr:colOff>
      <xdr:row>77</xdr:row>
      <xdr:rowOff>13869</xdr:rowOff>
    </xdr:to>
    <xdr:sp macro="" textlink="">
      <xdr:nvSpPr>
        <xdr:cNvPr id="183" name="フローチャート: 判断 182"/>
        <xdr:cNvSpPr/>
      </xdr:nvSpPr>
      <xdr:spPr>
        <a:xfrm>
          <a:off x="1968500" y="1311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4996</xdr:rowOff>
    </xdr:from>
    <xdr:ext cx="469744" cy="259045"/>
    <xdr:sp macro="" textlink="">
      <xdr:nvSpPr>
        <xdr:cNvPr id="184" name="テキスト ボックス 183"/>
        <xdr:cNvSpPr txBox="1"/>
      </xdr:nvSpPr>
      <xdr:spPr>
        <a:xfrm>
          <a:off x="1784428" y="1320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5" name="フローチャート: 判断 184"/>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29303</xdr:rowOff>
    </xdr:from>
    <xdr:ext cx="469744" cy="259045"/>
    <xdr:sp macro="" textlink="">
      <xdr:nvSpPr>
        <xdr:cNvPr id="186" name="テキスト ボックス 185"/>
        <xdr:cNvSpPr txBox="1"/>
      </xdr:nvSpPr>
      <xdr:spPr>
        <a:xfrm>
          <a:off x="895428" y="132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121514</xdr:rowOff>
    </xdr:from>
    <xdr:to>
      <xdr:col>24</xdr:col>
      <xdr:colOff>114300</xdr:colOff>
      <xdr:row>76</xdr:row>
      <xdr:rowOff>51664</xdr:rowOff>
    </xdr:to>
    <xdr:sp macro="" textlink="">
      <xdr:nvSpPr>
        <xdr:cNvPr id="192" name="楕円 191"/>
        <xdr:cNvSpPr/>
      </xdr:nvSpPr>
      <xdr:spPr>
        <a:xfrm>
          <a:off x="4584700" y="129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144391</xdr:rowOff>
    </xdr:from>
    <xdr:ext cx="469744" cy="259045"/>
    <xdr:sp macro="" textlink="">
      <xdr:nvSpPr>
        <xdr:cNvPr id="193" name="維持補修費該当値テキスト"/>
        <xdr:cNvSpPr txBox="1"/>
      </xdr:nvSpPr>
      <xdr:spPr>
        <a:xfrm>
          <a:off x="4686300" y="1283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42114</xdr:rowOff>
    </xdr:from>
    <xdr:to>
      <xdr:col>20</xdr:col>
      <xdr:colOff>38100</xdr:colOff>
      <xdr:row>76</xdr:row>
      <xdr:rowOff>143714</xdr:rowOff>
    </xdr:to>
    <xdr:sp macro="" textlink="">
      <xdr:nvSpPr>
        <xdr:cNvPr id="194" name="楕円 193"/>
        <xdr:cNvSpPr/>
      </xdr:nvSpPr>
      <xdr:spPr>
        <a:xfrm>
          <a:off x="3746500" y="130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160240</xdr:rowOff>
    </xdr:from>
    <xdr:ext cx="469744" cy="259045"/>
    <xdr:sp macro="" textlink="">
      <xdr:nvSpPr>
        <xdr:cNvPr id="195" name="テキスト ボックス 194"/>
        <xdr:cNvSpPr txBox="1"/>
      </xdr:nvSpPr>
      <xdr:spPr>
        <a:xfrm>
          <a:off x="3562428" y="128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106807</xdr:rowOff>
    </xdr:from>
    <xdr:to>
      <xdr:col>15</xdr:col>
      <xdr:colOff>101600</xdr:colOff>
      <xdr:row>77</xdr:row>
      <xdr:rowOff>36957</xdr:rowOff>
    </xdr:to>
    <xdr:sp macro="" textlink="">
      <xdr:nvSpPr>
        <xdr:cNvPr id="196" name="楕円 195"/>
        <xdr:cNvSpPr/>
      </xdr:nvSpPr>
      <xdr:spPr>
        <a:xfrm>
          <a:off x="2857500" y="1313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53484</xdr:rowOff>
    </xdr:from>
    <xdr:ext cx="469744" cy="259045"/>
    <xdr:sp macro="" textlink="">
      <xdr:nvSpPr>
        <xdr:cNvPr id="197" name="テキスト ボックス 196"/>
        <xdr:cNvSpPr txBox="1"/>
      </xdr:nvSpPr>
      <xdr:spPr>
        <a:xfrm>
          <a:off x="2673428" y="1291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76860</xdr:rowOff>
    </xdr:from>
    <xdr:to>
      <xdr:col>10</xdr:col>
      <xdr:colOff>165100</xdr:colOff>
      <xdr:row>77</xdr:row>
      <xdr:rowOff>7010</xdr:rowOff>
    </xdr:to>
    <xdr:sp macro="" textlink="">
      <xdr:nvSpPr>
        <xdr:cNvPr id="198" name="楕円 197"/>
        <xdr:cNvSpPr/>
      </xdr:nvSpPr>
      <xdr:spPr>
        <a:xfrm>
          <a:off x="1968500" y="131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23537</xdr:rowOff>
    </xdr:from>
    <xdr:ext cx="469744" cy="259045"/>
    <xdr:sp macro="" textlink="">
      <xdr:nvSpPr>
        <xdr:cNvPr id="199" name="テキスト ボックス 198"/>
        <xdr:cNvSpPr txBox="1"/>
      </xdr:nvSpPr>
      <xdr:spPr>
        <a:xfrm>
          <a:off x="1784428" y="1288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72746</xdr:rowOff>
    </xdr:from>
    <xdr:to>
      <xdr:col>6</xdr:col>
      <xdr:colOff>38100</xdr:colOff>
      <xdr:row>77</xdr:row>
      <xdr:rowOff>2896</xdr:rowOff>
    </xdr:to>
    <xdr:sp macro="" textlink="">
      <xdr:nvSpPr>
        <xdr:cNvPr id="200" name="楕円 199"/>
        <xdr:cNvSpPr/>
      </xdr:nvSpPr>
      <xdr:spPr>
        <a:xfrm>
          <a:off x="1079500" y="131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19423</xdr:rowOff>
    </xdr:from>
    <xdr:ext cx="469744" cy="259045"/>
    <xdr:sp macro="" textlink="">
      <xdr:nvSpPr>
        <xdr:cNvPr id="201" name="テキスト ボックス 200"/>
        <xdr:cNvSpPr txBox="1"/>
      </xdr:nvSpPr>
      <xdr:spPr>
        <a:xfrm>
          <a:off x="895428" y="1287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6" name="直線コネクタ 225"/>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7"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8" name="直線コネクタ 227"/>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29"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0" name="直線コネクタ 229"/>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139091</xdr:rowOff>
    </xdr:from>
    <xdr:to>
      <xdr:col>24</xdr:col>
      <xdr:colOff>63500</xdr:colOff>
      <xdr:row>95</xdr:row>
      <xdr:rowOff>165303</xdr:rowOff>
    </xdr:to>
    <xdr:cxnSp macro="">
      <xdr:nvCxnSpPr>
        <xdr:cNvPr id="231" name="直線コネクタ 230"/>
        <xdr:cNvCxnSpPr/>
      </xdr:nvCxnSpPr>
      <xdr:spPr>
        <a:xfrm flipV="1">
          <a:off x="3797300" y="16426841"/>
          <a:ext cx="8382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2"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3" name="フローチャート: 判断 232"/>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140055</xdr:rowOff>
    </xdr:from>
    <xdr:to>
      <xdr:col>19</xdr:col>
      <xdr:colOff>177800</xdr:colOff>
      <xdr:row>95</xdr:row>
      <xdr:rowOff>165303</xdr:rowOff>
    </xdr:to>
    <xdr:cxnSp macro="">
      <xdr:nvCxnSpPr>
        <xdr:cNvPr id="234" name="直線コネクタ 233"/>
        <xdr:cNvCxnSpPr/>
      </xdr:nvCxnSpPr>
      <xdr:spPr>
        <a:xfrm>
          <a:off x="2908300" y="16427805"/>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5" name="フローチャート: 判断 234"/>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6" name="テキスト ボックス 235"/>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140055</xdr:rowOff>
    </xdr:from>
    <xdr:to>
      <xdr:col>15</xdr:col>
      <xdr:colOff>50800</xdr:colOff>
      <xdr:row>96</xdr:row>
      <xdr:rowOff>43866</xdr:rowOff>
    </xdr:to>
    <xdr:cxnSp macro="">
      <xdr:nvCxnSpPr>
        <xdr:cNvPr id="237" name="直線コネクタ 236"/>
        <xdr:cNvCxnSpPr/>
      </xdr:nvCxnSpPr>
      <xdr:spPr>
        <a:xfrm flipV="1">
          <a:off x="2019300" y="16427805"/>
          <a:ext cx="889000" cy="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8" name="フローチャート: 判断 237"/>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39" name="テキスト ボックス 238"/>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43866</xdr:rowOff>
    </xdr:from>
    <xdr:to>
      <xdr:col>10</xdr:col>
      <xdr:colOff>114300</xdr:colOff>
      <xdr:row>96</xdr:row>
      <xdr:rowOff>73597</xdr:rowOff>
    </xdr:to>
    <xdr:cxnSp macro="">
      <xdr:nvCxnSpPr>
        <xdr:cNvPr id="240" name="直線コネクタ 239"/>
        <xdr:cNvCxnSpPr/>
      </xdr:nvCxnSpPr>
      <xdr:spPr>
        <a:xfrm flipV="1">
          <a:off x="1130300" y="16503066"/>
          <a:ext cx="889000" cy="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148565</xdr:rowOff>
    </xdr:from>
    <xdr:to>
      <xdr:col>10</xdr:col>
      <xdr:colOff>165100</xdr:colOff>
      <xdr:row>96</xdr:row>
      <xdr:rowOff>78715</xdr:rowOff>
    </xdr:to>
    <xdr:sp macro="" textlink="">
      <xdr:nvSpPr>
        <xdr:cNvPr id="241" name="フローチャート: 判断 240"/>
        <xdr:cNvSpPr/>
      </xdr:nvSpPr>
      <xdr:spPr>
        <a:xfrm>
          <a:off x="1968500" y="1643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95242</xdr:rowOff>
    </xdr:from>
    <xdr:ext cx="534377" cy="259045"/>
    <xdr:sp macro="" textlink="">
      <xdr:nvSpPr>
        <xdr:cNvPr id="242" name="テキスト ボックス 241"/>
        <xdr:cNvSpPr txBox="1"/>
      </xdr:nvSpPr>
      <xdr:spPr>
        <a:xfrm>
          <a:off x="1752111" y="162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3" name="フローチャート: 判断 242"/>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130636</xdr:rowOff>
    </xdr:from>
    <xdr:ext cx="534377" cy="259045"/>
    <xdr:sp macro="" textlink="">
      <xdr:nvSpPr>
        <xdr:cNvPr id="244" name="テキスト ボックス 243"/>
        <xdr:cNvSpPr txBox="1"/>
      </xdr:nvSpPr>
      <xdr:spPr>
        <a:xfrm>
          <a:off x="863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88291</xdr:rowOff>
    </xdr:from>
    <xdr:to>
      <xdr:col>24</xdr:col>
      <xdr:colOff>114300</xdr:colOff>
      <xdr:row>96</xdr:row>
      <xdr:rowOff>18441</xdr:rowOff>
    </xdr:to>
    <xdr:sp macro="" textlink="">
      <xdr:nvSpPr>
        <xdr:cNvPr id="250" name="楕円 249"/>
        <xdr:cNvSpPr/>
      </xdr:nvSpPr>
      <xdr:spPr>
        <a:xfrm>
          <a:off x="4584700" y="163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66718</xdr:rowOff>
    </xdr:from>
    <xdr:ext cx="534377" cy="259045"/>
    <xdr:sp macro="" textlink="">
      <xdr:nvSpPr>
        <xdr:cNvPr id="251" name="扶助費該当値テキスト"/>
        <xdr:cNvSpPr txBox="1"/>
      </xdr:nvSpPr>
      <xdr:spPr>
        <a:xfrm>
          <a:off x="4686300" y="1635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114503</xdr:rowOff>
    </xdr:from>
    <xdr:to>
      <xdr:col>20</xdr:col>
      <xdr:colOff>38100</xdr:colOff>
      <xdr:row>96</xdr:row>
      <xdr:rowOff>44653</xdr:rowOff>
    </xdr:to>
    <xdr:sp macro="" textlink="">
      <xdr:nvSpPr>
        <xdr:cNvPr id="252" name="楕円 251"/>
        <xdr:cNvSpPr/>
      </xdr:nvSpPr>
      <xdr:spPr>
        <a:xfrm>
          <a:off x="3746500" y="164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35780</xdr:rowOff>
    </xdr:from>
    <xdr:ext cx="534377" cy="259045"/>
    <xdr:sp macro="" textlink="">
      <xdr:nvSpPr>
        <xdr:cNvPr id="253" name="テキスト ボックス 252"/>
        <xdr:cNvSpPr txBox="1"/>
      </xdr:nvSpPr>
      <xdr:spPr>
        <a:xfrm>
          <a:off x="3530111" y="164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89255</xdr:rowOff>
    </xdr:from>
    <xdr:to>
      <xdr:col>15</xdr:col>
      <xdr:colOff>101600</xdr:colOff>
      <xdr:row>96</xdr:row>
      <xdr:rowOff>19405</xdr:rowOff>
    </xdr:to>
    <xdr:sp macro="" textlink="">
      <xdr:nvSpPr>
        <xdr:cNvPr id="254" name="楕円 253"/>
        <xdr:cNvSpPr/>
      </xdr:nvSpPr>
      <xdr:spPr>
        <a:xfrm>
          <a:off x="2857500" y="163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10532</xdr:rowOff>
    </xdr:from>
    <xdr:ext cx="534377" cy="259045"/>
    <xdr:sp macro="" textlink="">
      <xdr:nvSpPr>
        <xdr:cNvPr id="255" name="テキスト ボックス 254"/>
        <xdr:cNvSpPr txBox="1"/>
      </xdr:nvSpPr>
      <xdr:spPr>
        <a:xfrm>
          <a:off x="2641111" y="164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164516</xdr:rowOff>
    </xdr:from>
    <xdr:to>
      <xdr:col>10</xdr:col>
      <xdr:colOff>165100</xdr:colOff>
      <xdr:row>96</xdr:row>
      <xdr:rowOff>94666</xdr:rowOff>
    </xdr:to>
    <xdr:sp macro="" textlink="">
      <xdr:nvSpPr>
        <xdr:cNvPr id="256" name="楕円 255"/>
        <xdr:cNvSpPr/>
      </xdr:nvSpPr>
      <xdr:spPr>
        <a:xfrm>
          <a:off x="1968500" y="164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85793</xdr:rowOff>
    </xdr:from>
    <xdr:ext cx="534377" cy="259045"/>
    <xdr:sp macro="" textlink="">
      <xdr:nvSpPr>
        <xdr:cNvPr id="257" name="テキスト ボックス 256"/>
        <xdr:cNvSpPr txBox="1"/>
      </xdr:nvSpPr>
      <xdr:spPr>
        <a:xfrm>
          <a:off x="1752111" y="165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22797</xdr:rowOff>
    </xdr:from>
    <xdr:to>
      <xdr:col>6</xdr:col>
      <xdr:colOff>38100</xdr:colOff>
      <xdr:row>96</xdr:row>
      <xdr:rowOff>124397</xdr:rowOff>
    </xdr:to>
    <xdr:sp macro="" textlink="">
      <xdr:nvSpPr>
        <xdr:cNvPr id="258" name="楕円 257"/>
        <xdr:cNvSpPr/>
      </xdr:nvSpPr>
      <xdr:spPr>
        <a:xfrm>
          <a:off x="1079500" y="1648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115524</xdr:rowOff>
    </xdr:from>
    <xdr:ext cx="534377" cy="259045"/>
    <xdr:sp macro="" textlink="">
      <xdr:nvSpPr>
        <xdr:cNvPr id="259" name="テキスト ボックス 258"/>
        <xdr:cNvSpPr txBox="1"/>
      </xdr:nvSpPr>
      <xdr:spPr>
        <a:xfrm>
          <a:off x="863111" y="1657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5" name="直線コネクタ 284"/>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6"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7" name="直線コネクタ 286"/>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8"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89" name="直線コネクタ 288"/>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96875</xdr:rowOff>
    </xdr:from>
    <xdr:to>
      <xdr:col>55</xdr:col>
      <xdr:colOff>0</xdr:colOff>
      <xdr:row>36</xdr:row>
      <xdr:rowOff>114761</xdr:rowOff>
    </xdr:to>
    <xdr:cxnSp macro="">
      <xdr:nvCxnSpPr>
        <xdr:cNvPr id="290" name="直線コネクタ 289"/>
        <xdr:cNvCxnSpPr/>
      </xdr:nvCxnSpPr>
      <xdr:spPr>
        <a:xfrm flipV="1">
          <a:off x="9639300" y="6269075"/>
          <a:ext cx="838200" cy="1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1"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2" name="フローチャート: 判断 291"/>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114761</xdr:rowOff>
    </xdr:from>
    <xdr:to>
      <xdr:col>50</xdr:col>
      <xdr:colOff>114300</xdr:colOff>
      <xdr:row>36</xdr:row>
      <xdr:rowOff>122838</xdr:rowOff>
    </xdr:to>
    <xdr:cxnSp macro="">
      <xdr:nvCxnSpPr>
        <xdr:cNvPr id="293" name="直線コネクタ 292"/>
        <xdr:cNvCxnSpPr/>
      </xdr:nvCxnSpPr>
      <xdr:spPr>
        <a:xfrm flipV="1">
          <a:off x="8750300" y="6286961"/>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4" name="フローチャート: 判断 293"/>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5" name="テキスト ボックス 294"/>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122838</xdr:rowOff>
    </xdr:from>
    <xdr:to>
      <xdr:col>45</xdr:col>
      <xdr:colOff>177800</xdr:colOff>
      <xdr:row>36</xdr:row>
      <xdr:rowOff>126833</xdr:rowOff>
    </xdr:to>
    <xdr:cxnSp macro="">
      <xdr:nvCxnSpPr>
        <xdr:cNvPr id="296" name="直線コネクタ 295"/>
        <xdr:cNvCxnSpPr/>
      </xdr:nvCxnSpPr>
      <xdr:spPr>
        <a:xfrm flipV="1">
          <a:off x="7861300" y="6295038"/>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7" name="フローチャート: 判断 296"/>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8" name="テキスト ボックス 297"/>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126833</xdr:rowOff>
    </xdr:from>
    <xdr:to>
      <xdr:col>41</xdr:col>
      <xdr:colOff>50800</xdr:colOff>
      <xdr:row>37</xdr:row>
      <xdr:rowOff>407</xdr:rowOff>
    </xdr:to>
    <xdr:cxnSp macro="">
      <xdr:nvCxnSpPr>
        <xdr:cNvPr id="299" name="直線コネクタ 298"/>
        <xdr:cNvCxnSpPr/>
      </xdr:nvCxnSpPr>
      <xdr:spPr>
        <a:xfrm flipV="1">
          <a:off x="6972300" y="6299033"/>
          <a:ext cx="889000" cy="4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119108</xdr:rowOff>
    </xdr:from>
    <xdr:to>
      <xdr:col>41</xdr:col>
      <xdr:colOff>101600</xdr:colOff>
      <xdr:row>36</xdr:row>
      <xdr:rowOff>49258</xdr:rowOff>
    </xdr:to>
    <xdr:sp macro="" textlink="">
      <xdr:nvSpPr>
        <xdr:cNvPr id="300" name="フローチャート: 判断 299"/>
        <xdr:cNvSpPr/>
      </xdr:nvSpPr>
      <xdr:spPr>
        <a:xfrm>
          <a:off x="7810500" y="61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65785</xdr:rowOff>
    </xdr:from>
    <xdr:ext cx="534377" cy="259045"/>
    <xdr:sp macro="" textlink="">
      <xdr:nvSpPr>
        <xdr:cNvPr id="301" name="テキスト ボックス 300"/>
        <xdr:cNvSpPr txBox="1"/>
      </xdr:nvSpPr>
      <xdr:spPr>
        <a:xfrm>
          <a:off x="7594111" y="58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2" name="フローチャート: 判断 301"/>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145860</xdr:rowOff>
    </xdr:from>
    <xdr:ext cx="534377" cy="259045"/>
    <xdr:sp macro="" textlink="">
      <xdr:nvSpPr>
        <xdr:cNvPr id="303" name="テキスト ボックス 302"/>
        <xdr:cNvSpPr txBox="1"/>
      </xdr:nvSpPr>
      <xdr:spPr>
        <a:xfrm>
          <a:off x="6705111" y="59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46075</xdr:rowOff>
    </xdr:from>
    <xdr:to>
      <xdr:col>55</xdr:col>
      <xdr:colOff>50800</xdr:colOff>
      <xdr:row>36</xdr:row>
      <xdr:rowOff>147675</xdr:rowOff>
    </xdr:to>
    <xdr:sp macro="" textlink="">
      <xdr:nvSpPr>
        <xdr:cNvPr id="309" name="楕円 308"/>
        <xdr:cNvSpPr/>
      </xdr:nvSpPr>
      <xdr:spPr>
        <a:xfrm>
          <a:off x="10426700" y="62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68952</xdr:rowOff>
    </xdr:from>
    <xdr:ext cx="534377" cy="259045"/>
    <xdr:sp macro="" textlink="">
      <xdr:nvSpPr>
        <xdr:cNvPr id="310" name="補助費等該当値テキスト"/>
        <xdr:cNvSpPr txBox="1"/>
      </xdr:nvSpPr>
      <xdr:spPr>
        <a:xfrm>
          <a:off x="10528300" y="606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63961</xdr:rowOff>
    </xdr:from>
    <xdr:to>
      <xdr:col>50</xdr:col>
      <xdr:colOff>165100</xdr:colOff>
      <xdr:row>36</xdr:row>
      <xdr:rowOff>165561</xdr:rowOff>
    </xdr:to>
    <xdr:sp macro="" textlink="">
      <xdr:nvSpPr>
        <xdr:cNvPr id="311" name="楕円 310"/>
        <xdr:cNvSpPr/>
      </xdr:nvSpPr>
      <xdr:spPr>
        <a:xfrm>
          <a:off x="9588500" y="62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10638</xdr:rowOff>
    </xdr:from>
    <xdr:ext cx="534377" cy="259045"/>
    <xdr:sp macro="" textlink="">
      <xdr:nvSpPr>
        <xdr:cNvPr id="312" name="テキスト ボックス 311"/>
        <xdr:cNvSpPr txBox="1"/>
      </xdr:nvSpPr>
      <xdr:spPr>
        <a:xfrm>
          <a:off x="9372111" y="601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72038</xdr:rowOff>
    </xdr:from>
    <xdr:to>
      <xdr:col>46</xdr:col>
      <xdr:colOff>38100</xdr:colOff>
      <xdr:row>37</xdr:row>
      <xdr:rowOff>2188</xdr:rowOff>
    </xdr:to>
    <xdr:sp macro="" textlink="">
      <xdr:nvSpPr>
        <xdr:cNvPr id="313" name="楕円 312"/>
        <xdr:cNvSpPr/>
      </xdr:nvSpPr>
      <xdr:spPr>
        <a:xfrm>
          <a:off x="8699500" y="62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18715</xdr:rowOff>
    </xdr:from>
    <xdr:ext cx="534377" cy="259045"/>
    <xdr:sp macro="" textlink="">
      <xdr:nvSpPr>
        <xdr:cNvPr id="314" name="テキスト ボックス 313"/>
        <xdr:cNvSpPr txBox="1"/>
      </xdr:nvSpPr>
      <xdr:spPr>
        <a:xfrm>
          <a:off x="8483111" y="601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76033</xdr:rowOff>
    </xdr:from>
    <xdr:to>
      <xdr:col>41</xdr:col>
      <xdr:colOff>101600</xdr:colOff>
      <xdr:row>37</xdr:row>
      <xdr:rowOff>6183</xdr:rowOff>
    </xdr:to>
    <xdr:sp macro="" textlink="">
      <xdr:nvSpPr>
        <xdr:cNvPr id="315" name="楕円 314"/>
        <xdr:cNvSpPr/>
      </xdr:nvSpPr>
      <xdr:spPr>
        <a:xfrm>
          <a:off x="7810500" y="624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168760</xdr:rowOff>
    </xdr:from>
    <xdr:ext cx="534377" cy="259045"/>
    <xdr:sp macro="" textlink="">
      <xdr:nvSpPr>
        <xdr:cNvPr id="316" name="テキスト ボックス 315"/>
        <xdr:cNvSpPr txBox="1"/>
      </xdr:nvSpPr>
      <xdr:spPr>
        <a:xfrm>
          <a:off x="7594111" y="63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121057</xdr:rowOff>
    </xdr:from>
    <xdr:to>
      <xdr:col>36</xdr:col>
      <xdr:colOff>165100</xdr:colOff>
      <xdr:row>37</xdr:row>
      <xdr:rowOff>51207</xdr:rowOff>
    </xdr:to>
    <xdr:sp macro="" textlink="">
      <xdr:nvSpPr>
        <xdr:cNvPr id="317" name="楕円 316"/>
        <xdr:cNvSpPr/>
      </xdr:nvSpPr>
      <xdr:spPr>
        <a:xfrm>
          <a:off x="6921500" y="62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42334</xdr:rowOff>
    </xdr:from>
    <xdr:ext cx="534377" cy="259045"/>
    <xdr:sp macro="" textlink="">
      <xdr:nvSpPr>
        <xdr:cNvPr id="318" name="テキスト ボックス 317"/>
        <xdr:cNvSpPr txBox="1"/>
      </xdr:nvSpPr>
      <xdr:spPr>
        <a:xfrm>
          <a:off x="6705111" y="638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0" name="直線コネクタ 339"/>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1"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2" name="直線コネクタ 341"/>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3"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4" name="直線コネクタ 343"/>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127077</xdr:rowOff>
    </xdr:from>
    <xdr:to>
      <xdr:col>55</xdr:col>
      <xdr:colOff>0</xdr:colOff>
      <xdr:row>58</xdr:row>
      <xdr:rowOff>3073</xdr:rowOff>
    </xdr:to>
    <xdr:cxnSp macro="">
      <xdr:nvCxnSpPr>
        <xdr:cNvPr id="345" name="直線コネクタ 344"/>
        <xdr:cNvCxnSpPr/>
      </xdr:nvCxnSpPr>
      <xdr:spPr>
        <a:xfrm flipV="1">
          <a:off x="9639300" y="9899727"/>
          <a:ext cx="838200" cy="4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6"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7" name="フローチャート: 判断 346"/>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6751</xdr:rowOff>
    </xdr:from>
    <xdr:to>
      <xdr:col>50</xdr:col>
      <xdr:colOff>114300</xdr:colOff>
      <xdr:row>58</xdr:row>
      <xdr:rowOff>3073</xdr:rowOff>
    </xdr:to>
    <xdr:cxnSp macro="">
      <xdr:nvCxnSpPr>
        <xdr:cNvPr id="348" name="直線コネクタ 347"/>
        <xdr:cNvCxnSpPr/>
      </xdr:nvCxnSpPr>
      <xdr:spPr>
        <a:xfrm>
          <a:off x="8750300" y="9779401"/>
          <a:ext cx="889000" cy="16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49" name="フローチャート: 判断 348"/>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0" name="テキスト ボックス 349"/>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6751</xdr:rowOff>
    </xdr:from>
    <xdr:to>
      <xdr:col>45</xdr:col>
      <xdr:colOff>177800</xdr:colOff>
      <xdr:row>57</xdr:row>
      <xdr:rowOff>21736</xdr:rowOff>
    </xdr:to>
    <xdr:cxnSp macro="">
      <xdr:nvCxnSpPr>
        <xdr:cNvPr id="351" name="直線コネクタ 350"/>
        <xdr:cNvCxnSpPr/>
      </xdr:nvCxnSpPr>
      <xdr:spPr>
        <a:xfrm flipV="1">
          <a:off x="7861300" y="9779401"/>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2" name="フローチャート: 判断 351"/>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3" name="テキスト ボックス 352"/>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21736</xdr:rowOff>
    </xdr:from>
    <xdr:to>
      <xdr:col>41</xdr:col>
      <xdr:colOff>50800</xdr:colOff>
      <xdr:row>57</xdr:row>
      <xdr:rowOff>61516</xdr:rowOff>
    </xdr:to>
    <xdr:cxnSp macro="">
      <xdr:nvCxnSpPr>
        <xdr:cNvPr id="354" name="直線コネクタ 353"/>
        <xdr:cNvCxnSpPr/>
      </xdr:nvCxnSpPr>
      <xdr:spPr>
        <a:xfrm flipV="1">
          <a:off x="6972300" y="9794386"/>
          <a:ext cx="889000" cy="3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83169</xdr:rowOff>
    </xdr:from>
    <xdr:to>
      <xdr:col>41</xdr:col>
      <xdr:colOff>101600</xdr:colOff>
      <xdr:row>58</xdr:row>
      <xdr:rowOff>13319</xdr:rowOff>
    </xdr:to>
    <xdr:sp macro="" textlink="">
      <xdr:nvSpPr>
        <xdr:cNvPr id="355" name="フローチャート: 判断 354"/>
        <xdr:cNvSpPr/>
      </xdr:nvSpPr>
      <xdr:spPr>
        <a:xfrm>
          <a:off x="7810500" y="985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4446</xdr:rowOff>
    </xdr:from>
    <xdr:ext cx="534377" cy="259045"/>
    <xdr:sp macro="" textlink="">
      <xdr:nvSpPr>
        <xdr:cNvPr id="356" name="テキスト ボックス 355"/>
        <xdr:cNvSpPr txBox="1"/>
      </xdr:nvSpPr>
      <xdr:spPr>
        <a:xfrm>
          <a:off x="7594111" y="994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7" name="フローチャート: 判断 356"/>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30778</xdr:rowOff>
    </xdr:from>
    <xdr:ext cx="534377" cy="259045"/>
    <xdr:sp macro="" textlink="">
      <xdr:nvSpPr>
        <xdr:cNvPr id="358" name="テキスト ボックス 357"/>
        <xdr:cNvSpPr txBox="1"/>
      </xdr:nvSpPr>
      <xdr:spPr>
        <a:xfrm>
          <a:off x="6705111" y="99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76277</xdr:rowOff>
    </xdr:from>
    <xdr:to>
      <xdr:col>55</xdr:col>
      <xdr:colOff>50800</xdr:colOff>
      <xdr:row>58</xdr:row>
      <xdr:rowOff>6427</xdr:rowOff>
    </xdr:to>
    <xdr:sp macro="" textlink="">
      <xdr:nvSpPr>
        <xdr:cNvPr id="364" name="楕円 363"/>
        <xdr:cNvSpPr/>
      </xdr:nvSpPr>
      <xdr:spPr>
        <a:xfrm>
          <a:off x="10426700" y="98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99154</xdr:rowOff>
    </xdr:from>
    <xdr:ext cx="534377" cy="259045"/>
    <xdr:sp macro="" textlink="">
      <xdr:nvSpPr>
        <xdr:cNvPr id="365" name="普通建設事業費該当値テキスト"/>
        <xdr:cNvSpPr txBox="1"/>
      </xdr:nvSpPr>
      <xdr:spPr>
        <a:xfrm>
          <a:off x="10528300" y="97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123723</xdr:rowOff>
    </xdr:from>
    <xdr:to>
      <xdr:col>50</xdr:col>
      <xdr:colOff>165100</xdr:colOff>
      <xdr:row>58</xdr:row>
      <xdr:rowOff>53873</xdr:rowOff>
    </xdr:to>
    <xdr:sp macro="" textlink="">
      <xdr:nvSpPr>
        <xdr:cNvPr id="366" name="楕円 365"/>
        <xdr:cNvSpPr/>
      </xdr:nvSpPr>
      <xdr:spPr>
        <a:xfrm>
          <a:off x="9588500" y="98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70400</xdr:rowOff>
    </xdr:from>
    <xdr:ext cx="534377" cy="259045"/>
    <xdr:sp macro="" textlink="">
      <xdr:nvSpPr>
        <xdr:cNvPr id="367" name="テキスト ボックス 366"/>
        <xdr:cNvSpPr txBox="1"/>
      </xdr:nvSpPr>
      <xdr:spPr>
        <a:xfrm>
          <a:off x="9372111" y="96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127401</xdr:rowOff>
    </xdr:from>
    <xdr:to>
      <xdr:col>46</xdr:col>
      <xdr:colOff>38100</xdr:colOff>
      <xdr:row>57</xdr:row>
      <xdr:rowOff>57551</xdr:rowOff>
    </xdr:to>
    <xdr:sp macro="" textlink="">
      <xdr:nvSpPr>
        <xdr:cNvPr id="368" name="楕円 367"/>
        <xdr:cNvSpPr/>
      </xdr:nvSpPr>
      <xdr:spPr>
        <a:xfrm>
          <a:off x="8699500" y="972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74078</xdr:rowOff>
    </xdr:from>
    <xdr:ext cx="599010" cy="259045"/>
    <xdr:sp macro="" textlink="">
      <xdr:nvSpPr>
        <xdr:cNvPr id="369" name="テキスト ボックス 368"/>
        <xdr:cNvSpPr txBox="1"/>
      </xdr:nvSpPr>
      <xdr:spPr>
        <a:xfrm>
          <a:off x="8450795" y="950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142386</xdr:rowOff>
    </xdr:from>
    <xdr:to>
      <xdr:col>41</xdr:col>
      <xdr:colOff>101600</xdr:colOff>
      <xdr:row>57</xdr:row>
      <xdr:rowOff>72536</xdr:rowOff>
    </xdr:to>
    <xdr:sp macro="" textlink="">
      <xdr:nvSpPr>
        <xdr:cNvPr id="370" name="楕円 369"/>
        <xdr:cNvSpPr/>
      </xdr:nvSpPr>
      <xdr:spPr>
        <a:xfrm>
          <a:off x="7810500" y="97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89063</xdr:rowOff>
    </xdr:from>
    <xdr:ext cx="599010" cy="259045"/>
    <xdr:sp macro="" textlink="">
      <xdr:nvSpPr>
        <xdr:cNvPr id="371" name="テキスト ボックス 370"/>
        <xdr:cNvSpPr txBox="1"/>
      </xdr:nvSpPr>
      <xdr:spPr>
        <a:xfrm>
          <a:off x="7561795" y="951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10716</xdr:rowOff>
    </xdr:from>
    <xdr:to>
      <xdr:col>36</xdr:col>
      <xdr:colOff>165100</xdr:colOff>
      <xdr:row>57</xdr:row>
      <xdr:rowOff>112316</xdr:rowOff>
    </xdr:to>
    <xdr:sp macro="" textlink="">
      <xdr:nvSpPr>
        <xdr:cNvPr id="372" name="楕円 371"/>
        <xdr:cNvSpPr/>
      </xdr:nvSpPr>
      <xdr:spPr>
        <a:xfrm>
          <a:off x="6921500" y="97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128843</xdr:rowOff>
    </xdr:from>
    <xdr:ext cx="599010" cy="259045"/>
    <xdr:sp macro="" textlink="">
      <xdr:nvSpPr>
        <xdr:cNvPr id="373" name="テキスト ボックス 372"/>
        <xdr:cNvSpPr txBox="1"/>
      </xdr:nvSpPr>
      <xdr:spPr>
        <a:xfrm>
          <a:off x="6672795" y="955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399" name="直線コネクタ 398"/>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0"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2"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3" name="直線コネクタ 402"/>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46411</xdr:rowOff>
    </xdr:from>
    <xdr:to>
      <xdr:col>55</xdr:col>
      <xdr:colOff>0</xdr:colOff>
      <xdr:row>79</xdr:row>
      <xdr:rowOff>61345</xdr:rowOff>
    </xdr:to>
    <xdr:cxnSp macro="">
      <xdr:nvCxnSpPr>
        <xdr:cNvPr id="404" name="直線コネクタ 403"/>
        <xdr:cNvCxnSpPr/>
      </xdr:nvCxnSpPr>
      <xdr:spPr>
        <a:xfrm>
          <a:off x="9639300" y="13590961"/>
          <a:ext cx="8382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5"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6" name="フローチャート: 判断 405"/>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154569</xdr:rowOff>
    </xdr:from>
    <xdr:to>
      <xdr:col>50</xdr:col>
      <xdr:colOff>114300</xdr:colOff>
      <xdr:row>79</xdr:row>
      <xdr:rowOff>46411</xdr:rowOff>
    </xdr:to>
    <xdr:cxnSp macro="">
      <xdr:nvCxnSpPr>
        <xdr:cNvPr id="407" name="直線コネクタ 406"/>
        <xdr:cNvCxnSpPr/>
      </xdr:nvCxnSpPr>
      <xdr:spPr>
        <a:xfrm>
          <a:off x="8750300" y="13356219"/>
          <a:ext cx="889000" cy="23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8" name="フローチャート: 判断 407"/>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09" name="テキスト ボックス 408"/>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154569</xdr:rowOff>
    </xdr:from>
    <xdr:to>
      <xdr:col>45</xdr:col>
      <xdr:colOff>177800</xdr:colOff>
      <xdr:row>78</xdr:row>
      <xdr:rowOff>46895</xdr:rowOff>
    </xdr:to>
    <xdr:cxnSp macro="">
      <xdr:nvCxnSpPr>
        <xdr:cNvPr id="410" name="直線コネクタ 409"/>
        <xdr:cNvCxnSpPr/>
      </xdr:nvCxnSpPr>
      <xdr:spPr>
        <a:xfrm flipV="1">
          <a:off x="7861300" y="13356219"/>
          <a:ext cx="889000" cy="6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1" name="フローチャート: 判断 410"/>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2" name="テキスト ボックス 411"/>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46895</xdr:rowOff>
    </xdr:from>
    <xdr:to>
      <xdr:col>41</xdr:col>
      <xdr:colOff>50800</xdr:colOff>
      <xdr:row>78</xdr:row>
      <xdr:rowOff>124113</xdr:rowOff>
    </xdr:to>
    <xdr:cxnSp macro="">
      <xdr:nvCxnSpPr>
        <xdr:cNvPr id="413" name="直線コネクタ 412"/>
        <xdr:cNvCxnSpPr/>
      </xdr:nvCxnSpPr>
      <xdr:spPr>
        <a:xfrm flipV="1">
          <a:off x="6972300" y="13419995"/>
          <a:ext cx="889000" cy="7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101172</xdr:rowOff>
    </xdr:from>
    <xdr:to>
      <xdr:col>41</xdr:col>
      <xdr:colOff>101600</xdr:colOff>
      <xdr:row>79</xdr:row>
      <xdr:rowOff>31322</xdr:rowOff>
    </xdr:to>
    <xdr:sp macro="" textlink="">
      <xdr:nvSpPr>
        <xdr:cNvPr id="414" name="フローチャート: 判断 413"/>
        <xdr:cNvSpPr/>
      </xdr:nvSpPr>
      <xdr:spPr>
        <a:xfrm>
          <a:off x="7810500" y="134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22449</xdr:rowOff>
    </xdr:from>
    <xdr:ext cx="534377" cy="259045"/>
    <xdr:sp macro="" textlink="">
      <xdr:nvSpPr>
        <xdr:cNvPr id="415" name="テキスト ボックス 414"/>
        <xdr:cNvSpPr txBox="1"/>
      </xdr:nvSpPr>
      <xdr:spPr>
        <a:xfrm>
          <a:off x="7594111" y="135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6" name="フローチャート: 判断 415"/>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52131</xdr:rowOff>
    </xdr:from>
    <xdr:ext cx="534377" cy="259045"/>
    <xdr:sp macro="" textlink="">
      <xdr:nvSpPr>
        <xdr:cNvPr id="417" name="テキスト ボックス 416"/>
        <xdr:cNvSpPr txBox="1"/>
      </xdr:nvSpPr>
      <xdr:spPr>
        <a:xfrm>
          <a:off x="6705111" y="135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10545</xdr:rowOff>
    </xdr:from>
    <xdr:to>
      <xdr:col>55</xdr:col>
      <xdr:colOff>50800</xdr:colOff>
      <xdr:row>79</xdr:row>
      <xdr:rowOff>112145</xdr:rowOff>
    </xdr:to>
    <xdr:sp macro="" textlink="">
      <xdr:nvSpPr>
        <xdr:cNvPr id="423" name="楕円 422"/>
        <xdr:cNvSpPr/>
      </xdr:nvSpPr>
      <xdr:spPr>
        <a:xfrm>
          <a:off x="10426700" y="1355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151722</xdr:rowOff>
    </xdr:from>
    <xdr:ext cx="534377" cy="259045"/>
    <xdr:sp macro="" textlink="">
      <xdr:nvSpPr>
        <xdr:cNvPr id="424" name="普通建設事業費 （ うち新規整備　）該当値テキスト"/>
        <xdr:cNvSpPr txBox="1"/>
      </xdr:nvSpPr>
      <xdr:spPr>
        <a:xfrm>
          <a:off x="10528300" y="1352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167061</xdr:rowOff>
    </xdr:from>
    <xdr:to>
      <xdr:col>50</xdr:col>
      <xdr:colOff>165100</xdr:colOff>
      <xdr:row>79</xdr:row>
      <xdr:rowOff>97211</xdr:rowOff>
    </xdr:to>
    <xdr:sp macro="" textlink="">
      <xdr:nvSpPr>
        <xdr:cNvPr id="425" name="楕円 424"/>
        <xdr:cNvSpPr/>
      </xdr:nvSpPr>
      <xdr:spPr>
        <a:xfrm>
          <a:off x="9588500" y="1354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88338</xdr:rowOff>
    </xdr:from>
    <xdr:ext cx="534377" cy="259045"/>
    <xdr:sp macro="" textlink="">
      <xdr:nvSpPr>
        <xdr:cNvPr id="426" name="テキスト ボックス 425"/>
        <xdr:cNvSpPr txBox="1"/>
      </xdr:nvSpPr>
      <xdr:spPr>
        <a:xfrm>
          <a:off x="9372111" y="13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103769</xdr:rowOff>
    </xdr:from>
    <xdr:to>
      <xdr:col>46</xdr:col>
      <xdr:colOff>38100</xdr:colOff>
      <xdr:row>78</xdr:row>
      <xdr:rowOff>33919</xdr:rowOff>
    </xdr:to>
    <xdr:sp macro="" textlink="">
      <xdr:nvSpPr>
        <xdr:cNvPr id="427" name="楕円 426"/>
        <xdr:cNvSpPr/>
      </xdr:nvSpPr>
      <xdr:spPr>
        <a:xfrm>
          <a:off x="8699500" y="133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50446</xdr:rowOff>
    </xdr:from>
    <xdr:ext cx="534377" cy="259045"/>
    <xdr:sp macro="" textlink="">
      <xdr:nvSpPr>
        <xdr:cNvPr id="428" name="テキスト ボックス 427"/>
        <xdr:cNvSpPr txBox="1"/>
      </xdr:nvSpPr>
      <xdr:spPr>
        <a:xfrm>
          <a:off x="8483111" y="130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167545</xdr:rowOff>
    </xdr:from>
    <xdr:to>
      <xdr:col>41</xdr:col>
      <xdr:colOff>101600</xdr:colOff>
      <xdr:row>78</xdr:row>
      <xdr:rowOff>97695</xdr:rowOff>
    </xdr:to>
    <xdr:sp macro="" textlink="">
      <xdr:nvSpPr>
        <xdr:cNvPr id="429" name="楕円 428"/>
        <xdr:cNvSpPr/>
      </xdr:nvSpPr>
      <xdr:spPr>
        <a:xfrm>
          <a:off x="7810500" y="13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114222</xdr:rowOff>
    </xdr:from>
    <xdr:ext cx="534377" cy="259045"/>
    <xdr:sp macro="" textlink="">
      <xdr:nvSpPr>
        <xdr:cNvPr id="430" name="テキスト ボックス 429"/>
        <xdr:cNvSpPr txBox="1"/>
      </xdr:nvSpPr>
      <xdr:spPr>
        <a:xfrm>
          <a:off x="7594111" y="1314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73313</xdr:rowOff>
    </xdr:from>
    <xdr:to>
      <xdr:col>36</xdr:col>
      <xdr:colOff>165100</xdr:colOff>
      <xdr:row>79</xdr:row>
      <xdr:rowOff>3463</xdr:rowOff>
    </xdr:to>
    <xdr:sp macro="" textlink="">
      <xdr:nvSpPr>
        <xdr:cNvPr id="431" name="楕円 430"/>
        <xdr:cNvSpPr/>
      </xdr:nvSpPr>
      <xdr:spPr>
        <a:xfrm>
          <a:off x="6921500" y="1344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19990</xdr:rowOff>
    </xdr:from>
    <xdr:ext cx="534377" cy="259045"/>
    <xdr:sp macro="" textlink="">
      <xdr:nvSpPr>
        <xdr:cNvPr id="432" name="テキスト ボックス 431"/>
        <xdr:cNvSpPr txBox="1"/>
      </xdr:nvSpPr>
      <xdr:spPr>
        <a:xfrm>
          <a:off x="6705111" y="132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8" name="直線コネクタ 457"/>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59"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0" name="直線コネクタ 459"/>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1"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2" name="直線コネクタ 461"/>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67022</xdr:rowOff>
    </xdr:from>
    <xdr:to>
      <xdr:col>55</xdr:col>
      <xdr:colOff>0</xdr:colOff>
      <xdr:row>96</xdr:row>
      <xdr:rowOff>23130</xdr:rowOff>
    </xdr:to>
    <xdr:cxnSp macro="">
      <xdr:nvCxnSpPr>
        <xdr:cNvPr id="463" name="直線コネクタ 462"/>
        <xdr:cNvCxnSpPr/>
      </xdr:nvCxnSpPr>
      <xdr:spPr>
        <a:xfrm flipV="1">
          <a:off x="9639300" y="16183322"/>
          <a:ext cx="838200" cy="29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4"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5" name="フローチャート: 判断 464"/>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154690</xdr:rowOff>
    </xdr:from>
    <xdr:to>
      <xdr:col>50</xdr:col>
      <xdr:colOff>114300</xdr:colOff>
      <xdr:row>96</xdr:row>
      <xdr:rowOff>23130</xdr:rowOff>
    </xdr:to>
    <xdr:cxnSp macro="">
      <xdr:nvCxnSpPr>
        <xdr:cNvPr id="466" name="直線コネクタ 465"/>
        <xdr:cNvCxnSpPr/>
      </xdr:nvCxnSpPr>
      <xdr:spPr>
        <a:xfrm>
          <a:off x="8750300" y="16442440"/>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7" name="フローチャート: 判断 466"/>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8" name="テキスト ボックス 467"/>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65340</xdr:rowOff>
    </xdr:from>
    <xdr:to>
      <xdr:col>45</xdr:col>
      <xdr:colOff>177800</xdr:colOff>
      <xdr:row>95</xdr:row>
      <xdr:rowOff>154690</xdr:rowOff>
    </xdr:to>
    <xdr:cxnSp macro="">
      <xdr:nvCxnSpPr>
        <xdr:cNvPr id="469" name="直線コネクタ 468"/>
        <xdr:cNvCxnSpPr/>
      </xdr:nvCxnSpPr>
      <xdr:spPr>
        <a:xfrm>
          <a:off x="7861300" y="16353090"/>
          <a:ext cx="889000" cy="8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0" name="フローチャート: 判断 469"/>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1" name="テキスト ボックス 470"/>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127470</xdr:rowOff>
    </xdr:from>
    <xdr:to>
      <xdr:col>41</xdr:col>
      <xdr:colOff>50800</xdr:colOff>
      <xdr:row>95</xdr:row>
      <xdr:rowOff>65340</xdr:rowOff>
    </xdr:to>
    <xdr:cxnSp macro="">
      <xdr:nvCxnSpPr>
        <xdr:cNvPr id="472" name="直線コネクタ 471"/>
        <xdr:cNvCxnSpPr/>
      </xdr:nvCxnSpPr>
      <xdr:spPr>
        <a:xfrm>
          <a:off x="6972300" y="16243770"/>
          <a:ext cx="889000" cy="10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74613</xdr:rowOff>
    </xdr:from>
    <xdr:to>
      <xdr:col>41</xdr:col>
      <xdr:colOff>101600</xdr:colOff>
      <xdr:row>97</xdr:row>
      <xdr:rowOff>4763</xdr:rowOff>
    </xdr:to>
    <xdr:sp macro="" textlink="">
      <xdr:nvSpPr>
        <xdr:cNvPr id="473" name="フローチャート: 判断 472"/>
        <xdr:cNvSpPr/>
      </xdr:nvSpPr>
      <xdr:spPr>
        <a:xfrm>
          <a:off x="7810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167340</xdr:rowOff>
    </xdr:from>
    <xdr:ext cx="534377" cy="259045"/>
    <xdr:sp macro="" textlink="">
      <xdr:nvSpPr>
        <xdr:cNvPr id="474" name="テキスト ボックス 473"/>
        <xdr:cNvSpPr txBox="1"/>
      </xdr:nvSpPr>
      <xdr:spPr>
        <a:xfrm>
          <a:off x="7594111" y="16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5" name="フローチャート: 判断 474"/>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23190</xdr:rowOff>
    </xdr:from>
    <xdr:ext cx="534377" cy="259045"/>
    <xdr:sp macro="" textlink="">
      <xdr:nvSpPr>
        <xdr:cNvPr id="476" name="テキスト ボックス 475"/>
        <xdr:cNvSpPr txBox="1"/>
      </xdr:nvSpPr>
      <xdr:spPr>
        <a:xfrm>
          <a:off x="6705111" y="166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16222</xdr:rowOff>
    </xdr:from>
    <xdr:to>
      <xdr:col>55</xdr:col>
      <xdr:colOff>50800</xdr:colOff>
      <xdr:row>94</xdr:row>
      <xdr:rowOff>117822</xdr:rowOff>
    </xdr:to>
    <xdr:sp macro="" textlink="">
      <xdr:nvSpPr>
        <xdr:cNvPr id="482" name="楕円 481"/>
        <xdr:cNvSpPr/>
      </xdr:nvSpPr>
      <xdr:spPr>
        <a:xfrm>
          <a:off x="10426700" y="161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39099</xdr:rowOff>
    </xdr:from>
    <xdr:ext cx="534377" cy="259045"/>
    <xdr:sp macro="" textlink="">
      <xdr:nvSpPr>
        <xdr:cNvPr id="483" name="普通建設事業費 （ うち更新整備　）該当値テキスト"/>
        <xdr:cNvSpPr txBox="1"/>
      </xdr:nvSpPr>
      <xdr:spPr>
        <a:xfrm>
          <a:off x="10528300" y="1598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143780</xdr:rowOff>
    </xdr:from>
    <xdr:to>
      <xdr:col>50</xdr:col>
      <xdr:colOff>165100</xdr:colOff>
      <xdr:row>96</xdr:row>
      <xdr:rowOff>73930</xdr:rowOff>
    </xdr:to>
    <xdr:sp macro="" textlink="">
      <xdr:nvSpPr>
        <xdr:cNvPr id="484" name="楕円 483"/>
        <xdr:cNvSpPr/>
      </xdr:nvSpPr>
      <xdr:spPr>
        <a:xfrm>
          <a:off x="9588500" y="164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90457</xdr:rowOff>
    </xdr:from>
    <xdr:ext cx="534377" cy="259045"/>
    <xdr:sp macro="" textlink="">
      <xdr:nvSpPr>
        <xdr:cNvPr id="485" name="テキスト ボックス 484"/>
        <xdr:cNvSpPr txBox="1"/>
      </xdr:nvSpPr>
      <xdr:spPr>
        <a:xfrm>
          <a:off x="9372111" y="1620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103890</xdr:rowOff>
    </xdr:from>
    <xdr:to>
      <xdr:col>46</xdr:col>
      <xdr:colOff>38100</xdr:colOff>
      <xdr:row>96</xdr:row>
      <xdr:rowOff>34040</xdr:rowOff>
    </xdr:to>
    <xdr:sp macro="" textlink="">
      <xdr:nvSpPr>
        <xdr:cNvPr id="486" name="楕円 485"/>
        <xdr:cNvSpPr/>
      </xdr:nvSpPr>
      <xdr:spPr>
        <a:xfrm>
          <a:off x="8699500" y="163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50567</xdr:rowOff>
    </xdr:from>
    <xdr:ext cx="534377" cy="259045"/>
    <xdr:sp macro="" textlink="">
      <xdr:nvSpPr>
        <xdr:cNvPr id="487" name="テキスト ボックス 486"/>
        <xdr:cNvSpPr txBox="1"/>
      </xdr:nvSpPr>
      <xdr:spPr>
        <a:xfrm>
          <a:off x="8483111" y="1616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14540</xdr:rowOff>
    </xdr:from>
    <xdr:to>
      <xdr:col>41</xdr:col>
      <xdr:colOff>101600</xdr:colOff>
      <xdr:row>95</xdr:row>
      <xdr:rowOff>116140</xdr:rowOff>
    </xdr:to>
    <xdr:sp macro="" textlink="">
      <xdr:nvSpPr>
        <xdr:cNvPr id="488" name="楕円 487"/>
        <xdr:cNvSpPr/>
      </xdr:nvSpPr>
      <xdr:spPr>
        <a:xfrm>
          <a:off x="7810500" y="163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132667</xdr:rowOff>
    </xdr:from>
    <xdr:ext cx="534377" cy="259045"/>
    <xdr:sp macro="" textlink="">
      <xdr:nvSpPr>
        <xdr:cNvPr id="489" name="テキスト ボックス 488"/>
        <xdr:cNvSpPr txBox="1"/>
      </xdr:nvSpPr>
      <xdr:spPr>
        <a:xfrm>
          <a:off x="7594111" y="1607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76670</xdr:rowOff>
    </xdr:from>
    <xdr:to>
      <xdr:col>36</xdr:col>
      <xdr:colOff>165100</xdr:colOff>
      <xdr:row>95</xdr:row>
      <xdr:rowOff>6820</xdr:rowOff>
    </xdr:to>
    <xdr:sp macro="" textlink="">
      <xdr:nvSpPr>
        <xdr:cNvPr id="490" name="楕円 489"/>
        <xdr:cNvSpPr/>
      </xdr:nvSpPr>
      <xdr:spPr>
        <a:xfrm>
          <a:off x="6921500" y="161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23347</xdr:rowOff>
    </xdr:from>
    <xdr:ext cx="534377" cy="259045"/>
    <xdr:sp macro="" textlink="">
      <xdr:nvSpPr>
        <xdr:cNvPr id="491" name="テキスト ボックス 490"/>
        <xdr:cNvSpPr txBox="1"/>
      </xdr:nvSpPr>
      <xdr:spPr>
        <a:xfrm>
          <a:off x="6705111" y="1596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5" name="直線コネクタ 514"/>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6"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8"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19" name="直線コネクタ 518"/>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53822</xdr:rowOff>
    </xdr:from>
    <xdr:to>
      <xdr:col>85</xdr:col>
      <xdr:colOff>127000</xdr:colOff>
      <xdr:row>38</xdr:row>
      <xdr:rowOff>114592</xdr:rowOff>
    </xdr:to>
    <xdr:cxnSp macro="">
      <xdr:nvCxnSpPr>
        <xdr:cNvPr id="520" name="直線コネクタ 519"/>
        <xdr:cNvCxnSpPr/>
      </xdr:nvCxnSpPr>
      <xdr:spPr>
        <a:xfrm>
          <a:off x="15481300" y="6568922"/>
          <a:ext cx="8382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1"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2" name="フローチャート: 判断 521"/>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40310</xdr:rowOff>
    </xdr:from>
    <xdr:to>
      <xdr:col>81</xdr:col>
      <xdr:colOff>50800</xdr:colOff>
      <xdr:row>38</xdr:row>
      <xdr:rowOff>53822</xdr:rowOff>
    </xdr:to>
    <xdr:cxnSp macro="">
      <xdr:nvCxnSpPr>
        <xdr:cNvPr id="523" name="直線コネクタ 522"/>
        <xdr:cNvCxnSpPr/>
      </xdr:nvCxnSpPr>
      <xdr:spPr>
        <a:xfrm>
          <a:off x="14592300" y="6383960"/>
          <a:ext cx="889000" cy="1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4" name="フローチャート: 判断 523"/>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5" name="テキスト ボックス 524"/>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40310</xdr:rowOff>
    </xdr:from>
    <xdr:to>
      <xdr:col>76</xdr:col>
      <xdr:colOff>114300</xdr:colOff>
      <xdr:row>37</xdr:row>
      <xdr:rowOff>79032</xdr:rowOff>
    </xdr:to>
    <xdr:cxnSp macro="">
      <xdr:nvCxnSpPr>
        <xdr:cNvPr id="526" name="直線コネクタ 525"/>
        <xdr:cNvCxnSpPr/>
      </xdr:nvCxnSpPr>
      <xdr:spPr>
        <a:xfrm flipV="1">
          <a:off x="13703300" y="6383960"/>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7" name="フローチャート: 判断 526"/>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57002</xdr:rowOff>
    </xdr:from>
    <xdr:ext cx="469744" cy="259045"/>
    <xdr:sp macro="" textlink="">
      <xdr:nvSpPr>
        <xdr:cNvPr id="528" name="テキスト ボックス 527"/>
        <xdr:cNvSpPr txBox="1"/>
      </xdr:nvSpPr>
      <xdr:spPr>
        <a:xfrm>
          <a:off x="14357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44526</xdr:rowOff>
    </xdr:from>
    <xdr:to>
      <xdr:col>71</xdr:col>
      <xdr:colOff>177800</xdr:colOff>
      <xdr:row>37</xdr:row>
      <xdr:rowOff>79032</xdr:rowOff>
    </xdr:to>
    <xdr:cxnSp macro="">
      <xdr:nvCxnSpPr>
        <xdr:cNvPr id="529" name="直線コネクタ 528"/>
        <xdr:cNvCxnSpPr/>
      </xdr:nvCxnSpPr>
      <xdr:spPr>
        <a:xfrm>
          <a:off x="12814300" y="6216726"/>
          <a:ext cx="889000" cy="2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90106</xdr:rowOff>
    </xdr:from>
    <xdr:to>
      <xdr:col>72</xdr:col>
      <xdr:colOff>38100</xdr:colOff>
      <xdr:row>39</xdr:row>
      <xdr:rowOff>20256</xdr:rowOff>
    </xdr:to>
    <xdr:sp macro="" textlink="">
      <xdr:nvSpPr>
        <xdr:cNvPr id="530" name="フローチャート: 判断 529"/>
        <xdr:cNvSpPr/>
      </xdr:nvSpPr>
      <xdr:spPr>
        <a:xfrm>
          <a:off x="13652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11383</xdr:rowOff>
    </xdr:from>
    <xdr:ext cx="469744" cy="259045"/>
    <xdr:sp macro="" textlink="">
      <xdr:nvSpPr>
        <xdr:cNvPr id="531" name="テキスト ボックス 530"/>
        <xdr:cNvSpPr txBox="1"/>
      </xdr:nvSpPr>
      <xdr:spPr>
        <a:xfrm>
          <a:off x="13468428" y="669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2" name="フローチャート: 判断 531"/>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31996</xdr:rowOff>
    </xdr:from>
    <xdr:ext cx="469744" cy="259045"/>
    <xdr:sp macro="" textlink="">
      <xdr:nvSpPr>
        <xdr:cNvPr id="533" name="テキスト ボックス 532"/>
        <xdr:cNvSpPr txBox="1"/>
      </xdr:nvSpPr>
      <xdr:spPr>
        <a:xfrm>
          <a:off x="12579428"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63792</xdr:rowOff>
    </xdr:from>
    <xdr:to>
      <xdr:col>85</xdr:col>
      <xdr:colOff>177800</xdr:colOff>
      <xdr:row>38</xdr:row>
      <xdr:rowOff>165392</xdr:rowOff>
    </xdr:to>
    <xdr:sp macro="" textlink="">
      <xdr:nvSpPr>
        <xdr:cNvPr id="539" name="楕円 538"/>
        <xdr:cNvSpPr/>
      </xdr:nvSpPr>
      <xdr:spPr>
        <a:xfrm>
          <a:off x="16268700" y="65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23169</xdr:rowOff>
    </xdr:from>
    <xdr:ext cx="469744" cy="259045"/>
    <xdr:sp macro="" textlink="">
      <xdr:nvSpPr>
        <xdr:cNvPr id="540" name="災害復旧事業費該当値テキスト"/>
        <xdr:cNvSpPr txBox="1"/>
      </xdr:nvSpPr>
      <xdr:spPr>
        <a:xfrm>
          <a:off x="16370300" y="636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3022</xdr:rowOff>
    </xdr:from>
    <xdr:to>
      <xdr:col>81</xdr:col>
      <xdr:colOff>101600</xdr:colOff>
      <xdr:row>38</xdr:row>
      <xdr:rowOff>104622</xdr:rowOff>
    </xdr:to>
    <xdr:sp macro="" textlink="">
      <xdr:nvSpPr>
        <xdr:cNvPr id="541" name="楕円 540"/>
        <xdr:cNvSpPr/>
      </xdr:nvSpPr>
      <xdr:spPr>
        <a:xfrm>
          <a:off x="15430500" y="65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121150</xdr:rowOff>
    </xdr:from>
    <xdr:ext cx="534377" cy="259045"/>
    <xdr:sp macro="" textlink="">
      <xdr:nvSpPr>
        <xdr:cNvPr id="542" name="テキスト ボックス 541"/>
        <xdr:cNvSpPr txBox="1"/>
      </xdr:nvSpPr>
      <xdr:spPr>
        <a:xfrm>
          <a:off x="15214111" y="62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160960</xdr:rowOff>
    </xdr:from>
    <xdr:to>
      <xdr:col>76</xdr:col>
      <xdr:colOff>165100</xdr:colOff>
      <xdr:row>37</xdr:row>
      <xdr:rowOff>91110</xdr:rowOff>
    </xdr:to>
    <xdr:sp macro="" textlink="">
      <xdr:nvSpPr>
        <xdr:cNvPr id="543" name="楕円 542"/>
        <xdr:cNvSpPr/>
      </xdr:nvSpPr>
      <xdr:spPr>
        <a:xfrm>
          <a:off x="14541500" y="63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107637</xdr:rowOff>
    </xdr:from>
    <xdr:ext cx="534377" cy="259045"/>
    <xdr:sp macro="" textlink="">
      <xdr:nvSpPr>
        <xdr:cNvPr id="544" name="テキスト ボックス 543"/>
        <xdr:cNvSpPr txBox="1"/>
      </xdr:nvSpPr>
      <xdr:spPr>
        <a:xfrm>
          <a:off x="14325111" y="61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28232</xdr:rowOff>
    </xdr:from>
    <xdr:to>
      <xdr:col>72</xdr:col>
      <xdr:colOff>38100</xdr:colOff>
      <xdr:row>37</xdr:row>
      <xdr:rowOff>129832</xdr:rowOff>
    </xdr:to>
    <xdr:sp macro="" textlink="">
      <xdr:nvSpPr>
        <xdr:cNvPr id="545" name="楕円 544"/>
        <xdr:cNvSpPr/>
      </xdr:nvSpPr>
      <xdr:spPr>
        <a:xfrm>
          <a:off x="13652500" y="63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146359</xdr:rowOff>
    </xdr:from>
    <xdr:ext cx="534377" cy="259045"/>
    <xdr:sp macro="" textlink="">
      <xdr:nvSpPr>
        <xdr:cNvPr id="546" name="テキスト ボックス 545"/>
        <xdr:cNvSpPr txBox="1"/>
      </xdr:nvSpPr>
      <xdr:spPr>
        <a:xfrm>
          <a:off x="13436111" y="614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165176</xdr:rowOff>
    </xdr:from>
    <xdr:to>
      <xdr:col>67</xdr:col>
      <xdr:colOff>101600</xdr:colOff>
      <xdr:row>36</xdr:row>
      <xdr:rowOff>95326</xdr:rowOff>
    </xdr:to>
    <xdr:sp macro="" textlink="">
      <xdr:nvSpPr>
        <xdr:cNvPr id="547" name="楕円 546"/>
        <xdr:cNvSpPr/>
      </xdr:nvSpPr>
      <xdr:spPr>
        <a:xfrm>
          <a:off x="12763500" y="616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111853</xdr:rowOff>
    </xdr:from>
    <xdr:ext cx="534377" cy="259045"/>
    <xdr:sp macro="" textlink="">
      <xdr:nvSpPr>
        <xdr:cNvPr id="548" name="テキスト ボックス 547"/>
        <xdr:cNvSpPr txBox="1"/>
      </xdr:nvSpPr>
      <xdr:spPr>
        <a:xfrm>
          <a:off x="12547111" y="59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3" name="直線コネクタ 622"/>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4"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5" name="直線コネクタ 624"/>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6"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7" name="直線コネクタ 626"/>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81129</xdr:rowOff>
    </xdr:from>
    <xdr:to>
      <xdr:col>85</xdr:col>
      <xdr:colOff>127000</xdr:colOff>
      <xdr:row>74</xdr:row>
      <xdr:rowOff>95711</xdr:rowOff>
    </xdr:to>
    <xdr:cxnSp macro="">
      <xdr:nvCxnSpPr>
        <xdr:cNvPr id="628" name="直線コネクタ 627"/>
        <xdr:cNvCxnSpPr/>
      </xdr:nvCxnSpPr>
      <xdr:spPr>
        <a:xfrm>
          <a:off x="15481300" y="12768429"/>
          <a:ext cx="8382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29"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0" name="フローチャート: 判断 629"/>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77602</xdr:rowOff>
    </xdr:from>
    <xdr:to>
      <xdr:col>81</xdr:col>
      <xdr:colOff>50800</xdr:colOff>
      <xdr:row>74</xdr:row>
      <xdr:rowOff>81129</xdr:rowOff>
    </xdr:to>
    <xdr:cxnSp macro="">
      <xdr:nvCxnSpPr>
        <xdr:cNvPr id="631" name="直線コネクタ 630"/>
        <xdr:cNvCxnSpPr/>
      </xdr:nvCxnSpPr>
      <xdr:spPr>
        <a:xfrm>
          <a:off x="14592300" y="12764902"/>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2" name="フローチャート: 判断 631"/>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3" name="テキスト ボックス 632"/>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121886</xdr:rowOff>
    </xdr:from>
    <xdr:to>
      <xdr:col>76</xdr:col>
      <xdr:colOff>114300</xdr:colOff>
      <xdr:row>74</xdr:row>
      <xdr:rowOff>77602</xdr:rowOff>
    </xdr:to>
    <xdr:cxnSp macro="">
      <xdr:nvCxnSpPr>
        <xdr:cNvPr id="634" name="直線コネクタ 633"/>
        <xdr:cNvCxnSpPr/>
      </xdr:nvCxnSpPr>
      <xdr:spPr>
        <a:xfrm>
          <a:off x="13703300" y="12637736"/>
          <a:ext cx="889000" cy="1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5" name="フローチャート: 判断 634"/>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6" name="テキスト ボックス 635"/>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121886</xdr:rowOff>
    </xdr:from>
    <xdr:to>
      <xdr:col>71</xdr:col>
      <xdr:colOff>177800</xdr:colOff>
      <xdr:row>74</xdr:row>
      <xdr:rowOff>122392</xdr:rowOff>
    </xdr:to>
    <xdr:cxnSp macro="">
      <xdr:nvCxnSpPr>
        <xdr:cNvPr id="637" name="直線コネクタ 636"/>
        <xdr:cNvCxnSpPr/>
      </xdr:nvCxnSpPr>
      <xdr:spPr>
        <a:xfrm flipV="1">
          <a:off x="12814300" y="12637736"/>
          <a:ext cx="889000" cy="17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116332</xdr:rowOff>
    </xdr:from>
    <xdr:to>
      <xdr:col>72</xdr:col>
      <xdr:colOff>38100</xdr:colOff>
      <xdr:row>75</xdr:row>
      <xdr:rowOff>46482</xdr:rowOff>
    </xdr:to>
    <xdr:sp macro="" textlink="">
      <xdr:nvSpPr>
        <xdr:cNvPr id="638" name="フローチャート: 判断 637"/>
        <xdr:cNvSpPr/>
      </xdr:nvSpPr>
      <xdr:spPr>
        <a:xfrm>
          <a:off x="13652500" y="1280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37609</xdr:rowOff>
    </xdr:from>
    <xdr:ext cx="534377" cy="259045"/>
    <xdr:sp macro="" textlink="">
      <xdr:nvSpPr>
        <xdr:cNvPr id="639" name="テキスト ボックス 638"/>
        <xdr:cNvSpPr txBox="1"/>
      </xdr:nvSpPr>
      <xdr:spPr>
        <a:xfrm>
          <a:off x="13436111" y="1289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0" name="フローチャート: 判断 639"/>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73434</xdr:rowOff>
    </xdr:from>
    <xdr:ext cx="534377" cy="259045"/>
    <xdr:sp macro="" textlink="">
      <xdr:nvSpPr>
        <xdr:cNvPr id="641" name="テキスト ボックス 640"/>
        <xdr:cNvSpPr txBox="1"/>
      </xdr:nvSpPr>
      <xdr:spPr>
        <a:xfrm>
          <a:off x="12547111" y="129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44911</xdr:rowOff>
    </xdr:from>
    <xdr:to>
      <xdr:col>85</xdr:col>
      <xdr:colOff>177800</xdr:colOff>
      <xdr:row>74</xdr:row>
      <xdr:rowOff>146511</xdr:rowOff>
    </xdr:to>
    <xdr:sp macro="" textlink="">
      <xdr:nvSpPr>
        <xdr:cNvPr id="647" name="楕円 646"/>
        <xdr:cNvSpPr/>
      </xdr:nvSpPr>
      <xdr:spPr>
        <a:xfrm>
          <a:off x="16268700" y="127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67788</xdr:rowOff>
    </xdr:from>
    <xdr:ext cx="534377" cy="259045"/>
    <xdr:sp macro="" textlink="">
      <xdr:nvSpPr>
        <xdr:cNvPr id="648" name="公債費該当値テキスト"/>
        <xdr:cNvSpPr txBox="1"/>
      </xdr:nvSpPr>
      <xdr:spPr>
        <a:xfrm>
          <a:off x="16370300" y="12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30329</xdr:rowOff>
    </xdr:from>
    <xdr:to>
      <xdr:col>81</xdr:col>
      <xdr:colOff>101600</xdr:colOff>
      <xdr:row>74</xdr:row>
      <xdr:rowOff>131929</xdr:rowOff>
    </xdr:to>
    <xdr:sp macro="" textlink="">
      <xdr:nvSpPr>
        <xdr:cNvPr id="649" name="楕円 648"/>
        <xdr:cNvSpPr/>
      </xdr:nvSpPr>
      <xdr:spPr>
        <a:xfrm>
          <a:off x="15430500" y="127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148456</xdr:rowOff>
    </xdr:from>
    <xdr:ext cx="534377" cy="259045"/>
    <xdr:sp macro="" textlink="">
      <xdr:nvSpPr>
        <xdr:cNvPr id="650" name="テキスト ボックス 649"/>
        <xdr:cNvSpPr txBox="1"/>
      </xdr:nvSpPr>
      <xdr:spPr>
        <a:xfrm>
          <a:off x="15214111" y="124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26802</xdr:rowOff>
    </xdr:from>
    <xdr:to>
      <xdr:col>76</xdr:col>
      <xdr:colOff>165100</xdr:colOff>
      <xdr:row>74</xdr:row>
      <xdr:rowOff>128402</xdr:rowOff>
    </xdr:to>
    <xdr:sp macro="" textlink="">
      <xdr:nvSpPr>
        <xdr:cNvPr id="651" name="楕円 650"/>
        <xdr:cNvSpPr/>
      </xdr:nvSpPr>
      <xdr:spPr>
        <a:xfrm>
          <a:off x="14541500" y="127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144929</xdr:rowOff>
    </xdr:from>
    <xdr:ext cx="534377" cy="259045"/>
    <xdr:sp macro="" textlink="">
      <xdr:nvSpPr>
        <xdr:cNvPr id="652" name="テキスト ボックス 651"/>
        <xdr:cNvSpPr txBox="1"/>
      </xdr:nvSpPr>
      <xdr:spPr>
        <a:xfrm>
          <a:off x="14325111" y="124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71086</xdr:rowOff>
    </xdr:from>
    <xdr:to>
      <xdr:col>72</xdr:col>
      <xdr:colOff>38100</xdr:colOff>
      <xdr:row>74</xdr:row>
      <xdr:rowOff>1236</xdr:rowOff>
    </xdr:to>
    <xdr:sp macro="" textlink="">
      <xdr:nvSpPr>
        <xdr:cNvPr id="653" name="楕円 652"/>
        <xdr:cNvSpPr/>
      </xdr:nvSpPr>
      <xdr:spPr>
        <a:xfrm>
          <a:off x="13652500" y="125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17763</xdr:rowOff>
    </xdr:from>
    <xdr:ext cx="534377" cy="259045"/>
    <xdr:sp macro="" textlink="">
      <xdr:nvSpPr>
        <xdr:cNvPr id="654" name="テキスト ボックス 653"/>
        <xdr:cNvSpPr txBox="1"/>
      </xdr:nvSpPr>
      <xdr:spPr>
        <a:xfrm>
          <a:off x="13436111" y="123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71592</xdr:rowOff>
    </xdr:from>
    <xdr:to>
      <xdr:col>67</xdr:col>
      <xdr:colOff>101600</xdr:colOff>
      <xdr:row>75</xdr:row>
      <xdr:rowOff>1742</xdr:rowOff>
    </xdr:to>
    <xdr:sp macro="" textlink="">
      <xdr:nvSpPr>
        <xdr:cNvPr id="655" name="楕円 654"/>
        <xdr:cNvSpPr/>
      </xdr:nvSpPr>
      <xdr:spPr>
        <a:xfrm>
          <a:off x="12763500" y="127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18269</xdr:rowOff>
    </xdr:from>
    <xdr:ext cx="534377" cy="259045"/>
    <xdr:sp macro="" textlink="">
      <xdr:nvSpPr>
        <xdr:cNvPr id="656" name="テキスト ボックス 655"/>
        <xdr:cNvSpPr txBox="1"/>
      </xdr:nvSpPr>
      <xdr:spPr>
        <a:xfrm>
          <a:off x="12547111" y="12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2" name="直線コネクタ 681"/>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3"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4" name="直線コネクタ 683"/>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5"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6" name="直線コネクタ 685"/>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74343</xdr:rowOff>
    </xdr:from>
    <xdr:to>
      <xdr:col>85</xdr:col>
      <xdr:colOff>127000</xdr:colOff>
      <xdr:row>98</xdr:row>
      <xdr:rowOff>90148</xdr:rowOff>
    </xdr:to>
    <xdr:cxnSp macro="">
      <xdr:nvCxnSpPr>
        <xdr:cNvPr id="687" name="直線コネクタ 686"/>
        <xdr:cNvCxnSpPr/>
      </xdr:nvCxnSpPr>
      <xdr:spPr>
        <a:xfrm flipV="1">
          <a:off x="15481300" y="16876443"/>
          <a:ext cx="838200" cy="1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8"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89" name="フローチャート: 判断 688"/>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145143</xdr:rowOff>
    </xdr:from>
    <xdr:to>
      <xdr:col>81</xdr:col>
      <xdr:colOff>50800</xdr:colOff>
      <xdr:row>98</xdr:row>
      <xdr:rowOff>90148</xdr:rowOff>
    </xdr:to>
    <xdr:cxnSp macro="">
      <xdr:nvCxnSpPr>
        <xdr:cNvPr id="690" name="直線コネクタ 689"/>
        <xdr:cNvCxnSpPr/>
      </xdr:nvCxnSpPr>
      <xdr:spPr>
        <a:xfrm>
          <a:off x="14592300" y="16775793"/>
          <a:ext cx="889000" cy="11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1" name="フローチャート: 判断 690"/>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2" name="テキスト ボックス 691"/>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145143</xdr:rowOff>
    </xdr:from>
    <xdr:to>
      <xdr:col>76</xdr:col>
      <xdr:colOff>114300</xdr:colOff>
      <xdr:row>98</xdr:row>
      <xdr:rowOff>39856</xdr:rowOff>
    </xdr:to>
    <xdr:cxnSp macro="">
      <xdr:nvCxnSpPr>
        <xdr:cNvPr id="693" name="直線コネクタ 692"/>
        <xdr:cNvCxnSpPr/>
      </xdr:nvCxnSpPr>
      <xdr:spPr>
        <a:xfrm flipV="1">
          <a:off x="13703300" y="16775793"/>
          <a:ext cx="889000" cy="6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4" name="フローチャート: 判断 693"/>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5" name="テキスト ボックス 694"/>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161341</xdr:rowOff>
    </xdr:from>
    <xdr:to>
      <xdr:col>71</xdr:col>
      <xdr:colOff>177800</xdr:colOff>
      <xdr:row>98</xdr:row>
      <xdr:rowOff>39856</xdr:rowOff>
    </xdr:to>
    <xdr:cxnSp macro="">
      <xdr:nvCxnSpPr>
        <xdr:cNvPr id="696" name="直線コネクタ 695"/>
        <xdr:cNvCxnSpPr/>
      </xdr:nvCxnSpPr>
      <xdr:spPr>
        <a:xfrm>
          <a:off x="12814300" y="16791991"/>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13985</xdr:rowOff>
    </xdr:from>
    <xdr:to>
      <xdr:col>72</xdr:col>
      <xdr:colOff>38100</xdr:colOff>
      <xdr:row>98</xdr:row>
      <xdr:rowOff>115585</xdr:rowOff>
    </xdr:to>
    <xdr:sp macro="" textlink="">
      <xdr:nvSpPr>
        <xdr:cNvPr id="697" name="フローチャート: 判断 696"/>
        <xdr:cNvSpPr/>
      </xdr:nvSpPr>
      <xdr:spPr>
        <a:xfrm>
          <a:off x="13652500" y="1681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106712</xdr:rowOff>
    </xdr:from>
    <xdr:ext cx="534377" cy="259045"/>
    <xdr:sp macro="" textlink="">
      <xdr:nvSpPr>
        <xdr:cNvPr id="698" name="テキスト ボックス 697"/>
        <xdr:cNvSpPr txBox="1"/>
      </xdr:nvSpPr>
      <xdr:spPr>
        <a:xfrm>
          <a:off x="13436111" y="1690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699" name="フローチャート: 判断 698"/>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112210</xdr:rowOff>
    </xdr:from>
    <xdr:ext cx="534377" cy="259045"/>
    <xdr:sp macro="" textlink="">
      <xdr:nvSpPr>
        <xdr:cNvPr id="700" name="テキスト ボックス 699"/>
        <xdr:cNvSpPr txBox="1"/>
      </xdr:nvSpPr>
      <xdr:spPr>
        <a:xfrm>
          <a:off x="12547111" y="169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23543</xdr:rowOff>
    </xdr:from>
    <xdr:to>
      <xdr:col>85</xdr:col>
      <xdr:colOff>177800</xdr:colOff>
      <xdr:row>98</xdr:row>
      <xdr:rowOff>125143</xdr:rowOff>
    </xdr:to>
    <xdr:sp macro="" textlink="">
      <xdr:nvSpPr>
        <xdr:cNvPr id="706" name="楕円 705"/>
        <xdr:cNvSpPr/>
      </xdr:nvSpPr>
      <xdr:spPr>
        <a:xfrm>
          <a:off x="16268700" y="168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46420</xdr:rowOff>
    </xdr:from>
    <xdr:ext cx="534377" cy="259045"/>
    <xdr:sp macro="" textlink="">
      <xdr:nvSpPr>
        <xdr:cNvPr id="707" name="積立金該当値テキスト"/>
        <xdr:cNvSpPr txBox="1"/>
      </xdr:nvSpPr>
      <xdr:spPr>
        <a:xfrm>
          <a:off x="16370300" y="1667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39348</xdr:rowOff>
    </xdr:from>
    <xdr:to>
      <xdr:col>81</xdr:col>
      <xdr:colOff>101600</xdr:colOff>
      <xdr:row>98</xdr:row>
      <xdr:rowOff>140948</xdr:rowOff>
    </xdr:to>
    <xdr:sp macro="" textlink="">
      <xdr:nvSpPr>
        <xdr:cNvPr id="708" name="楕円 707"/>
        <xdr:cNvSpPr/>
      </xdr:nvSpPr>
      <xdr:spPr>
        <a:xfrm>
          <a:off x="15430500" y="1684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157475</xdr:rowOff>
    </xdr:from>
    <xdr:ext cx="534377" cy="259045"/>
    <xdr:sp macro="" textlink="">
      <xdr:nvSpPr>
        <xdr:cNvPr id="709" name="テキスト ボックス 708"/>
        <xdr:cNvSpPr txBox="1"/>
      </xdr:nvSpPr>
      <xdr:spPr>
        <a:xfrm>
          <a:off x="15214111" y="166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94343</xdr:rowOff>
    </xdr:from>
    <xdr:to>
      <xdr:col>76</xdr:col>
      <xdr:colOff>165100</xdr:colOff>
      <xdr:row>98</xdr:row>
      <xdr:rowOff>24493</xdr:rowOff>
    </xdr:to>
    <xdr:sp macro="" textlink="">
      <xdr:nvSpPr>
        <xdr:cNvPr id="710" name="楕円 709"/>
        <xdr:cNvSpPr/>
      </xdr:nvSpPr>
      <xdr:spPr>
        <a:xfrm>
          <a:off x="14541500" y="167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41020</xdr:rowOff>
    </xdr:from>
    <xdr:ext cx="534377" cy="259045"/>
    <xdr:sp macro="" textlink="">
      <xdr:nvSpPr>
        <xdr:cNvPr id="711" name="テキスト ボックス 710"/>
        <xdr:cNvSpPr txBox="1"/>
      </xdr:nvSpPr>
      <xdr:spPr>
        <a:xfrm>
          <a:off x="14325111" y="165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160506</xdr:rowOff>
    </xdr:from>
    <xdr:to>
      <xdr:col>72</xdr:col>
      <xdr:colOff>38100</xdr:colOff>
      <xdr:row>98</xdr:row>
      <xdr:rowOff>90656</xdr:rowOff>
    </xdr:to>
    <xdr:sp macro="" textlink="">
      <xdr:nvSpPr>
        <xdr:cNvPr id="712" name="楕円 711"/>
        <xdr:cNvSpPr/>
      </xdr:nvSpPr>
      <xdr:spPr>
        <a:xfrm>
          <a:off x="13652500" y="167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107183</xdr:rowOff>
    </xdr:from>
    <xdr:ext cx="534377" cy="259045"/>
    <xdr:sp macro="" textlink="">
      <xdr:nvSpPr>
        <xdr:cNvPr id="713" name="テキスト ボックス 712"/>
        <xdr:cNvSpPr txBox="1"/>
      </xdr:nvSpPr>
      <xdr:spPr>
        <a:xfrm>
          <a:off x="13436111" y="165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110541</xdr:rowOff>
    </xdr:from>
    <xdr:to>
      <xdr:col>67</xdr:col>
      <xdr:colOff>101600</xdr:colOff>
      <xdr:row>98</xdr:row>
      <xdr:rowOff>40691</xdr:rowOff>
    </xdr:to>
    <xdr:sp macro="" textlink="">
      <xdr:nvSpPr>
        <xdr:cNvPr id="714" name="楕円 713"/>
        <xdr:cNvSpPr/>
      </xdr:nvSpPr>
      <xdr:spPr>
        <a:xfrm>
          <a:off x="12763500" y="1674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57218</xdr:rowOff>
    </xdr:from>
    <xdr:ext cx="534377" cy="259045"/>
    <xdr:sp macro="" textlink="">
      <xdr:nvSpPr>
        <xdr:cNvPr id="715" name="テキスト ボックス 714"/>
        <xdr:cNvSpPr txBox="1"/>
      </xdr:nvSpPr>
      <xdr:spPr>
        <a:xfrm>
          <a:off x="12547111" y="1651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7" name="直線コネクタ 736"/>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0"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1" name="直線コネクタ 740"/>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105913</xdr:rowOff>
    </xdr:from>
    <xdr:to>
      <xdr:col>116</xdr:col>
      <xdr:colOff>63500</xdr:colOff>
      <xdr:row>38</xdr:row>
      <xdr:rowOff>106096</xdr:rowOff>
    </xdr:to>
    <xdr:cxnSp macro="">
      <xdr:nvCxnSpPr>
        <xdr:cNvPr id="742" name="直線コネクタ 741"/>
        <xdr:cNvCxnSpPr/>
      </xdr:nvCxnSpPr>
      <xdr:spPr>
        <a:xfrm flipV="1">
          <a:off x="21323300" y="6621013"/>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3"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4" name="フローチャート: 判断 743"/>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103261</xdr:rowOff>
    </xdr:from>
    <xdr:to>
      <xdr:col>111</xdr:col>
      <xdr:colOff>177800</xdr:colOff>
      <xdr:row>38</xdr:row>
      <xdr:rowOff>106096</xdr:rowOff>
    </xdr:to>
    <xdr:cxnSp macro="">
      <xdr:nvCxnSpPr>
        <xdr:cNvPr id="745" name="直線コネクタ 744"/>
        <xdr:cNvCxnSpPr/>
      </xdr:nvCxnSpPr>
      <xdr:spPr>
        <a:xfrm>
          <a:off x="20434300" y="6618361"/>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6" name="フローチャート: 判断 745"/>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7" name="テキスト ボックス 746"/>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103261</xdr:rowOff>
    </xdr:from>
    <xdr:to>
      <xdr:col>107</xdr:col>
      <xdr:colOff>50800</xdr:colOff>
      <xdr:row>38</xdr:row>
      <xdr:rowOff>138237</xdr:rowOff>
    </xdr:to>
    <xdr:cxnSp macro="">
      <xdr:nvCxnSpPr>
        <xdr:cNvPr id="748" name="直線コネクタ 747"/>
        <xdr:cNvCxnSpPr/>
      </xdr:nvCxnSpPr>
      <xdr:spPr>
        <a:xfrm flipV="1">
          <a:off x="19545300" y="6618361"/>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49" name="フローチャート: 判断 748"/>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0" name="テキスト ボックス 749"/>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138237</xdr:rowOff>
    </xdr:from>
    <xdr:to>
      <xdr:col>102</xdr:col>
      <xdr:colOff>114300</xdr:colOff>
      <xdr:row>38</xdr:row>
      <xdr:rowOff>138237</xdr:rowOff>
    </xdr:to>
    <xdr:cxnSp macro="">
      <xdr:nvCxnSpPr>
        <xdr:cNvPr id="751" name="直線コネクタ 750"/>
        <xdr:cNvCxnSpPr/>
      </xdr:nvCxnSpPr>
      <xdr:spPr>
        <a:xfrm>
          <a:off x="18656300" y="6653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157754</xdr:rowOff>
    </xdr:from>
    <xdr:to>
      <xdr:col>102</xdr:col>
      <xdr:colOff>165100</xdr:colOff>
      <xdr:row>38</xdr:row>
      <xdr:rowOff>87905</xdr:rowOff>
    </xdr:to>
    <xdr:sp macro="" textlink="">
      <xdr:nvSpPr>
        <xdr:cNvPr id="752" name="フローチャート: 判断 751"/>
        <xdr:cNvSpPr/>
      </xdr:nvSpPr>
      <xdr:spPr>
        <a:xfrm>
          <a:off x="19494500" y="65014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104431</xdr:rowOff>
    </xdr:from>
    <xdr:ext cx="469744" cy="259045"/>
    <xdr:sp macro="" textlink="">
      <xdr:nvSpPr>
        <xdr:cNvPr id="753" name="テキスト ボックス 752"/>
        <xdr:cNvSpPr txBox="1"/>
      </xdr:nvSpPr>
      <xdr:spPr>
        <a:xfrm>
          <a:off x="19310428" y="62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4" name="フローチャート: 判断 753"/>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5" name="テキスト ボックス 754"/>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55113</xdr:rowOff>
    </xdr:from>
    <xdr:to>
      <xdr:col>116</xdr:col>
      <xdr:colOff>114300</xdr:colOff>
      <xdr:row>38</xdr:row>
      <xdr:rowOff>156713</xdr:rowOff>
    </xdr:to>
    <xdr:sp macro="" textlink="">
      <xdr:nvSpPr>
        <xdr:cNvPr id="761" name="楕円 760"/>
        <xdr:cNvSpPr/>
      </xdr:nvSpPr>
      <xdr:spPr>
        <a:xfrm>
          <a:off x="22110700" y="65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141490</xdr:rowOff>
    </xdr:from>
    <xdr:ext cx="378565" cy="259045"/>
    <xdr:sp macro="" textlink="">
      <xdr:nvSpPr>
        <xdr:cNvPr id="762" name="投資及び出資金該当値テキスト"/>
        <xdr:cNvSpPr txBox="1"/>
      </xdr:nvSpPr>
      <xdr:spPr>
        <a:xfrm>
          <a:off x="22212300" y="648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55296</xdr:rowOff>
    </xdr:from>
    <xdr:to>
      <xdr:col>112</xdr:col>
      <xdr:colOff>38100</xdr:colOff>
      <xdr:row>38</xdr:row>
      <xdr:rowOff>156896</xdr:rowOff>
    </xdr:to>
    <xdr:sp macro="" textlink="">
      <xdr:nvSpPr>
        <xdr:cNvPr id="763" name="楕円 762"/>
        <xdr:cNvSpPr/>
      </xdr:nvSpPr>
      <xdr:spPr>
        <a:xfrm>
          <a:off x="21272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148023</xdr:rowOff>
    </xdr:from>
    <xdr:ext cx="378565" cy="259045"/>
    <xdr:sp macro="" textlink="">
      <xdr:nvSpPr>
        <xdr:cNvPr id="764" name="テキスト ボックス 763"/>
        <xdr:cNvSpPr txBox="1"/>
      </xdr:nvSpPr>
      <xdr:spPr>
        <a:xfrm>
          <a:off x="21134017" y="66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52461</xdr:rowOff>
    </xdr:from>
    <xdr:to>
      <xdr:col>107</xdr:col>
      <xdr:colOff>101600</xdr:colOff>
      <xdr:row>38</xdr:row>
      <xdr:rowOff>154061</xdr:rowOff>
    </xdr:to>
    <xdr:sp macro="" textlink="">
      <xdr:nvSpPr>
        <xdr:cNvPr id="765" name="楕円 764"/>
        <xdr:cNvSpPr/>
      </xdr:nvSpPr>
      <xdr:spPr>
        <a:xfrm>
          <a:off x="20383500" y="65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145188</xdr:rowOff>
    </xdr:from>
    <xdr:ext cx="378565" cy="259045"/>
    <xdr:sp macro="" textlink="">
      <xdr:nvSpPr>
        <xdr:cNvPr id="766" name="テキスト ボックス 765"/>
        <xdr:cNvSpPr txBox="1"/>
      </xdr:nvSpPr>
      <xdr:spPr>
        <a:xfrm>
          <a:off x="20245017" y="6660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87437</xdr:rowOff>
    </xdr:from>
    <xdr:to>
      <xdr:col>102</xdr:col>
      <xdr:colOff>165100</xdr:colOff>
      <xdr:row>39</xdr:row>
      <xdr:rowOff>17587</xdr:rowOff>
    </xdr:to>
    <xdr:sp macro="" textlink="">
      <xdr:nvSpPr>
        <xdr:cNvPr id="767" name="楕円 766"/>
        <xdr:cNvSpPr/>
      </xdr:nvSpPr>
      <xdr:spPr>
        <a:xfrm>
          <a:off x="19494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8714</xdr:rowOff>
    </xdr:from>
    <xdr:ext cx="313932" cy="259045"/>
    <xdr:sp macro="" textlink="">
      <xdr:nvSpPr>
        <xdr:cNvPr id="768" name="テキスト ボックス 767"/>
        <xdr:cNvSpPr txBox="1"/>
      </xdr:nvSpPr>
      <xdr:spPr>
        <a:xfrm>
          <a:off x="19388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87437</xdr:rowOff>
    </xdr:from>
    <xdr:to>
      <xdr:col>98</xdr:col>
      <xdr:colOff>38100</xdr:colOff>
      <xdr:row>39</xdr:row>
      <xdr:rowOff>17587</xdr:rowOff>
    </xdr:to>
    <xdr:sp macro="" textlink="">
      <xdr:nvSpPr>
        <xdr:cNvPr id="769" name="楕円 768"/>
        <xdr:cNvSpPr/>
      </xdr:nvSpPr>
      <xdr:spPr>
        <a:xfrm>
          <a:off x="18605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8714</xdr:rowOff>
    </xdr:from>
    <xdr:ext cx="313932" cy="259045"/>
    <xdr:sp macro="" textlink="">
      <xdr:nvSpPr>
        <xdr:cNvPr id="770" name="テキスト ボックス 769"/>
        <xdr:cNvSpPr txBox="1"/>
      </xdr:nvSpPr>
      <xdr:spPr>
        <a:xfrm>
          <a:off x="18499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4" name="直線コネクタ 793"/>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7"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8" name="直線コネクタ 797"/>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76454</xdr:rowOff>
    </xdr:from>
    <xdr:to>
      <xdr:col>116</xdr:col>
      <xdr:colOff>63500</xdr:colOff>
      <xdr:row>58</xdr:row>
      <xdr:rowOff>77026</xdr:rowOff>
    </xdr:to>
    <xdr:cxnSp macro="">
      <xdr:nvCxnSpPr>
        <xdr:cNvPr id="799" name="直線コネクタ 798"/>
        <xdr:cNvCxnSpPr/>
      </xdr:nvCxnSpPr>
      <xdr:spPr>
        <a:xfrm flipV="1">
          <a:off x="21323300" y="1002055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0"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1" name="フローチャート: 判断 800"/>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77026</xdr:rowOff>
    </xdr:from>
    <xdr:to>
      <xdr:col>111</xdr:col>
      <xdr:colOff>177800</xdr:colOff>
      <xdr:row>58</xdr:row>
      <xdr:rowOff>81331</xdr:rowOff>
    </xdr:to>
    <xdr:cxnSp macro="">
      <xdr:nvCxnSpPr>
        <xdr:cNvPr id="802" name="直線コネクタ 801"/>
        <xdr:cNvCxnSpPr/>
      </xdr:nvCxnSpPr>
      <xdr:spPr>
        <a:xfrm flipV="1">
          <a:off x="20434300" y="10021126"/>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3" name="フローチャート: 判断 802"/>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4" name="テキスト ボックス 803"/>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81331</xdr:rowOff>
    </xdr:from>
    <xdr:to>
      <xdr:col>107</xdr:col>
      <xdr:colOff>50800</xdr:colOff>
      <xdr:row>58</xdr:row>
      <xdr:rowOff>83655</xdr:rowOff>
    </xdr:to>
    <xdr:cxnSp macro="">
      <xdr:nvCxnSpPr>
        <xdr:cNvPr id="805" name="直線コネクタ 804"/>
        <xdr:cNvCxnSpPr/>
      </xdr:nvCxnSpPr>
      <xdr:spPr>
        <a:xfrm flipV="1">
          <a:off x="19545300" y="1002543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6" name="フローチャート: 判断 805"/>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7" name="テキスト ボックス 806"/>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82779</xdr:rowOff>
    </xdr:from>
    <xdr:to>
      <xdr:col>102</xdr:col>
      <xdr:colOff>114300</xdr:colOff>
      <xdr:row>58</xdr:row>
      <xdr:rowOff>83655</xdr:rowOff>
    </xdr:to>
    <xdr:cxnSp macro="">
      <xdr:nvCxnSpPr>
        <xdr:cNvPr id="808" name="直線コネクタ 807"/>
        <xdr:cNvCxnSpPr/>
      </xdr:nvCxnSpPr>
      <xdr:spPr>
        <a:xfrm>
          <a:off x="18656300" y="1002687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91415</xdr:rowOff>
    </xdr:from>
    <xdr:to>
      <xdr:col>102</xdr:col>
      <xdr:colOff>165100</xdr:colOff>
      <xdr:row>58</xdr:row>
      <xdr:rowOff>21565</xdr:rowOff>
    </xdr:to>
    <xdr:sp macro="" textlink="">
      <xdr:nvSpPr>
        <xdr:cNvPr id="809" name="フローチャート: 判断 808"/>
        <xdr:cNvSpPr/>
      </xdr:nvSpPr>
      <xdr:spPr>
        <a:xfrm>
          <a:off x="19494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38092</xdr:rowOff>
    </xdr:from>
    <xdr:ext cx="469744" cy="259045"/>
    <xdr:sp macro="" textlink="">
      <xdr:nvSpPr>
        <xdr:cNvPr id="810" name="テキスト ボックス 809"/>
        <xdr:cNvSpPr txBox="1"/>
      </xdr:nvSpPr>
      <xdr:spPr>
        <a:xfrm>
          <a:off x="19310428" y="9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1" name="フローチャート: 判断 810"/>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2" name="テキスト ボックス 811"/>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25654</xdr:rowOff>
    </xdr:from>
    <xdr:to>
      <xdr:col>116</xdr:col>
      <xdr:colOff>114300</xdr:colOff>
      <xdr:row>58</xdr:row>
      <xdr:rowOff>127254</xdr:rowOff>
    </xdr:to>
    <xdr:sp macro="" textlink="">
      <xdr:nvSpPr>
        <xdr:cNvPr id="818" name="楕円 817"/>
        <xdr:cNvSpPr/>
      </xdr:nvSpPr>
      <xdr:spPr>
        <a:xfrm>
          <a:off x="22110700" y="99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4081</xdr:rowOff>
    </xdr:from>
    <xdr:ext cx="469744" cy="259045"/>
    <xdr:sp macro="" textlink="">
      <xdr:nvSpPr>
        <xdr:cNvPr id="819" name="貸付金該当値テキスト"/>
        <xdr:cNvSpPr txBox="1"/>
      </xdr:nvSpPr>
      <xdr:spPr>
        <a:xfrm>
          <a:off x="22212300" y="994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26226</xdr:rowOff>
    </xdr:from>
    <xdr:to>
      <xdr:col>112</xdr:col>
      <xdr:colOff>38100</xdr:colOff>
      <xdr:row>58</xdr:row>
      <xdr:rowOff>127826</xdr:rowOff>
    </xdr:to>
    <xdr:sp macro="" textlink="">
      <xdr:nvSpPr>
        <xdr:cNvPr id="820" name="楕円 819"/>
        <xdr:cNvSpPr/>
      </xdr:nvSpPr>
      <xdr:spPr>
        <a:xfrm>
          <a:off x="21272500" y="99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118953</xdr:rowOff>
    </xdr:from>
    <xdr:ext cx="469744" cy="259045"/>
    <xdr:sp macro="" textlink="">
      <xdr:nvSpPr>
        <xdr:cNvPr id="821" name="テキスト ボックス 820"/>
        <xdr:cNvSpPr txBox="1"/>
      </xdr:nvSpPr>
      <xdr:spPr>
        <a:xfrm>
          <a:off x="21088428" y="1006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30531</xdr:rowOff>
    </xdr:from>
    <xdr:to>
      <xdr:col>107</xdr:col>
      <xdr:colOff>101600</xdr:colOff>
      <xdr:row>58</xdr:row>
      <xdr:rowOff>132131</xdr:rowOff>
    </xdr:to>
    <xdr:sp macro="" textlink="">
      <xdr:nvSpPr>
        <xdr:cNvPr id="822" name="楕円 821"/>
        <xdr:cNvSpPr/>
      </xdr:nvSpPr>
      <xdr:spPr>
        <a:xfrm>
          <a:off x="20383500" y="99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123258</xdr:rowOff>
    </xdr:from>
    <xdr:ext cx="469744" cy="259045"/>
    <xdr:sp macro="" textlink="">
      <xdr:nvSpPr>
        <xdr:cNvPr id="823" name="テキスト ボックス 822"/>
        <xdr:cNvSpPr txBox="1"/>
      </xdr:nvSpPr>
      <xdr:spPr>
        <a:xfrm>
          <a:off x="20199428" y="1006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32855</xdr:rowOff>
    </xdr:from>
    <xdr:to>
      <xdr:col>102</xdr:col>
      <xdr:colOff>165100</xdr:colOff>
      <xdr:row>58</xdr:row>
      <xdr:rowOff>134455</xdr:rowOff>
    </xdr:to>
    <xdr:sp macro="" textlink="">
      <xdr:nvSpPr>
        <xdr:cNvPr id="824" name="楕円 823"/>
        <xdr:cNvSpPr/>
      </xdr:nvSpPr>
      <xdr:spPr>
        <a:xfrm>
          <a:off x="19494500" y="99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125582</xdr:rowOff>
    </xdr:from>
    <xdr:ext cx="469744" cy="259045"/>
    <xdr:sp macro="" textlink="">
      <xdr:nvSpPr>
        <xdr:cNvPr id="825" name="テキスト ボックス 824"/>
        <xdr:cNvSpPr txBox="1"/>
      </xdr:nvSpPr>
      <xdr:spPr>
        <a:xfrm>
          <a:off x="19310428" y="1006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31979</xdr:rowOff>
    </xdr:from>
    <xdr:to>
      <xdr:col>98</xdr:col>
      <xdr:colOff>38100</xdr:colOff>
      <xdr:row>58</xdr:row>
      <xdr:rowOff>133579</xdr:rowOff>
    </xdr:to>
    <xdr:sp macro="" textlink="">
      <xdr:nvSpPr>
        <xdr:cNvPr id="826" name="楕円 825"/>
        <xdr:cNvSpPr/>
      </xdr:nvSpPr>
      <xdr:spPr>
        <a:xfrm>
          <a:off x="18605500" y="99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124706</xdr:rowOff>
    </xdr:from>
    <xdr:ext cx="469744" cy="259045"/>
    <xdr:sp macro="" textlink="">
      <xdr:nvSpPr>
        <xdr:cNvPr id="827" name="テキスト ボックス 826"/>
        <xdr:cNvSpPr txBox="1"/>
      </xdr:nvSpPr>
      <xdr:spPr>
        <a:xfrm>
          <a:off x="18421428" y="1006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2" name="直線コネクタ 851"/>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3"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4" name="直線コネクタ 853"/>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5"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6" name="直線コネクタ 855"/>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21457</xdr:rowOff>
    </xdr:from>
    <xdr:to>
      <xdr:col>116</xdr:col>
      <xdr:colOff>63500</xdr:colOff>
      <xdr:row>75</xdr:row>
      <xdr:rowOff>34163</xdr:rowOff>
    </xdr:to>
    <xdr:cxnSp macro="">
      <xdr:nvCxnSpPr>
        <xdr:cNvPr id="857" name="直線コネクタ 856"/>
        <xdr:cNvCxnSpPr/>
      </xdr:nvCxnSpPr>
      <xdr:spPr>
        <a:xfrm>
          <a:off x="21323300" y="12880207"/>
          <a:ext cx="8382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8"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59" name="フローチャート: 判断 858"/>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21457</xdr:rowOff>
    </xdr:from>
    <xdr:to>
      <xdr:col>111</xdr:col>
      <xdr:colOff>177800</xdr:colOff>
      <xdr:row>75</xdr:row>
      <xdr:rowOff>80378</xdr:rowOff>
    </xdr:to>
    <xdr:cxnSp macro="">
      <xdr:nvCxnSpPr>
        <xdr:cNvPr id="860" name="直線コネクタ 859"/>
        <xdr:cNvCxnSpPr/>
      </xdr:nvCxnSpPr>
      <xdr:spPr>
        <a:xfrm flipV="1">
          <a:off x="20434300" y="12880207"/>
          <a:ext cx="889000" cy="5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1" name="フローチャート: 判断 860"/>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2" name="テキスト ボックス 861"/>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50489</xdr:rowOff>
    </xdr:from>
    <xdr:to>
      <xdr:col>107</xdr:col>
      <xdr:colOff>50800</xdr:colOff>
      <xdr:row>75</xdr:row>
      <xdr:rowOff>80378</xdr:rowOff>
    </xdr:to>
    <xdr:cxnSp macro="">
      <xdr:nvCxnSpPr>
        <xdr:cNvPr id="863" name="直線コネクタ 862"/>
        <xdr:cNvCxnSpPr/>
      </xdr:nvCxnSpPr>
      <xdr:spPr>
        <a:xfrm>
          <a:off x="19545300" y="12909239"/>
          <a:ext cx="889000" cy="2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4" name="フローチャート: 判断 863"/>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5" name="テキスト ボックス 864"/>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50489</xdr:rowOff>
    </xdr:from>
    <xdr:to>
      <xdr:col>102</xdr:col>
      <xdr:colOff>114300</xdr:colOff>
      <xdr:row>75</xdr:row>
      <xdr:rowOff>56261</xdr:rowOff>
    </xdr:to>
    <xdr:cxnSp macro="">
      <xdr:nvCxnSpPr>
        <xdr:cNvPr id="866" name="直線コネクタ 865"/>
        <xdr:cNvCxnSpPr/>
      </xdr:nvCxnSpPr>
      <xdr:spPr>
        <a:xfrm flipV="1">
          <a:off x="18656300" y="12909239"/>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49048</xdr:rowOff>
    </xdr:from>
    <xdr:to>
      <xdr:col>102</xdr:col>
      <xdr:colOff>165100</xdr:colOff>
      <xdr:row>76</xdr:row>
      <xdr:rowOff>150648</xdr:rowOff>
    </xdr:to>
    <xdr:sp macro="" textlink="">
      <xdr:nvSpPr>
        <xdr:cNvPr id="867" name="フローチャート: 判断 866"/>
        <xdr:cNvSpPr/>
      </xdr:nvSpPr>
      <xdr:spPr>
        <a:xfrm>
          <a:off x="19494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141775</xdr:rowOff>
    </xdr:from>
    <xdr:ext cx="534377" cy="259045"/>
    <xdr:sp macro="" textlink="">
      <xdr:nvSpPr>
        <xdr:cNvPr id="868" name="テキスト ボックス 867"/>
        <xdr:cNvSpPr txBox="1"/>
      </xdr:nvSpPr>
      <xdr:spPr>
        <a:xfrm>
          <a:off x="19278111" y="131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69" name="フローチャート: 判断 868"/>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4842</xdr:rowOff>
    </xdr:from>
    <xdr:ext cx="534377" cy="259045"/>
    <xdr:sp macro="" textlink="">
      <xdr:nvSpPr>
        <xdr:cNvPr id="870" name="テキスト ボックス 869"/>
        <xdr:cNvSpPr txBox="1"/>
      </xdr:nvSpPr>
      <xdr:spPr>
        <a:xfrm>
          <a:off x="18389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154813</xdr:rowOff>
    </xdr:from>
    <xdr:to>
      <xdr:col>116</xdr:col>
      <xdr:colOff>114300</xdr:colOff>
      <xdr:row>75</xdr:row>
      <xdr:rowOff>84963</xdr:rowOff>
    </xdr:to>
    <xdr:sp macro="" textlink="">
      <xdr:nvSpPr>
        <xdr:cNvPr id="876" name="楕円 875"/>
        <xdr:cNvSpPr/>
      </xdr:nvSpPr>
      <xdr:spPr>
        <a:xfrm>
          <a:off x="22110700" y="128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6240</xdr:rowOff>
    </xdr:from>
    <xdr:ext cx="534377" cy="259045"/>
    <xdr:sp macro="" textlink="">
      <xdr:nvSpPr>
        <xdr:cNvPr id="877" name="繰出金該当値テキスト"/>
        <xdr:cNvSpPr txBox="1"/>
      </xdr:nvSpPr>
      <xdr:spPr>
        <a:xfrm>
          <a:off x="22212300" y="126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142107</xdr:rowOff>
    </xdr:from>
    <xdr:to>
      <xdr:col>112</xdr:col>
      <xdr:colOff>38100</xdr:colOff>
      <xdr:row>75</xdr:row>
      <xdr:rowOff>72257</xdr:rowOff>
    </xdr:to>
    <xdr:sp macro="" textlink="">
      <xdr:nvSpPr>
        <xdr:cNvPr id="878" name="楕円 877"/>
        <xdr:cNvSpPr/>
      </xdr:nvSpPr>
      <xdr:spPr>
        <a:xfrm>
          <a:off x="21272500" y="1282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88784</xdr:rowOff>
    </xdr:from>
    <xdr:ext cx="534377" cy="259045"/>
    <xdr:sp macro="" textlink="">
      <xdr:nvSpPr>
        <xdr:cNvPr id="879" name="テキスト ボックス 878"/>
        <xdr:cNvSpPr txBox="1"/>
      </xdr:nvSpPr>
      <xdr:spPr>
        <a:xfrm>
          <a:off x="21056111" y="126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29578</xdr:rowOff>
    </xdr:from>
    <xdr:to>
      <xdr:col>107</xdr:col>
      <xdr:colOff>101600</xdr:colOff>
      <xdr:row>75</xdr:row>
      <xdr:rowOff>131178</xdr:rowOff>
    </xdr:to>
    <xdr:sp macro="" textlink="">
      <xdr:nvSpPr>
        <xdr:cNvPr id="880" name="楕円 879"/>
        <xdr:cNvSpPr/>
      </xdr:nvSpPr>
      <xdr:spPr>
        <a:xfrm>
          <a:off x="20383500" y="128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147705</xdr:rowOff>
    </xdr:from>
    <xdr:ext cx="534377" cy="259045"/>
    <xdr:sp macro="" textlink="">
      <xdr:nvSpPr>
        <xdr:cNvPr id="881" name="テキスト ボックス 880"/>
        <xdr:cNvSpPr txBox="1"/>
      </xdr:nvSpPr>
      <xdr:spPr>
        <a:xfrm>
          <a:off x="20167111" y="1266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171139</xdr:rowOff>
    </xdr:from>
    <xdr:to>
      <xdr:col>102</xdr:col>
      <xdr:colOff>165100</xdr:colOff>
      <xdr:row>75</xdr:row>
      <xdr:rowOff>101289</xdr:rowOff>
    </xdr:to>
    <xdr:sp macro="" textlink="">
      <xdr:nvSpPr>
        <xdr:cNvPr id="882" name="楕円 881"/>
        <xdr:cNvSpPr/>
      </xdr:nvSpPr>
      <xdr:spPr>
        <a:xfrm>
          <a:off x="19494500" y="128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117816</xdr:rowOff>
    </xdr:from>
    <xdr:ext cx="534377" cy="259045"/>
    <xdr:sp macro="" textlink="">
      <xdr:nvSpPr>
        <xdr:cNvPr id="883" name="テキスト ボックス 882"/>
        <xdr:cNvSpPr txBox="1"/>
      </xdr:nvSpPr>
      <xdr:spPr>
        <a:xfrm>
          <a:off x="19278111" y="126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5461</xdr:rowOff>
    </xdr:from>
    <xdr:to>
      <xdr:col>98</xdr:col>
      <xdr:colOff>38100</xdr:colOff>
      <xdr:row>75</xdr:row>
      <xdr:rowOff>107061</xdr:rowOff>
    </xdr:to>
    <xdr:sp macro="" textlink="">
      <xdr:nvSpPr>
        <xdr:cNvPr id="884" name="楕円 883"/>
        <xdr:cNvSpPr/>
      </xdr:nvSpPr>
      <xdr:spPr>
        <a:xfrm>
          <a:off x="18605500" y="128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123588</xdr:rowOff>
    </xdr:from>
    <xdr:ext cx="534377" cy="259045"/>
    <xdr:sp macro="" textlink="">
      <xdr:nvSpPr>
        <xdr:cNvPr id="885" name="テキスト ボックス 884"/>
        <xdr:cNvSpPr txBox="1"/>
      </xdr:nvSpPr>
      <xdr:spPr>
        <a:xfrm>
          <a:off x="18389111" y="126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歳出決算総額は住民一人当たり</a:t>
          </a:r>
          <a:r>
            <a:rPr kumimoji="1" lang="en-US" altLang="ja-JP" sz="1300">
              <a:solidFill>
                <a:sysClr val="windowText" lastClr="000000"/>
              </a:solidFill>
              <a:effectLst/>
              <a:latin typeface="+mn-lt"/>
              <a:ea typeface="+mn-ea"/>
              <a:cs typeface="+mn-cs"/>
            </a:rPr>
            <a:t>501,591</a:t>
          </a:r>
          <a:r>
            <a:rPr kumimoji="1" lang="ja-JP" altLang="ja-JP" sz="1300">
              <a:solidFill>
                <a:sysClr val="windowText" lastClr="000000"/>
              </a:solidFill>
              <a:effectLst/>
              <a:latin typeface="+mn-lt"/>
              <a:ea typeface="+mn-ea"/>
              <a:cs typeface="+mn-cs"/>
            </a:rPr>
            <a:t>円となっている。構成項目の中で最も高いのは物件費で、住民一人当たり</a:t>
          </a:r>
          <a:r>
            <a:rPr kumimoji="1" lang="en-US" altLang="ja-JP" sz="1300">
              <a:solidFill>
                <a:sysClr val="windowText" lastClr="000000"/>
              </a:solidFill>
              <a:effectLst/>
              <a:latin typeface="+mn-lt"/>
              <a:ea typeface="+mn-ea"/>
              <a:cs typeface="+mn-cs"/>
            </a:rPr>
            <a:t>85,261</a:t>
          </a:r>
          <a:r>
            <a:rPr kumimoji="1" lang="ja-JP" altLang="ja-JP" sz="1300">
              <a:solidFill>
                <a:sysClr val="windowText" lastClr="000000"/>
              </a:solidFill>
              <a:effectLst/>
              <a:latin typeface="+mn-lt"/>
              <a:ea typeface="+mn-ea"/>
              <a:cs typeface="+mn-cs"/>
            </a:rPr>
            <a:t>円</a:t>
          </a:r>
          <a:r>
            <a:rPr kumimoji="1" lang="ja-JP" altLang="en-US" sz="1300">
              <a:solidFill>
                <a:sysClr val="windowText" lastClr="000000"/>
              </a:solidFill>
              <a:effectLst/>
              <a:latin typeface="+mn-lt"/>
              <a:ea typeface="+mn-ea"/>
              <a:cs typeface="+mn-cs"/>
            </a:rPr>
            <a:t>と</a:t>
          </a:r>
          <a:r>
            <a:rPr kumimoji="1" lang="ja-JP" altLang="ja-JP" sz="1300">
              <a:solidFill>
                <a:sysClr val="windowText" lastClr="000000"/>
              </a:solidFill>
              <a:effectLst/>
              <a:latin typeface="+mn-lt"/>
              <a:ea typeface="+mn-ea"/>
              <a:cs typeface="+mn-cs"/>
            </a:rPr>
            <a:t>なっ</a:t>
          </a:r>
          <a:r>
            <a:rPr kumimoji="1" lang="ja-JP" altLang="en-US" sz="1300">
              <a:solidFill>
                <a:sysClr val="windowText" lastClr="000000"/>
              </a:solidFill>
              <a:effectLst/>
              <a:latin typeface="+mn-lt"/>
              <a:ea typeface="+mn-ea"/>
              <a:cs typeface="+mn-cs"/>
            </a:rPr>
            <a:t>ている</a:t>
          </a:r>
          <a:r>
            <a:rPr kumimoji="1" lang="ja-JP" altLang="ja-JP" sz="1300">
              <a:solidFill>
                <a:sysClr val="windowText" lastClr="000000"/>
              </a:solidFill>
              <a:effectLst/>
              <a:latin typeface="+mn-lt"/>
              <a:ea typeface="+mn-ea"/>
              <a:cs typeface="+mn-cs"/>
            </a:rPr>
            <a:t>。震災関連事業の影響で</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a:t>
          </a:r>
          <a:r>
            <a:rPr kumimoji="1" lang="en-US" altLang="ja-JP" sz="1300">
              <a:solidFill>
                <a:sysClr val="windowText" lastClr="000000"/>
              </a:solidFill>
              <a:effectLst/>
              <a:latin typeface="+mn-lt"/>
              <a:ea typeface="+mn-ea"/>
              <a:cs typeface="+mn-cs"/>
            </a:rPr>
            <a:t>175,000</a:t>
          </a:r>
          <a:r>
            <a:rPr kumimoji="1" lang="ja-JP" altLang="ja-JP" sz="1300">
              <a:solidFill>
                <a:sysClr val="windowText" lastClr="000000"/>
              </a:solidFill>
              <a:effectLst/>
              <a:latin typeface="+mn-lt"/>
              <a:ea typeface="+mn-ea"/>
              <a:cs typeface="+mn-cs"/>
            </a:rPr>
            <a:t>円を上回ったが、要因となった事業が概ね終了</a:t>
          </a:r>
          <a:r>
            <a:rPr kumimoji="1" lang="ja-JP" altLang="en-US" sz="1300">
              <a:solidFill>
                <a:sysClr val="windowText" lastClr="000000"/>
              </a:solidFill>
              <a:effectLst/>
              <a:latin typeface="+mn-lt"/>
              <a:ea typeface="+mn-ea"/>
              <a:cs typeface="+mn-cs"/>
            </a:rPr>
            <a:t>し、</a:t>
          </a:r>
          <a:r>
            <a:rPr kumimoji="1" lang="en-US" altLang="ja-JP" sz="1300">
              <a:solidFill>
                <a:sysClr val="windowText" lastClr="000000"/>
              </a:solidFill>
              <a:effectLst/>
              <a:latin typeface="+mn-lt"/>
              <a:ea typeface="+mn-ea"/>
              <a:cs typeface="+mn-cs"/>
            </a:rPr>
            <a:t>29</a:t>
          </a:r>
          <a:r>
            <a:rPr kumimoji="1" lang="ja-JP" altLang="ja-JP" sz="1300">
              <a:solidFill>
                <a:sysClr val="windowText" lastClr="000000"/>
              </a:solidFill>
              <a:effectLst/>
              <a:latin typeface="+mn-lt"/>
              <a:ea typeface="+mn-ea"/>
              <a:cs typeface="+mn-cs"/>
            </a:rPr>
            <a:t>年度</a:t>
          </a:r>
          <a:r>
            <a:rPr kumimoji="1" lang="ja-JP" altLang="en-US" sz="1300">
              <a:solidFill>
                <a:sysClr val="windowText" lastClr="000000"/>
              </a:solidFill>
              <a:effectLst/>
              <a:latin typeface="+mn-lt"/>
              <a:ea typeface="+mn-ea"/>
              <a:cs typeface="+mn-cs"/>
            </a:rPr>
            <a:t>には</a:t>
          </a:r>
          <a:r>
            <a:rPr kumimoji="1" lang="en-US" altLang="ja-JP" sz="1300">
              <a:solidFill>
                <a:sysClr val="windowText" lastClr="000000"/>
              </a:solidFill>
              <a:effectLst/>
              <a:latin typeface="+mn-lt"/>
              <a:ea typeface="+mn-ea"/>
              <a:cs typeface="+mn-cs"/>
            </a:rPr>
            <a:t>75,058</a:t>
          </a:r>
          <a:r>
            <a:rPr kumimoji="1" lang="ja-JP" altLang="en-US" sz="1300">
              <a:solidFill>
                <a:sysClr val="windowText" lastClr="000000"/>
              </a:solidFill>
              <a:effectLst/>
              <a:latin typeface="+mn-lt"/>
              <a:ea typeface="+mn-ea"/>
              <a:cs typeface="+mn-cs"/>
            </a:rPr>
            <a:t>円となった。</a:t>
          </a:r>
          <a:r>
            <a:rPr kumimoji="1" lang="en-US" altLang="ja-JP" sz="1300">
              <a:solidFill>
                <a:sysClr val="windowText" lastClr="000000"/>
              </a:solidFill>
              <a:effectLst/>
              <a:latin typeface="+mn-lt"/>
              <a:ea typeface="+mn-ea"/>
              <a:cs typeface="+mn-cs"/>
            </a:rPr>
            <a:t>30</a:t>
          </a:r>
          <a:r>
            <a:rPr kumimoji="1" lang="ja-JP" altLang="en-US" sz="1300">
              <a:solidFill>
                <a:sysClr val="windowText" lastClr="000000"/>
              </a:solidFill>
              <a:effectLst/>
              <a:latin typeface="+mn-lt"/>
              <a:ea typeface="+mn-ea"/>
              <a:cs typeface="+mn-cs"/>
            </a:rPr>
            <a:t>年度は</a:t>
          </a:r>
          <a:r>
            <a:rPr kumimoji="1" lang="ja-JP" altLang="ja-JP" sz="1300">
              <a:solidFill>
                <a:sysClr val="windowText" lastClr="000000"/>
              </a:solidFill>
              <a:effectLst/>
              <a:latin typeface="+mn-lt"/>
              <a:ea typeface="+mn-ea"/>
              <a:cs typeface="+mn-cs"/>
            </a:rPr>
            <a:t>新たな放射性物質対策事業等</a:t>
          </a:r>
          <a:r>
            <a:rPr kumimoji="1" lang="ja-JP" altLang="en-US" sz="1300">
              <a:solidFill>
                <a:sysClr val="windowText" lastClr="000000"/>
              </a:solidFill>
              <a:effectLst/>
              <a:latin typeface="+mn-lt"/>
              <a:ea typeface="+mn-ea"/>
              <a:cs typeface="+mn-cs"/>
            </a:rPr>
            <a:t>の増により</a:t>
          </a:r>
          <a:r>
            <a:rPr kumimoji="1" lang="ja-JP" altLang="ja-JP" sz="1300">
              <a:solidFill>
                <a:sysClr val="windowText" lastClr="000000"/>
              </a:solidFill>
              <a:effectLst/>
              <a:latin typeface="+mn-lt"/>
              <a:ea typeface="+mn-ea"/>
              <a:cs typeface="+mn-cs"/>
            </a:rPr>
            <a:t>前年度比</a:t>
          </a:r>
          <a:r>
            <a:rPr kumimoji="1" lang="en-US" altLang="ja-JP" sz="1300">
              <a:solidFill>
                <a:sysClr val="windowText" lastClr="000000"/>
              </a:solidFill>
              <a:effectLst/>
              <a:latin typeface="+mn-lt"/>
              <a:ea typeface="+mn-ea"/>
              <a:cs typeface="+mn-cs"/>
            </a:rPr>
            <a:t>10,203</a:t>
          </a:r>
          <a:r>
            <a:rPr kumimoji="1" lang="ja-JP" altLang="ja-JP" sz="1300">
              <a:solidFill>
                <a:sysClr val="windowText" lastClr="000000"/>
              </a:solidFill>
              <a:effectLst/>
              <a:latin typeface="+mn-lt"/>
              <a:ea typeface="+mn-ea"/>
              <a:cs typeface="+mn-cs"/>
            </a:rPr>
            <a:t>円の</a:t>
          </a:r>
          <a:r>
            <a:rPr kumimoji="1" lang="ja-JP" altLang="en-US" sz="1300">
              <a:solidFill>
                <a:sysClr val="windowText" lastClr="000000"/>
              </a:solidFill>
              <a:effectLst/>
              <a:latin typeface="+mn-lt"/>
              <a:ea typeface="+mn-ea"/>
              <a:cs typeface="+mn-cs"/>
            </a:rPr>
            <a:t>増</a:t>
          </a:r>
          <a:r>
            <a:rPr kumimoji="1" lang="ja-JP" altLang="ja-JP" sz="1300">
              <a:solidFill>
                <a:sysClr val="windowText" lastClr="000000"/>
              </a:solidFill>
              <a:effectLst/>
              <a:latin typeface="+mn-lt"/>
              <a:ea typeface="+mn-ea"/>
              <a:cs typeface="+mn-cs"/>
            </a:rPr>
            <a:t>額となった</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依然として</a:t>
          </a:r>
          <a:r>
            <a:rPr kumimoji="1" lang="ja-JP" altLang="en-US" sz="1300">
              <a:solidFill>
                <a:sysClr val="windowText" lastClr="000000"/>
              </a:solidFill>
              <a:effectLst/>
              <a:latin typeface="+mn-lt"/>
              <a:ea typeface="+mn-ea"/>
              <a:cs typeface="+mn-cs"/>
            </a:rPr>
            <a:t>類似団体より</a:t>
          </a:r>
          <a:r>
            <a:rPr kumimoji="1" lang="ja-JP" altLang="ja-JP" sz="1300">
              <a:solidFill>
                <a:sysClr val="windowText" lastClr="000000"/>
              </a:solidFill>
              <a:effectLst/>
              <a:latin typeface="+mn-lt"/>
              <a:ea typeface="+mn-ea"/>
              <a:cs typeface="+mn-cs"/>
            </a:rPr>
            <a:t>高い水準にあるため、今後も経常経費の抑制に努める。普通建設事業費は住民一人当たり</a:t>
          </a:r>
          <a:r>
            <a:rPr kumimoji="1" lang="en-US" altLang="ja-JP" sz="1300">
              <a:solidFill>
                <a:sysClr val="windowText" lastClr="000000"/>
              </a:solidFill>
              <a:effectLst/>
              <a:latin typeface="+mn-lt"/>
              <a:ea typeface="+mn-ea"/>
              <a:cs typeface="+mn-cs"/>
            </a:rPr>
            <a:t>80,522</a:t>
          </a:r>
          <a:r>
            <a:rPr kumimoji="1" lang="ja-JP" altLang="ja-JP" sz="1300">
              <a:solidFill>
                <a:sysClr val="windowText" lastClr="000000"/>
              </a:solidFill>
              <a:effectLst/>
              <a:latin typeface="+mn-lt"/>
              <a:ea typeface="+mn-ea"/>
              <a:cs typeface="+mn-cs"/>
            </a:rPr>
            <a:t>円となっている。</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年度以降、類似団体より高い水準で推移しており、文化交流館建設事業及び学校建設事業など大型事業が主な要因である。</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年度に文化交流館建設事業が完了し、</a:t>
          </a:r>
          <a:r>
            <a:rPr kumimoji="1" lang="en-US" altLang="ja-JP" sz="1300">
              <a:solidFill>
                <a:sysClr val="windowText" lastClr="000000"/>
              </a:solidFill>
              <a:effectLst/>
              <a:latin typeface="+mn-lt"/>
              <a:ea typeface="+mn-ea"/>
              <a:cs typeface="+mn-cs"/>
            </a:rPr>
            <a:t>29</a:t>
          </a:r>
          <a:r>
            <a:rPr kumimoji="1" lang="ja-JP" altLang="ja-JP" sz="1300">
              <a:solidFill>
                <a:sysClr val="windowText" lastClr="000000"/>
              </a:solidFill>
              <a:effectLst/>
              <a:latin typeface="+mn-lt"/>
              <a:ea typeface="+mn-ea"/>
              <a:cs typeface="+mn-cs"/>
            </a:rPr>
            <a:t>年度</a:t>
          </a:r>
          <a:r>
            <a:rPr kumimoji="1" lang="ja-JP" altLang="en-US" sz="1300">
              <a:solidFill>
                <a:sysClr val="windowText" lastClr="000000"/>
              </a:solidFill>
              <a:effectLst/>
              <a:latin typeface="+mn-lt"/>
              <a:ea typeface="+mn-ea"/>
              <a:cs typeface="+mn-cs"/>
            </a:rPr>
            <a:t>は大幅に減少した。</a:t>
          </a:r>
          <a:r>
            <a:rPr kumimoji="1" lang="en-US" altLang="ja-JP" sz="1300">
              <a:solidFill>
                <a:sysClr val="windowText" lastClr="000000"/>
              </a:solidFill>
              <a:effectLst/>
              <a:latin typeface="+mn-lt"/>
              <a:ea typeface="+mn-ea"/>
              <a:cs typeface="+mn-cs"/>
            </a:rPr>
            <a:t>30</a:t>
          </a:r>
          <a:r>
            <a:rPr kumimoji="1" lang="ja-JP" altLang="en-US" sz="1300">
              <a:solidFill>
                <a:sysClr val="windowText" lastClr="000000"/>
              </a:solidFill>
              <a:effectLst/>
              <a:latin typeface="+mn-lt"/>
              <a:ea typeface="+mn-ea"/>
              <a:cs typeface="+mn-cs"/>
            </a:rPr>
            <a:t>年度は庁舎耐震補強事業の増により</a:t>
          </a:r>
          <a:r>
            <a:rPr kumimoji="1" lang="ja-JP" altLang="ja-JP" sz="1300">
              <a:solidFill>
                <a:sysClr val="windowText" lastClr="000000"/>
              </a:solidFill>
              <a:effectLst/>
              <a:latin typeface="+mn-lt"/>
              <a:ea typeface="+mn-ea"/>
              <a:cs typeface="+mn-cs"/>
            </a:rPr>
            <a:t>前年度比</a:t>
          </a:r>
          <a:r>
            <a:rPr kumimoji="1" lang="en-US" altLang="ja-JP" sz="1300">
              <a:solidFill>
                <a:sysClr val="windowText" lastClr="000000"/>
              </a:solidFill>
              <a:effectLst/>
              <a:latin typeface="+mn-lt"/>
              <a:ea typeface="+mn-ea"/>
              <a:cs typeface="+mn-cs"/>
            </a:rPr>
            <a:t>20,755</a:t>
          </a:r>
          <a:r>
            <a:rPr kumimoji="1" lang="ja-JP" altLang="ja-JP" sz="1300">
              <a:solidFill>
                <a:sysClr val="windowText" lastClr="000000"/>
              </a:solidFill>
              <a:effectLst/>
              <a:latin typeface="+mn-lt"/>
              <a:ea typeface="+mn-ea"/>
              <a:cs typeface="+mn-cs"/>
            </a:rPr>
            <a:t>円の</a:t>
          </a:r>
          <a:r>
            <a:rPr kumimoji="1" lang="ja-JP" altLang="en-US" sz="1300">
              <a:solidFill>
                <a:sysClr val="windowText" lastClr="000000"/>
              </a:solidFill>
              <a:effectLst/>
              <a:latin typeface="+mn-lt"/>
              <a:ea typeface="+mn-ea"/>
              <a:cs typeface="+mn-cs"/>
            </a:rPr>
            <a:t>増</a:t>
          </a:r>
          <a:r>
            <a:rPr kumimoji="1" lang="ja-JP" altLang="ja-JP" sz="1300">
              <a:solidFill>
                <a:sysClr val="windowText" lastClr="000000"/>
              </a:solidFill>
              <a:effectLst/>
              <a:latin typeface="+mn-lt"/>
              <a:ea typeface="+mn-ea"/>
              <a:cs typeface="+mn-cs"/>
            </a:rPr>
            <a:t>額となった。災害復旧事業は住民一人当たり</a:t>
          </a:r>
          <a:r>
            <a:rPr kumimoji="1" lang="en-US" altLang="ja-JP" sz="1300">
              <a:solidFill>
                <a:sysClr val="windowText" lastClr="000000"/>
              </a:solidFill>
              <a:effectLst/>
              <a:latin typeface="+mn-lt"/>
              <a:ea typeface="+mn-ea"/>
              <a:cs typeface="+mn-cs"/>
            </a:rPr>
            <a:t>7,977</a:t>
          </a:r>
          <a:r>
            <a:rPr kumimoji="1" lang="ja-JP" altLang="ja-JP" sz="1300">
              <a:solidFill>
                <a:sysClr val="windowText" lastClr="000000"/>
              </a:solidFill>
              <a:effectLst/>
              <a:latin typeface="+mn-lt"/>
              <a:ea typeface="+mn-ea"/>
              <a:cs typeface="+mn-cs"/>
            </a:rPr>
            <a:t>円となっている。</a:t>
          </a:r>
          <a:r>
            <a:rPr kumimoji="1" lang="en-US" altLang="ja-JP" sz="1300">
              <a:solidFill>
                <a:sysClr val="windowText" lastClr="000000"/>
              </a:solidFill>
              <a:effectLst/>
              <a:latin typeface="+mn-lt"/>
              <a:ea typeface="+mn-ea"/>
              <a:cs typeface="+mn-cs"/>
            </a:rPr>
            <a:t>23</a:t>
          </a:r>
          <a:r>
            <a:rPr kumimoji="1" lang="ja-JP" altLang="ja-JP" sz="1300">
              <a:solidFill>
                <a:sysClr val="windowText" lastClr="000000"/>
              </a:solidFill>
              <a:effectLst/>
              <a:latin typeface="+mn-lt"/>
              <a:ea typeface="+mn-ea"/>
              <a:cs typeface="+mn-cs"/>
            </a:rPr>
            <a:t>年度以降、主に除染対策事業及び震災で崩落した国史跡小峰城跡の石垣復旧事業により類似団体より高い水準で推移している。事業の進捗により</a:t>
          </a:r>
          <a:r>
            <a:rPr kumimoji="1" lang="en-US" altLang="ja-JP" sz="1300">
              <a:solidFill>
                <a:sysClr val="windowText" lastClr="000000"/>
              </a:solidFill>
              <a:effectLst/>
              <a:latin typeface="+mn-lt"/>
              <a:ea typeface="+mn-ea"/>
              <a:cs typeface="+mn-cs"/>
            </a:rPr>
            <a:t>29</a:t>
          </a:r>
          <a:r>
            <a:rPr kumimoji="1" lang="ja-JP" altLang="en-US" sz="1300">
              <a:solidFill>
                <a:sysClr val="windowText" lastClr="000000"/>
              </a:solidFill>
              <a:effectLst/>
              <a:latin typeface="+mn-lt"/>
              <a:ea typeface="+mn-ea"/>
              <a:cs typeface="+mn-cs"/>
            </a:rPr>
            <a:t>年度以降減少傾向で、</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年度は前年度比</a:t>
          </a:r>
          <a:r>
            <a:rPr kumimoji="1" lang="en-US" altLang="ja-JP" sz="1300">
              <a:solidFill>
                <a:sysClr val="windowText" lastClr="000000"/>
              </a:solidFill>
              <a:effectLst/>
              <a:latin typeface="+mn-lt"/>
              <a:ea typeface="+mn-ea"/>
              <a:cs typeface="+mn-cs"/>
            </a:rPr>
            <a:t>4,785</a:t>
          </a:r>
          <a:r>
            <a:rPr kumimoji="1" lang="ja-JP" altLang="ja-JP" sz="1300">
              <a:solidFill>
                <a:sysClr val="windowText" lastClr="000000"/>
              </a:solidFill>
              <a:effectLst/>
              <a:latin typeface="+mn-lt"/>
              <a:ea typeface="+mn-ea"/>
              <a:cs typeface="+mn-cs"/>
            </a:rPr>
            <a:t>円の減額となったものの、依然</a:t>
          </a:r>
          <a:r>
            <a:rPr kumimoji="1" lang="ja-JP" altLang="en-US" sz="1300">
              <a:solidFill>
                <a:sysClr val="windowText" lastClr="000000"/>
              </a:solidFill>
              <a:effectLst/>
              <a:latin typeface="+mn-lt"/>
              <a:ea typeface="+mn-ea"/>
              <a:cs typeface="+mn-cs"/>
            </a:rPr>
            <a:t>類似団体を上回って</a:t>
          </a:r>
          <a:r>
            <a:rPr kumimoji="1" lang="ja-JP" altLang="ja-JP" sz="1300">
              <a:solidFill>
                <a:sysClr val="windowText" lastClr="000000"/>
              </a:solidFill>
              <a:effectLst/>
              <a:latin typeface="+mn-lt"/>
              <a:ea typeface="+mn-ea"/>
              <a:cs typeface="+mn-cs"/>
            </a:rPr>
            <a:t>いる。公債費は住民一人当たり</a:t>
          </a:r>
          <a:r>
            <a:rPr kumimoji="1" lang="en-US" altLang="ja-JP" sz="1300">
              <a:solidFill>
                <a:sysClr val="windowText" lastClr="000000"/>
              </a:solidFill>
              <a:effectLst/>
              <a:latin typeface="+mn-lt"/>
              <a:ea typeface="+mn-ea"/>
              <a:cs typeface="+mn-cs"/>
            </a:rPr>
            <a:t>52,694</a:t>
          </a:r>
          <a:r>
            <a:rPr kumimoji="1" lang="ja-JP" altLang="ja-JP" sz="1300">
              <a:solidFill>
                <a:sysClr val="windowText" lastClr="000000"/>
              </a:solidFill>
              <a:effectLst/>
              <a:latin typeface="+mn-lt"/>
              <a:ea typeface="+mn-ea"/>
              <a:cs typeface="+mn-cs"/>
            </a:rPr>
            <a:t>円となっている。</a:t>
          </a:r>
          <a:r>
            <a:rPr kumimoji="1" lang="en-US" altLang="ja-JP" sz="1300">
              <a:solidFill>
                <a:sysClr val="windowText" lastClr="000000"/>
              </a:solidFill>
              <a:effectLst/>
              <a:latin typeface="+mn-lt"/>
              <a:ea typeface="+mn-ea"/>
              <a:cs typeface="+mn-cs"/>
            </a:rPr>
            <a:t>17</a:t>
          </a:r>
          <a:r>
            <a:rPr kumimoji="1" lang="ja-JP" altLang="ja-JP" sz="1300">
              <a:solidFill>
                <a:sysClr val="windowText" lastClr="000000"/>
              </a:solidFill>
              <a:effectLst/>
              <a:latin typeface="+mn-lt"/>
              <a:ea typeface="+mn-ea"/>
              <a:cs typeface="+mn-cs"/>
            </a:rPr>
            <a:t>年に合併市村の地方債を引継いだ当時から高い水準にあったが、</a:t>
          </a:r>
          <a:r>
            <a:rPr kumimoji="1" lang="en-US" altLang="ja-JP" sz="1300">
              <a:solidFill>
                <a:sysClr val="windowText" lastClr="000000"/>
              </a:solidFill>
              <a:effectLst/>
              <a:latin typeface="+mn-lt"/>
              <a:ea typeface="+mn-ea"/>
              <a:cs typeface="+mn-cs"/>
            </a:rPr>
            <a:t>22</a:t>
          </a:r>
          <a:r>
            <a:rPr kumimoji="1" lang="ja-JP" altLang="ja-JP" sz="1300">
              <a:solidFill>
                <a:sysClr val="windowText" lastClr="000000"/>
              </a:solidFill>
              <a:effectLst/>
              <a:latin typeface="+mn-lt"/>
              <a:ea typeface="+mn-ea"/>
              <a:cs typeface="+mn-cs"/>
            </a:rPr>
            <a:t>年度までに行った繰上償還などにより改善傾向にある。</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年度は</a:t>
          </a:r>
          <a:r>
            <a:rPr kumimoji="1" lang="en-US" altLang="ja-JP" sz="1300">
              <a:solidFill>
                <a:sysClr val="windowText" lastClr="000000"/>
              </a:solidFill>
              <a:effectLst/>
              <a:latin typeface="+mn-lt"/>
              <a:ea typeface="+mn-ea"/>
              <a:cs typeface="+mn-cs"/>
            </a:rPr>
            <a:t>5</a:t>
          </a:r>
          <a:r>
            <a:rPr kumimoji="1" lang="ja-JP" altLang="ja-JP" sz="1300">
              <a:solidFill>
                <a:sysClr val="windowText" lastClr="000000"/>
              </a:solidFill>
              <a:effectLst/>
              <a:latin typeface="+mn-lt"/>
              <a:ea typeface="+mn-ea"/>
              <a:cs typeface="+mn-cs"/>
            </a:rPr>
            <a:t>億円を超える繰上償還を行ったことが要因でコストが上がった。</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年度以降は少しずつ減少し、</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年度は前年度比</a:t>
          </a:r>
          <a:r>
            <a:rPr kumimoji="1" lang="en-US" altLang="ja-JP" sz="1300">
              <a:solidFill>
                <a:sysClr val="windowText" lastClr="000000"/>
              </a:solidFill>
              <a:effectLst/>
              <a:latin typeface="+mn-lt"/>
              <a:ea typeface="+mn-ea"/>
              <a:cs typeface="+mn-cs"/>
            </a:rPr>
            <a:t>893</a:t>
          </a:r>
          <a:r>
            <a:rPr kumimoji="1" lang="ja-JP" altLang="ja-JP" sz="1300">
              <a:solidFill>
                <a:sysClr val="windowText" lastClr="000000"/>
              </a:solidFill>
              <a:effectLst/>
              <a:latin typeface="+mn-lt"/>
              <a:ea typeface="+mn-ea"/>
              <a:cs typeface="+mn-cs"/>
            </a:rPr>
            <a:t>円の減額となったが、合併特例債や臨時財政対策債の償還額の増加により</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年度よりコストが上がっている。今後も借入額の抑制等により公債費の圧縮に努める。繰出金は住民一人当たり</a:t>
          </a:r>
          <a:r>
            <a:rPr kumimoji="1" lang="en-US" altLang="ja-JP" sz="1300">
              <a:solidFill>
                <a:sysClr val="windowText" lastClr="000000"/>
              </a:solidFill>
              <a:effectLst/>
              <a:latin typeface="+mn-lt"/>
              <a:ea typeface="+mn-ea"/>
              <a:cs typeface="+mn-cs"/>
            </a:rPr>
            <a:t>56,540</a:t>
          </a:r>
          <a:r>
            <a:rPr kumimoji="1" lang="ja-JP" altLang="ja-JP" sz="1300">
              <a:solidFill>
                <a:sysClr val="windowText" lastClr="000000"/>
              </a:solidFill>
              <a:effectLst/>
              <a:latin typeface="+mn-lt"/>
              <a:ea typeface="+mn-ea"/>
              <a:cs typeface="+mn-cs"/>
            </a:rPr>
            <a:t>円となっており、類似団体と比較すると依然高い水準となっている。下水道事業特別会計</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介護保険特別会計</a:t>
          </a:r>
          <a:r>
            <a:rPr kumimoji="1" lang="ja-JP" altLang="en-US" sz="1300">
              <a:solidFill>
                <a:sysClr val="windowText" lastClr="000000"/>
              </a:solidFill>
              <a:effectLst/>
              <a:latin typeface="+mn-lt"/>
              <a:ea typeface="+mn-ea"/>
              <a:cs typeface="+mn-cs"/>
            </a:rPr>
            <a:t>へ</a:t>
          </a:r>
          <a:r>
            <a:rPr kumimoji="1" lang="ja-JP" altLang="ja-JP" sz="1300">
              <a:solidFill>
                <a:sysClr val="windowText" lastClr="000000"/>
              </a:solidFill>
              <a:effectLst/>
              <a:latin typeface="+mn-lt"/>
              <a:ea typeface="+mn-ea"/>
              <a:cs typeface="+mn-cs"/>
            </a:rPr>
            <a:t>の繰出金の規模が大きく、インフラ整備、医療費等の抑制は難しいが出来る限り圧縮に努める。</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61,129
60,531
305.32
32,008,634
30,661,739
1,009,112
17,113,856
36,819,495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108458</xdr:rowOff>
    </xdr:from>
    <xdr:to>
      <xdr:col>24</xdr:col>
      <xdr:colOff>63500</xdr:colOff>
      <xdr:row>33</xdr:row>
      <xdr:rowOff>128270</xdr:rowOff>
    </xdr:to>
    <xdr:cxnSp macro="">
      <xdr:nvCxnSpPr>
        <xdr:cNvPr id="61" name="直線コネクタ 60"/>
        <xdr:cNvCxnSpPr/>
      </xdr:nvCxnSpPr>
      <xdr:spPr>
        <a:xfrm>
          <a:off x="3797300" y="5766308"/>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101981</xdr:rowOff>
    </xdr:from>
    <xdr:to>
      <xdr:col>19</xdr:col>
      <xdr:colOff>177800</xdr:colOff>
      <xdr:row>33</xdr:row>
      <xdr:rowOff>108458</xdr:rowOff>
    </xdr:to>
    <xdr:cxnSp macro="">
      <xdr:nvCxnSpPr>
        <xdr:cNvPr id="64" name="直線コネクタ 63"/>
        <xdr:cNvCxnSpPr/>
      </xdr:nvCxnSpPr>
      <xdr:spPr>
        <a:xfrm>
          <a:off x="2908300" y="575983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140081</xdr:rowOff>
    </xdr:from>
    <xdr:to>
      <xdr:col>15</xdr:col>
      <xdr:colOff>50800</xdr:colOff>
      <xdr:row>33</xdr:row>
      <xdr:rowOff>101981</xdr:rowOff>
    </xdr:to>
    <xdr:cxnSp macro="">
      <xdr:nvCxnSpPr>
        <xdr:cNvPr id="67" name="直線コネクタ 66"/>
        <xdr:cNvCxnSpPr/>
      </xdr:nvCxnSpPr>
      <xdr:spPr>
        <a:xfrm>
          <a:off x="2019300" y="562648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140081</xdr:rowOff>
    </xdr:from>
    <xdr:to>
      <xdr:col>10</xdr:col>
      <xdr:colOff>114300</xdr:colOff>
      <xdr:row>33</xdr:row>
      <xdr:rowOff>50927</xdr:rowOff>
    </xdr:to>
    <xdr:cxnSp macro="">
      <xdr:nvCxnSpPr>
        <xdr:cNvPr id="70" name="直線コネクタ 69"/>
        <xdr:cNvCxnSpPr/>
      </xdr:nvCxnSpPr>
      <xdr:spPr>
        <a:xfrm flipV="1">
          <a:off x="1130300" y="5626481"/>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156862</xdr:rowOff>
    </xdr:from>
    <xdr:ext cx="469744" cy="259045"/>
    <xdr:sp macro="" textlink="">
      <xdr:nvSpPr>
        <xdr:cNvPr id="74" name="テキスト ボックス 73"/>
        <xdr:cNvSpPr txBox="1"/>
      </xdr:nvSpPr>
      <xdr:spPr>
        <a:xfrm>
          <a:off x="895428"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77470</xdr:rowOff>
    </xdr:from>
    <xdr:to>
      <xdr:col>24</xdr:col>
      <xdr:colOff>114300</xdr:colOff>
      <xdr:row>34</xdr:row>
      <xdr:rowOff>7620</xdr:rowOff>
    </xdr:to>
    <xdr:sp macro="" textlink="">
      <xdr:nvSpPr>
        <xdr:cNvPr id="80" name="楕円 79"/>
        <xdr:cNvSpPr/>
      </xdr:nvSpPr>
      <xdr:spPr>
        <a:xfrm>
          <a:off x="45847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100347</xdr:rowOff>
    </xdr:from>
    <xdr:ext cx="469744" cy="259045"/>
    <xdr:sp macro="" textlink="">
      <xdr:nvSpPr>
        <xdr:cNvPr id="81" name="議会費該当値テキスト"/>
        <xdr:cNvSpPr txBox="1"/>
      </xdr:nvSpPr>
      <xdr:spPr>
        <a:xfrm>
          <a:off x="4686300"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57658</xdr:rowOff>
    </xdr:from>
    <xdr:to>
      <xdr:col>20</xdr:col>
      <xdr:colOff>38100</xdr:colOff>
      <xdr:row>33</xdr:row>
      <xdr:rowOff>159258</xdr:rowOff>
    </xdr:to>
    <xdr:sp macro="" textlink="">
      <xdr:nvSpPr>
        <xdr:cNvPr id="82" name="楕円 81"/>
        <xdr:cNvSpPr/>
      </xdr:nvSpPr>
      <xdr:spPr>
        <a:xfrm>
          <a:off x="3746500" y="57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4335</xdr:rowOff>
    </xdr:from>
    <xdr:ext cx="469744" cy="259045"/>
    <xdr:sp macro="" textlink="">
      <xdr:nvSpPr>
        <xdr:cNvPr id="83" name="テキスト ボックス 82"/>
        <xdr:cNvSpPr txBox="1"/>
      </xdr:nvSpPr>
      <xdr:spPr>
        <a:xfrm>
          <a:off x="3562428" y="54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51181</xdr:rowOff>
    </xdr:from>
    <xdr:to>
      <xdr:col>15</xdr:col>
      <xdr:colOff>101600</xdr:colOff>
      <xdr:row>33</xdr:row>
      <xdr:rowOff>152781</xdr:rowOff>
    </xdr:to>
    <xdr:sp macro="" textlink="">
      <xdr:nvSpPr>
        <xdr:cNvPr id="84" name="楕円 83"/>
        <xdr:cNvSpPr/>
      </xdr:nvSpPr>
      <xdr:spPr>
        <a:xfrm>
          <a:off x="28575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169308</xdr:rowOff>
    </xdr:from>
    <xdr:ext cx="469744" cy="259045"/>
    <xdr:sp macro="" textlink="">
      <xdr:nvSpPr>
        <xdr:cNvPr id="85" name="テキスト ボックス 84"/>
        <xdr:cNvSpPr txBox="1"/>
      </xdr:nvSpPr>
      <xdr:spPr>
        <a:xfrm>
          <a:off x="2673428" y="54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89281</xdr:rowOff>
    </xdr:from>
    <xdr:to>
      <xdr:col>10</xdr:col>
      <xdr:colOff>165100</xdr:colOff>
      <xdr:row>33</xdr:row>
      <xdr:rowOff>19431</xdr:rowOff>
    </xdr:to>
    <xdr:sp macro="" textlink="">
      <xdr:nvSpPr>
        <xdr:cNvPr id="86" name="楕円 85"/>
        <xdr:cNvSpPr/>
      </xdr:nvSpPr>
      <xdr:spPr>
        <a:xfrm>
          <a:off x="1968500" y="55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35958</xdr:rowOff>
    </xdr:from>
    <xdr:ext cx="469744" cy="259045"/>
    <xdr:sp macro="" textlink="">
      <xdr:nvSpPr>
        <xdr:cNvPr id="87" name="テキスト ボックス 86"/>
        <xdr:cNvSpPr txBox="1"/>
      </xdr:nvSpPr>
      <xdr:spPr>
        <a:xfrm>
          <a:off x="1784428" y="53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127</xdr:rowOff>
    </xdr:from>
    <xdr:to>
      <xdr:col>6</xdr:col>
      <xdr:colOff>38100</xdr:colOff>
      <xdr:row>33</xdr:row>
      <xdr:rowOff>101727</xdr:rowOff>
    </xdr:to>
    <xdr:sp macro="" textlink="">
      <xdr:nvSpPr>
        <xdr:cNvPr id="88" name="楕円 87"/>
        <xdr:cNvSpPr/>
      </xdr:nvSpPr>
      <xdr:spPr>
        <a:xfrm>
          <a:off x="1079500" y="56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118254</xdr:rowOff>
    </xdr:from>
    <xdr:ext cx="469744" cy="259045"/>
    <xdr:sp macro="" textlink="">
      <xdr:nvSpPr>
        <xdr:cNvPr id="89" name="テキスト ボックス 88"/>
        <xdr:cNvSpPr txBox="1"/>
      </xdr:nvSpPr>
      <xdr:spPr>
        <a:xfrm>
          <a:off x="895428" y="543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105730</xdr:rowOff>
    </xdr:from>
    <xdr:to>
      <xdr:col>24</xdr:col>
      <xdr:colOff>63500</xdr:colOff>
      <xdr:row>57</xdr:row>
      <xdr:rowOff>15318</xdr:rowOff>
    </xdr:to>
    <xdr:cxnSp macro="">
      <xdr:nvCxnSpPr>
        <xdr:cNvPr id="116" name="直線コネクタ 115"/>
        <xdr:cNvCxnSpPr/>
      </xdr:nvCxnSpPr>
      <xdr:spPr>
        <a:xfrm flipV="1">
          <a:off x="3797300" y="9706930"/>
          <a:ext cx="838200" cy="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5562</xdr:rowOff>
    </xdr:from>
    <xdr:to>
      <xdr:col>19</xdr:col>
      <xdr:colOff>177800</xdr:colOff>
      <xdr:row>57</xdr:row>
      <xdr:rowOff>15318</xdr:rowOff>
    </xdr:to>
    <xdr:cxnSp macro="">
      <xdr:nvCxnSpPr>
        <xdr:cNvPr id="119" name="直線コネクタ 118"/>
        <xdr:cNvCxnSpPr/>
      </xdr:nvCxnSpPr>
      <xdr:spPr>
        <a:xfrm>
          <a:off x="2908300" y="9435312"/>
          <a:ext cx="889000" cy="35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5562</xdr:rowOff>
    </xdr:from>
    <xdr:to>
      <xdr:col>15</xdr:col>
      <xdr:colOff>50800</xdr:colOff>
      <xdr:row>56</xdr:row>
      <xdr:rowOff>36286</xdr:rowOff>
    </xdr:to>
    <xdr:cxnSp macro="">
      <xdr:nvCxnSpPr>
        <xdr:cNvPr id="122" name="直線コネクタ 121"/>
        <xdr:cNvCxnSpPr/>
      </xdr:nvCxnSpPr>
      <xdr:spPr>
        <a:xfrm flipV="1">
          <a:off x="2019300" y="9435312"/>
          <a:ext cx="889000" cy="20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36286</xdr:rowOff>
    </xdr:from>
    <xdr:to>
      <xdr:col>10</xdr:col>
      <xdr:colOff>114300</xdr:colOff>
      <xdr:row>56</xdr:row>
      <xdr:rowOff>144980</xdr:rowOff>
    </xdr:to>
    <xdr:cxnSp macro="">
      <xdr:nvCxnSpPr>
        <xdr:cNvPr id="125" name="直線コネクタ 124"/>
        <xdr:cNvCxnSpPr/>
      </xdr:nvCxnSpPr>
      <xdr:spPr>
        <a:xfrm flipV="1">
          <a:off x="1130300" y="9637486"/>
          <a:ext cx="889000" cy="10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105830</xdr:rowOff>
    </xdr:from>
    <xdr:to>
      <xdr:col>10</xdr:col>
      <xdr:colOff>165100</xdr:colOff>
      <xdr:row>57</xdr:row>
      <xdr:rowOff>35980</xdr:rowOff>
    </xdr:to>
    <xdr:sp macro="" textlink="">
      <xdr:nvSpPr>
        <xdr:cNvPr id="126" name="フローチャート: 判断 125"/>
        <xdr:cNvSpPr/>
      </xdr:nvSpPr>
      <xdr:spPr>
        <a:xfrm>
          <a:off x="1968500" y="970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27107</xdr:rowOff>
    </xdr:from>
    <xdr:ext cx="534377" cy="259045"/>
    <xdr:sp macro="" textlink="">
      <xdr:nvSpPr>
        <xdr:cNvPr id="127" name="テキスト ボックス 126"/>
        <xdr:cNvSpPr txBox="1"/>
      </xdr:nvSpPr>
      <xdr:spPr>
        <a:xfrm>
          <a:off x="1752111" y="97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64374</xdr:rowOff>
    </xdr:from>
    <xdr:ext cx="534377" cy="259045"/>
    <xdr:sp macro="" textlink="">
      <xdr:nvSpPr>
        <xdr:cNvPr id="129" name="テキスト ボックス 128"/>
        <xdr:cNvSpPr txBox="1"/>
      </xdr:nvSpPr>
      <xdr:spPr>
        <a:xfrm>
          <a:off x="863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54930</xdr:rowOff>
    </xdr:from>
    <xdr:to>
      <xdr:col>24</xdr:col>
      <xdr:colOff>114300</xdr:colOff>
      <xdr:row>56</xdr:row>
      <xdr:rowOff>156530</xdr:rowOff>
    </xdr:to>
    <xdr:sp macro="" textlink="">
      <xdr:nvSpPr>
        <xdr:cNvPr id="135" name="楕円 134"/>
        <xdr:cNvSpPr/>
      </xdr:nvSpPr>
      <xdr:spPr>
        <a:xfrm>
          <a:off x="4584700" y="96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77807</xdr:rowOff>
    </xdr:from>
    <xdr:ext cx="534377" cy="259045"/>
    <xdr:sp macro="" textlink="">
      <xdr:nvSpPr>
        <xdr:cNvPr id="136" name="総務費該当値テキスト"/>
        <xdr:cNvSpPr txBox="1"/>
      </xdr:nvSpPr>
      <xdr:spPr>
        <a:xfrm>
          <a:off x="4686300" y="950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135968</xdr:rowOff>
    </xdr:from>
    <xdr:to>
      <xdr:col>20</xdr:col>
      <xdr:colOff>38100</xdr:colOff>
      <xdr:row>57</xdr:row>
      <xdr:rowOff>66118</xdr:rowOff>
    </xdr:to>
    <xdr:sp macro="" textlink="">
      <xdr:nvSpPr>
        <xdr:cNvPr id="137" name="楕円 136"/>
        <xdr:cNvSpPr/>
      </xdr:nvSpPr>
      <xdr:spPr>
        <a:xfrm>
          <a:off x="3746500" y="973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82645</xdr:rowOff>
    </xdr:from>
    <xdr:ext cx="534377" cy="259045"/>
    <xdr:sp macro="" textlink="">
      <xdr:nvSpPr>
        <xdr:cNvPr id="138" name="テキスト ボックス 137"/>
        <xdr:cNvSpPr txBox="1"/>
      </xdr:nvSpPr>
      <xdr:spPr>
        <a:xfrm>
          <a:off x="3530111" y="951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126212</xdr:rowOff>
    </xdr:from>
    <xdr:to>
      <xdr:col>15</xdr:col>
      <xdr:colOff>101600</xdr:colOff>
      <xdr:row>55</xdr:row>
      <xdr:rowOff>56362</xdr:rowOff>
    </xdr:to>
    <xdr:sp macro="" textlink="">
      <xdr:nvSpPr>
        <xdr:cNvPr id="139" name="楕円 138"/>
        <xdr:cNvSpPr/>
      </xdr:nvSpPr>
      <xdr:spPr>
        <a:xfrm>
          <a:off x="2857500" y="93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72889</xdr:rowOff>
    </xdr:from>
    <xdr:ext cx="599010" cy="259045"/>
    <xdr:sp macro="" textlink="">
      <xdr:nvSpPr>
        <xdr:cNvPr id="140" name="テキスト ボックス 139"/>
        <xdr:cNvSpPr txBox="1"/>
      </xdr:nvSpPr>
      <xdr:spPr>
        <a:xfrm>
          <a:off x="2608795" y="915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156936</xdr:rowOff>
    </xdr:from>
    <xdr:to>
      <xdr:col>10</xdr:col>
      <xdr:colOff>165100</xdr:colOff>
      <xdr:row>56</xdr:row>
      <xdr:rowOff>87086</xdr:rowOff>
    </xdr:to>
    <xdr:sp macro="" textlink="">
      <xdr:nvSpPr>
        <xdr:cNvPr id="141" name="楕円 140"/>
        <xdr:cNvSpPr/>
      </xdr:nvSpPr>
      <xdr:spPr>
        <a:xfrm>
          <a:off x="1968500" y="958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103613</xdr:rowOff>
    </xdr:from>
    <xdr:ext cx="534377" cy="259045"/>
    <xdr:sp macro="" textlink="">
      <xdr:nvSpPr>
        <xdr:cNvPr id="142" name="テキスト ボックス 141"/>
        <xdr:cNvSpPr txBox="1"/>
      </xdr:nvSpPr>
      <xdr:spPr>
        <a:xfrm>
          <a:off x="1752111" y="936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94180</xdr:rowOff>
    </xdr:from>
    <xdr:to>
      <xdr:col>6</xdr:col>
      <xdr:colOff>38100</xdr:colOff>
      <xdr:row>57</xdr:row>
      <xdr:rowOff>24330</xdr:rowOff>
    </xdr:to>
    <xdr:sp macro="" textlink="">
      <xdr:nvSpPr>
        <xdr:cNvPr id="143" name="楕円 142"/>
        <xdr:cNvSpPr/>
      </xdr:nvSpPr>
      <xdr:spPr>
        <a:xfrm>
          <a:off x="1079500" y="969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40857</xdr:rowOff>
    </xdr:from>
    <xdr:ext cx="534377" cy="259045"/>
    <xdr:sp macro="" textlink="">
      <xdr:nvSpPr>
        <xdr:cNvPr id="144" name="テキスト ボックス 143"/>
        <xdr:cNvSpPr txBox="1"/>
      </xdr:nvSpPr>
      <xdr:spPr>
        <a:xfrm>
          <a:off x="863111" y="947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20607</xdr:rowOff>
    </xdr:from>
    <xdr:to>
      <xdr:col>24</xdr:col>
      <xdr:colOff>62865</xdr:colOff>
      <xdr:row>79</xdr:row>
      <xdr:rowOff>37134</xdr:rowOff>
    </xdr:to>
    <xdr:cxnSp macro="">
      <xdr:nvCxnSpPr>
        <xdr:cNvPr id="169" name="直線コネクタ 168"/>
        <xdr:cNvCxnSpPr/>
      </xdr:nvCxnSpPr>
      <xdr:spPr>
        <a:xfrm flipV="1">
          <a:off x="4633595" y="12707907"/>
          <a:ext cx="1270" cy="8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40961</xdr:rowOff>
    </xdr:from>
    <xdr:ext cx="599010" cy="259045"/>
    <xdr:sp macro="" textlink="">
      <xdr:nvSpPr>
        <xdr:cNvPr id="170" name="民生費最小値テキスト"/>
        <xdr:cNvSpPr txBox="1"/>
      </xdr:nvSpPr>
      <xdr:spPr>
        <a:xfrm>
          <a:off x="4686300" y="1358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37134</xdr:rowOff>
    </xdr:from>
    <xdr:to>
      <xdr:col>24</xdr:col>
      <xdr:colOff>152400</xdr:colOff>
      <xdr:row>79</xdr:row>
      <xdr:rowOff>37134</xdr:rowOff>
    </xdr:to>
    <xdr:cxnSp macro="">
      <xdr:nvCxnSpPr>
        <xdr:cNvPr id="171" name="直線コネクタ 170"/>
        <xdr:cNvCxnSpPr/>
      </xdr:nvCxnSpPr>
      <xdr:spPr>
        <a:xfrm>
          <a:off x="4546600" y="1358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138734</xdr:rowOff>
    </xdr:from>
    <xdr:ext cx="599010" cy="259045"/>
    <xdr:sp macro="" textlink="">
      <xdr:nvSpPr>
        <xdr:cNvPr id="172" name="民生費最大値テキスト"/>
        <xdr:cNvSpPr txBox="1"/>
      </xdr:nvSpPr>
      <xdr:spPr>
        <a:xfrm>
          <a:off x="4686300" y="1248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20607</xdr:rowOff>
    </xdr:from>
    <xdr:to>
      <xdr:col>24</xdr:col>
      <xdr:colOff>152400</xdr:colOff>
      <xdr:row>74</xdr:row>
      <xdr:rowOff>20607</xdr:rowOff>
    </xdr:to>
    <xdr:cxnSp macro="">
      <xdr:nvCxnSpPr>
        <xdr:cNvPr id="173" name="直線コネクタ 172"/>
        <xdr:cNvCxnSpPr/>
      </xdr:nvCxnSpPr>
      <xdr:spPr>
        <a:xfrm>
          <a:off x="4546600" y="1270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93416</xdr:rowOff>
    </xdr:from>
    <xdr:to>
      <xdr:col>24</xdr:col>
      <xdr:colOff>63500</xdr:colOff>
      <xdr:row>77</xdr:row>
      <xdr:rowOff>101859</xdr:rowOff>
    </xdr:to>
    <xdr:cxnSp macro="">
      <xdr:nvCxnSpPr>
        <xdr:cNvPr id="174" name="直線コネクタ 173"/>
        <xdr:cNvCxnSpPr/>
      </xdr:nvCxnSpPr>
      <xdr:spPr>
        <a:xfrm flipV="1">
          <a:off x="3797300" y="13295066"/>
          <a:ext cx="8382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59214</xdr:rowOff>
    </xdr:from>
    <xdr:ext cx="599010" cy="259045"/>
    <xdr:sp macro="" textlink="">
      <xdr:nvSpPr>
        <xdr:cNvPr id="175" name="民生費平均値テキスト"/>
        <xdr:cNvSpPr txBox="1"/>
      </xdr:nvSpPr>
      <xdr:spPr>
        <a:xfrm>
          <a:off x="4686300" y="13089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36337</xdr:rowOff>
    </xdr:from>
    <xdr:to>
      <xdr:col>24</xdr:col>
      <xdr:colOff>114300</xdr:colOff>
      <xdr:row>77</xdr:row>
      <xdr:rowOff>137937</xdr:rowOff>
    </xdr:to>
    <xdr:sp macro="" textlink="">
      <xdr:nvSpPr>
        <xdr:cNvPr id="176" name="フローチャート: 判断 175"/>
        <xdr:cNvSpPr/>
      </xdr:nvSpPr>
      <xdr:spPr>
        <a:xfrm>
          <a:off x="45847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2525</xdr:rowOff>
    </xdr:from>
    <xdr:to>
      <xdr:col>19</xdr:col>
      <xdr:colOff>177800</xdr:colOff>
      <xdr:row>77</xdr:row>
      <xdr:rowOff>101859</xdr:rowOff>
    </xdr:to>
    <xdr:cxnSp macro="">
      <xdr:nvCxnSpPr>
        <xdr:cNvPr id="177" name="直線コネクタ 176"/>
        <xdr:cNvCxnSpPr/>
      </xdr:nvCxnSpPr>
      <xdr:spPr>
        <a:xfrm>
          <a:off x="2908300" y="12518375"/>
          <a:ext cx="889000" cy="78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20762</xdr:rowOff>
    </xdr:from>
    <xdr:to>
      <xdr:col>20</xdr:col>
      <xdr:colOff>38100</xdr:colOff>
      <xdr:row>77</xdr:row>
      <xdr:rowOff>122362</xdr:rowOff>
    </xdr:to>
    <xdr:sp macro="" textlink="">
      <xdr:nvSpPr>
        <xdr:cNvPr id="178" name="フローチャート: 判断 177"/>
        <xdr:cNvSpPr/>
      </xdr:nvSpPr>
      <xdr:spPr>
        <a:xfrm>
          <a:off x="3746500" y="132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138889</xdr:rowOff>
    </xdr:from>
    <xdr:ext cx="599010" cy="259045"/>
    <xdr:sp macro="" textlink="">
      <xdr:nvSpPr>
        <xdr:cNvPr id="179" name="テキスト ボックス 178"/>
        <xdr:cNvSpPr txBox="1"/>
      </xdr:nvSpPr>
      <xdr:spPr>
        <a:xfrm>
          <a:off x="3497795" y="1299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166934</xdr:rowOff>
    </xdr:from>
    <xdr:to>
      <xdr:col>15</xdr:col>
      <xdr:colOff>50800</xdr:colOff>
      <xdr:row>73</xdr:row>
      <xdr:rowOff>2525</xdr:rowOff>
    </xdr:to>
    <xdr:cxnSp macro="">
      <xdr:nvCxnSpPr>
        <xdr:cNvPr id="180" name="直線コネクタ 179"/>
        <xdr:cNvCxnSpPr/>
      </xdr:nvCxnSpPr>
      <xdr:spPr>
        <a:xfrm>
          <a:off x="2019300" y="12511334"/>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154890</xdr:rowOff>
    </xdr:from>
    <xdr:to>
      <xdr:col>15</xdr:col>
      <xdr:colOff>101600</xdr:colOff>
      <xdr:row>77</xdr:row>
      <xdr:rowOff>85040</xdr:rowOff>
    </xdr:to>
    <xdr:sp macro="" textlink="">
      <xdr:nvSpPr>
        <xdr:cNvPr id="181" name="フローチャート: 判断 180"/>
        <xdr:cNvSpPr/>
      </xdr:nvSpPr>
      <xdr:spPr>
        <a:xfrm>
          <a:off x="2857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76167</xdr:rowOff>
    </xdr:from>
    <xdr:ext cx="599010" cy="259045"/>
    <xdr:sp macro="" textlink="">
      <xdr:nvSpPr>
        <xdr:cNvPr id="182" name="テキスト ボックス 181"/>
        <xdr:cNvSpPr txBox="1"/>
      </xdr:nvSpPr>
      <xdr:spPr>
        <a:xfrm>
          <a:off x="2608795" y="1327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20493</xdr:rowOff>
    </xdr:from>
    <xdr:to>
      <xdr:col>10</xdr:col>
      <xdr:colOff>114300</xdr:colOff>
      <xdr:row>72</xdr:row>
      <xdr:rowOff>166934</xdr:rowOff>
    </xdr:to>
    <xdr:cxnSp macro="">
      <xdr:nvCxnSpPr>
        <xdr:cNvPr id="183" name="直線コネクタ 182"/>
        <xdr:cNvCxnSpPr/>
      </xdr:nvCxnSpPr>
      <xdr:spPr>
        <a:xfrm>
          <a:off x="1130300" y="12193443"/>
          <a:ext cx="889000" cy="31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94867</xdr:rowOff>
    </xdr:from>
    <xdr:to>
      <xdr:col>10</xdr:col>
      <xdr:colOff>165100</xdr:colOff>
      <xdr:row>77</xdr:row>
      <xdr:rowOff>25017</xdr:rowOff>
    </xdr:to>
    <xdr:sp macro="" textlink="">
      <xdr:nvSpPr>
        <xdr:cNvPr id="184" name="フローチャート: 判断 183"/>
        <xdr:cNvSpPr/>
      </xdr:nvSpPr>
      <xdr:spPr>
        <a:xfrm>
          <a:off x="1968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16144</xdr:rowOff>
    </xdr:from>
    <xdr:ext cx="599010" cy="259045"/>
    <xdr:sp macro="" textlink="">
      <xdr:nvSpPr>
        <xdr:cNvPr id="185" name="テキスト ボックス 184"/>
        <xdr:cNvSpPr txBox="1"/>
      </xdr:nvSpPr>
      <xdr:spPr>
        <a:xfrm>
          <a:off x="1719795" y="1321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42548</xdr:rowOff>
    </xdr:from>
    <xdr:to>
      <xdr:col>6</xdr:col>
      <xdr:colOff>38100</xdr:colOff>
      <xdr:row>77</xdr:row>
      <xdr:rowOff>144148</xdr:rowOff>
    </xdr:to>
    <xdr:sp macro="" textlink="">
      <xdr:nvSpPr>
        <xdr:cNvPr id="186" name="フローチャート: 判断 185"/>
        <xdr:cNvSpPr/>
      </xdr:nvSpPr>
      <xdr:spPr>
        <a:xfrm>
          <a:off x="1079500" y="1324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135275</xdr:rowOff>
    </xdr:from>
    <xdr:ext cx="599010" cy="259045"/>
    <xdr:sp macro="" textlink="">
      <xdr:nvSpPr>
        <xdr:cNvPr id="187" name="テキスト ボックス 186"/>
        <xdr:cNvSpPr txBox="1"/>
      </xdr:nvSpPr>
      <xdr:spPr>
        <a:xfrm>
          <a:off x="830795" y="1333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42616</xdr:rowOff>
    </xdr:from>
    <xdr:to>
      <xdr:col>24</xdr:col>
      <xdr:colOff>114300</xdr:colOff>
      <xdr:row>77</xdr:row>
      <xdr:rowOff>144216</xdr:rowOff>
    </xdr:to>
    <xdr:sp macro="" textlink="">
      <xdr:nvSpPr>
        <xdr:cNvPr id="193" name="楕円 192"/>
        <xdr:cNvSpPr/>
      </xdr:nvSpPr>
      <xdr:spPr>
        <a:xfrm>
          <a:off x="4584700" y="132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21043</xdr:rowOff>
    </xdr:from>
    <xdr:ext cx="599010" cy="259045"/>
    <xdr:sp macro="" textlink="">
      <xdr:nvSpPr>
        <xdr:cNvPr id="194" name="民生費該当値テキスト"/>
        <xdr:cNvSpPr txBox="1"/>
      </xdr:nvSpPr>
      <xdr:spPr>
        <a:xfrm>
          <a:off x="4686300" y="1322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51059</xdr:rowOff>
    </xdr:from>
    <xdr:to>
      <xdr:col>20</xdr:col>
      <xdr:colOff>38100</xdr:colOff>
      <xdr:row>77</xdr:row>
      <xdr:rowOff>152659</xdr:rowOff>
    </xdr:to>
    <xdr:sp macro="" textlink="">
      <xdr:nvSpPr>
        <xdr:cNvPr id="195" name="楕円 194"/>
        <xdr:cNvSpPr/>
      </xdr:nvSpPr>
      <xdr:spPr>
        <a:xfrm>
          <a:off x="3746500" y="132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143786</xdr:rowOff>
    </xdr:from>
    <xdr:ext cx="599010" cy="259045"/>
    <xdr:sp macro="" textlink="">
      <xdr:nvSpPr>
        <xdr:cNvPr id="196" name="テキスト ボックス 195"/>
        <xdr:cNvSpPr txBox="1"/>
      </xdr:nvSpPr>
      <xdr:spPr>
        <a:xfrm>
          <a:off x="3497795" y="1334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123175</xdr:rowOff>
    </xdr:from>
    <xdr:to>
      <xdr:col>15</xdr:col>
      <xdr:colOff>101600</xdr:colOff>
      <xdr:row>73</xdr:row>
      <xdr:rowOff>53325</xdr:rowOff>
    </xdr:to>
    <xdr:sp macro="" textlink="">
      <xdr:nvSpPr>
        <xdr:cNvPr id="197" name="楕円 196"/>
        <xdr:cNvSpPr/>
      </xdr:nvSpPr>
      <xdr:spPr>
        <a:xfrm>
          <a:off x="2857500" y="124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69852</xdr:rowOff>
    </xdr:from>
    <xdr:ext cx="599010" cy="259045"/>
    <xdr:sp macro="" textlink="">
      <xdr:nvSpPr>
        <xdr:cNvPr id="198" name="テキスト ボックス 197"/>
        <xdr:cNvSpPr txBox="1"/>
      </xdr:nvSpPr>
      <xdr:spPr>
        <a:xfrm>
          <a:off x="2608795" y="122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116134</xdr:rowOff>
    </xdr:from>
    <xdr:to>
      <xdr:col>10</xdr:col>
      <xdr:colOff>165100</xdr:colOff>
      <xdr:row>73</xdr:row>
      <xdr:rowOff>46284</xdr:rowOff>
    </xdr:to>
    <xdr:sp macro="" textlink="">
      <xdr:nvSpPr>
        <xdr:cNvPr id="199" name="楕円 198"/>
        <xdr:cNvSpPr/>
      </xdr:nvSpPr>
      <xdr:spPr>
        <a:xfrm>
          <a:off x="1968500" y="124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62811</xdr:rowOff>
    </xdr:from>
    <xdr:ext cx="599010" cy="259045"/>
    <xdr:sp macro="" textlink="">
      <xdr:nvSpPr>
        <xdr:cNvPr id="200" name="テキスト ボックス 199"/>
        <xdr:cNvSpPr txBox="1"/>
      </xdr:nvSpPr>
      <xdr:spPr>
        <a:xfrm>
          <a:off x="1719795" y="1223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141143</xdr:rowOff>
    </xdr:from>
    <xdr:to>
      <xdr:col>6</xdr:col>
      <xdr:colOff>38100</xdr:colOff>
      <xdr:row>71</xdr:row>
      <xdr:rowOff>71293</xdr:rowOff>
    </xdr:to>
    <xdr:sp macro="" textlink="">
      <xdr:nvSpPr>
        <xdr:cNvPr id="201" name="楕円 200"/>
        <xdr:cNvSpPr/>
      </xdr:nvSpPr>
      <xdr:spPr>
        <a:xfrm>
          <a:off x="1079500" y="121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87820</xdr:rowOff>
    </xdr:from>
    <xdr:ext cx="599010" cy="259045"/>
    <xdr:sp macro="" textlink="">
      <xdr:nvSpPr>
        <xdr:cNvPr id="202" name="テキスト ボックス 201"/>
        <xdr:cNvSpPr txBox="1"/>
      </xdr:nvSpPr>
      <xdr:spPr>
        <a:xfrm>
          <a:off x="830795" y="1191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133319</xdr:rowOff>
    </xdr:from>
    <xdr:to>
      <xdr:col>24</xdr:col>
      <xdr:colOff>63500</xdr:colOff>
      <xdr:row>98</xdr:row>
      <xdr:rowOff>133832</xdr:rowOff>
    </xdr:to>
    <xdr:cxnSp macro="">
      <xdr:nvCxnSpPr>
        <xdr:cNvPr id="232" name="直線コネクタ 231"/>
        <xdr:cNvCxnSpPr/>
      </xdr:nvCxnSpPr>
      <xdr:spPr>
        <a:xfrm>
          <a:off x="3797300" y="16935419"/>
          <a:ext cx="8382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133319</xdr:rowOff>
    </xdr:from>
    <xdr:to>
      <xdr:col>19</xdr:col>
      <xdr:colOff>177800</xdr:colOff>
      <xdr:row>98</xdr:row>
      <xdr:rowOff>144348</xdr:rowOff>
    </xdr:to>
    <xdr:cxnSp macro="">
      <xdr:nvCxnSpPr>
        <xdr:cNvPr id="235" name="直線コネクタ 234"/>
        <xdr:cNvCxnSpPr/>
      </xdr:nvCxnSpPr>
      <xdr:spPr>
        <a:xfrm flipV="1">
          <a:off x="2908300" y="16935419"/>
          <a:ext cx="889000" cy="1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144348</xdr:rowOff>
    </xdr:from>
    <xdr:to>
      <xdr:col>15</xdr:col>
      <xdr:colOff>50800</xdr:colOff>
      <xdr:row>98</xdr:row>
      <xdr:rowOff>150673</xdr:rowOff>
    </xdr:to>
    <xdr:cxnSp macro="">
      <xdr:nvCxnSpPr>
        <xdr:cNvPr id="238" name="直線コネクタ 237"/>
        <xdr:cNvCxnSpPr/>
      </xdr:nvCxnSpPr>
      <xdr:spPr>
        <a:xfrm flipV="1">
          <a:off x="2019300" y="16946448"/>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150673</xdr:rowOff>
    </xdr:from>
    <xdr:to>
      <xdr:col>10</xdr:col>
      <xdr:colOff>114300</xdr:colOff>
      <xdr:row>98</xdr:row>
      <xdr:rowOff>153188</xdr:rowOff>
    </xdr:to>
    <xdr:cxnSp macro="">
      <xdr:nvCxnSpPr>
        <xdr:cNvPr id="241" name="直線コネクタ 240"/>
        <xdr:cNvCxnSpPr/>
      </xdr:nvCxnSpPr>
      <xdr:spPr>
        <a:xfrm flipV="1">
          <a:off x="1130300" y="1695277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113342</xdr:rowOff>
    </xdr:from>
    <xdr:to>
      <xdr:col>10</xdr:col>
      <xdr:colOff>165100</xdr:colOff>
      <xdr:row>97</xdr:row>
      <xdr:rowOff>43492</xdr:rowOff>
    </xdr:to>
    <xdr:sp macro="" textlink="">
      <xdr:nvSpPr>
        <xdr:cNvPr id="242" name="フローチャート: 判断 241"/>
        <xdr:cNvSpPr/>
      </xdr:nvSpPr>
      <xdr:spPr>
        <a:xfrm>
          <a:off x="1968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60019</xdr:rowOff>
    </xdr:from>
    <xdr:ext cx="534377" cy="259045"/>
    <xdr:sp macro="" textlink="">
      <xdr:nvSpPr>
        <xdr:cNvPr id="243" name="テキスト ボックス 242"/>
        <xdr:cNvSpPr txBox="1"/>
      </xdr:nvSpPr>
      <xdr:spPr>
        <a:xfrm>
          <a:off x="1752111" y="1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118749</xdr:rowOff>
    </xdr:from>
    <xdr:ext cx="534377" cy="259045"/>
    <xdr:sp macro="" textlink="">
      <xdr:nvSpPr>
        <xdr:cNvPr id="245" name="テキスト ボックス 244"/>
        <xdr:cNvSpPr txBox="1"/>
      </xdr:nvSpPr>
      <xdr:spPr>
        <a:xfrm>
          <a:off x="863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83032</xdr:rowOff>
    </xdr:from>
    <xdr:to>
      <xdr:col>24</xdr:col>
      <xdr:colOff>114300</xdr:colOff>
      <xdr:row>99</xdr:row>
      <xdr:rowOff>13182</xdr:rowOff>
    </xdr:to>
    <xdr:sp macro="" textlink="">
      <xdr:nvSpPr>
        <xdr:cNvPr id="251" name="楕円 250"/>
        <xdr:cNvSpPr/>
      </xdr:nvSpPr>
      <xdr:spPr>
        <a:xfrm>
          <a:off x="4584700" y="168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169409</xdr:rowOff>
    </xdr:from>
    <xdr:ext cx="534377" cy="259045"/>
    <xdr:sp macro="" textlink="">
      <xdr:nvSpPr>
        <xdr:cNvPr id="252" name="衛生費該当値テキスト"/>
        <xdr:cNvSpPr txBox="1"/>
      </xdr:nvSpPr>
      <xdr:spPr>
        <a:xfrm>
          <a:off x="4686300" y="168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82519</xdr:rowOff>
    </xdr:from>
    <xdr:to>
      <xdr:col>20</xdr:col>
      <xdr:colOff>38100</xdr:colOff>
      <xdr:row>99</xdr:row>
      <xdr:rowOff>12669</xdr:rowOff>
    </xdr:to>
    <xdr:sp macro="" textlink="">
      <xdr:nvSpPr>
        <xdr:cNvPr id="253" name="楕円 252"/>
        <xdr:cNvSpPr/>
      </xdr:nvSpPr>
      <xdr:spPr>
        <a:xfrm>
          <a:off x="3746500" y="168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3796</xdr:rowOff>
    </xdr:from>
    <xdr:ext cx="534377" cy="259045"/>
    <xdr:sp macro="" textlink="">
      <xdr:nvSpPr>
        <xdr:cNvPr id="254" name="テキスト ボックス 253"/>
        <xdr:cNvSpPr txBox="1"/>
      </xdr:nvSpPr>
      <xdr:spPr>
        <a:xfrm>
          <a:off x="3530111" y="1697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93548</xdr:rowOff>
    </xdr:from>
    <xdr:to>
      <xdr:col>15</xdr:col>
      <xdr:colOff>101600</xdr:colOff>
      <xdr:row>99</xdr:row>
      <xdr:rowOff>23698</xdr:rowOff>
    </xdr:to>
    <xdr:sp macro="" textlink="">
      <xdr:nvSpPr>
        <xdr:cNvPr id="255" name="楕円 254"/>
        <xdr:cNvSpPr/>
      </xdr:nvSpPr>
      <xdr:spPr>
        <a:xfrm>
          <a:off x="2857500" y="168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14825</xdr:rowOff>
    </xdr:from>
    <xdr:ext cx="534377" cy="259045"/>
    <xdr:sp macro="" textlink="">
      <xdr:nvSpPr>
        <xdr:cNvPr id="256" name="テキスト ボックス 255"/>
        <xdr:cNvSpPr txBox="1"/>
      </xdr:nvSpPr>
      <xdr:spPr>
        <a:xfrm>
          <a:off x="2641111" y="169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99873</xdr:rowOff>
    </xdr:from>
    <xdr:to>
      <xdr:col>10</xdr:col>
      <xdr:colOff>165100</xdr:colOff>
      <xdr:row>99</xdr:row>
      <xdr:rowOff>30023</xdr:rowOff>
    </xdr:to>
    <xdr:sp macro="" textlink="">
      <xdr:nvSpPr>
        <xdr:cNvPr id="257" name="楕円 256"/>
        <xdr:cNvSpPr/>
      </xdr:nvSpPr>
      <xdr:spPr>
        <a:xfrm>
          <a:off x="1968500" y="1690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21150</xdr:rowOff>
    </xdr:from>
    <xdr:ext cx="534377" cy="259045"/>
    <xdr:sp macro="" textlink="">
      <xdr:nvSpPr>
        <xdr:cNvPr id="258" name="テキスト ボックス 257"/>
        <xdr:cNvSpPr txBox="1"/>
      </xdr:nvSpPr>
      <xdr:spPr>
        <a:xfrm>
          <a:off x="1752111" y="169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102388</xdr:rowOff>
    </xdr:from>
    <xdr:to>
      <xdr:col>6</xdr:col>
      <xdr:colOff>38100</xdr:colOff>
      <xdr:row>99</xdr:row>
      <xdr:rowOff>32538</xdr:rowOff>
    </xdr:to>
    <xdr:sp macro="" textlink="">
      <xdr:nvSpPr>
        <xdr:cNvPr id="259" name="楕円 258"/>
        <xdr:cNvSpPr/>
      </xdr:nvSpPr>
      <xdr:spPr>
        <a:xfrm>
          <a:off x="1079500" y="169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23665</xdr:rowOff>
    </xdr:from>
    <xdr:ext cx="534377" cy="259045"/>
    <xdr:sp macro="" textlink="">
      <xdr:nvSpPr>
        <xdr:cNvPr id="260" name="テキスト ボックス 259"/>
        <xdr:cNvSpPr txBox="1"/>
      </xdr:nvSpPr>
      <xdr:spPr>
        <a:xfrm>
          <a:off x="863111" y="169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125299</xdr:rowOff>
    </xdr:from>
    <xdr:to>
      <xdr:col>55</xdr:col>
      <xdr:colOff>0</xdr:colOff>
      <xdr:row>38</xdr:row>
      <xdr:rowOff>125435</xdr:rowOff>
    </xdr:to>
    <xdr:cxnSp macro="">
      <xdr:nvCxnSpPr>
        <xdr:cNvPr id="287" name="直線コネクタ 286"/>
        <xdr:cNvCxnSpPr/>
      </xdr:nvCxnSpPr>
      <xdr:spPr>
        <a:xfrm flipV="1">
          <a:off x="9639300" y="6640399"/>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82641</xdr:rowOff>
    </xdr:from>
    <xdr:to>
      <xdr:col>50</xdr:col>
      <xdr:colOff>114300</xdr:colOff>
      <xdr:row>38</xdr:row>
      <xdr:rowOff>125435</xdr:rowOff>
    </xdr:to>
    <xdr:cxnSp macro="">
      <xdr:nvCxnSpPr>
        <xdr:cNvPr id="290" name="直線コネクタ 289"/>
        <xdr:cNvCxnSpPr/>
      </xdr:nvCxnSpPr>
      <xdr:spPr>
        <a:xfrm>
          <a:off x="8750300" y="6597741"/>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15662</xdr:rowOff>
    </xdr:from>
    <xdr:to>
      <xdr:col>45</xdr:col>
      <xdr:colOff>177800</xdr:colOff>
      <xdr:row>38</xdr:row>
      <xdr:rowOff>82641</xdr:rowOff>
    </xdr:to>
    <xdr:cxnSp macro="">
      <xdr:nvCxnSpPr>
        <xdr:cNvPr id="293" name="直線コネクタ 292"/>
        <xdr:cNvCxnSpPr/>
      </xdr:nvCxnSpPr>
      <xdr:spPr>
        <a:xfrm>
          <a:off x="7861300" y="6530762"/>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144592</xdr:rowOff>
    </xdr:from>
    <xdr:to>
      <xdr:col>41</xdr:col>
      <xdr:colOff>50800</xdr:colOff>
      <xdr:row>38</xdr:row>
      <xdr:rowOff>15662</xdr:rowOff>
    </xdr:to>
    <xdr:cxnSp macro="">
      <xdr:nvCxnSpPr>
        <xdr:cNvPr id="296" name="直線コネクタ 295"/>
        <xdr:cNvCxnSpPr/>
      </xdr:nvCxnSpPr>
      <xdr:spPr>
        <a:xfrm>
          <a:off x="6972300" y="6488242"/>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38745</xdr:rowOff>
    </xdr:from>
    <xdr:to>
      <xdr:col>41</xdr:col>
      <xdr:colOff>101600</xdr:colOff>
      <xdr:row>38</xdr:row>
      <xdr:rowOff>140345</xdr:rowOff>
    </xdr:to>
    <xdr:sp macro="" textlink="">
      <xdr:nvSpPr>
        <xdr:cNvPr id="297" name="フローチャート: 判断 296"/>
        <xdr:cNvSpPr/>
      </xdr:nvSpPr>
      <xdr:spPr>
        <a:xfrm>
          <a:off x="7810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131472</xdr:rowOff>
    </xdr:from>
    <xdr:ext cx="469744" cy="259045"/>
    <xdr:sp macro="" textlink="">
      <xdr:nvSpPr>
        <xdr:cNvPr id="298" name="テキスト ボックス 297"/>
        <xdr:cNvSpPr txBox="1"/>
      </xdr:nvSpPr>
      <xdr:spPr>
        <a:xfrm>
          <a:off x="7626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110395</xdr:rowOff>
    </xdr:from>
    <xdr:ext cx="469744" cy="259045"/>
    <xdr:sp macro="" textlink="">
      <xdr:nvSpPr>
        <xdr:cNvPr id="300" name="テキスト ボックス 299"/>
        <xdr:cNvSpPr txBox="1"/>
      </xdr:nvSpPr>
      <xdr:spPr>
        <a:xfrm>
          <a:off x="6737428" y="66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74499</xdr:rowOff>
    </xdr:from>
    <xdr:to>
      <xdr:col>55</xdr:col>
      <xdr:colOff>50800</xdr:colOff>
      <xdr:row>39</xdr:row>
      <xdr:rowOff>4649</xdr:rowOff>
    </xdr:to>
    <xdr:sp macro="" textlink="">
      <xdr:nvSpPr>
        <xdr:cNvPr id="306" name="楕円 305"/>
        <xdr:cNvSpPr/>
      </xdr:nvSpPr>
      <xdr:spPr>
        <a:xfrm>
          <a:off x="10426700" y="65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1537</xdr:rowOff>
    </xdr:from>
    <xdr:ext cx="378565" cy="259045"/>
    <xdr:sp macro="" textlink="">
      <xdr:nvSpPr>
        <xdr:cNvPr id="307" name="労働費該当値テキスト"/>
        <xdr:cNvSpPr txBox="1"/>
      </xdr:nvSpPr>
      <xdr:spPr>
        <a:xfrm>
          <a:off x="10528300" y="651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74635</xdr:rowOff>
    </xdr:from>
    <xdr:to>
      <xdr:col>50</xdr:col>
      <xdr:colOff>165100</xdr:colOff>
      <xdr:row>39</xdr:row>
      <xdr:rowOff>4785</xdr:rowOff>
    </xdr:to>
    <xdr:sp macro="" textlink="">
      <xdr:nvSpPr>
        <xdr:cNvPr id="308" name="楕円 307"/>
        <xdr:cNvSpPr/>
      </xdr:nvSpPr>
      <xdr:spPr>
        <a:xfrm>
          <a:off x="9588500" y="658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167362</xdr:rowOff>
    </xdr:from>
    <xdr:ext cx="378565" cy="259045"/>
    <xdr:sp macro="" textlink="">
      <xdr:nvSpPr>
        <xdr:cNvPr id="309" name="テキスト ボックス 308"/>
        <xdr:cNvSpPr txBox="1"/>
      </xdr:nvSpPr>
      <xdr:spPr>
        <a:xfrm>
          <a:off x="9450017" y="668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31841</xdr:rowOff>
    </xdr:from>
    <xdr:to>
      <xdr:col>46</xdr:col>
      <xdr:colOff>38100</xdr:colOff>
      <xdr:row>38</xdr:row>
      <xdr:rowOff>133441</xdr:rowOff>
    </xdr:to>
    <xdr:sp macro="" textlink="">
      <xdr:nvSpPr>
        <xdr:cNvPr id="310" name="楕円 309"/>
        <xdr:cNvSpPr/>
      </xdr:nvSpPr>
      <xdr:spPr>
        <a:xfrm>
          <a:off x="8699500" y="6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124568</xdr:rowOff>
    </xdr:from>
    <xdr:ext cx="469744" cy="259045"/>
    <xdr:sp macro="" textlink="">
      <xdr:nvSpPr>
        <xdr:cNvPr id="311" name="テキスト ボックス 310"/>
        <xdr:cNvSpPr txBox="1"/>
      </xdr:nvSpPr>
      <xdr:spPr>
        <a:xfrm>
          <a:off x="8515428" y="663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136311</xdr:rowOff>
    </xdr:from>
    <xdr:to>
      <xdr:col>41</xdr:col>
      <xdr:colOff>101600</xdr:colOff>
      <xdr:row>38</xdr:row>
      <xdr:rowOff>66461</xdr:rowOff>
    </xdr:to>
    <xdr:sp macro="" textlink="">
      <xdr:nvSpPr>
        <xdr:cNvPr id="312" name="楕円 311"/>
        <xdr:cNvSpPr/>
      </xdr:nvSpPr>
      <xdr:spPr>
        <a:xfrm>
          <a:off x="7810500" y="64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82988</xdr:rowOff>
    </xdr:from>
    <xdr:ext cx="469744" cy="259045"/>
    <xdr:sp macro="" textlink="">
      <xdr:nvSpPr>
        <xdr:cNvPr id="313" name="テキスト ボックス 312"/>
        <xdr:cNvSpPr txBox="1"/>
      </xdr:nvSpPr>
      <xdr:spPr>
        <a:xfrm>
          <a:off x="7626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93792</xdr:rowOff>
    </xdr:from>
    <xdr:to>
      <xdr:col>36</xdr:col>
      <xdr:colOff>165100</xdr:colOff>
      <xdr:row>38</xdr:row>
      <xdr:rowOff>23942</xdr:rowOff>
    </xdr:to>
    <xdr:sp macro="" textlink="">
      <xdr:nvSpPr>
        <xdr:cNvPr id="314" name="楕円 313"/>
        <xdr:cNvSpPr/>
      </xdr:nvSpPr>
      <xdr:spPr>
        <a:xfrm>
          <a:off x="6921500" y="64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40469</xdr:rowOff>
    </xdr:from>
    <xdr:ext cx="469744" cy="259045"/>
    <xdr:sp macro="" textlink="">
      <xdr:nvSpPr>
        <xdr:cNvPr id="315" name="テキスト ボックス 314"/>
        <xdr:cNvSpPr txBox="1"/>
      </xdr:nvSpPr>
      <xdr:spPr>
        <a:xfrm>
          <a:off x="6737428" y="621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121923</xdr:rowOff>
    </xdr:from>
    <xdr:to>
      <xdr:col>55</xdr:col>
      <xdr:colOff>0</xdr:colOff>
      <xdr:row>57</xdr:row>
      <xdr:rowOff>161348</xdr:rowOff>
    </xdr:to>
    <xdr:cxnSp macro="">
      <xdr:nvCxnSpPr>
        <xdr:cNvPr id="344" name="直線コネクタ 343"/>
        <xdr:cNvCxnSpPr/>
      </xdr:nvCxnSpPr>
      <xdr:spPr>
        <a:xfrm flipV="1">
          <a:off x="9639300" y="9894573"/>
          <a:ext cx="838200" cy="3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161348</xdr:rowOff>
    </xdr:from>
    <xdr:to>
      <xdr:col>50</xdr:col>
      <xdr:colOff>114300</xdr:colOff>
      <xdr:row>58</xdr:row>
      <xdr:rowOff>20462</xdr:rowOff>
    </xdr:to>
    <xdr:cxnSp macro="">
      <xdr:nvCxnSpPr>
        <xdr:cNvPr id="347" name="直線コネクタ 346"/>
        <xdr:cNvCxnSpPr/>
      </xdr:nvCxnSpPr>
      <xdr:spPr>
        <a:xfrm flipV="1">
          <a:off x="8750300" y="9933998"/>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144166</xdr:rowOff>
    </xdr:from>
    <xdr:to>
      <xdr:col>45</xdr:col>
      <xdr:colOff>177800</xdr:colOff>
      <xdr:row>58</xdr:row>
      <xdr:rowOff>20462</xdr:rowOff>
    </xdr:to>
    <xdr:cxnSp macro="">
      <xdr:nvCxnSpPr>
        <xdr:cNvPr id="350" name="直線コネクタ 349"/>
        <xdr:cNvCxnSpPr/>
      </xdr:nvCxnSpPr>
      <xdr:spPr>
        <a:xfrm>
          <a:off x="7861300" y="9916816"/>
          <a:ext cx="889000" cy="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144166</xdr:rowOff>
    </xdr:from>
    <xdr:to>
      <xdr:col>41</xdr:col>
      <xdr:colOff>50800</xdr:colOff>
      <xdr:row>57</xdr:row>
      <xdr:rowOff>161424</xdr:rowOff>
    </xdr:to>
    <xdr:cxnSp macro="">
      <xdr:nvCxnSpPr>
        <xdr:cNvPr id="353" name="直線コネクタ 352"/>
        <xdr:cNvCxnSpPr/>
      </xdr:nvCxnSpPr>
      <xdr:spPr>
        <a:xfrm flipV="1">
          <a:off x="6972300" y="9916816"/>
          <a:ext cx="889000" cy="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167112</xdr:rowOff>
    </xdr:from>
    <xdr:to>
      <xdr:col>41</xdr:col>
      <xdr:colOff>101600</xdr:colOff>
      <xdr:row>58</xdr:row>
      <xdr:rowOff>97262</xdr:rowOff>
    </xdr:to>
    <xdr:sp macro="" textlink="">
      <xdr:nvSpPr>
        <xdr:cNvPr id="354" name="フローチャート: 判断 353"/>
        <xdr:cNvSpPr/>
      </xdr:nvSpPr>
      <xdr:spPr>
        <a:xfrm>
          <a:off x="7810500" y="993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88389</xdr:rowOff>
    </xdr:from>
    <xdr:ext cx="534377" cy="259045"/>
    <xdr:sp macro="" textlink="">
      <xdr:nvSpPr>
        <xdr:cNvPr id="355" name="テキスト ボックス 354"/>
        <xdr:cNvSpPr txBox="1"/>
      </xdr:nvSpPr>
      <xdr:spPr>
        <a:xfrm>
          <a:off x="7594111" y="1003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135122</xdr:rowOff>
    </xdr:from>
    <xdr:ext cx="534377" cy="259045"/>
    <xdr:sp macro="" textlink="">
      <xdr:nvSpPr>
        <xdr:cNvPr id="357" name="テキスト ボックス 356"/>
        <xdr:cNvSpPr txBox="1"/>
      </xdr:nvSpPr>
      <xdr:spPr>
        <a:xfrm>
          <a:off x="6705111" y="1007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71123</xdr:rowOff>
    </xdr:from>
    <xdr:to>
      <xdr:col>55</xdr:col>
      <xdr:colOff>50800</xdr:colOff>
      <xdr:row>58</xdr:row>
      <xdr:rowOff>1273</xdr:rowOff>
    </xdr:to>
    <xdr:sp macro="" textlink="">
      <xdr:nvSpPr>
        <xdr:cNvPr id="363" name="楕円 362"/>
        <xdr:cNvSpPr/>
      </xdr:nvSpPr>
      <xdr:spPr>
        <a:xfrm>
          <a:off x="10426700" y="98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94000</xdr:rowOff>
    </xdr:from>
    <xdr:ext cx="534377" cy="259045"/>
    <xdr:sp macro="" textlink="">
      <xdr:nvSpPr>
        <xdr:cNvPr id="364" name="農林水産業費該当値テキスト"/>
        <xdr:cNvSpPr txBox="1"/>
      </xdr:nvSpPr>
      <xdr:spPr>
        <a:xfrm>
          <a:off x="10528300" y="96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110548</xdr:rowOff>
    </xdr:from>
    <xdr:to>
      <xdr:col>50</xdr:col>
      <xdr:colOff>165100</xdr:colOff>
      <xdr:row>58</xdr:row>
      <xdr:rowOff>40698</xdr:rowOff>
    </xdr:to>
    <xdr:sp macro="" textlink="">
      <xdr:nvSpPr>
        <xdr:cNvPr id="365" name="楕円 364"/>
        <xdr:cNvSpPr/>
      </xdr:nvSpPr>
      <xdr:spPr>
        <a:xfrm>
          <a:off x="9588500" y="98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57225</xdr:rowOff>
    </xdr:from>
    <xdr:ext cx="534377" cy="259045"/>
    <xdr:sp macro="" textlink="">
      <xdr:nvSpPr>
        <xdr:cNvPr id="366" name="テキスト ボックス 365"/>
        <xdr:cNvSpPr txBox="1"/>
      </xdr:nvSpPr>
      <xdr:spPr>
        <a:xfrm>
          <a:off x="9372111" y="965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141112</xdr:rowOff>
    </xdr:from>
    <xdr:to>
      <xdr:col>46</xdr:col>
      <xdr:colOff>38100</xdr:colOff>
      <xdr:row>58</xdr:row>
      <xdr:rowOff>71262</xdr:rowOff>
    </xdr:to>
    <xdr:sp macro="" textlink="">
      <xdr:nvSpPr>
        <xdr:cNvPr id="367" name="楕円 366"/>
        <xdr:cNvSpPr/>
      </xdr:nvSpPr>
      <xdr:spPr>
        <a:xfrm>
          <a:off x="8699500" y="991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87789</xdr:rowOff>
    </xdr:from>
    <xdr:ext cx="534377" cy="259045"/>
    <xdr:sp macro="" textlink="">
      <xdr:nvSpPr>
        <xdr:cNvPr id="368" name="テキスト ボックス 367"/>
        <xdr:cNvSpPr txBox="1"/>
      </xdr:nvSpPr>
      <xdr:spPr>
        <a:xfrm>
          <a:off x="8483111" y="96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93366</xdr:rowOff>
    </xdr:from>
    <xdr:to>
      <xdr:col>41</xdr:col>
      <xdr:colOff>101600</xdr:colOff>
      <xdr:row>58</xdr:row>
      <xdr:rowOff>23516</xdr:rowOff>
    </xdr:to>
    <xdr:sp macro="" textlink="">
      <xdr:nvSpPr>
        <xdr:cNvPr id="369" name="楕円 368"/>
        <xdr:cNvSpPr/>
      </xdr:nvSpPr>
      <xdr:spPr>
        <a:xfrm>
          <a:off x="7810500" y="98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40043</xdr:rowOff>
    </xdr:from>
    <xdr:ext cx="534377" cy="259045"/>
    <xdr:sp macro="" textlink="">
      <xdr:nvSpPr>
        <xdr:cNvPr id="370" name="テキスト ボックス 369"/>
        <xdr:cNvSpPr txBox="1"/>
      </xdr:nvSpPr>
      <xdr:spPr>
        <a:xfrm>
          <a:off x="7594111" y="964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110624</xdr:rowOff>
    </xdr:from>
    <xdr:to>
      <xdr:col>36</xdr:col>
      <xdr:colOff>165100</xdr:colOff>
      <xdr:row>58</xdr:row>
      <xdr:rowOff>40774</xdr:rowOff>
    </xdr:to>
    <xdr:sp macro="" textlink="">
      <xdr:nvSpPr>
        <xdr:cNvPr id="371" name="楕円 370"/>
        <xdr:cNvSpPr/>
      </xdr:nvSpPr>
      <xdr:spPr>
        <a:xfrm>
          <a:off x="6921500" y="98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57301</xdr:rowOff>
    </xdr:from>
    <xdr:ext cx="534377" cy="259045"/>
    <xdr:sp macro="" textlink="">
      <xdr:nvSpPr>
        <xdr:cNvPr id="372" name="テキスト ボックス 371"/>
        <xdr:cNvSpPr txBox="1"/>
      </xdr:nvSpPr>
      <xdr:spPr>
        <a:xfrm>
          <a:off x="6705111" y="96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31877</xdr:rowOff>
    </xdr:from>
    <xdr:to>
      <xdr:col>55</xdr:col>
      <xdr:colOff>0</xdr:colOff>
      <xdr:row>77</xdr:row>
      <xdr:rowOff>93714</xdr:rowOff>
    </xdr:to>
    <xdr:cxnSp macro="">
      <xdr:nvCxnSpPr>
        <xdr:cNvPr id="401" name="直線コネクタ 400"/>
        <xdr:cNvCxnSpPr/>
      </xdr:nvCxnSpPr>
      <xdr:spPr>
        <a:xfrm flipV="1">
          <a:off x="9639300" y="13233527"/>
          <a:ext cx="8382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152064</xdr:rowOff>
    </xdr:from>
    <xdr:to>
      <xdr:col>50</xdr:col>
      <xdr:colOff>114300</xdr:colOff>
      <xdr:row>77</xdr:row>
      <xdr:rowOff>93714</xdr:rowOff>
    </xdr:to>
    <xdr:cxnSp macro="">
      <xdr:nvCxnSpPr>
        <xdr:cNvPr id="404" name="直線コネクタ 403"/>
        <xdr:cNvCxnSpPr/>
      </xdr:nvCxnSpPr>
      <xdr:spPr>
        <a:xfrm>
          <a:off x="8750300" y="13010814"/>
          <a:ext cx="889000" cy="28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152064</xdr:rowOff>
    </xdr:from>
    <xdr:to>
      <xdr:col>45</xdr:col>
      <xdr:colOff>177800</xdr:colOff>
      <xdr:row>75</xdr:row>
      <xdr:rowOff>155511</xdr:rowOff>
    </xdr:to>
    <xdr:cxnSp macro="">
      <xdr:nvCxnSpPr>
        <xdr:cNvPr id="407" name="直線コネクタ 406"/>
        <xdr:cNvCxnSpPr/>
      </xdr:nvCxnSpPr>
      <xdr:spPr>
        <a:xfrm flipV="1">
          <a:off x="7861300" y="1301081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155511</xdr:rowOff>
    </xdr:from>
    <xdr:to>
      <xdr:col>41</xdr:col>
      <xdr:colOff>50800</xdr:colOff>
      <xdr:row>76</xdr:row>
      <xdr:rowOff>78817</xdr:rowOff>
    </xdr:to>
    <xdr:cxnSp macro="">
      <xdr:nvCxnSpPr>
        <xdr:cNvPr id="410" name="直線コネクタ 409"/>
        <xdr:cNvCxnSpPr/>
      </xdr:nvCxnSpPr>
      <xdr:spPr>
        <a:xfrm flipV="1">
          <a:off x="6972300" y="13014261"/>
          <a:ext cx="889000" cy="9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70822</xdr:rowOff>
    </xdr:from>
    <xdr:to>
      <xdr:col>41</xdr:col>
      <xdr:colOff>101600</xdr:colOff>
      <xdr:row>78</xdr:row>
      <xdr:rowOff>972</xdr:rowOff>
    </xdr:to>
    <xdr:sp macro="" textlink="">
      <xdr:nvSpPr>
        <xdr:cNvPr id="411" name="フローチャート: 判断 410"/>
        <xdr:cNvSpPr/>
      </xdr:nvSpPr>
      <xdr:spPr>
        <a:xfrm>
          <a:off x="7810500" y="132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163549</xdr:rowOff>
    </xdr:from>
    <xdr:ext cx="534377" cy="259045"/>
    <xdr:sp macro="" textlink="">
      <xdr:nvSpPr>
        <xdr:cNvPr id="412" name="テキスト ボックス 411"/>
        <xdr:cNvSpPr txBox="1"/>
      </xdr:nvSpPr>
      <xdr:spPr>
        <a:xfrm>
          <a:off x="7594111" y="133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47362</xdr:rowOff>
    </xdr:from>
    <xdr:ext cx="534377" cy="259045"/>
    <xdr:sp macro="" textlink="">
      <xdr:nvSpPr>
        <xdr:cNvPr id="414" name="テキスト ボックス 413"/>
        <xdr:cNvSpPr txBox="1"/>
      </xdr:nvSpPr>
      <xdr:spPr>
        <a:xfrm>
          <a:off x="6705111" y="134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152527</xdr:rowOff>
    </xdr:from>
    <xdr:to>
      <xdr:col>55</xdr:col>
      <xdr:colOff>50800</xdr:colOff>
      <xdr:row>77</xdr:row>
      <xdr:rowOff>82677</xdr:rowOff>
    </xdr:to>
    <xdr:sp macro="" textlink="">
      <xdr:nvSpPr>
        <xdr:cNvPr id="420" name="楕円 419"/>
        <xdr:cNvSpPr/>
      </xdr:nvSpPr>
      <xdr:spPr>
        <a:xfrm>
          <a:off x="10426700" y="131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3954</xdr:rowOff>
    </xdr:from>
    <xdr:ext cx="534377" cy="259045"/>
    <xdr:sp macro="" textlink="">
      <xdr:nvSpPr>
        <xdr:cNvPr id="421" name="商工費該当値テキスト"/>
        <xdr:cNvSpPr txBox="1"/>
      </xdr:nvSpPr>
      <xdr:spPr>
        <a:xfrm>
          <a:off x="10528300" y="130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42914</xdr:rowOff>
    </xdr:from>
    <xdr:to>
      <xdr:col>50</xdr:col>
      <xdr:colOff>165100</xdr:colOff>
      <xdr:row>77</xdr:row>
      <xdr:rowOff>144514</xdr:rowOff>
    </xdr:to>
    <xdr:sp macro="" textlink="">
      <xdr:nvSpPr>
        <xdr:cNvPr id="422" name="楕円 421"/>
        <xdr:cNvSpPr/>
      </xdr:nvSpPr>
      <xdr:spPr>
        <a:xfrm>
          <a:off x="9588500" y="132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161041</xdr:rowOff>
    </xdr:from>
    <xdr:ext cx="534377" cy="259045"/>
    <xdr:sp macro="" textlink="">
      <xdr:nvSpPr>
        <xdr:cNvPr id="423" name="テキスト ボックス 422"/>
        <xdr:cNvSpPr txBox="1"/>
      </xdr:nvSpPr>
      <xdr:spPr>
        <a:xfrm>
          <a:off x="9372111" y="130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101264</xdr:rowOff>
    </xdr:from>
    <xdr:to>
      <xdr:col>46</xdr:col>
      <xdr:colOff>38100</xdr:colOff>
      <xdr:row>76</xdr:row>
      <xdr:rowOff>31414</xdr:rowOff>
    </xdr:to>
    <xdr:sp macro="" textlink="">
      <xdr:nvSpPr>
        <xdr:cNvPr id="424" name="楕円 423"/>
        <xdr:cNvSpPr/>
      </xdr:nvSpPr>
      <xdr:spPr>
        <a:xfrm>
          <a:off x="8699500" y="1296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47941</xdr:rowOff>
    </xdr:from>
    <xdr:ext cx="534377" cy="259045"/>
    <xdr:sp macro="" textlink="">
      <xdr:nvSpPr>
        <xdr:cNvPr id="425" name="テキスト ボックス 424"/>
        <xdr:cNvSpPr txBox="1"/>
      </xdr:nvSpPr>
      <xdr:spPr>
        <a:xfrm>
          <a:off x="8483111" y="127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104711</xdr:rowOff>
    </xdr:from>
    <xdr:to>
      <xdr:col>41</xdr:col>
      <xdr:colOff>101600</xdr:colOff>
      <xdr:row>76</xdr:row>
      <xdr:rowOff>34861</xdr:rowOff>
    </xdr:to>
    <xdr:sp macro="" textlink="">
      <xdr:nvSpPr>
        <xdr:cNvPr id="426" name="楕円 425"/>
        <xdr:cNvSpPr/>
      </xdr:nvSpPr>
      <xdr:spPr>
        <a:xfrm>
          <a:off x="7810500" y="129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51388</xdr:rowOff>
    </xdr:from>
    <xdr:ext cx="534377" cy="259045"/>
    <xdr:sp macro="" textlink="">
      <xdr:nvSpPr>
        <xdr:cNvPr id="427" name="テキスト ボックス 426"/>
        <xdr:cNvSpPr txBox="1"/>
      </xdr:nvSpPr>
      <xdr:spPr>
        <a:xfrm>
          <a:off x="7594111" y="127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28017</xdr:rowOff>
    </xdr:from>
    <xdr:to>
      <xdr:col>36</xdr:col>
      <xdr:colOff>165100</xdr:colOff>
      <xdr:row>76</xdr:row>
      <xdr:rowOff>129617</xdr:rowOff>
    </xdr:to>
    <xdr:sp macro="" textlink="">
      <xdr:nvSpPr>
        <xdr:cNvPr id="428" name="楕円 427"/>
        <xdr:cNvSpPr/>
      </xdr:nvSpPr>
      <xdr:spPr>
        <a:xfrm>
          <a:off x="6921500" y="130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146143</xdr:rowOff>
    </xdr:from>
    <xdr:ext cx="534377" cy="259045"/>
    <xdr:sp macro="" textlink="">
      <xdr:nvSpPr>
        <xdr:cNvPr id="429" name="テキスト ボックス 428"/>
        <xdr:cNvSpPr txBox="1"/>
      </xdr:nvSpPr>
      <xdr:spPr>
        <a:xfrm>
          <a:off x="6705111" y="128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152540</xdr:rowOff>
    </xdr:from>
    <xdr:to>
      <xdr:col>55</xdr:col>
      <xdr:colOff>0</xdr:colOff>
      <xdr:row>97</xdr:row>
      <xdr:rowOff>153808</xdr:rowOff>
    </xdr:to>
    <xdr:cxnSp macro="">
      <xdr:nvCxnSpPr>
        <xdr:cNvPr id="458" name="直線コネクタ 457"/>
        <xdr:cNvCxnSpPr/>
      </xdr:nvCxnSpPr>
      <xdr:spPr>
        <a:xfrm>
          <a:off x="9639300" y="16783190"/>
          <a:ext cx="8382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152540</xdr:rowOff>
    </xdr:from>
    <xdr:to>
      <xdr:col>50</xdr:col>
      <xdr:colOff>114300</xdr:colOff>
      <xdr:row>98</xdr:row>
      <xdr:rowOff>30471</xdr:rowOff>
    </xdr:to>
    <xdr:cxnSp macro="">
      <xdr:nvCxnSpPr>
        <xdr:cNvPr id="461" name="直線コネクタ 460"/>
        <xdr:cNvCxnSpPr/>
      </xdr:nvCxnSpPr>
      <xdr:spPr>
        <a:xfrm flipV="1">
          <a:off x="8750300" y="16783190"/>
          <a:ext cx="889000" cy="4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29339</xdr:rowOff>
    </xdr:from>
    <xdr:to>
      <xdr:col>45</xdr:col>
      <xdr:colOff>177800</xdr:colOff>
      <xdr:row>98</xdr:row>
      <xdr:rowOff>30471</xdr:rowOff>
    </xdr:to>
    <xdr:cxnSp macro="">
      <xdr:nvCxnSpPr>
        <xdr:cNvPr id="464" name="直線コネクタ 463"/>
        <xdr:cNvCxnSpPr/>
      </xdr:nvCxnSpPr>
      <xdr:spPr>
        <a:xfrm>
          <a:off x="7861300" y="16831439"/>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157454</xdr:rowOff>
    </xdr:from>
    <xdr:to>
      <xdr:col>41</xdr:col>
      <xdr:colOff>50800</xdr:colOff>
      <xdr:row>98</xdr:row>
      <xdr:rowOff>29339</xdr:rowOff>
    </xdr:to>
    <xdr:cxnSp macro="">
      <xdr:nvCxnSpPr>
        <xdr:cNvPr id="467" name="直線コネクタ 466"/>
        <xdr:cNvCxnSpPr/>
      </xdr:nvCxnSpPr>
      <xdr:spPr>
        <a:xfrm>
          <a:off x="6972300" y="16788104"/>
          <a:ext cx="889000" cy="4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161492</xdr:rowOff>
    </xdr:from>
    <xdr:to>
      <xdr:col>41</xdr:col>
      <xdr:colOff>101600</xdr:colOff>
      <xdr:row>98</xdr:row>
      <xdr:rowOff>91642</xdr:rowOff>
    </xdr:to>
    <xdr:sp macro="" textlink="">
      <xdr:nvSpPr>
        <xdr:cNvPr id="468" name="フローチャート: 判断 467"/>
        <xdr:cNvSpPr/>
      </xdr:nvSpPr>
      <xdr:spPr>
        <a:xfrm>
          <a:off x="7810500" y="167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82769</xdr:rowOff>
    </xdr:from>
    <xdr:ext cx="534377" cy="259045"/>
    <xdr:sp macro="" textlink="">
      <xdr:nvSpPr>
        <xdr:cNvPr id="469" name="テキスト ボックス 468"/>
        <xdr:cNvSpPr txBox="1"/>
      </xdr:nvSpPr>
      <xdr:spPr>
        <a:xfrm>
          <a:off x="7594111" y="1688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78185</xdr:rowOff>
    </xdr:from>
    <xdr:ext cx="534377" cy="259045"/>
    <xdr:sp macro="" textlink="">
      <xdr:nvSpPr>
        <xdr:cNvPr id="471" name="テキスト ボックス 470"/>
        <xdr:cNvSpPr txBox="1"/>
      </xdr:nvSpPr>
      <xdr:spPr>
        <a:xfrm>
          <a:off x="6705111" y="168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103008</xdr:rowOff>
    </xdr:from>
    <xdr:to>
      <xdr:col>55</xdr:col>
      <xdr:colOff>50800</xdr:colOff>
      <xdr:row>98</xdr:row>
      <xdr:rowOff>33158</xdr:rowOff>
    </xdr:to>
    <xdr:sp macro="" textlink="">
      <xdr:nvSpPr>
        <xdr:cNvPr id="477" name="楕円 476"/>
        <xdr:cNvSpPr/>
      </xdr:nvSpPr>
      <xdr:spPr>
        <a:xfrm>
          <a:off x="10426700" y="167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125885</xdr:rowOff>
    </xdr:from>
    <xdr:ext cx="534377" cy="259045"/>
    <xdr:sp macro="" textlink="">
      <xdr:nvSpPr>
        <xdr:cNvPr id="478" name="土木費該当値テキスト"/>
        <xdr:cNvSpPr txBox="1"/>
      </xdr:nvSpPr>
      <xdr:spPr>
        <a:xfrm>
          <a:off x="10528300" y="1658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101740</xdr:rowOff>
    </xdr:from>
    <xdr:to>
      <xdr:col>50</xdr:col>
      <xdr:colOff>165100</xdr:colOff>
      <xdr:row>98</xdr:row>
      <xdr:rowOff>31890</xdr:rowOff>
    </xdr:to>
    <xdr:sp macro="" textlink="">
      <xdr:nvSpPr>
        <xdr:cNvPr id="479" name="楕円 478"/>
        <xdr:cNvSpPr/>
      </xdr:nvSpPr>
      <xdr:spPr>
        <a:xfrm>
          <a:off x="9588500" y="167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48417</xdr:rowOff>
    </xdr:from>
    <xdr:ext cx="534377" cy="259045"/>
    <xdr:sp macro="" textlink="">
      <xdr:nvSpPr>
        <xdr:cNvPr id="480" name="テキスト ボックス 479"/>
        <xdr:cNvSpPr txBox="1"/>
      </xdr:nvSpPr>
      <xdr:spPr>
        <a:xfrm>
          <a:off x="9372111" y="165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151121</xdr:rowOff>
    </xdr:from>
    <xdr:to>
      <xdr:col>46</xdr:col>
      <xdr:colOff>38100</xdr:colOff>
      <xdr:row>98</xdr:row>
      <xdr:rowOff>81271</xdr:rowOff>
    </xdr:to>
    <xdr:sp macro="" textlink="">
      <xdr:nvSpPr>
        <xdr:cNvPr id="481" name="楕円 480"/>
        <xdr:cNvSpPr/>
      </xdr:nvSpPr>
      <xdr:spPr>
        <a:xfrm>
          <a:off x="8699500" y="1678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97798</xdr:rowOff>
    </xdr:from>
    <xdr:ext cx="534377" cy="259045"/>
    <xdr:sp macro="" textlink="">
      <xdr:nvSpPr>
        <xdr:cNvPr id="482" name="テキスト ボックス 481"/>
        <xdr:cNvSpPr txBox="1"/>
      </xdr:nvSpPr>
      <xdr:spPr>
        <a:xfrm>
          <a:off x="8483111" y="1655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149989</xdr:rowOff>
    </xdr:from>
    <xdr:to>
      <xdr:col>41</xdr:col>
      <xdr:colOff>101600</xdr:colOff>
      <xdr:row>98</xdr:row>
      <xdr:rowOff>80139</xdr:rowOff>
    </xdr:to>
    <xdr:sp macro="" textlink="">
      <xdr:nvSpPr>
        <xdr:cNvPr id="483" name="楕円 482"/>
        <xdr:cNvSpPr/>
      </xdr:nvSpPr>
      <xdr:spPr>
        <a:xfrm>
          <a:off x="7810500" y="1678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96666</xdr:rowOff>
    </xdr:from>
    <xdr:ext cx="534377" cy="259045"/>
    <xdr:sp macro="" textlink="">
      <xdr:nvSpPr>
        <xdr:cNvPr id="484" name="テキスト ボックス 483"/>
        <xdr:cNvSpPr txBox="1"/>
      </xdr:nvSpPr>
      <xdr:spPr>
        <a:xfrm>
          <a:off x="7594111" y="1655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106654</xdr:rowOff>
    </xdr:from>
    <xdr:to>
      <xdr:col>36</xdr:col>
      <xdr:colOff>165100</xdr:colOff>
      <xdr:row>98</xdr:row>
      <xdr:rowOff>36804</xdr:rowOff>
    </xdr:to>
    <xdr:sp macro="" textlink="">
      <xdr:nvSpPr>
        <xdr:cNvPr id="485" name="楕円 484"/>
        <xdr:cNvSpPr/>
      </xdr:nvSpPr>
      <xdr:spPr>
        <a:xfrm>
          <a:off x="6921500" y="167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53331</xdr:rowOff>
    </xdr:from>
    <xdr:ext cx="534377" cy="259045"/>
    <xdr:sp macro="" textlink="">
      <xdr:nvSpPr>
        <xdr:cNvPr id="486" name="テキスト ボックス 485"/>
        <xdr:cNvSpPr txBox="1"/>
      </xdr:nvSpPr>
      <xdr:spPr>
        <a:xfrm>
          <a:off x="6705111" y="1651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68011</xdr:rowOff>
    </xdr:from>
    <xdr:to>
      <xdr:col>85</xdr:col>
      <xdr:colOff>127000</xdr:colOff>
      <xdr:row>37</xdr:row>
      <xdr:rowOff>86253</xdr:rowOff>
    </xdr:to>
    <xdr:cxnSp macro="">
      <xdr:nvCxnSpPr>
        <xdr:cNvPr id="514" name="直線コネクタ 513"/>
        <xdr:cNvCxnSpPr/>
      </xdr:nvCxnSpPr>
      <xdr:spPr>
        <a:xfrm>
          <a:off x="15481300" y="6411661"/>
          <a:ext cx="8382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68011</xdr:rowOff>
    </xdr:from>
    <xdr:to>
      <xdr:col>81</xdr:col>
      <xdr:colOff>50800</xdr:colOff>
      <xdr:row>37</xdr:row>
      <xdr:rowOff>139288</xdr:rowOff>
    </xdr:to>
    <xdr:cxnSp macro="">
      <xdr:nvCxnSpPr>
        <xdr:cNvPr id="517" name="直線コネクタ 516"/>
        <xdr:cNvCxnSpPr/>
      </xdr:nvCxnSpPr>
      <xdr:spPr>
        <a:xfrm flipV="1">
          <a:off x="14592300" y="6411661"/>
          <a:ext cx="889000" cy="7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126716</xdr:rowOff>
    </xdr:from>
    <xdr:to>
      <xdr:col>76</xdr:col>
      <xdr:colOff>114300</xdr:colOff>
      <xdr:row>37</xdr:row>
      <xdr:rowOff>139288</xdr:rowOff>
    </xdr:to>
    <xdr:cxnSp macro="">
      <xdr:nvCxnSpPr>
        <xdr:cNvPr id="520" name="直線コネクタ 519"/>
        <xdr:cNvCxnSpPr/>
      </xdr:nvCxnSpPr>
      <xdr:spPr>
        <a:xfrm>
          <a:off x="13703300" y="6470366"/>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95534</xdr:rowOff>
    </xdr:from>
    <xdr:to>
      <xdr:col>71</xdr:col>
      <xdr:colOff>177800</xdr:colOff>
      <xdr:row>37</xdr:row>
      <xdr:rowOff>126716</xdr:rowOff>
    </xdr:to>
    <xdr:cxnSp macro="">
      <xdr:nvCxnSpPr>
        <xdr:cNvPr id="523" name="直線コネクタ 522"/>
        <xdr:cNvCxnSpPr/>
      </xdr:nvCxnSpPr>
      <xdr:spPr>
        <a:xfrm>
          <a:off x="12814300" y="6439184"/>
          <a:ext cx="889000" cy="3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102159</xdr:rowOff>
    </xdr:from>
    <xdr:to>
      <xdr:col>72</xdr:col>
      <xdr:colOff>38100</xdr:colOff>
      <xdr:row>36</xdr:row>
      <xdr:rowOff>32309</xdr:rowOff>
    </xdr:to>
    <xdr:sp macro="" textlink="">
      <xdr:nvSpPr>
        <xdr:cNvPr id="524" name="フローチャート: 判断 523"/>
        <xdr:cNvSpPr/>
      </xdr:nvSpPr>
      <xdr:spPr>
        <a:xfrm>
          <a:off x="1365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48836</xdr:rowOff>
    </xdr:from>
    <xdr:ext cx="534377" cy="259045"/>
    <xdr:sp macro="" textlink="">
      <xdr:nvSpPr>
        <xdr:cNvPr id="525" name="テキスト ボックス 524"/>
        <xdr:cNvSpPr txBox="1"/>
      </xdr:nvSpPr>
      <xdr:spPr>
        <a:xfrm>
          <a:off x="13436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27" name="テキスト ボックス 526"/>
        <xdr:cNvSpPr txBox="1"/>
      </xdr:nvSpPr>
      <xdr:spPr>
        <a:xfrm>
          <a:off x="12547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35453</xdr:rowOff>
    </xdr:from>
    <xdr:to>
      <xdr:col>85</xdr:col>
      <xdr:colOff>177800</xdr:colOff>
      <xdr:row>37</xdr:row>
      <xdr:rowOff>137053</xdr:rowOff>
    </xdr:to>
    <xdr:sp macro="" textlink="">
      <xdr:nvSpPr>
        <xdr:cNvPr id="533" name="楕円 532"/>
        <xdr:cNvSpPr/>
      </xdr:nvSpPr>
      <xdr:spPr>
        <a:xfrm>
          <a:off x="16268700" y="63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13880</xdr:rowOff>
    </xdr:from>
    <xdr:ext cx="534377" cy="259045"/>
    <xdr:sp macro="" textlink="">
      <xdr:nvSpPr>
        <xdr:cNvPr id="534" name="消防費該当値テキスト"/>
        <xdr:cNvSpPr txBox="1"/>
      </xdr:nvSpPr>
      <xdr:spPr>
        <a:xfrm>
          <a:off x="16370300" y="635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17211</xdr:rowOff>
    </xdr:from>
    <xdr:to>
      <xdr:col>81</xdr:col>
      <xdr:colOff>101600</xdr:colOff>
      <xdr:row>37</xdr:row>
      <xdr:rowOff>118811</xdr:rowOff>
    </xdr:to>
    <xdr:sp macro="" textlink="">
      <xdr:nvSpPr>
        <xdr:cNvPr id="535" name="楕円 534"/>
        <xdr:cNvSpPr/>
      </xdr:nvSpPr>
      <xdr:spPr>
        <a:xfrm>
          <a:off x="15430500" y="63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109938</xdr:rowOff>
    </xdr:from>
    <xdr:ext cx="534377" cy="259045"/>
    <xdr:sp macro="" textlink="">
      <xdr:nvSpPr>
        <xdr:cNvPr id="536" name="テキスト ボックス 535"/>
        <xdr:cNvSpPr txBox="1"/>
      </xdr:nvSpPr>
      <xdr:spPr>
        <a:xfrm>
          <a:off x="15214111" y="645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88488</xdr:rowOff>
    </xdr:from>
    <xdr:to>
      <xdr:col>76</xdr:col>
      <xdr:colOff>165100</xdr:colOff>
      <xdr:row>38</xdr:row>
      <xdr:rowOff>18638</xdr:rowOff>
    </xdr:to>
    <xdr:sp macro="" textlink="">
      <xdr:nvSpPr>
        <xdr:cNvPr id="537" name="楕円 536"/>
        <xdr:cNvSpPr/>
      </xdr:nvSpPr>
      <xdr:spPr>
        <a:xfrm>
          <a:off x="14541500" y="64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9765</xdr:rowOff>
    </xdr:from>
    <xdr:ext cx="534377" cy="259045"/>
    <xdr:sp macro="" textlink="">
      <xdr:nvSpPr>
        <xdr:cNvPr id="538" name="テキスト ボックス 537"/>
        <xdr:cNvSpPr txBox="1"/>
      </xdr:nvSpPr>
      <xdr:spPr>
        <a:xfrm>
          <a:off x="14325111" y="65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75916</xdr:rowOff>
    </xdr:from>
    <xdr:to>
      <xdr:col>72</xdr:col>
      <xdr:colOff>38100</xdr:colOff>
      <xdr:row>38</xdr:row>
      <xdr:rowOff>6066</xdr:rowOff>
    </xdr:to>
    <xdr:sp macro="" textlink="">
      <xdr:nvSpPr>
        <xdr:cNvPr id="539" name="楕円 538"/>
        <xdr:cNvSpPr/>
      </xdr:nvSpPr>
      <xdr:spPr>
        <a:xfrm>
          <a:off x="13652500" y="64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168643</xdr:rowOff>
    </xdr:from>
    <xdr:ext cx="534377" cy="259045"/>
    <xdr:sp macro="" textlink="">
      <xdr:nvSpPr>
        <xdr:cNvPr id="540" name="テキスト ボックス 539"/>
        <xdr:cNvSpPr txBox="1"/>
      </xdr:nvSpPr>
      <xdr:spPr>
        <a:xfrm>
          <a:off x="13436111" y="651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44734</xdr:rowOff>
    </xdr:from>
    <xdr:to>
      <xdr:col>67</xdr:col>
      <xdr:colOff>101600</xdr:colOff>
      <xdr:row>37</xdr:row>
      <xdr:rowOff>146334</xdr:rowOff>
    </xdr:to>
    <xdr:sp macro="" textlink="">
      <xdr:nvSpPr>
        <xdr:cNvPr id="541" name="楕円 540"/>
        <xdr:cNvSpPr/>
      </xdr:nvSpPr>
      <xdr:spPr>
        <a:xfrm>
          <a:off x="12763500" y="63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137461</xdr:rowOff>
    </xdr:from>
    <xdr:ext cx="534377" cy="259045"/>
    <xdr:sp macro="" textlink="">
      <xdr:nvSpPr>
        <xdr:cNvPr id="542" name="テキスト ボックス 541"/>
        <xdr:cNvSpPr txBox="1"/>
      </xdr:nvSpPr>
      <xdr:spPr>
        <a:xfrm>
          <a:off x="12547111" y="648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8590</xdr:rowOff>
    </xdr:from>
    <xdr:to>
      <xdr:col>85</xdr:col>
      <xdr:colOff>127000</xdr:colOff>
      <xdr:row>56</xdr:row>
      <xdr:rowOff>163216</xdr:rowOff>
    </xdr:to>
    <xdr:cxnSp macro="">
      <xdr:nvCxnSpPr>
        <xdr:cNvPr id="570" name="直線コネクタ 569"/>
        <xdr:cNvCxnSpPr/>
      </xdr:nvCxnSpPr>
      <xdr:spPr>
        <a:xfrm flipV="1">
          <a:off x="15481300" y="9609790"/>
          <a:ext cx="838200" cy="15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80447</xdr:rowOff>
    </xdr:from>
    <xdr:to>
      <xdr:col>81</xdr:col>
      <xdr:colOff>50800</xdr:colOff>
      <xdr:row>56</xdr:row>
      <xdr:rowOff>163216</xdr:rowOff>
    </xdr:to>
    <xdr:cxnSp macro="">
      <xdr:nvCxnSpPr>
        <xdr:cNvPr id="573" name="直線コネクタ 572"/>
        <xdr:cNvCxnSpPr/>
      </xdr:nvCxnSpPr>
      <xdr:spPr>
        <a:xfrm>
          <a:off x="14592300" y="9681647"/>
          <a:ext cx="889000" cy="8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99161</xdr:rowOff>
    </xdr:from>
    <xdr:to>
      <xdr:col>76</xdr:col>
      <xdr:colOff>114300</xdr:colOff>
      <xdr:row>56</xdr:row>
      <xdr:rowOff>80447</xdr:rowOff>
    </xdr:to>
    <xdr:cxnSp macro="">
      <xdr:nvCxnSpPr>
        <xdr:cNvPr id="576" name="直線コネクタ 575"/>
        <xdr:cNvCxnSpPr/>
      </xdr:nvCxnSpPr>
      <xdr:spPr>
        <a:xfrm>
          <a:off x="13703300" y="9357461"/>
          <a:ext cx="889000" cy="3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99161</xdr:rowOff>
    </xdr:from>
    <xdr:to>
      <xdr:col>71</xdr:col>
      <xdr:colOff>177800</xdr:colOff>
      <xdr:row>55</xdr:row>
      <xdr:rowOff>34635</xdr:rowOff>
    </xdr:to>
    <xdr:cxnSp macro="">
      <xdr:nvCxnSpPr>
        <xdr:cNvPr id="579" name="直線コネクタ 578"/>
        <xdr:cNvCxnSpPr/>
      </xdr:nvCxnSpPr>
      <xdr:spPr>
        <a:xfrm flipV="1">
          <a:off x="12814300" y="9357461"/>
          <a:ext cx="889000" cy="10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153030</xdr:rowOff>
    </xdr:from>
    <xdr:to>
      <xdr:col>72</xdr:col>
      <xdr:colOff>38100</xdr:colOff>
      <xdr:row>56</xdr:row>
      <xdr:rowOff>83180</xdr:rowOff>
    </xdr:to>
    <xdr:sp macro="" textlink="">
      <xdr:nvSpPr>
        <xdr:cNvPr id="580" name="フローチャート: 判断 579"/>
        <xdr:cNvSpPr/>
      </xdr:nvSpPr>
      <xdr:spPr>
        <a:xfrm>
          <a:off x="13652500" y="95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74307</xdr:rowOff>
    </xdr:from>
    <xdr:ext cx="534377" cy="259045"/>
    <xdr:sp macro="" textlink="">
      <xdr:nvSpPr>
        <xdr:cNvPr id="581" name="テキスト ボックス 580"/>
        <xdr:cNvSpPr txBox="1"/>
      </xdr:nvSpPr>
      <xdr:spPr>
        <a:xfrm>
          <a:off x="13436111" y="96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168551</xdr:rowOff>
    </xdr:from>
    <xdr:ext cx="534377" cy="259045"/>
    <xdr:sp macro="" textlink="">
      <xdr:nvSpPr>
        <xdr:cNvPr id="583" name="テキスト ボックス 582"/>
        <xdr:cNvSpPr txBox="1"/>
      </xdr:nvSpPr>
      <xdr:spPr>
        <a:xfrm>
          <a:off x="12547111" y="97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129240</xdr:rowOff>
    </xdr:from>
    <xdr:to>
      <xdr:col>85</xdr:col>
      <xdr:colOff>177800</xdr:colOff>
      <xdr:row>56</xdr:row>
      <xdr:rowOff>59390</xdr:rowOff>
    </xdr:to>
    <xdr:sp macro="" textlink="">
      <xdr:nvSpPr>
        <xdr:cNvPr id="589" name="楕円 588"/>
        <xdr:cNvSpPr/>
      </xdr:nvSpPr>
      <xdr:spPr>
        <a:xfrm>
          <a:off x="16268700" y="955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152117</xdr:rowOff>
    </xdr:from>
    <xdr:ext cx="534377" cy="259045"/>
    <xdr:sp macro="" textlink="">
      <xdr:nvSpPr>
        <xdr:cNvPr id="590" name="教育費該当値テキスト"/>
        <xdr:cNvSpPr txBox="1"/>
      </xdr:nvSpPr>
      <xdr:spPr>
        <a:xfrm>
          <a:off x="16370300" y="941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112416</xdr:rowOff>
    </xdr:from>
    <xdr:to>
      <xdr:col>81</xdr:col>
      <xdr:colOff>101600</xdr:colOff>
      <xdr:row>57</xdr:row>
      <xdr:rowOff>42566</xdr:rowOff>
    </xdr:to>
    <xdr:sp macro="" textlink="">
      <xdr:nvSpPr>
        <xdr:cNvPr id="591" name="楕円 590"/>
        <xdr:cNvSpPr/>
      </xdr:nvSpPr>
      <xdr:spPr>
        <a:xfrm>
          <a:off x="15430500" y="971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59093</xdr:rowOff>
    </xdr:from>
    <xdr:ext cx="534377" cy="259045"/>
    <xdr:sp macro="" textlink="">
      <xdr:nvSpPr>
        <xdr:cNvPr id="592" name="テキスト ボックス 591"/>
        <xdr:cNvSpPr txBox="1"/>
      </xdr:nvSpPr>
      <xdr:spPr>
        <a:xfrm>
          <a:off x="15214111" y="948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29647</xdr:rowOff>
    </xdr:from>
    <xdr:to>
      <xdr:col>76</xdr:col>
      <xdr:colOff>165100</xdr:colOff>
      <xdr:row>56</xdr:row>
      <xdr:rowOff>131247</xdr:rowOff>
    </xdr:to>
    <xdr:sp macro="" textlink="">
      <xdr:nvSpPr>
        <xdr:cNvPr id="593" name="楕円 592"/>
        <xdr:cNvSpPr/>
      </xdr:nvSpPr>
      <xdr:spPr>
        <a:xfrm>
          <a:off x="14541500" y="96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147774</xdr:rowOff>
    </xdr:from>
    <xdr:ext cx="534377" cy="259045"/>
    <xdr:sp macro="" textlink="">
      <xdr:nvSpPr>
        <xdr:cNvPr id="594" name="テキスト ボックス 593"/>
        <xdr:cNvSpPr txBox="1"/>
      </xdr:nvSpPr>
      <xdr:spPr>
        <a:xfrm>
          <a:off x="14325111" y="94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48361</xdr:rowOff>
    </xdr:from>
    <xdr:to>
      <xdr:col>72</xdr:col>
      <xdr:colOff>38100</xdr:colOff>
      <xdr:row>54</xdr:row>
      <xdr:rowOff>149961</xdr:rowOff>
    </xdr:to>
    <xdr:sp macro="" textlink="">
      <xdr:nvSpPr>
        <xdr:cNvPr id="595" name="楕円 594"/>
        <xdr:cNvSpPr/>
      </xdr:nvSpPr>
      <xdr:spPr>
        <a:xfrm>
          <a:off x="13652500" y="93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166488</xdr:rowOff>
    </xdr:from>
    <xdr:ext cx="534377" cy="259045"/>
    <xdr:sp macro="" textlink="">
      <xdr:nvSpPr>
        <xdr:cNvPr id="596" name="テキスト ボックス 595"/>
        <xdr:cNvSpPr txBox="1"/>
      </xdr:nvSpPr>
      <xdr:spPr>
        <a:xfrm>
          <a:off x="13436111" y="908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155285</xdr:rowOff>
    </xdr:from>
    <xdr:to>
      <xdr:col>67</xdr:col>
      <xdr:colOff>101600</xdr:colOff>
      <xdr:row>55</xdr:row>
      <xdr:rowOff>85435</xdr:rowOff>
    </xdr:to>
    <xdr:sp macro="" textlink="">
      <xdr:nvSpPr>
        <xdr:cNvPr id="597" name="楕円 596"/>
        <xdr:cNvSpPr/>
      </xdr:nvSpPr>
      <xdr:spPr>
        <a:xfrm>
          <a:off x="12763500" y="94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101962</xdr:rowOff>
    </xdr:from>
    <xdr:ext cx="534377" cy="259045"/>
    <xdr:sp macro="" textlink="">
      <xdr:nvSpPr>
        <xdr:cNvPr id="598" name="テキスト ボックス 597"/>
        <xdr:cNvSpPr txBox="1"/>
      </xdr:nvSpPr>
      <xdr:spPr>
        <a:xfrm>
          <a:off x="12547111" y="918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53811</xdr:rowOff>
    </xdr:from>
    <xdr:to>
      <xdr:col>85</xdr:col>
      <xdr:colOff>127000</xdr:colOff>
      <xdr:row>78</xdr:row>
      <xdr:rowOff>114591</xdr:rowOff>
    </xdr:to>
    <xdr:cxnSp macro="">
      <xdr:nvCxnSpPr>
        <xdr:cNvPr id="627" name="直線コネクタ 626"/>
        <xdr:cNvCxnSpPr/>
      </xdr:nvCxnSpPr>
      <xdr:spPr>
        <a:xfrm>
          <a:off x="15481300" y="13426911"/>
          <a:ext cx="838200" cy="6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40309</xdr:rowOff>
    </xdr:from>
    <xdr:to>
      <xdr:col>81</xdr:col>
      <xdr:colOff>50800</xdr:colOff>
      <xdr:row>78</xdr:row>
      <xdr:rowOff>53811</xdr:rowOff>
    </xdr:to>
    <xdr:cxnSp macro="">
      <xdr:nvCxnSpPr>
        <xdr:cNvPr id="630" name="直線コネクタ 629"/>
        <xdr:cNvCxnSpPr/>
      </xdr:nvCxnSpPr>
      <xdr:spPr>
        <a:xfrm>
          <a:off x="14592300" y="13241959"/>
          <a:ext cx="889000" cy="18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40309</xdr:rowOff>
    </xdr:from>
    <xdr:to>
      <xdr:col>76</xdr:col>
      <xdr:colOff>114300</xdr:colOff>
      <xdr:row>77</xdr:row>
      <xdr:rowOff>79032</xdr:rowOff>
    </xdr:to>
    <xdr:cxnSp macro="">
      <xdr:nvCxnSpPr>
        <xdr:cNvPr id="633" name="直線コネクタ 632"/>
        <xdr:cNvCxnSpPr/>
      </xdr:nvCxnSpPr>
      <xdr:spPr>
        <a:xfrm flipV="1">
          <a:off x="13703300" y="13241959"/>
          <a:ext cx="889000" cy="3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57002</xdr:rowOff>
    </xdr:from>
    <xdr:ext cx="469744" cy="259045"/>
    <xdr:sp macro="" textlink="">
      <xdr:nvSpPr>
        <xdr:cNvPr id="635" name="テキスト ボックス 634"/>
        <xdr:cNvSpPr txBox="1"/>
      </xdr:nvSpPr>
      <xdr:spPr>
        <a:xfrm>
          <a:off x="14357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44526</xdr:rowOff>
    </xdr:from>
    <xdr:to>
      <xdr:col>71</xdr:col>
      <xdr:colOff>177800</xdr:colOff>
      <xdr:row>77</xdr:row>
      <xdr:rowOff>79032</xdr:rowOff>
    </xdr:to>
    <xdr:cxnSp macro="">
      <xdr:nvCxnSpPr>
        <xdr:cNvPr id="636" name="直線コネクタ 635"/>
        <xdr:cNvCxnSpPr/>
      </xdr:nvCxnSpPr>
      <xdr:spPr>
        <a:xfrm>
          <a:off x="12814300" y="13074726"/>
          <a:ext cx="889000" cy="2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90106</xdr:rowOff>
    </xdr:from>
    <xdr:to>
      <xdr:col>72</xdr:col>
      <xdr:colOff>38100</xdr:colOff>
      <xdr:row>79</xdr:row>
      <xdr:rowOff>20256</xdr:rowOff>
    </xdr:to>
    <xdr:sp macro="" textlink="">
      <xdr:nvSpPr>
        <xdr:cNvPr id="637" name="フローチャート: 判断 636"/>
        <xdr:cNvSpPr/>
      </xdr:nvSpPr>
      <xdr:spPr>
        <a:xfrm>
          <a:off x="13652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11383</xdr:rowOff>
    </xdr:from>
    <xdr:ext cx="469744" cy="259045"/>
    <xdr:sp macro="" textlink="">
      <xdr:nvSpPr>
        <xdr:cNvPr id="638" name="テキスト ボックス 637"/>
        <xdr:cNvSpPr txBox="1"/>
      </xdr:nvSpPr>
      <xdr:spPr>
        <a:xfrm>
          <a:off x="13468428" y="1355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31996</xdr:rowOff>
    </xdr:from>
    <xdr:ext cx="469744" cy="259045"/>
    <xdr:sp macro="" textlink="">
      <xdr:nvSpPr>
        <xdr:cNvPr id="640" name="テキスト ボックス 639"/>
        <xdr:cNvSpPr txBox="1"/>
      </xdr:nvSpPr>
      <xdr:spPr>
        <a:xfrm>
          <a:off x="12579428"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63791</xdr:rowOff>
    </xdr:from>
    <xdr:to>
      <xdr:col>85</xdr:col>
      <xdr:colOff>177800</xdr:colOff>
      <xdr:row>78</xdr:row>
      <xdr:rowOff>165391</xdr:rowOff>
    </xdr:to>
    <xdr:sp macro="" textlink="">
      <xdr:nvSpPr>
        <xdr:cNvPr id="646" name="楕円 645"/>
        <xdr:cNvSpPr/>
      </xdr:nvSpPr>
      <xdr:spPr>
        <a:xfrm>
          <a:off x="16268700" y="1343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23168</xdr:rowOff>
    </xdr:from>
    <xdr:ext cx="469744" cy="259045"/>
    <xdr:sp macro="" textlink="">
      <xdr:nvSpPr>
        <xdr:cNvPr id="647" name="災害復旧費該当値テキスト"/>
        <xdr:cNvSpPr txBox="1"/>
      </xdr:nvSpPr>
      <xdr:spPr>
        <a:xfrm>
          <a:off x="16370300" y="1322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3011</xdr:rowOff>
    </xdr:from>
    <xdr:to>
      <xdr:col>81</xdr:col>
      <xdr:colOff>101600</xdr:colOff>
      <xdr:row>78</xdr:row>
      <xdr:rowOff>104611</xdr:rowOff>
    </xdr:to>
    <xdr:sp macro="" textlink="">
      <xdr:nvSpPr>
        <xdr:cNvPr id="648" name="楕円 647"/>
        <xdr:cNvSpPr/>
      </xdr:nvSpPr>
      <xdr:spPr>
        <a:xfrm>
          <a:off x="15430500" y="133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121138</xdr:rowOff>
    </xdr:from>
    <xdr:ext cx="534377" cy="259045"/>
    <xdr:sp macro="" textlink="">
      <xdr:nvSpPr>
        <xdr:cNvPr id="649" name="テキスト ボックス 648"/>
        <xdr:cNvSpPr txBox="1"/>
      </xdr:nvSpPr>
      <xdr:spPr>
        <a:xfrm>
          <a:off x="15214111" y="1315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160959</xdr:rowOff>
    </xdr:from>
    <xdr:to>
      <xdr:col>76</xdr:col>
      <xdr:colOff>165100</xdr:colOff>
      <xdr:row>77</xdr:row>
      <xdr:rowOff>91109</xdr:rowOff>
    </xdr:to>
    <xdr:sp macro="" textlink="">
      <xdr:nvSpPr>
        <xdr:cNvPr id="650" name="楕円 649"/>
        <xdr:cNvSpPr/>
      </xdr:nvSpPr>
      <xdr:spPr>
        <a:xfrm>
          <a:off x="14541500" y="1319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107637</xdr:rowOff>
    </xdr:from>
    <xdr:ext cx="534377" cy="259045"/>
    <xdr:sp macro="" textlink="">
      <xdr:nvSpPr>
        <xdr:cNvPr id="651" name="テキスト ボックス 650"/>
        <xdr:cNvSpPr txBox="1"/>
      </xdr:nvSpPr>
      <xdr:spPr>
        <a:xfrm>
          <a:off x="14325111" y="129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28232</xdr:rowOff>
    </xdr:from>
    <xdr:to>
      <xdr:col>72</xdr:col>
      <xdr:colOff>38100</xdr:colOff>
      <xdr:row>77</xdr:row>
      <xdr:rowOff>129832</xdr:rowOff>
    </xdr:to>
    <xdr:sp macro="" textlink="">
      <xdr:nvSpPr>
        <xdr:cNvPr id="652" name="楕円 651"/>
        <xdr:cNvSpPr/>
      </xdr:nvSpPr>
      <xdr:spPr>
        <a:xfrm>
          <a:off x="13652500" y="132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146359</xdr:rowOff>
    </xdr:from>
    <xdr:ext cx="534377" cy="259045"/>
    <xdr:sp macro="" textlink="">
      <xdr:nvSpPr>
        <xdr:cNvPr id="653" name="テキスト ボックス 652"/>
        <xdr:cNvSpPr txBox="1"/>
      </xdr:nvSpPr>
      <xdr:spPr>
        <a:xfrm>
          <a:off x="13436111" y="1300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165176</xdr:rowOff>
    </xdr:from>
    <xdr:to>
      <xdr:col>67</xdr:col>
      <xdr:colOff>101600</xdr:colOff>
      <xdr:row>76</xdr:row>
      <xdr:rowOff>95326</xdr:rowOff>
    </xdr:to>
    <xdr:sp macro="" textlink="">
      <xdr:nvSpPr>
        <xdr:cNvPr id="654" name="楕円 653"/>
        <xdr:cNvSpPr/>
      </xdr:nvSpPr>
      <xdr:spPr>
        <a:xfrm>
          <a:off x="12763500" y="130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111853</xdr:rowOff>
    </xdr:from>
    <xdr:ext cx="534377" cy="259045"/>
    <xdr:sp macro="" textlink="">
      <xdr:nvSpPr>
        <xdr:cNvPr id="655" name="テキスト ボックス 654"/>
        <xdr:cNvSpPr txBox="1"/>
      </xdr:nvSpPr>
      <xdr:spPr>
        <a:xfrm>
          <a:off x="12547111" y="127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81130</xdr:rowOff>
    </xdr:from>
    <xdr:to>
      <xdr:col>85</xdr:col>
      <xdr:colOff>127000</xdr:colOff>
      <xdr:row>94</xdr:row>
      <xdr:rowOff>95710</xdr:rowOff>
    </xdr:to>
    <xdr:cxnSp macro="">
      <xdr:nvCxnSpPr>
        <xdr:cNvPr id="686" name="直線コネクタ 685"/>
        <xdr:cNvCxnSpPr/>
      </xdr:nvCxnSpPr>
      <xdr:spPr>
        <a:xfrm>
          <a:off x="15481300" y="16197430"/>
          <a:ext cx="8382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77603</xdr:rowOff>
    </xdr:from>
    <xdr:to>
      <xdr:col>81</xdr:col>
      <xdr:colOff>50800</xdr:colOff>
      <xdr:row>94</xdr:row>
      <xdr:rowOff>81130</xdr:rowOff>
    </xdr:to>
    <xdr:cxnSp macro="">
      <xdr:nvCxnSpPr>
        <xdr:cNvPr id="689" name="直線コネクタ 688"/>
        <xdr:cNvCxnSpPr/>
      </xdr:nvCxnSpPr>
      <xdr:spPr>
        <a:xfrm>
          <a:off x="14592300" y="16193903"/>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121886</xdr:rowOff>
    </xdr:from>
    <xdr:to>
      <xdr:col>76</xdr:col>
      <xdr:colOff>114300</xdr:colOff>
      <xdr:row>94</xdr:row>
      <xdr:rowOff>77603</xdr:rowOff>
    </xdr:to>
    <xdr:cxnSp macro="">
      <xdr:nvCxnSpPr>
        <xdr:cNvPr id="692" name="直線コネクタ 691"/>
        <xdr:cNvCxnSpPr/>
      </xdr:nvCxnSpPr>
      <xdr:spPr>
        <a:xfrm>
          <a:off x="13703300" y="16066736"/>
          <a:ext cx="889000" cy="12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121886</xdr:rowOff>
    </xdr:from>
    <xdr:to>
      <xdr:col>71</xdr:col>
      <xdr:colOff>177800</xdr:colOff>
      <xdr:row>94</xdr:row>
      <xdr:rowOff>122391</xdr:rowOff>
    </xdr:to>
    <xdr:cxnSp macro="">
      <xdr:nvCxnSpPr>
        <xdr:cNvPr id="695" name="直線コネクタ 694"/>
        <xdr:cNvCxnSpPr/>
      </xdr:nvCxnSpPr>
      <xdr:spPr>
        <a:xfrm flipV="1">
          <a:off x="12814300" y="16066736"/>
          <a:ext cx="889000" cy="17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116315</xdr:rowOff>
    </xdr:from>
    <xdr:to>
      <xdr:col>72</xdr:col>
      <xdr:colOff>38100</xdr:colOff>
      <xdr:row>95</xdr:row>
      <xdr:rowOff>46465</xdr:rowOff>
    </xdr:to>
    <xdr:sp macro="" textlink="">
      <xdr:nvSpPr>
        <xdr:cNvPr id="696" name="フローチャート: 判断 695"/>
        <xdr:cNvSpPr/>
      </xdr:nvSpPr>
      <xdr:spPr>
        <a:xfrm>
          <a:off x="13652500" y="1623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37592</xdr:rowOff>
    </xdr:from>
    <xdr:ext cx="534377" cy="259045"/>
    <xdr:sp macro="" textlink="">
      <xdr:nvSpPr>
        <xdr:cNvPr id="697" name="テキスト ボックス 696"/>
        <xdr:cNvSpPr txBox="1"/>
      </xdr:nvSpPr>
      <xdr:spPr>
        <a:xfrm>
          <a:off x="13436111" y="163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73418</xdr:rowOff>
    </xdr:from>
    <xdr:ext cx="534377" cy="259045"/>
    <xdr:sp macro="" textlink="">
      <xdr:nvSpPr>
        <xdr:cNvPr id="699" name="テキスト ボックス 698"/>
        <xdr:cNvSpPr txBox="1"/>
      </xdr:nvSpPr>
      <xdr:spPr>
        <a:xfrm>
          <a:off x="12547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44910</xdr:rowOff>
    </xdr:from>
    <xdr:to>
      <xdr:col>85</xdr:col>
      <xdr:colOff>177800</xdr:colOff>
      <xdr:row>94</xdr:row>
      <xdr:rowOff>146510</xdr:rowOff>
    </xdr:to>
    <xdr:sp macro="" textlink="">
      <xdr:nvSpPr>
        <xdr:cNvPr id="705" name="楕円 704"/>
        <xdr:cNvSpPr/>
      </xdr:nvSpPr>
      <xdr:spPr>
        <a:xfrm>
          <a:off x="16268700" y="161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67787</xdr:rowOff>
    </xdr:from>
    <xdr:ext cx="534377" cy="259045"/>
    <xdr:sp macro="" textlink="">
      <xdr:nvSpPr>
        <xdr:cNvPr id="706" name="公債費該当値テキスト"/>
        <xdr:cNvSpPr txBox="1"/>
      </xdr:nvSpPr>
      <xdr:spPr>
        <a:xfrm>
          <a:off x="16370300" y="1601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30330</xdr:rowOff>
    </xdr:from>
    <xdr:to>
      <xdr:col>81</xdr:col>
      <xdr:colOff>101600</xdr:colOff>
      <xdr:row>94</xdr:row>
      <xdr:rowOff>131930</xdr:rowOff>
    </xdr:to>
    <xdr:sp macro="" textlink="">
      <xdr:nvSpPr>
        <xdr:cNvPr id="707" name="楕円 706"/>
        <xdr:cNvSpPr/>
      </xdr:nvSpPr>
      <xdr:spPr>
        <a:xfrm>
          <a:off x="15430500" y="161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148457</xdr:rowOff>
    </xdr:from>
    <xdr:ext cx="534377" cy="259045"/>
    <xdr:sp macro="" textlink="">
      <xdr:nvSpPr>
        <xdr:cNvPr id="708" name="テキスト ボックス 707"/>
        <xdr:cNvSpPr txBox="1"/>
      </xdr:nvSpPr>
      <xdr:spPr>
        <a:xfrm>
          <a:off x="15214111" y="1592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26803</xdr:rowOff>
    </xdr:from>
    <xdr:to>
      <xdr:col>76</xdr:col>
      <xdr:colOff>165100</xdr:colOff>
      <xdr:row>94</xdr:row>
      <xdr:rowOff>128403</xdr:rowOff>
    </xdr:to>
    <xdr:sp macro="" textlink="">
      <xdr:nvSpPr>
        <xdr:cNvPr id="709" name="楕円 708"/>
        <xdr:cNvSpPr/>
      </xdr:nvSpPr>
      <xdr:spPr>
        <a:xfrm>
          <a:off x="14541500" y="161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144930</xdr:rowOff>
    </xdr:from>
    <xdr:ext cx="534377" cy="259045"/>
    <xdr:sp macro="" textlink="">
      <xdr:nvSpPr>
        <xdr:cNvPr id="710" name="テキスト ボックス 709"/>
        <xdr:cNvSpPr txBox="1"/>
      </xdr:nvSpPr>
      <xdr:spPr>
        <a:xfrm>
          <a:off x="14325111" y="1591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71086</xdr:rowOff>
    </xdr:from>
    <xdr:to>
      <xdr:col>72</xdr:col>
      <xdr:colOff>38100</xdr:colOff>
      <xdr:row>94</xdr:row>
      <xdr:rowOff>1236</xdr:rowOff>
    </xdr:to>
    <xdr:sp macro="" textlink="">
      <xdr:nvSpPr>
        <xdr:cNvPr id="711" name="楕円 710"/>
        <xdr:cNvSpPr/>
      </xdr:nvSpPr>
      <xdr:spPr>
        <a:xfrm>
          <a:off x="13652500" y="160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17763</xdr:rowOff>
    </xdr:from>
    <xdr:ext cx="534377" cy="259045"/>
    <xdr:sp macro="" textlink="">
      <xdr:nvSpPr>
        <xdr:cNvPr id="712" name="テキスト ボックス 711"/>
        <xdr:cNvSpPr txBox="1"/>
      </xdr:nvSpPr>
      <xdr:spPr>
        <a:xfrm>
          <a:off x="13436111" y="1579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71591</xdr:rowOff>
    </xdr:from>
    <xdr:to>
      <xdr:col>67</xdr:col>
      <xdr:colOff>101600</xdr:colOff>
      <xdr:row>95</xdr:row>
      <xdr:rowOff>1741</xdr:rowOff>
    </xdr:to>
    <xdr:sp macro="" textlink="">
      <xdr:nvSpPr>
        <xdr:cNvPr id="713" name="楕円 712"/>
        <xdr:cNvSpPr/>
      </xdr:nvSpPr>
      <xdr:spPr>
        <a:xfrm>
          <a:off x="12763500" y="161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18268</xdr:rowOff>
    </xdr:from>
    <xdr:ext cx="534377" cy="259045"/>
    <xdr:sp macro="" textlink="">
      <xdr:nvSpPr>
        <xdr:cNvPr id="714" name="テキスト ボックス 713"/>
        <xdr:cNvSpPr txBox="1"/>
      </xdr:nvSpPr>
      <xdr:spPr>
        <a:xfrm>
          <a:off x="12547111" y="1596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50495</xdr:rowOff>
    </xdr:from>
    <xdr:to>
      <xdr:col>102</xdr:col>
      <xdr:colOff>165100</xdr:colOff>
      <xdr:row>38</xdr:row>
      <xdr:rowOff>152095</xdr:rowOff>
    </xdr:to>
    <xdr:sp macro="" textlink="">
      <xdr:nvSpPr>
        <xdr:cNvPr id="751" name="フローチャート: 判断 750"/>
        <xdr:cNvSpPr/>
      </xdr:nvSpPr>
      <xdr:spPr>
        <a:xfrm>
          <a:off x="19494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168622</xdr:rowOff>
    </xdr:from>
    <xdr:ext cx="378565" cy="259045"/>
    <xdr:sp macro="" textlink="">
      <xdr:nvSpPr>
        <xdr:cNvPr id="752" name="テキスト ボックス 751"/>
        <xdr:cNvSpPr txBox="1"/>
      </xdr:nvSpPr>
      <xdr:spPr>
        <a:xfrm>
          <a:off x="19356017" y="63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総務費は住民一人当たり</a:t>
          </a:r>
          <a:r>
            <a:rPr kumimoji="1" lang="en-US" altLang="ja-JP" sz="1300">
              <a:solidFill>
                <a:sysClr val="windowText" lastClr="000000"/>
              </a:solidFill>
              <a:effectLst/>
              <a:latin typeface="+mn-lt"/>
              <a:ea typeface="+mn-ea"/>
              <a:cs typeface="+mn-cs"/>
            </a:rPr>
            <a:t>82,430</a:t>
          </a:r>
          <a:r>
            <a:rPr kumimoji="1" lang="ja-JP" altLang="ja-JP" sz="1300">
              <a:solidFill>
                <a:sysClr val="windowText" lastClr="000000"/>
              </a:solidFill>
              <a:effectLst/>
              <a:latin typeface="+mn-lt"/>
              <a:ea typeface="+mn-ea"/>
              <a:cs typeface="+mn-cs"/>
            </a:rPr>
            <a:t>円となっている。高い水準となった</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a:t>
          </a:r>
          <a:r>
            <a:rPr kumimoji="1" lang="ja-JP" altLang="en-US" sz="1300">
              <a:solidFill>
                <a:sysClr val="windowText" lastClr="000000"/>
              </a:solidFill>
              <a:effectLst/>
              <a:latin typeface="+mn-lt"/>
              <a:ea typeface="+mn-ea"/>
              <a:cs typeface="+mn-cs"/>
            </a:rPr>
            <a:t>文化交流館建設事業</a:t>
          </a:r>
          <a:r>
            <a:rPr kumimoji="1" lang="ja-JP" altLang="ja-JP" sz="1300">
              <a:solidFill>
                <a:sysClr val="windowText" lastClr="000000"/>
              </a:solidFill>
              <a:effectLst/>
              <a:latin typeface="+mn-lt"/>
              <a:ea typeface="+mn-ea"/>
              <a:cs typeface="+mn-cs"/>
            </a:rPr>
            <a:t>の増が主な要因である。</a:t>
          </a:r>
          <a:r>
            <a:rPr kumimoji="1" lang="en-US" altLang="ja-JP" sz="1300">
              <a:solidFill>
                <a:sysClr val="windowText" lastClr="000000"/>
              </a:solidFill>
              <a:effectLst/>
              <a:latin typeface="+mn-lt"/>
              <a:ea typeface="+mn-ea"/>
              <a:cs typeface="+mn-cs"/>
            </a:rPr>
            <a:t>30</a:t>
          </a:r>
          <a:r>
            <a:rPr kumimoji="1" lang="ja-JP" altLang="en-US" sz="1300">
              <a:solidFill>
                <a:sysClr val="windowText" lastClr="000000"/>
              </a:solidFill>
              <a:effectLst/>
              <a:latin typeface="+mn-lt"/>
              <a:ea typeface="+mn-ea"/>
              <a:cs typeface="+mn-cs"/>
            </a:rPr>
            <a:t>年度は庁舎耐震補強事業の増により</a:t>
          </a:r>
          <a:r>
            <a:rPr kumimoji="1" lang="ja-JP" altLang="ja-JP" sz="1300">
              <a:solidFill>
                <a:sysClr val="windowText" lastClr="000000"/>
              </a:solidFill>
              <a:effectLst/>
              <a:latin typeface="+mn-lt"/>
              <a:ea typeface="+mn-ea"/>
              <a:cs typeface="+mn-cs"/>
            </a:rPr>
            <a:t>前年度比</a:t>
          </a:r>
          <a:r>
            <a:rPr kumimoji="1" lang="en-US" altLang="ja-JP" sz="1300">
              <a:solidFill>
                <a:sysClr val="windowText" lastClr="000000"/>
              </a:solidFill>
              <a:effectLst/>
              <a:latin typeface="+mn-lt"/>
              <a:ea typeface="+mn-ea"/>
              <a:cs typeface="+mn-cs"/>
            </a:rPr>
            <a:t>17,725</a:t>
          </a:r>
          <a:r>
            <a:rPr kumimoji="1" lang="ja-JP" altLang="ja-JP" sz="1300">
              <a:solidFill>
                <a:sysClr val="windowText" lastClr="000000"/>
              </a:solidFill>
              <a:effectLst/>
              <a:latin typeface="+mn-lt"/>
              <a:ea typeface="+mn-ea"/>
              <a:cs typeface="+mn-cs"/>
            </a:rPr>
            <a:t>円</a:t>
          </a:r>
          <a:r>
            <a:rPr kumimoji="1" lang="ja-JP" altLang="en-US" sz="1300">
              <a:solidFill>
                <a:sysClr val="windowText" lastClr="000000"/>
              </a:solidFill>
              <a:effectLst/>
              <a:latin typeface="+mn-lt"/>
              <a:ea typeface="+mn-ea"/>
              <a:cs typeface="+mn-cs"/>
            </a:rPr>
            <a:t>の増加となった。</a:t>
          </a:r>
          <a:r>
            <a:rPr kumimoji="1" lang="ja-JP" altLang="ja-JP" sz="1300">
              <a:solidFill>
                <a:sysClr val="windowText" lastClr="000000"/>
              </a:solidFill>
              <a:effectLst/>
              <a:latin typeface="+mn-lt"/>
              <a:ea typeface="+mn-ea"/>
              <a:cs typeface="+mn-cs"/>
            </a:rPr>
            <a:t>民生費は住民一人当たり</a:t>
          </a:r>
          <a:r>
            <a:rPr kumimoji="1" lang="en-US" altLang="ja-JP" sz="1300">
              <a:solidFill>
                <a:sysClr val="windowText" lastClr="000000"/>
              </a:solidFill>
              <a:effectLst/>
              <a:latin typeface="+mn-lt"/>
              <a:ea typeface="+mn-ea"/>
              <a:cs typeface="+mn-cs"/>
            </a:rPr>
            <a:t>138,574</a:t>
          </a:r>
          <a:r>
            <a:rPr kumimoji="1" lang="ja-JP" altLang="ja-JP" sz="1300">
              <a:solidFill>
                <a:sysClr val="windowText" lastClr="000000"/>
              </a:solidFill>
              <a:effectLst/>
              <a:latin typeface="+mn-lt"/>
              <a:ea typeface="+mn-ea"/>
              <a:cs typeface="+mn-cs"/>
            </a:rPr>
            <a:t>円となっている。</a:t>
          </a:r>
          <a:r>
            <a:rPr kumimoji="1" lang="en-US" altLang="ja-JP" sz="1300">
              <a:solidFill>
                <a:sysClr val="windowText" lastClr="000000"/>
              </a:solidFill>
              <a:effectLst/>
              <a:latin typeface="+mn-lt"/>
              <a:ea typeface="+mn-ea"/>
              <a:cs typeface="+mn-cs"/>
            </a:rPr>
            <a:t>23</a:t>
          </a:r>
          <a:r>
            <a:rPr kumimoji="1" lang="ja-JP" altLang="ja-JP" sz="1300">
              <a:solidFill>
                <a:sysClr val="windowText" lastClr="000000"/>
              </a:solidFill>
              <a:effectLst/>
              <a:latin typeface="+mn-lt"/>
              <a:ea typeface="+mn-ea"/>
              <a:cs typeface="+mn-cs"/>
            </a:rPr>
            <a:t>年度以降は上昇傾向で、仮置き場設置事業や民間宅地除染対策事業などの震災関連事業の増と認定こども園整備事業などが主な要因である。震災関連事業</a:t>
          </a:r>
          <a:r>
            <a:rPr kumimoji="1" lang="ja-JP" altLang="en-US" sz="1300">
              <a:solidFill>
                <a:sysClr val="windowText" lastClr="000000"/>
              </a:solidFill>
              <a:effectLst/>
              <a:latin typeface="+mn-lt"/>
              <a:ea typeface="+mn-ea"/>
              <a:cs typeface="+mn-cs"/>
            </a:rPr>
            <a:t>が</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年度に概ね完了し</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29</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年度は類似団体を下回った。農林水産業費は住民一人当たり</a:t>
          </a:r>
          <a:r>
            <a:rPr kumimoji="1" lang="en-US" altLang="ja-JP" sz="1300">
              <a:solidFill>
                <a:sysClr val="windowText" lastClr="000000"/>
              </a:solidFill>
              <a:effectLst/>
              <a:latin typeface="+mn-lt"/>
              <a:ea typeface="+mn-ea"/>
              <a:cs typeface="+mn-cs"/>
            </a:rPr>
            <a:t>34,833</a:t>
          </a:r>
          <a:r>
            <a:rPr kumimoji="1" lang="ja-JP" altLang="ja-JP" sz="1300">
              <a:solidFill>
                <a:sysClr val="windowText" lastClr="000000"/>
              </a:solidFill>
              <a:effectLst/>
              <a:latin typeface="+mn-lt"/>
              <a:ea typeface="+mn-ea"/>
              <a:cs typeface="+mn-cs"/>
            </a:rPr>
            <a:t>円となっている。ふくしま森林再生事業をはじめとする震災関連事業や豪雪農業災害対策事業の増に伴い</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年度まで増加傾向</a:t>
          </a:r>
          <a:r>
            <a:rPr kumimoji="1" lang="ja-JP" altLang="en-US" sz="1300">
              <a:solidFill>
                <a:sysClr val="windowText" lastClr="000000"/>
              </a:solidFill>
              <a:effectLst/>
              <a:latin typeface="+mn-lt"/>
              <a:ea typeface="+mn-ea"/>
              <a:cs typeface="+mn-cs"/>
            </a:rPr>
            <a:t>に</a:t>
          </a:r>
          <a:r>
            <a:rPr kumimoji="1" lang="ja-JP" altLang="ja-JP" sz="1300">
              <a:solidFill>
                <a:sysClr val="windowText" lastClr="000000"/>
              </a:solidFill>
              <a:effectLst/>
              <a:latin typeface="+mn-lt"/>
              <a:ea typeface="+mn-ea"/>
              <a:cs typeface="+mn-cs"/>
            </a:rPr>
            <a:t>あったが、</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年度は豪雪農業災害対策事業が完了したため減少した。</a:t>
          </a:r>
          <a:r>
            <a:rPr kumimoji="1" lang="en-US" altLang="ja-JP" sz="1300">
              <a:solidFill>
                <a:sysClr val="windowText" lastClr="000000"/>
              </a:solidFill>
              <a:effectLst/>
              <a:latin typeface="+mn-lt"/>
              <a:ea typeface="+mn-ea"/>
              <a:cs typeface="+mn-cs"/>
            </a:rPr>
            <a:t>29</a:t>
          </a:r>
          <a:r>
            <a:rPr kumimoji="1" lang="ja-JP" altLang="ja-JP" sz="1300">
              <a:solidFill>
                <a:sysClr val="windowText" lastClr="000000"/>
              </a:solidFill>
              <a:effectLst/>
              <a:latin typeface="+mn-lt"/>
              <a:ea typeface="+mn-ea"/>
              <a:cs typeface="+mn-cs"/>
            </a:rPr>
            <a:t>年度は強い農業基盤づくり事業等によ</a:t>
          </a:r>
          <a:r>
            <a:rPr kumimoji="1" lang="ja-JP" altLang="en-US" sz="1300">
              <a:solidFill>
                <a:sysClr val="windowText" lastClr="000000"/>
              </a:solidFill>
              <a:effectLst/>
              <a:latin typeface="+mn-lt"/>
              <a:ea typeface="+mn-ea"/>
              <a:cs typeface="+mn-cs"/>
            </a:rPr>
            <a:t>る増、</a:t>
          </a:r>
          <a:r>
            <a:rPr kumimoji="1" lang="en-US" altLang="ja-JP" sz="1300">
              <a:solidFill>
                <a:sysClr val="windowText" lastClr="000000"/>
              </a:solidFill>
              <a:effectLst/>
              <a:latin typeface="+mn-lt"/>
              <a:ea typeface="+mn-ea"/>
              <a:cs typeface="+mn-cs"/>
            </a:rPr>
            <a:t>30</a:t>
          </a:r>
          <a:r>
            <a:rPr kumimoji="1" lang="ja-JP" altLang="en-US" sz="1300">
              <a:solidFill>
                <a:sysClr val="windowText" lastClr="000000"/>
              </a:solidFill>
              <a:effectLst/>
              <a:latin typeface="+mn-lt"/>
              <a:ea typeface="+mn-ea"/>
              <a:cs typeface="+mn-cs"/>
            </a:rPr>
            <a:t>年度はため池放射性物質対策事業の増により</a:t>
          </a:r>
          <a:r>
            <a:rPr kumimoji="1" lang="ja-JP" altLang="ja-JP" sz="1300">
              <a:solidFill>
                <a:sysClr val="windowText" lastClr="000000"/>
              </a:solidFill>
              <a:effectLst/>
              <a:latin typeface="+mn-lt"/>
              <a:ea typeface="+mn-ea"/>
              <a:cs typeface="+mn-cs"/>
            </a:rPr>
            <a:t>前年度比</a:t>
          </a:r>
          <a:r>
            <a:rPr kumimoji="1" lang="en-US" altLang="ja-JP" sz="1300">
              <a:solidFill>
                <a:sysClr val="windowText" lastClr="000000"/>
              </a:solidFill>
              <a:effectLst/>
              <a:latin typeface="+mn-lt"/>
              <a:ea typeface="+mn-ea"/>
              <a:cs typeface="+mn-cs"/>
            </a:rPr>
            <a:t>5,174</a:t>
          </a:r>
          <a:r>
            <a:rPr kumimoji="1" lang="ja-JP" altLang="ja-JP" sz="1300">
              <a:solidFill>
                <a:sysClr val="windowText" lastClr="000000"/>
              </a:solidFill>
              <a:effectLst/>
              <a:latin typeface="+mn-lt"/>
              <a:ea typeface="+mn-ea"/>
              <a:cs typeface="+mn-cs"/>
            </a:rPr>
            <a:t>円の増額となった。商工費は住民一人当たり</a:t>
          </a:r>
          <a:r>
            <a:rPr kumimoji="1" lang="en-US" altLang="ja-JP" sz="1300">
              <a:solidFill>
                <a:sysClr val="windowText" lastClr="000000"/>
              </a:solidFill>
              <a:effectLst/>
              <a:latin typeface="+mn-lt"/>
              <a:ea typeface="+mn-ea"/>
              <a:cs typeface="+mn-cs"/>
            </a:rPr>
            <a:t>18,660</a:t>
          </a:r>
          <a:r>
            <a:rPr kumimoji="1" lang="ja-JP" altLang="ja-JP" sz="1300">
              <a:solidFill>
                <a:sysClr val="windowText" lastClr="000000"/>
              </a:solidFill>
              <a:effectLst/>
              <a:latin typeface="+mn-lt"/>
              <a:ea typeface="+mn-ea"/>
              <a:cs typeface="+mn-cs"/>
            </a:rPr>
            <a:t>円となっている。</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a:t>
          </a:r>
          <a:r>
            <a:rPr kumimoji="1" lang="ja-JP" altLang="en-US" sz="1300">
              <a:solidFill>
                <a:sysClr val="windowText" lastClr="000000"/>
              </a:solidFill>
              <a:effectLst/>
              <a:latin typeface="+mn-lt"/>
              <a:ea typeface="+mn-ea"/>
              <a:cs typeface="+mn-cs"/>
            </a:rPr>
            <a:t>まで</a:t>
          </a:r>
          <a:r>
            <a:rPr kumimoji="1" lang="ja-JP" altLang="ja-JP" sz="1300">
              <a:solidFill>
                <a:sysClr val="windowText" lastClr="000000"/>
              </a:solidFill>
              <a:effectLst/>
              <a:latin typeface="+mn-lt"/>
              <a:ea typeface="+mn-ea"/>
              <a:cs typeface="+mn-cs"/>
            </a:rPr>
            <a:t>類似団体よりも</a:t>
          </a:r>
          <a:r>
            <a:rPr kumimoji="1" lang="ja-JP" altLang="en-US" sz="1300">
              <a:solidFill>
                <a:sysClr val="windowText" lastClr="000000"/>
              </a:solidFill>
              <a:effectLst/>
              <a:latin typeface="+mn-lt"/>
              <a:ea typeface="+mn-ea"/>
              <a:cs typeface="+mn-cs"/>
            </a:rPr>
            <a:t>大幅に上回って</a:t>
          </a:r>
          <a:r>
            <a:rPr kumimoji="1" lang="ja-JP" altLang="ja-JP" sz="1300">
              <a:solidFill>
                <a:sysClr val="windowText" lastClr="000000"/>
              </a:solidFill>
              <a:effectLst/>
              <a:latin typeface="+mn-lt"/>
              <a:ea typeface="+mn-ea"/>
              <a:cs typeface="+mn-cs"/>
            </a:rPr>
            <a:t>いるのは、多世代交流センターリニューアル事業や中心市街地市民交流センター（マイタウン白河）改修事業、大信地域市民交流センター建設事業などのハード事業が主な要因である。</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年度は</a:t>
          </a:r>
          <a:r>
            <a:rPr kumimoji="1" lang="ja-JP" altLang="en-US" sz="1300">
              <a:solidFill>
                <a:sysClr val="windowText" lastClr="000000"/>
              </a:solidFill>
              <a:effectLst/>
              <a:latin typeface="+mn-lt"/>
              <a:ea typeface="+mn-ea"/>
              <a:cs typeface="+mn-cs"/>
            </a:rPr>
            <a:t>中心市街地共同住宅供給事業や企業立地奨励金の増により</a:t>
          </a:r>
          <a:r>
            <a:rPr kumimoji="1" lang="ja-JP" altLang="ja-JP" sz="1300">
              <a:solidFill>
                <a:sysClr val="windowText" lastClr="000000"/>
              </a:solidFill>
              <a:effectLst/>
              <a:latin typeface="+mn-lt"/>
              <a:ea typeface="+mn-ea"/>
              <a:cs typeface="+mn-cs"/>
            </a:rPr>
            <a:t>前年度比</a:t>
          </a:r>
          <a:r>
            <a:rPr kumimoji="1" lang="en-US" altLang="ja-JP" sz="1300">
              <a:solidFill>
                <a:sysClr val="windowText" lastClr="000000"/>
              </a:solidFill>
              <a:effectLst/>
              <a:latin typeface="+mn-lt"/>
              <a:ea typeface="+mn-ea"/>
              <a:cs typeface="+mn-cs"/>
            </a:rPr>
            <a:t>3,246</a:t>
          </a:r>
          <a:r>
            <a:rPr kumimoji="1" lang="ja-JP" altLang="ja-JP" sz="1300">
              <a:solidFill>
                <a:sysClr val="windowText" lastClr="000000"/>
              </a:solidFill>
              <a:effectLst/>
              <a:latin typeface="+mn-lt"/>
              <a:ea typeface="+mn-ea"/>
              <a:cs typeface="+mn-cs"/>
            </a:rPr>
            <a:t>円の</a:t>
          </a:r>
          <a:r>
            <a:rPr kumimoji="1" lang="ja-JP" altLang="en-US" sz="1300">
              <a:solidFill>
                <a:sysClr val="windowText" lastClr="000000"/>
              </a:solidFill>
              <a:effectLst/>
              <a:latin typeface="+mn-lt"/>
              <a:ea typeface="+mn-ea"/>
              <a:cs typeface="+mn-cs"/>
            </a:rPr>
            <a:t>増</a:t>
          </a:r>
          <a:r>
            <a:rPr kumimoji="1" lang="ja-JP" altLang="ja-JP" sz="1300">
              <a:solidFill>
                <a:sysClr val="windowText" lastClr="000000"/>
              </a:solidFill>
              <a:effectLst/>
              <a:latin typeface="+mn-lt"/>
              <a:ea typeface="+mn-ea"/>
              <a:cs typeface="+mn-cs"/>
            </a:rPr>
            <a:t>額となった。教育費は住民一人当たり</a:t>
          </a:r>
          <a:r>
            <a:rPr kumimoji="1" lang="en-US" altLang="ja-JP" sz="1300">
              <a:solidFill>
                <a:sysClr val="windowText" lastClr="000000"/>
              </a:solidFill>
              <a:effectLst/>
              <a:latin typeface="+mn-lt"/>
              <a:ea typeface="+mn-ea"/>
              <a:cs typeface="+mn-cs"/>
            </a:rPr>
            <a:t>61,103</a:t>
          </a:r>
          <a:r>
            <a:rPr kumimoji="1" lang="ja-JP" altLang="ja-JP" sz="1300">
              <a:solidFill>
                <a:sysClr val="windowText" lastClr="000000"/>
              </a:solidFill>
              <a:effectLst/>
              <a:latin typeface="+mn-lt"/>
              <a:ea typeface="+mn-ea"/>
              <a:cs typeface="+mn-cs"/>
            </a:rPr>
            <a:t>円となっている。類似団体</a:t>
          </a:r>
          <a:r>
            <a:rPr kumimoji="1" lang="ja-JP" altLang="en-US" sz="1300">
              <a:solidFill>
                <a:sysClr val="windowText" lastClr="000000"/>
              </a:solidFill>
              <a:effectLst/>
              <a:latin typeface="+mn-lt"/>
              <a:ea typeface="+mn-ea"/>
              <a:cs typeface="+mn-cs"/>
            </a:rPr>
            <a:t>よりも大幅に上回っているのは</a:t>
          </a:r>
          <a:r>
            <a:rPr kumimoji="1" lang="ja-JP" altLang="ja-JP" sz="1300">
              <a:solidFill>
                <a:sysClr val="windowText" lastClr="000000"/>
              </a:solidFill>
              <a:effectLst/>
              <a:latin typeface="+mn-lt"/>
              <a:ea typeface="+mn-ea"/>
              <a:cs typeface="+mn-cs"/>
            </a:rPr>
            <a:t>、白河中央中学校建設事業や表郷公民館建設事業が主な要因で、</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年度はそれらの完了に伴い減少した。</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年度は小峰城</a:t>
          </a:r>
          <a:r>
            <a:rPr kumimoji="1" lang="ja-JP" altLang="en-US" sz="1300">
              <a:solidFill>
                <a:sysClr val="windowText" lastClr="000000"/>
              </a:solidFill>
              <a:effectLst/>
              <a:latin typeface="+mn-lt"/>
              <a:ea typeface="+mn-ea"/>
              <a:cs typeface="+mn-cs"/>
            </a:rPr>
            <a:t>歴史館整備</a:t>
          </a:r>
          <a:r>
            <a:rPr kumimoji="1" lang="ja-JP" altLang="ja-JP" sz="1300">
              <a:solidFill>
                <a:sysClr val="windowText" lastClr="000000"/>
              </a:solidFill>
              <a:effectLst/>
              <a:latin typeface="+mn-lt"/>
              <a:ea typeface="+mn-ea"/>
              <a:cs typeface="+mn-cs"/>
            </a:rPr>
            <a:t>事業</a:t>
          </a:r>
          <a:r>
            <a:rPr kumimoji="1" lang="ja-JP" altLang="en-US" sz="1300">
              <a:solidFill>
                <a:sysClr val="windowText" lastClr="000000"/>
              </a:solidFill>
              <a:effectLst/>
              <a:latin typeface="+mn-lt"/>
              <a:ea typeface="+mn-ea"/>
              <a:cs typeface="+mn-cs"/>
            </a:rPr>
            <a:t>や白河第二中学校建設事業の増により</a:t>
          </a:r>
          <a:r>
            <a:rPr kumimoji="1" lang="ja-JP" altLang="ja-JP" sz="1300">
              <a:solidFill>
                <a:sysClr val="windowText" lastClr="000000"/>
              </a:solidFill>
              <a:effectLst/>
              <a:latin typeface="+mn-lt"/>
              <a:ea typeface="+mn-ea"/>
              <a:cs typeface="+mn-cs"/>
            </a:rPr>
            <a:t>前年度比</a:t>
          </a:r>
          <a:r>
            <a:rPr kumimoji="1" lang="en-US" altLang="ja-JP" sz="1300">
              <a:solidFill>
                <a:sysClr val="windowText" lastClr="000000"/>
              </a:solidFill>
              <a:effectLst/>
              <a:latin typeface="+mn-lt"/>
              <a:ea typeface="+mn-ea"/>
              <a:cs typeface="+mn-cs"/>
            </a:rPr>
            <a:t>10,146</a:t>
          </a:r>
          <a:r>
            <a:rPr kumimoji="1" lang="ja-JP" altLang="ja-JP" sz="1300">
              <a:solidFill>
                <a:sysClr val="windowText" lastClr="000000"/>
              </a:solidFill>
              <a:effectLst/>
              <a:latin typeface="+mn-lt"/>
              <a:ea typeface="+mn-ea"/>
              <a:cs typeface="+mn-cs"/>
            </a:rPr>
            <a:t>円の</a:t>
          </a:r>
          <a:r>
            <a:rPr kumimoji="1" lang="ja-JP" altLang="en-US" sz="1300">
              <a:solidFill>
                <a:sysClr val="windowText" lastClr="000000"/>
              </a:solidFill>
              <a:effectLst/>
              <a:latin typeface="+mn-lt"/>
              <a:ea typeface="+mn-ea"/>
              <a:cs typeface="+mn-cs"/>
            </a:rPr>
            <a:t>増</a:t>
          </a:r>
          <a:r>
            <a:rPr kumimoji="1" lang="ja-JP" altLang="ja-JP" sz="1300">
              <a:solidFill>
                <a:sysClr val="windowText" lastClr="000000"/>
              </a:solidFill>
              <a:effectLst/>
              <a:latin typeface="+mn-lt"/>
              <a:ea typeface="+mn-ea"/>
              <a:cs typeface="+mn-cs"/>
            </a:rPr>
            <a:t>額となった。なお、災害復旧費及び公債費については、性質別歳出決算分析のとおりである。</a:t>
          </a:r>
          <a:endParaRPr lang="ja-JP" altLang="ja-JP" sz="1300">
            <a:solidFill>
              <a:sysClr val="windowText" lastClr="000000"/>
            </a:solidFill>
            <a:effectLst/>
          </a:endParaRPr>
        </a:p>
        <a:p>
          <a:endParaRPr lang="ja-JP" altLang="ja-JP" sz="13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　財政調整基金残高は、各年度とも標準財政規模の</a:t>
          </a:r>
          <a:r>
            <a:rPr kumimoji="1" lang="en-US" altLang="ja-JP" sz="1200">
              <a:solidFill>
                <a:sysClr val="windowText" lastClr="000000"/>
              </a:solidFill>
              <a:effectLst/>
              <a:latin typeface="+mn-lt"/>
              <a:ea typeface="+mn-ea"/>
              <a:cs typeface="+mn-cs"/>
            </a:rPr>
            <a:t>1</a:t>
          </a:r>
          <a:r>
            <a:rPr kumimoji="1" lang="ja-JP" altLang="ja-JP" sz="1200">
              <a:solidFill>
                <a:sysClr val="windowText" lastClr="000000"/>
              </a:solidFill>
              <a:effectLst/>
              <a:latin typeface="+mn-lt"/>
              <a:ea typeface="+mn-ea"/>
              <a:cs typeface="+mn-cs"/>
            </a:rPr>
            <a:t>割から</a:t>
          </a:r>
          <a:r>
            <a:rPr kumimoji="1" lang="en-US" altLang="ja-JP" sz="1200">
              <a:solidFill>
                <a:sysClr val="windowText" lastClr="000000"/>
              </a:solidFill>
              <a:effectLst/>
              <a:latin typeface="+mn-lt"/>
              <a:ea typeface="+mn-ea"/>
              <a:cs typeface="+mn-cs"/>
            </a:rPr>
            <a:t>2</a:t>
          </a:r>
          <a:r>
            <a:rPr kumimoji="1" lang="ja-JP" altLang="ja-JP" sz="1200">
              <a:solidFill>
                <a:sysClr val="windowText" lastClr="000000"/>
              </a:solidFill>
              <a:effectLst/>
              <a:latin typeface="+mn-lt"/>
              <a:ea typeface="+mn-ea"/>
              <a:cs typeface="+mn-cs"/>
            </a:rPr>
            <a:t>割程度で推移しており適正な残高を維持している。</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　実質収支額は、</a:t>
          </a:r>
          <a:r>
            <a:rPr kumimoji="1" lang="ja-JP" altLang="en-US" sz="1200">
              <a:solidFill>
                <a:sysClr val="windowText" lastClr="000000"/>
              </a:solidFill>
              <a:effectLst/>
              <a:latin typeface="+mn-lt"/>
              <a:ea typeface="+mn-ea"/>
              <a:cs typeface="+mn-cs"/>
            </a:rPr>
            <a:t>震災以降、</a:t>
          </a:r>
          <a:r>
            <a:rPr kumimoji="1" lang="ja-JP" altLang="ja-JP" sz="1200">
              <a:solidFill>
                <a:sysClr val="windowText" lastClr="000000"/>
              </a:solidFill>
              <a:effectLst/>
              <a:latin typeface="+mn-lt"/>
              <a:ea typeface="+mn-ea"/>
              <a:cs typeface="+mn-cs"/>
            </a:rPr>
            <a:t>震災関連事業の影響</a:t>
          </a:r>
          <a:r>
            <a:rPr kumimoji="1" lang="ja-JP" altLang="en-US" sz="1200">
              <a:solidFill>
                <a:sysClr val="windowText" lastClr="000000"/>
              </a:solidFill>
              <a:effectLst/>
              <a:latin typeface="+mn-lt"/>
              <a:ea typeface="+mn-ea"/>
              <a:cs typeface="+mn-cs"/>
            </a:rPr>
            <a:t>による</a:t>
          </a:r>
          <a:r>
            <a:rPr kumimoji="1" lang="ja-JP" altLang="ja-JP" sz="1200">
              <a:solidFill>
                <a:sysClr val="windowText" lastClr="000000"/>
              </a:solidFill>
              <a:effectLst/>
              <a:latin typeface="+mn-lt"/>
              <a:ea typeface="+mn-ea"/>
              <a:cs typeface="+mn-cs"/>
            </a:rPr>
            <a:t>単年度</a:t>
          </a:r>
          <a:r>
            <a:rPr kumimoji="1" lang="ja-JP" altLang="en-US" sz="1200">
              <a:solidFill>
                <a:sysClr val="windowText" lastClr="000000"/>
              </a:solidFill>
              <a:effectLst/>
              <a:latin typeface="+mn-lt"/>
              <a:ea typeface="+mn-ea"/>
              <a:cs typeface="+mn-cs"/>
            </a:rPr>
            <a:t>の</a:t>
          </a:r>
          <a:r>
            <a:rPr kumimoji="1" lang="ja-JP" altLang="ja-JP" sz="1200">
              <a:solidFill>
                <a:sysClr val="windowText" lastClr="000000"/>
              </a:solidFill>
              <a:effectLst/>
              <a:latin typeface="+mn-lt"/>
              <a:ea typeface="+mn-ea"/>
              <a:cs typeface="+mn-cs"/>
            </a:rPr>
            <a:t>繰越額が</a:t>
          </a:r>
          <a:r>
            <a:rPr kumimoji="1" lang="ja-JP" altLang="en-US" sz="1200">
              <a:solidFill>
                <a:sysClr val="windowText" lastClr="000000"/>
              </a:solidFill>
              <a:effectLst/>
              <a:latin typeface="+mn-lt"/>
              <a:ea typeface="+mn-ea"/>
              <a:cs typeface="+mn-cs"/>
            </a:rPr>
            <a:t>増えたため増加傾向にあったが、</a:t>
          </a:r>
          <a:r>
            <a:rPr kumimoji="1" lang="ja-JP" altLang="ja-JP" sz="1200">
              <a:solidFill>
                <a:sysClr val="windowText" lastClr="000000"/>
              </a:solidFill>
              <a:effectLst/>
              <a:latin typeface="+mn-lt"/>
              <a:ea typeface="+mn-ea"/>
              <a:cs typeface="+mn-cs"/>
            </a:rPr>
            <a:t>震災関連事業の完了に伴い減少してきている。平成</a:t>
          </a:r>
          <a:r>
            <a:rPr kumimoji="1" lang="en-US" altLang="ja-JP" sz="1200">
              <a:solidFill>
                <a:sysClr val="windowText" lastClr="000000"/>
              </a:solidFill>
              <a:effectLst/>
              <a:latin typeface="+mn-lt"/>
              <a:ea typeface="+mn-ea"/>
              <a:cs typeface="+mn-cs"/>
            </a:rPr>
            <a:t>30</a:t>
          </a:r>
          <a:r>
            <a:rPr kumimoji="1" lang="ja-JP" altLang="ja-JP" sz="1200">
              <a:solidFill>
                <a:sysClr val="windowText" lastClr="000000"/>
              </a:solidFill>
              <a:effectLst/>
              <a:latin typeface="+mn-lt"/>
              <a:ea typeface="+mn-ea"/>
              <a:cs typeface="+mn-cs"/>
            </a:rPr>
            <a:t>年度は</a:t>
          </a:r>
          <a:r>
            <a:rPr kumimoji="1" lang="ja-JP" altLang="en-US" sz="1200">
              <a:solidFill>
                <a:sysClr val="windowText" lastClr="000000"/>
              </a:solidFill>
              <a:effectLst/>
              <a:latin typeface="+mn-lt"/>
              <a:ea typeface="+mn-ea"/>
              <a:cs typeface="+mn-cs"/>
            </a:rPr>
            <a:t>前年度と同水準の</a:t>
          </a:r>
          <a:r>
            <a:rPr kumimoji="1" lang="en-US" altLang="ja-JP" sz="1200">
              <a:solidFill>
                <a:sysClr val="windowText" lastClr="000000"/>
              </a:solidFill>
              <a:effectLst/>
              <a:latin typeface="+mn-lt"/>
              <a:ea typeface="+mn-ea"/>
              <a:cs typeface="+mn-cs"/>
            </a:rPr>
            <a:t>5.90%</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前年度比</a:t>
          </a:r>
          <a:r>
            <a:rPr kumimoji="1" lang="en-US" altLang="ja-JP" sz="1200">
              <a:solidFill>
                <a:sysClr val="windowText" lastClr="000000"/>
              </a:solidFill>
              <a:effectLst/>
              <a:latin typeface="+mn-lt"/>
              <a:ea typeface="+mn-ea"/>
              <a:cs typeface="+mn-cs"/>
            </a:rPr>
            <a:t>0.29</a:t>
          </a:r>
          <a:r>
            <a:rPr kumimoji="1" lang="ja-JP" altLang="ja-JP" sz="1200">
              <a:solidFill>
                <a:sysClr val="windowText" lastClr="000000"/>
              </a:solidFill>
              <a:effectLst/>
              <a:latin typeface="+mn-lt"/>
              <a:ea typeface="+mn-ea"/>
              <a:cs typeface="+mn-cs"/>
            </a:rPr>
            <a:t>増</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となった。今後も、適正な範囲（一般的に</a:t>
          </a:r>
          <a:r>
            <a:rPr kumimoji="1" lang="en-US" altLang="ja-JP" sz="1200">
              <a:solidFill>
                <a:sysClr val="windowText" lastClr="000000"/>
              </a:solidFill>
              <a:effectLst/>
              <a:latin typeface="+mn-lt"/>
              <a:ea typeface="+mn-ea"/>
              <a:cs typeface="+mn-cs"/>
            </a:rPr>
            <a:t>3</a:t>
          </a:r>
          <a:r>
            <a:rPr kumimoji="1" lang="ja-JP" altLang="ja-JP"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5</a:t>
          </a:r>
          <a:r>
            <a:rPr kumimoji="1" lang="ja-JP" altLang="ja-JP" sz="1200">
              <a:solidFill>
                <a:sysClr val="windowText" lastClr="000000"/>
              </a:solidFill>
              <a:effectLst/>
              <a:latin typeface="+mn-lt"/>
              <a:ea typeface="+mn-ea"/>
              <a:cs typeface="+mn-cs"/>
            </a:rPr>
            <a:t>％）に近づくよう、財政調整基金への積立及び運用を適切に行っていくとともに、予算管理により実質収支額（繰越金）の減少に努める。</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　</a:t>
          </a:r>
          <a:r>
            <a:rPr lang="ja-JP" altLang="ja-JP" sz="1200">
              <a:solidFill>
                <a:sysClr val="windowText" lastClr="000000"/>
              </a:solidFill>
              <a:effectLst/>
              <a:latin typeface="+mn-lt"/>
              <a:ea typeface="+mn-ea"/>
              <a:cs typeface="+mn-cs"/>
            </a:rPr>
            <a:t>実質単年度収支は、財政調整基金</a:t>
          </a:r>
          <a:r>
            <a:rPr lang="ja-JP" altLang="en-US" sz="1200">
              <a:solidFill>
                <a:sysClr val="windowText" lastClr="000000"/>
              </a:solidFill>
              <a:effectLst/>
              <a:latin typeface="+mn-lt"/>
              <a:ea typeface="+mn-ea"/>
              <a:cs typeface="+mn-cs"/>
            </a:rPr>
            <a:t>積立金</a:t>
          </a:r>
          <a:r>
            <a:rPr lang="ja-JP" altLang="ja-JP" sz="1200">
              <a:solidFill>
                <a:sysClr val="windowText" lastClr="000000"/>
              </a:solidFill>
              <a:effectLst/>
              <a:latin typeface="+mn-lt"/>
              <a:ea typeface="+mn-ea"/>
              <a:cs typeface="+mn-cs"/>
            </a:rPr>
            <a:t>の増により</a:t>
          </a:r>
          <a:r>
            <a:rPr lang="ja-JP" altLang="en-US" sz="1200">
              <a:solidFill>
                <a:sysClr val="windowText" lastClr="000000"/>
              </a:solidFill>
              <a:effectLst/>
              <a:latin typeface="+mn-lt"/>
              <a:ea typeface="+mn-ea"/>
              <a:cs typeface="+mn-cs"/>
            </a:rPr>
            <a:t>増加</a:t>
          </a:r>
          <a:r>
            <a:rPr lang="ja-JP" altLang="ja-JP" sz="1200">
              <a:solidFill>
                <a:sysClr val="windowText" lastClr="000000"/>
              </a:solidFill>
              <a:effectLst/>
              <a:latin typeface="+mn-lt"/>
              <a:ea typeface="+mn-ea"/>
              <a:cs typeface="+mn-cs"/>
            </a:rPr>
            <a:t>したもの。</a:t>
          </a:r>
          <a:endParaRPr lang="ja-JP" altLang="ja-JP" sz="12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財政健全化法が施行された平成</a:t>
          </a:r>
          <a:r>
            <a:rPr kumimoji="1" lang="en-US" altLang="ja-JP" sz="1300">
              <a:solidFill>
                <a:sysClr val="windowText" lastClr="000000"/>
              </a:solidFill>
              <a:effectLst/>
              <a:latin typeface="+mn-lt"/>
              <a:ea typeface="+mn-ea"/>
              <a:cs typeface="+mn-cs"/>
            </a:rPr>
            <a:t>19</a:t>
          </a:r>
          <a:r>
            <a:rPr kumimoji="1" lang="ja-JP" altLang="ja-JP" sz="1300">
              <a:solidFill>
                <a:sysClr val="windowText" lastClr="000000"/>
              </a:solidFill>
              <a:effectLst/>
              <a:latin typeface="+mn-lt"/>
              <a:ea typeface="+mn-ea"/>
              <a:cs typeface="+mn-cs"/>
            </a:rPr>
            <a:t>年度以降、一般会計及び特別会計において赤字は発生していない。</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今後も各会計において、実質収支の動向を注視しながら健全な財政運営に努める。</a:t>
          </a:r>
          <a:endParaRPr lang="ja-JP" altLang="ja-JP" sz="13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32008634</v>
      </c>
      <c r="BO4" s="430"/>
      <c r="BP4" s="430"/>
      <c r="BQ4" s="430"/>
      <c r="BR4" s="430"/>
      <c r="BS4" s="430"/>
      <c r="BT4" s="430"/>
      <c r="BU4" s="431"/>
      <c r="BV4" s="429">
        <v>30290502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5.9</v>
      </c>
      <c r="CU4" s="436"/>
      <c r="CV4" s="436"/>
      <c r="CW4" s="436"/>
      <c r="CX4" s="436"/>
      <c r="CY4" s="436"/>
      <c r="CZ4" s="436"/>
      <c r="DA4" s="437"/>
      <c r="DB4" s="435">
        <v>5.6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30661739</v>
      </c>
      <c r="BO5" s="467"/>
      <c r="BP5" s="467"/>
      <c r="BQ5" s="467"/>
      <c r="BR5" s="467"/>
      <c r="BS5" s="467"/>
      <c r="BT5" s="467"/>
      <c r="BU5" s="468"/>
      <c r="BV5" s="466">
        <v>29019134</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92.7</v>
      </c>
      <c r="CU5" s="464"/>
      <c r="CV5" s="464"/>
      <c r="CW5" s="464"/>
      <c r="CX5" s="464"/>
      <c r="CY5" s="464"/>
      <c r="CZ5" s="464"/>
      <c r="DA5" s="465"/>
      <c r="DB5" s="463">
        <v>92.4</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1346895</v>
      </c>
      <c r="BO6" s="467"/>
      <c r="BP6" s="467"/>
      <c r="BQ6" s="467"/>
      <c r="BR6" s="467"/>
      <c r="BS6" s="467"/>
      <c r="BT6" s="467"/>
      <c r="BU6" s="468"/>
      <c r="BV6" s="466">
        <v>1271368</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97.8</v>
      </c>
      <c r="CU6" s="504"/>
      <c r="CV6" s="504"/>
      <c r="CW6" s="504"/>
      <c r="CX6" s="504"/>
      <c r="CY6" s="504"/>
      <c r="CZ6" s="504"/>
      <c r="DA6" s="505"/>
      <c r="DB6" s="503">
        <v>97.6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337783</v>
      </c>
      <c r="BO7" s="467"/>
      <c r="BP7" s="467"/>
      <c r="BQ7" s="467"/>
      <c r="BR7" s="467"/>
      <c r="BS7" s="467"/>
      <c r="BT7" s="467"/>
      <c r="BU7" s="468"/>
      <c r="BV7" s="466">
        <v>301324</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17113856</v>
      </c>
      <c r="CU7" s="467"/>
      <c r="CV7" s="467"/>
      <c r="CW7" s="467"/>
      <c r="CX7" s="467"/>
      <c r="CY7" s="467"/>
      <c r="CZ7" s="467"/>
      <c r="DA7" s="468"/>
      <c r="DB7" s="466">
        <v>17288052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1009112</v>
      </c>
      <c r="BO8" s="467"/>
      <c r="BP8" s="467"/>
      <c r="BQ8" s="467"/>
      <c r="BR8" s="467"/>
      <c r="BS8" s="467"/>
      <c r="BT8" s="467"/>
      <c r="BU8" s="468"/>
      <c r="BV8" s="466">
        <v>970044</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0.61</v>
      </c>
      <c r="CU8" s="507"/>
      <c r="CV8" s="507"/>
      <c r="CW8" s="507"/>
      <c r="CX8" s="507"/>
      <c r="CY8" s="507"/>
      <c r="CZ8" s="507"/>
      <c r="DA8" s="508"/>
      <c r="DB8" s="506">
        <v>0.6</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61913</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113</v>
      </c>
      <c r="AV9" s="499"/>
      <c r="AW9" s="499"/>
      <c r="AX9" s="499"/>
      <c r="AY9" s="500" t="s">
        <v>114</v>
      </c>
      <c r="AZ9" s="501"/>
      <c r="BA9" s="501"/>
      <c r="BB9" s="501"/>
      <c r="BC9" s="501"/>
      <c r="BD9" s="501"/>
      <c r="BE9" s="501"/>
      <c r="BF9" s="501"/>
      <c r="BG9" s="501"/>
      <c r="BH9" s="501"/>
      <c r="BI9" s="501"/>
      <c r="BJ9" s="501"/>
      <c r="BK9" s="501"/>
      <c r="BL9" s="501"/>
      <c r="BM9" s="502"/>
      <c r="BN9" s="466">
        <v>39068</v>
      </c>
      <c r="BO9" s="467"/>
      <c r="BP9" s="467"/>
      <c r="BQ9" s="467"/>
      <c r="BR9" s="467"/>
      <c r="BS9" s="467"/>
      <c r="BT9" s="467"/>
      <c r="BU9" s="468"/>
      <c r="BV9" s="466">
        <v>-150568</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14.6</v>
      </c>
      <c r="CU9" s="464"/>
      <c r="CV9" s="464"/>
      <c r="CW9" s="464"/>
      <c r="CX9" s="464"/>
      <c r="CY9" s="464"/>
      <c r="CZ9" s="464"/>
      <c r="DA9" s="465"/>
      <c r="DB9" s="463">
        <v>15.3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64704</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1020059</v>
      </c>
      <c r="BO10" s="467"/>
      <c r="BP10" s="467"/>
      <c r="BQ10" s="467"/>
      <c r="BR10" s="467"/>
      <c r="BS10" s="467"/>
      <c r="BT10" s="467"/>
      <c r="BU10" s="468"/>
      <c r="BV10" s="466">
        <v>344431</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9800</v>
      </c>
      <c r="BO11" s="467"/>
      <c r="BP11" s="467"/>
      <c r="BQ11" s="467"/>
      <c r="BR11" s="467"/>
      <c r="BS11" s="467"/>
      <c r="BT11" s="467"/>
      <c r="BU11" s="468"/>
      <c r="BV11" s="466">
        <v>21252</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61129</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1036202</v>
      </c>
      <c r="BO12" s="467"/>
      <c r="BP12" s="467"/>
      <c r="BQ12" s="467"/>
      <c r="BR12" s="467"/>
      <c r="BS12" s="467"/>
      <c r="BT12" s="467"/>
      <c r="BU12" s="468"/>
      <c r="BV12" s="466">
        <v>534199</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60531</v>
      </c>
      <c r="S13" s="548"/>
      <c r="T13" s="548"/>
      <c r="U13" s="548"/>
      <c r="V13" s="549"/>
      <c r="W13" s="482" t="s">
        <v>139</v>
      </c>
      <c r="X13" s="483"/>
      <c r="Y13" s="483"/>
      <c r="Z13" s="483"/>
      <c r="AA13" s="483"/>
      <c r="AB13" s="473"/>
      <c r="AC13" s="517">
        <v>1950</v>
      </c>
      <c r="AD13" s="518"/>
      <c r="AE13" s="518"/>
      <c r="AF13" s="518"/>
      <c r="AG13" s="557"/>
      <c r="AH13" s="517">
        <v>2050</v>
      </c>
      <c r="AI13" s="518"/>
      <c r="AJ13" s="518"/>
      <c r="AK13" s="518"/>
      <c r="AL13" s="519"/>
      <c r="AM13" s="495" t="s">
        <v>140</v>
      </c>
      <c r="AN13" s="496"/>
      <c r="AO13" s="496"/>
      <c r="AP13" s="496"/>
      <c r="AQ13" s="496"/>
      <c r="AR13" s="496"/>
      <c r="AS13" s="496"/>
      <c r="AT13" s="497"/>
      <c r="AU13" s="498" t="s">
        <v>124</v>
      </c>
      <c r="AV13" s="499"/>
      <c r="AW13" s="499"/>
      <c r="AX13" s="499"/>
      <c r="AY13" s="500" t="s">
        <v>141</v>
      </c>
      <c r="AZ13" s="501"/>
      <c r="BA13" s="501"/>
      <c r="BB13" s="501"/>
      <c r="BC13" s="501"/>
      <c r="BD13" s="501"/>
      <c r="BE13" s="501"/>
      <c r="BF13" s="501"/>
      <c r="BG13" s="501"/>
      <c r="BH13" s="501"/>
      <c r="BI13" s="501"/>
      <c r="BJ13" s="501"/>
      <c r="BK13" s="501"/>
      <c r="BL13" s="501"/>
      <c r="BM13" s="502"/>
      <c r="BN13" s="466">
        <v>32725</v>
      </c>
      <c r="BO13" s="467"/>
      <c r="BP13" s="467"/>
      <c r="BQ13" s="467"/>
      <c r="BR13" s="467"/>
      <c r="BS13" s="467"/>
      <c r="BT13" s="467"/>
      <c r="BU13" s="468"/>
      <c r="BV13" s="466">
        <v>-319084</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10.9</v>
      </c>
      <c r="CU13" s="464"/>
      <c r="CV13" s="464"/>
      <c r="CW13" s="464"/>
      <c r="CX13" s="464"/>
      <c r="CY13" s="464"/>
      <c r="CZ13" s="464"/>
      <c r="DA13" s="465"/>
      <c r="DB13" s="463">
        <v>10.5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61654</v>
      </c>
      <c r="S14" s="548"/>
      <c r="T14" s="548"/>
      <c r="U14" s="548"/>
      <c r="V14" s="549"/>
      <c r="W14" s="456"/>
      <c r="X14" s="457"/>
      <c r="Y14" s="457"/>
      <c r="Z14" s="457"/>
      <c r="AA14" s="457"/>
      <c r="AB14" s="446"/>
      <c r="AC14" s="550">
        <v>6.6</v>
      </c>
      <c r="AD14" s="551"/>
      <c r="AE14" s="551"/>
      <c r="AF14" s="551"/>
      <c r="AG14" s="552"/>
      <c r="AH14" s="550">
        <v>6.9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63</v>
      </c>
      <c r="CU14" s="562"/>
      <c r="CV14" s="562"/>
      <c r="CW14" s="562"/>
      <c r="CX14" s="562"/>
      <c r="CY14" s="562"/>
      <c r="CZ14" s="562"/>
      <c r="DA14" s="563"/>
      <c r="DB14" s="561">
        <v>57.8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61108</v>
      </c>
      <c r="S15" s="548"/>
      <c r="T15" s="548"/>
      <c r="U15" s="548"/>
      <c r="V15" s="549"/>
      <c r="W15" s="482" t="s">
        <v>146</v>
      </c>
      <c r="X15" s="483"/>
      <c r="Y15" s="483"/>
      <c r="Z15" s="483"/>
      <c r="AA15" s="483"/>
      <c r="AB15" s="473"/>
      <c r="AC15" s="517">
        <v>11120</v>
      </c>
      <c r="AD15" s="518"/>
      <c r="AE15" s="518"/>
      <c r="AF15" s="518"/>
      <c r="AG15" s="557"/>
      <c r="AH15" s="517">
        <v>11301</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8418879</v>
      </c>
      <c r="BO15" s="430"/>
      <c r="BP15" s="430"/>
      <c r="BQ15" s="430"/>
      <c r="BR15" s="430"/>
      <c r="BS15" s="430"/>
      <c r="BT15" s="430"/>
      <c r="BU15" s="431"/>
      <c r="BV15" s="429">
        <v>8137403</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37.700000000000003</v>
      </c>
      <c r="AD16" s="551"/>
      <c r="AE16" s="551"/>
      <c r="AF16" s="551"/>
      <c r="AG16" s="552"/>
      <c r="AH16" s="550">
        <v>38.1</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13260670</v>
      </c>
      <c r="BO16" s="467"/>
      <c r="BP16" s="467"/>
      <c r="BQ16" s="467"/>
      <c r="BR16" s="467"/>
      <c r="BS16" s="467"/>
      <c r="BT16" s="467"/>
      <c r="BU16" s="468"/>
      <c r="BV16" s="466">
        <v>13246501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16450</v>
      </c>
      <c r="AD17" s="518"/>
      <c r="AE17" s="518"/>
      <c r="AF17" s="518"/>
      <c r="AG17" s="557"/>
      <c r="AH17" s="517">
        <v>16307</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10779591</v>
      </c>
      <c r="BO17" s="467"/>
      <c r="BP17" s="467"/>
      <c r="BQ17" s="467"/>
      <c r="BR17" s="467"/>
      <c r="BS17" s="467"/>
      <c r="BT17" s="467"/>
      <c r="BU17" s="468"/>
      <c r="BV17" s="466">
        <v>10414537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305.32</v>
      </c>
      <c r="M18" s="579"/>
      <c r="N18" s="579"/>
      <c r="O18" s="579"/>
      <c r="P18" s="579"/>
      <c r="Q18" s="579"/>
      <c r="R18" s="580"/>
      <c r="S18" s="580"/>
      <c r="T18" s="580"/>
      <c r="U18" s="580"/>
      <c r="V18" s="581"/>
      <c r="W18" s="484"/>
      <c r="X18" s="485"/>
      <c r="Y18" s="485"/>
      <c r="Z18" s="485"/>
      <c r="AA18" s="485"/>
      <c r="AB18" s="476"/>
      <c r="AC18" s="582">
        <v>55.7</v>
      </c>
      <c r="AD18" s="583"/>
      <c r="AE18" s="583"/>
      <c r="AF18" s="583"/>
      <c r="AG18" s="584"/>
      <c r="AH18" s="582">
        <v>55</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16002489</v>
      </c>
      <c r="BO18" s="467"/>
      <c r="BP18" s="467"/>
      <c r="BQ18" s="467"/>
      <c r="BR18" s="467"/>
      <c r="BS18" s="467"/>
      <c r="BT18" s="467"/>
      <c r="BU18" s="468"/>
      <c r="BV18" s="466">
        <v>16037337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203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21277590</v>
      </c>
      <c r="BO19" s="467"/>
      <c r="BP19" s="467"/>
      <c r="BQ19" s="467"/>
      <c r="BR19" s="467"/>
      <c r="BS19" s="467"/>
      <c r="BT19" s="467"/>
      <c r="BU19" s="468"/>
      <c r="BV19" s="466">
        <v>20887066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23004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36819495</v>
      </c>
      <c r="BO23" s="467"/>
      <c r="BP23" s="467"/>
      <c r="BQ23" s="467"/>
      <c r="BR23" s="467"/>
      <c r="BS23" s="467"/>
      <c r="BT23" s="467"/>
      <c r="BU23" s="468"/>
      <c r="BV23" s="466">
        <v>36588949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10300</v>
      </c>
      <c r="R24" s="518"/>
      <c r="S24" s="518"/>
      <c r="T24" s="518"/>
      <c r="U24" s="518"/>
      <c r="V24" s="557"/>
      <c r="W24" s="616"/>
      <c r="X24" s="604"/>
      <c r="Y24" s="605"/>
      <c r="Z24" s="516" t="s">
        <v>170</v>
      </c>
      <c r="AA24" s="496"/>
      <c r="AB24" s="496"/>
      <c r="AC24" s="496"/>
      <c r="AD24" s="496"/>
      <c r="AE24" s="496"/>
      <c r="AF24" s="496"/>
      <c r="AG24" s="497"/>
      <c r="AH24" s="517">
        <v>452</v>
      </c>
      <c r="AI24" s="518"/>
      <c r="AJ24" s="518"/>
      <c r="AK24" s="518"/>
      <c r="AL24" s="557"/>
      <c r="AM24" s="517">
        <v>1435100</v>
      </c>
      <c r="AN24" s="518"/>
      <c r="AO24" s="518"/>
      <c r="AP24" s="518"/>
      <c r="AQ24" s="518"/>
      <c r="AR24" s="557"/>
      <c r="AS24" s="517">
        <v>3175</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18956998</v>
      </c>
      <c r="BO24" s="467"/>
      <c r="BP24" s="467"/>
      <c r="BQ24" s="467"/>
      <c r="BR24" s="467"/>
      <c r="BS24" s="467"/>
      <c r="BT24" s="467"/>
      <c r="BU24" s="468"/>
      <c r="BV24" s="466">
        <v>19189562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8150</v>
      </c>
      <c r="R25" s="518"/>
      <c r="S25" s="518"/>
      <c r="T25" s="518"/>
      <c r="U25" s="518"/>
      <c r="V25" s="557"/>
      <c r="W25" s="616"/>
      <c r="X25" s="604"/>
      <c r="Y25" s="605"/>
      <c r="Z25" s="516" t="s">
        <v>173</v>
      </c>
      <c r="AA25" s="496"/>
      <c r="AB25" s="496"/>
      <c r="AC25" s="496"/>
      <c r="AD25" s="496"/>
      <c r="AE25" s="496"/>
      <c r="AF25" s="496"/>
      <c r="AG25" s="497"/>
      <c r="AH25" s="517" t="s">
        <v>127</v>
      </c>
      <c r="AI25" s="518"/>
      <c r="AJ25" s="518"/>
      <c r="AK25" s="518"/>
      <c r="AL25" s="557"/>
      <c r="AM25" s="517" t="s">
        <v>127</v>
      </c>
      <c r="AN25" s="518"/>
      <c r="AO25" s="518"/>
      <c r="AP25" s="518"/>
      <c r="AQ25" s="518"/>
      <c r="AR25" s="557"/>
      <c r="AS25" s="517" t="s">
        <v>127</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327015</v>
      </c>
      <c r="BO25" s="430"/>
      <c r="BP25" s="430"/>
      <c r="BQ25" s="430"/>
      <c r="BR25" s="430"/>
      <c r="BS25" s="430"/>
      <c r="BT25" s="430"/>
      <c r="BU25" s="431"/>
      <c r="BV25" s="429">
        <v>353605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7490</v>
      </c>
      <c r="R26" s="518"/>
      <c r="S26" s="518"/>
      <c r="T26" s="518"/>
      <c r="U26" s="518"/>
      <c r="V26" s="557"/>
      <c r="W26" s="616"/>
      <c r="X26" s="604"/>
      <c r="Y26" s="605"/>
      <c r="Z26" s="516" t="s">
        <v>176</v>
      </c>
      <c r="AA26" s="626"/>
      <c r="AB26" s="626"/>
      <c r="AC26" s="626"/>
      <c r="AD26" s="626"/>
      <c r="AE26" s="626"/>
      <c r="AF26" s="626"/>
      <c r="AG26" s="627"/>
      <c r="AH26" s="517">
        <v>2</v>
      </c>
      <c r="AI26" s="518"/>
      <c r="AJ26" s="518"/>
      <c r="AK26" s="518"/>
      <c r="AL26" s="557"/>
      <c r="AM26" s="517" t="s">
        <v>177</v>
      </c>
      <c r="AN26" s="518"/>
      <c r="AO26" s="518"/>
      <c r="AP26" s="518"/>
      <c r="AQ26" s="518"/>
      <c r="AR26" s="557"/>
      <c r="AS26" s="517" t="s">
        <v>178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180</v>
      </c>
      <c r="BO26" s="467"/>
      <c r="BP26" s="467"/>
      <c r="BQ26" s="467"/>
      <c r="BR26" s="467"/>
      <c r="BS26" s="467"/>
      <c r="BT26" s="467"/>
      <c r="BU26" s="468"/>
      <c r="BV26" s="466" t="s">
        <v>180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4630</v>
      </c>
      <c r="R27" s="518"/>
      <c r="S27" s="518"/>
      <c r="T27" s="518"/>
      <c r="U27" s="518"/>
      <c r="V27" s="557"/>
      <c r="W27" s="616"/>
      <c r="X27" s="604"/>
      <c r="Y27" s="605"/>
      <c r="Z27" s="516" t="s">
        <v>182</v>
      </c>
      <c r="AA27" s="496"/>
      <c r="AB27" s="496"/>
      <c r="AC27" s="496"/>
      <c r="AD27" s="496"/>
      <c r="AE27" s="496"/>
      <c r="AF27" s="496"/>
      <c r="AG27" s="497"/>
      <c r="AH27" s="517">
        <v>43</v>
      </c>
      <c r="AI27" s="518"/>
      <c r="AJ27" s="518"/>
      <c r="AK27" s="518"/>
      <c r="AL27" s="557"/>
      <c r="AM27" s="517">
        <v>135966</v>
      </c>
      <c r="AN27" s="518"/>
      <c r="AO27" s="518"/>
      <c r="AP27" s="518"/>
      <c r="AQ27" s="518"/>
      <c r="AR27" s="557"/>
      <c r="AS27" s="517">
        <v>3162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646150</v>
      </c>
      <c r="BO27" s="640"/>
      <c r="BP27" s="640"/>
      <c r="BQ27" s="640"/>
      <c r="BR27" s="640"/>
      <c r="BS27" s="640"/>
      <c r="BT27" s="640"/>
      <c r="BU27" s="641"/>
      <c r="BV27" s="639">
        <v>644709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4060</v>
      </c>
      <c r="R28" s="518"/>
      <c r="S28" s="518"/>
      <c r="T28" s="518"/>
      <c r="U28" s="518"/>
      <c r="V28" s="557"/>
      <c r="W28" s="616"/>
      <c r="X28" s="604"/>
      <c r="Y28" s="605"/>
      <c r="Z28" s="516" t="s">
        <v>185</v>
      </c>
      <c r="AA28" s="496"/>
      <c r="AB28" s="496"/>
      <c r="AC28" s="496"/>
      <c r="AD28" s="496"/>
      <c r="AE28" s="496"/>
      <c r="AF28" s="496"/>
      <c r="AG28" s="497"/>
      <c r="AH28" s="517" t="s">
        <v>180</v>
      </c>
      <c r="AI28" s="518"/>
      <c r="AJ28" s="518"/>
      <c r="AK28" s="518"/>
      <c r="AL28" s="557"/>
      <c r="AM28" s="517" t="s">
        <v>186</v>
      </c>
      <c r="AN28" s="518"/>
      <c r="AO28" s="518"/>
      <c r="AP28" s="518"/>
      <c r="AQ28" s="518"/>
      <c r="AR28" s="557"/>
      <c r="AS28" s="517" t="s">
        <v>127</v>
      </c>
      <c r="AT28" s="518"/>
      <c r="AU28" s="518"/>
      <c r="AV28" s="518"/>
      <c r="AW28" s="518"/>
      <c r="AX28" s="519"/>
      <c r="AY28" s="642" t="s">
        <v>187</v>
      </c>
      <c r="AZ28" s="643"/>
      <c r="BA28" s="643"/>
      <c r="BB28" s="644"/>
      <c r="BC28" s="426" t="s">
        <v>47</v>
      </c>
      <c r="BD28" s="427"/>
      <c r="BE28" s="427"/>
      <c r="BF28" s="427"/>
      <c r="BG28" s="427"/>
      <c r="BH28" s="427"/>
      <c r="BI28" s="427"/>
      <c r="BJ28" s="427"/>
      <c r="BK28" s="427"/>
      <c r="BL28" s="427"/>
      <c r="BM28" s="428"/>
      <c r="BN28" s="429">
        <v>3212673</v>
      </c>
      <c r="BO28" s="430"/>
      <c r="BP28" s="430"/>
      <c r="BQ28" s="430"/>
      <c r="BR28" s="430"/>
      <c r="BS28" s="430"/>
      <c r="BT28" s="430"/>
      <c r="BU28" s="431"/>
      <c r="BV28" s="429">
        <v>3228816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24</v>
      </c>
      <c r="M29" s="518"/>
      <c r="N29" s="518"/>
      <c r="O29" s="518"/>
      <c r="P29" s="557"/>
      <c r="Q29" s="517">
        <v>3850</v>
      </c>
      <c r="R29" s="518"/>
      <c r="S29" s="518"/>
      <c r="T29" s="518"/>
      <c r="U29" s="518"/>
      <c r="V29" s="557"/>
      <c r="W29" s="617"/>
      <c r="X29" s="618"/>
      <c r="Y29" s="619"/>
      <c r="Z29" s="516" t="s">
        <v>189</v>
      </c>
      <c r="AA29" s="496"/>
      <c r="AB29" s="496"/>
      <c r="AC29" s="496"/>
      <c r="AD29" s="496"/>
      <c r="AE29" s="496"/>
      <c r="AF29" s="496"/>
      <c r="AG29" s="497"/>
      <c r="AH29" s="517">
        <v>495</v>
      </c>
      <c r="AI29" s="518"/>
      <c r="AJ29" s="518"/>
      <c r="AK29" s="518"/>
      <c r="AL29" s="557"/>
      <c r="AM29" s="517">
        <v>1571066</v>
      </c>
      <c r="AN29" s="518"/>
      <c r="AO29" s="518"/>
      <c r="AP29" s="518"/>
      <c r="AQ29" s="518"/>
      <c r="AR29" s="557"/>
      <c r="AS29" s="517">
        <v>3174</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1857314</v>
      </c>
      <c r="BO29" s="467"/>
      <c r="BP29" s="467"/>
      <c r="BQ29" s="467"/>
      <c r="BR29" s="467"/>
      <c r="BS29" s="467"/>
      <c r="BT29" s="467"/>
      <c r="BU29" s="468"/>
      <c r="BV29" s="466">
        <v>1846584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99.2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5664650</v>
      </c>
      <c r="BO30" s="640"/>
      <c r="BP30" s="640"/>
      <c r="BQ30" s="640"/>
      <c r="BR30" s="640"/>
      <c r="BS30" s="640"/>
      <c r="BT30" s="640"/>
      <c r="BU30" s="641"/>
      <c r="BV30" s="639">
        <v>6197307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198</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198</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IF('各会計、関係団体の財政状況及び健全化判断比率'!B33="","",'各会計、関係団体の財政状況及び健全化判断比率'!B33)</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14</v>
      </c>
      <c r="BX34" s="652"/>
      <c r="BY34" s="653" t="str">
        <f>IF('各会計、関係団体の財政状況及び健全化判断比率'!B68="","",'各会計、関係団体の財政状況及び健全化判断比率'!B68)</f>
        <v>白河地方広域市町村圏整備組合（一般会計）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24</v>
      </c>
      <c r="CP34" s="652"/>
      <c r="CQ34" s="653" t="str">
        <f>IF('各会計、関係団体の財政状況及び健全化判断比率'!BS7="","",'各会計、関係団体の財政状況及び健全化判断比率'!BS7)</f>
        <v>白河地方土地開発公社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国有林野払受費特別会計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IF('各会計、関係団体の財政状況及び健全化判断比率'!B32="","",'各会計、関係団体の財政状況及び健全化判断比率'!B32)</f>
        <v>工業用水道事業会計</v>
      </c>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15</v>
      </c>
      <c r="BX35" s="652"/>
      <c r="BY35" s="653" t="str">
        <f>IF('各会計、関係団体の財政状況及び健全化判断比率'!B69="","",'各会計、関係団体の財政状況及び健全化判断比率'!B69)</f>
        <v>白河地方広域市町村圏整備組合（水道用水供給事業会計）</v>
      </c>
      <c r="BZ35" s="653"/>
      <c r="CA35" s="653"/>
      <c r="CB35" s="653"/>
      <c r="CC35" s="653"/>
      <c r="CD35" s="653"/>
      <c r="CE35" s="653"/>
      <c r="CF35" s="653"/>
      <c r="CG35" s="653"/>
      <c r="CH35" s="653"/>
      <c r="CI35" s="653"/>
      <c r="CJ35" s="653"/>
      <c r="CK35" s="653"/>
      <c r="CL35" s="653"/>
      <c r="CM35" s="653"/>
      <c r="CN35" s="213"/>
      <c r="CO35" s="652">
        <f t="shared" ref="CO35:CO43" si="3">IF(CQ35="","",CO34+1)</f>
        <v>25</v>
      </c>
      <c r="CP35" s="652"/>
      <c r="CQ35" s="653" t="str">
        <f>IF('各会計、関係団体の財政状況及び健全化判断比率'!BS8="","",'各会計、関係団体の財政状況及び健全化判断比率'!BS8)</f>
        <v>ひがし振興公社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教育財産特別会計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11</v>
      </c>
      <c r="BF36" s="652"/>
      <c r="BG36" s="653" t="str">
        <f>IF('各会計、関係団体の財政状況及び健全化判断比率'!B35="","",'各会計、関係団体の財政状況及び健全化判断比率'!B35)</f>
        <v>個別排水処理事業特別会計</v>
      </c>
      <c r="BH36" s="653"/>
      <c r="BI36" s="653"/>
      <c r="BJ36" s="653"/>
      <c r="BK36" s="653"/>
      <c r="BL36" s="653"/>
      <c r="BM36" s="653"/>
      <c r="BN36" s="653"/>
      <c r="BO36" s="653"/>
      <c r="BP36" s="653"/>
      <c r="BQ36" s="653"/>
      <c r="BR36" s="653"/>
      <c r="BS36" s="653"/>
      <c r="BT36" s="653"/>
      <c r="BU36" s="653"/>
      <c r="BV36" s="213"/>
      <c r="BW36" s="652">
        <f t="shared" si="2"/>
        <v>16</v>
      </c>
      <c r="BX36" s="652"/>
      <c r="BY36" s="653" t="str">
        <f>IF('各会計、関係団体の財政状況及び健全化判断比率'!B70="","",'各会計、関係団体の財政状況及び健全化判断比率'!B70)</f>
        <v>福島県市町村総合事務組合（一般会計）</v>
      </c>
      <c r="BZ36" s="653"/>
      <c r="CA36" s="653"/>
      <c r="CB36" s="653"/>
      <c r="CC36" s="653"/>
      <c r="CD36" s="653"/>
      <c r="CE36" s="653"/>
      <c r="CF36" s="653"/>
      <c r="CG36" s="653"/>
      <c r="CH36" s="653"/>
      <c r="CI36" s="653"/>
      <c r="CJ36" s="653"/>
      <c r="CK36" s="653"/>
      <c r="CL36" s="653"/>
      <c r="CM36" s="653"/>
      <c r="CN36" s="213"/>
      <c r="CO36" s="652">
        <f t="shared" si="3"/>
        <v>26</v>
      </c>
      <c r="CP36" s="652"/>
      <c r="CQ36" s="653" t="str">
        <f>IF('各会計、関係団体の財政状況及び健全化判断比率'!BS9="","",'各会計、関係団体の財政状況及び健全化判断比率'!BS9)</f>
        <v>産業サポート白河</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12</v>
      </c>
      <c r="BF37" s="652"/>
      <c r="BG37" s="653" t="str">
        <f>IF('各会計、関係団体の財政状況及び健全化判断比率'!B36="","",'各会計、関係団体の財政状況及び健全化判断比率'!B36)</f>
        <v>地方卸売市場特別会計</v>
      </c>
      <c r="BH37" s="653"/>
      <c r="BI37" s="653"/>
      <c r="BJ37" s="653"/>
      <c r="BK37" s="653"/>
      <c r="BL37" s="653"/>
      <c r="BM37" s="653"/>
      <c r="BN37" s="653"/>
      <c r="BO37" s="653"/>
      <c r="BP37" s="653"/>
      <c r="BQ37" s="653"/>
      <c r="BR37" s="653"/>
      <c r="BS37" s="653"/>
      <c r="BT37" s="653"/>
      <c r="BU37" s="653"/>
      <c r="BV37" s="213"/>
      <c r="BW37" s="652">
        <f t="shared" si="2"/>
        <v>17</v>
      </c>
      <c r="BX37" s="652"/>
      <c r="BY37" s="653" t="str">
        <f>IF('各会計、関係団体の財政状況及び健全化判断比率'!B71="","",'各会計、関係団体の財政状況及び健全化判断比率'!B71)</f>
        <v>福島県市町村総合事務組合（消防補償等特別会計）</v>
      </c>
      <c r="BZ37" s="653"/>
      <c r="CA37" s="653"/>
      <c r="CB37" s="653"/>
      <c r="CC37" s="653"/>
      <c r="CD37" s="653"/>
      <c r="CE37" s="653"/>
      <c r="CF37" s="653"/>
      <c r="CG37" s="653"/>
      <c r="CH37" s="653"/>
      <c r="CI37" s="653"/>
      <c r="CJ37" s="653"/>
      <c r="CK37" s="653"/>
      <c r="CL37" s="653"/>
      <c r="CM37" s="653"/>
      <c r="CN37" s="213"/>
      <c r="CO37" s="652">
        <f t="shared" si="3"/>
        <v>27</v>
      </c>
      <c r="CP37" s="652"/>
      <c r="CQ37" s="653" t="str">
        <f>IF('各会計、関係団体の財政状況及び健全化判断比率'!BS10="","",'各会計、関係団体の財政状況及び健全化判断比率'!BS10)</f>
        <v>白河観光物産協会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13</v>
      </c>
      <c r="BF38" s="652"/>
      <c r="BG38" s="653" t="str">
        <f>IF('各会計、関係団体の財政状況及び健全化判断比率'!B37="","",'各会計、関係団体の財政状況及び健全化判断比率'!B37)</f>
        <v>土地造成事業特別会計</v>
      </c>
      <c r="BH38" s="653"/>
      <c r="BI38" s="653"/>
      <c r="BJ38" s="653"/>
      <c r="BK38" s="653"/>
      <c r="BL38" s="653"/>
      <c r="BM38" s="653"/>
      <c r="BN38" s="653"/>
      <c r="BO38" s="653"/>
      <c r="BP38" s="653"/>
      <c r="BQ38" s="653"/>
      <c r="BR38" s="653"/>
      <c r="BS38" s="653"/>
      <c r="BT38" s="653"/>
      <c r="BU38" s="653"/>
      <c r="BV38" s="213"/>
      <c r="BW38" s="652">
        <f t="shared" si="2"/>
        <v>18</v>
      </c>
      <c r="BX38" s="652"/>
      <c r="BY38" s="653" t="str">
        <f>IF('各会計、関係団体の財政状況及び健全化判断比率'!B72="","",'各会計、関係団体の財政状況及び健全化判断比率'!B72)</f>
        <v>福島県市町村総合事務組合（消防賞じゅつ金特別会計）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19</v>
      </c>
      <c r="BX39" s="652"/>
      <c r="BY39" s="653" t="str">
        <f>IF('各会計、関係団体の財政状況及び健全化判断比率'!B73="","",'各会計、関係団体の財政状況及び健全化判断比率'!B73)</f>
        <v>福島県市町村総合事務組合（非常勤職員公務災害補償特別会計）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20</v>
      </c>
      <c r="BX40" s="652"/>
      <c r="BY40" s="653" t="str">
        <f>IF('各会計、関係団体の財政状況及び健全化判断比率'!B74="","",'各会計、関係団体の財政状況及び健全化判断比率'!B74)</f>
        <v>福島県市町村総合事務組合（自治会館管理特別会計）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21</v>
      </c>
      <c r="BX41" s="652"/>
      <c r="BY41" s="653" t="str">
        <f>IF('各会計、関係団体の財政状況及び健全化判断比率'!B75="","",'各会計、関係団体の財政状況及び健全化判断比率'!B75)</f>
        <v>福島県後期高齢者医療広域連合（一般会計）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22</v>
      </c>
      <c r="BX42" s="652"/>
      <c r="BY42" s="653" t="str">
        <f>IF('各会計、関係団体の財政状況及び健全化判断比率'!B76="","",'各会計、関係団体の財政状況及び健全化判断比率'!B76)</f>
        <v>福島県後期高齢者医療広域連合（後期高齢者医療特別会計）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23</v>
      </c>
      <c r="BX43" s="652"/>
      <c r="BY43" s="653" t="str">
        <f>IF('各会計、関係団体の財政状況及び健全化判断比率'!B77="","",'各会計、関係団体の財政状況及び健全化判断比率'!B77)</f>
        <v>福島県市民交通災害共済組合（一般会計）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xLGzJ7I9ubOfAd83kQhT1p2WZ+71j1PnEO1AOiUy7EzW9sgYVLQgPOT153/RM+doLzDImsfY+hBs3PVvtG/xg==" saltValue="wFdYZItmJZMmGlvNG68D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561</v>
      </c>
      <c r="D34" s="1244"/>
      <c r="E34" s="1245"/>
      <c r="F34" s="32">
        <v>6.94</v>
      </c>
      <c r="G34" s="33">
        <v>6.89</v>
      </c>
      <c r="H34" s="33">
        <v>7.6</v>
      </c>
      <c r="I34" s="33">
        <v>8.25</v>
      </c>
      <c r="J34" s="34">
        <v>9.39</v>
      </c>
      <c r="K34" s="22"/>
      <c r="L34" s="22"/>
      <c r="M34" s="22"/>
      <c r="N34" s="22"/>
      <c r="O34" s="22"/>
      <c r="P34" s="22"/>
    </row>
    <row r="35" spans="1:16" ht="39" customHeight="1" x14ac:dyDescent="0.15">
      <c r="A35" s="22"/>
      <c r="B35" s="35"/>
      <c r="C35" s="1238" t="s">
        <v>562</v>
      </c>
      <c r="D35" s="1239"/>
      <c r="E35" s="1240"/>
      <c r="F35" s="36">
        <v>9.14</v>
      </c>
      <c r="G35" s="37">
        <v>7.56</v>
      </c>
      <c r="H35" s="37">
        <v>7.12</v>
      </c>
      <c r="I35" s="37">
        <v>5.67</v>
      </c>
      <c r="J35" s="38">
        <v>6</v>
      </c>
      <c r="K35" s="22"/>
      <c r="L35" s="22"/>
      <c r="M35" s="22"/>
      <c r="N35" s="22"/>
      <c r="O35" s="22"/>
      <c r="P35" s="22"/>
    </row>
    <row r="36" spans="1:16" ht="39" customHeight="1" x14ac:dyDescent="0.15">
      <c r="A36" s="22"/>
      <c r="B36" s="35"/>
      <c r="C36" s="1238" t="s">
        <v>563</v>
      </c>
      <c r="D36" s="1239"/>
      <c r="E36" s="1240"/>
      <c r="F36" s="36">
        <v>0.61</v>
      </c>
      <c r="G36" s="37">
        <v>1.19</v>
      </c>
      <c r="H36" s="37">
        <v>2.02</v>
      </c>
      <c r="I36" s="37">
        <v>0.77</v>
      </c>
      <c r="J36" s="38">
        <v>1.48</v>
      </c>
      <c r="K36" s="22"/>
      <c r="L36" s="22"/>
      <c r="M36" s="22"/>
      <c r="N36" s="22"/>
      <c r="O36" s="22"/>
      <c r="P36" s="22"/>
    </row>
    <row r="37" spans="1:16" ht="39" customHeight="1" x14ac:dyDescent="0.15">
      <c r="A37" s="22"/>
      <c r="B37" s="35"/>
      <c r="C37" s="1238" t="s">
        <v>564</v>
      </c>
      <c r="D37" s="1239"/>
      <c r="E37" s="1240"/>
      <c r="F37" s="36">
        <v>3.61</v>
      </c>
      <c r="G37" s="37">
        <v>2.8</v>
      </c>
      <c r="H37" s="37">
        <v>1.65</v>
      </c>
      <c r="I37" s="37">
        <v>2.83</v>
      </c>
      <c r="J37" s="38">
        <v>1.46</v>
      </c>
      <c r="K37" s="22"/>
      <c r="L37" s="22"/>
      <c r="M37" s="22"/>
      <c r="N37" s="22"/>
      <c r="O37" s="22"/>
      <c r="P37" s="22"/>
    </row>
    <row r="38" spans="1:16" ht="39" customHeight="1" x14ac:dyDescent="0.15">
      <c r="A38" s="22"/>
      <c r="B38" s="35"/>
      <c r="C38" s="1238" t="s">
        <v>565</v>
      </c>
      <c r="D38" s="1239"/>
      <c r="E38" s="1240"/>
      <c r="F38" s="36">
        <v>1.25</v>
      </c>
      <c r="G38" s="37">
        <v>0.55000000000000004</v>
      </c>
      <c r="H38" s="37">
        <v>0.54</v>
      </c>
      <c r="I38" s="37">
        <v>0.55000000000000004</v>
      </c>
      <c r="J38" s="38">
        <v>0.53</v>
      </c>
      <c r="K38" s="22"/>
      <c r="L38" s="22"/>
      <c r="M38" s="22"/>
      <c r="N38" s="22"/>
      <c r="O38" s="22"/>
      <c r="P38" s="22"/>
    </row>
    <row r="39" spans="1:16" ht="39" customHeight="1" x14ac:dyDescent="0.15">
      <c r="A39" s="22"/>
      <c r="B39" s="35"/>
      <c r="C39" s="1238" t="s">
        <v>566</v>
      </c>
      <c r="D39" s="1239"/>
      <c r="E39" s="1240"/>
      <c r="F39" s="36">
        <v>0.13</v>
      </c>
      <c r="G39" s="37">
        <v>0.16</v>
      </c>
      <c r="H39" s="37">
        <v>0.18</v>
      </c>
      <c r="I39" s="37">
        <v>0.18</v>
      </c>
      <c r="J39" s="38">
        <v>0.15</v>
      </c>
      <c r="K39" s="22"/>
      <c r="L39" s="22"/>
      <c r="M39" s="22"/>
      <c r="N39" s="22"/>
      <c r="O39" s="22"/>
      <c r="P39" s="22"/>
    </row>
    <row r="40" spans="1:16" ht="39" customHeight="1" x14ac:dyDescent="0.15">
      <c r="A40" s="22"/>
      <c r="B40" s="35"/>
      <c r="C40" s="1238" t="s">
        <v>567</v>
      </c>
      <c r="D40" s="1239"/>
      <c r="E40" s="1240"/>
      <c r="F40" s="36">
        <v>0.02</v>
      </c>
      <c r="G40" s="37">
        <v>0.01</v>
      </c>
      <c r="H40" s="37">
        <v>0.02</v>
      </c>
      <c r="I40" s="37">
        <v>0.02</v>
      </c>
      <c r="J40" s="38">
        <v>0.01</v>
      </c>
      <c r="K40" s="22"/>
      <c r="L40" s="22"/>
      <c r="M40" s="22"/>
      <c r="N40" s="22"/>
      <c r="O40" s="22"/>
      <c r="P40" s="22"/>
    </row>
    <row r="41" spans="1:16" ht="39" customHeight="1" x14ac:dyDescent="0.15">
      <c r="A41" s="22"/>
      <c r="B41" s="35"/>
      <c r="C41" s="1238" t="s">
        <v>568</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569</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570</v>
      </c>
      <c r="D43" s="1242"/>
      <c r="E43" s="1243"/>
      <c r="F43" s="41">
        <v>0.24</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OIcuaEqUqgnXDmQweKKmxsBPQWJw83/oDF/iyqDnU5MrHGUWgEs8ti3YWGA9NlfHHc2v5G5HK+8g784fXnMhw==" saltValue="FPBxinKWcQG5iVeH1C8R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3237</v>
      </c>
      <c r="L45" s="60">
        <v>3331</v>
      </c>
      <c r="M45" s="60">
        <v>3331</v>
      </c>
      <c r="N45" s="60">
        <v>3297</v>
      </c>
      <c r="O45" s="61">
        <v>3226</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15">
      <c r="A48" s="48"/>
      <c r="B48" s="1248"/>
      <c r="C48" s="1249"/>
      <c r="D48" s="62"/>
      <c r="E48" s="1254" t="s">
        <v>14</v>
      </c>
      <c r="F48" s="1254"/>
      <c r="G48" s="1254"/>
      <c r="H48" s="1254"/>
      <c r="I48" s="1254"/>
      <c r="J48" s="1255"/>
      <c r="K48" s="63">
        <v>1206</v>
      </c>
      <c r="L48" s="64">
        <v>1200</v>
      </c>
      <c r="M48" s="64">
        <v>1207</v>
      </c>
      <c r="N48" s="64">
        <v>1440</v>
      </c>
      <c r="O48" s="65">
        <v>1383</v>
      </c>
      <c r="P48" s="48"/>
      <c r="Q48" s="48"/>
      <c r="R48" s="48"/>
      <c r="S48" s="48"/>
      <c r="T48" s="48"/>
      <c r="U48" s="48"/>
    </row>
    <row r="49" spans="1:21" ht="30.75" customHeight="1" x14ac:dyDescent="0.15">
      <c r="A49" s="48"/>
      <c r="B49" s="1248"/>
      <c r="C49" s="1249"/>
      <c r="D49" s="62"/>
      <c r="E49" s="1254" t="s">
        <v>15</v>
      </c>
      <c r="F49" s="1254"/>
      <c r="G49" s="1254"/>
      <c r="H49" s="1254"/>
      <c r="I49" s="1254"/>
      <c r="J49" s="1255"/>
      <c r="K49" s="63">
        <v>112</v>
      </c>
      <c r="L49" s="64">
        <v>139</v>
      </c>
      <c r="M49" s="64">
        <v>147</v>
      </c>
      <c r="N49" s="64">
        <v>145</v>
      </c>
      <c r="O49" s="65">
        <v>86</v>
      </c>
      <c r="P49" s="48"/>
      <c r="Q49" s="48"/>
      <c r="R49" s="48"/>
      <c r="S49" s="48"/>
      <c r="T49" s="48"/>
      <c r="U49" s="48"/>
    </row>
    <row r="50" spans="1:21" ht="30.75" customHeight="1" x14ac:dyDescent="0.15">
      <c r="A50" s="48"/>
      <c r="B50" s="1248"/>
      <c r="C50" s="1249"/>
      <c r="D50" s="62"/>
      <c r="E50" s="1254" t="s">
        <v>16</v>
      </c>
      <c r="F50" s="1254"/>
      <c r="G50" s="1254"/>
      <c r="H50" s="1254"/>
      <c r="I50" s="1254"/>
      <c r="J50" s="1255"/>
      <c r="K50" s="63">
        <v>49</v>
      </c>
      <c r="L50" s="64">
        <v>74</v>
      </c>
      <c r="M50" s="64">
        <v>40</v>
      </c>
      <c r="N50" s="64">
        <v>37</v>
      </c>
      <c r="O50" s="65">
        <v>38</v>
      </c>
      <c r="P50" s="48"/>
      <c r="Q50" s="48"/>
      <c r="R50" s="48"/>
      <c r="S50" s="48"/>
      <c r="T50" s="48"/>
      <c r="U50" s="48"/>
    </row>
    <row r="51" spans="1:21" ht="30.75" customHeight="1" x14ac:dyDescent="0.15">
      <c r="A51" s="48"/>
      <c r="B51" s="1250"/>
      <c r="C51" s="1251"/>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3248</v>
      </c>
      <c r="L52" s="64">
        <v>3271</v>
      </c>
      <c r="M52" s="64">
        <v>3304</v>
      </c>
      <c r="N52" s="64">
        <v>3237</v>
      </c>
      <c r="O52" s="65">
        <v>3193</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1356</v>
      </c>
      <c r="L53" s="69">
        <v>1473</v>
      </c>
      <c r="M53" s="69">
        <v>1421</v>
      </c>
      <c r="N53" s="69">
        <v>1682</v>
      </c>
      <c r="O53" s="70">
        <v>1540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596</v>
      </c>
      <c r="L57" s="83" t="s">
        <v>513</v>
      </c>
      <c r="M57" s="83" t="s">
        <v>513</v>
      </c>
      <c r="N57" s="83" t="s">
        <v>513</v>
      </c>
      <c r="O57" s="84" t="s">
        <v>513</v>
      </c>
    </row>
    <row r="58" spans="1:21" ht="31.5" customHeight="1" thickBot="1" x14ac:dyDescent="0.2">
      <c r="B58" s="1264"/>
      <c r="C58" s="1265"/>
      <c r="D58" s="1269" t="s">
        <v>26</v>
      </c>
      <c r="E58" s="1270"/>
      <c r="F58" s="1270"/>
      <c r="G58" s="1270"/>
      <c r="H58" s="1270"/>
      <c r="I58" s="1270"/>
      <c r="J58" s="1271"/>
      <c r="K58" s="85" t="s">
        <v>513</v>
      </c>
      <c r="L58" s="86" t="s">
        <v>513</v>
      </c>
      <c r="M58" s="86" t="s">
        <v>513</v>
      </c>
      <c r="N58" s="86" t="s">
        <v>513</v>
      </c>
      <c r="O58" s="87" t="s">
        <v>513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iU1SGp4zJnI5ApGIDQbd6RMDLoEPai1iwNys7RQBHx/G9EiftKMqwsgZmUyMp6W30HjNNwTA8NgegA1oUlVSw==" saltValue="05tHZR8GgBijEInUb9bi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554</v>
      </c>
      <c r="J40" s="99" t="s">
        <v>555</v>
      </c>
      <c r="K40" s="99" t="s">
        <v>556</v>
      </c>
      <c r="L40" s="99" t="s">
        <v>557</v>
      </c>
      <c r="M40" s="100" t="s">
        <v>558</v>
      </c>
    </row>
    <row r="41" spans="2:13" ht="27.75" customHeight="1" x14ac:dyDescent="0.15">
      <c r="B41" s="1272" t="s">
        <v>29</v>
      </c>
      <c r="C41" s="1273"/>
      <c r="D41" s="101"/>
      <c r="E41" s="1278" t="s">
        <v>30</v>
      </c>
      <c r="F41" s="1278"/>
      <c r="G41" s="1278"/>
      <c r="H41" s="1279"/>
      <c r="I41" s="102">
        <v>34461</v>
      </c>
      <c r="J41" s="103">
        <v>35455</v>
      </c>
      <c r="K41" s="103">
        <v>37135</v>
      </c>
      <c r="L41" s="103">
        <v>36382</v>
      </c>
      <c r="M41" s="104">
        <v>36623</v>
      </c>
    </row>
    <row r="42" spans="2:13" ht="27.75" customHeight="1" x14ac:dyDescent="0.15">
      <c r="B42" s="1274"/>
      <c r="C42" s="1275"/>
      <c r="D42" s="105"/>
      <c r="E42" s="1280" t="s">
        <v>31</v>
      </c>
      <c r="F42" s="1280"/>
      <c r="G42" s="1280"/>
      <c r="H42" s="1281"/>
      <c r="I42" s="106">
        <v>426</v>
      </c>
      <c r="J42" s="107">
        <v>348</v>
      </c>
      <c r="K42" s="107">
        <v>309</v>
      </c>
      <c r="L42" s="107">
        <v>271</v>
      </c>
      <c r="M42" s="108">
        <v>234</v>
      </c>
    </row>
    <row r="43" spans="2:13" ht="27.75" customHeight="1" x14ac:dyDescent="0.15">
      <c r="B43" s="1274"/>
      <c r="C43" s="1275"/>
      <c r="D43" s="105"/>
      <c r="E43" s="1280" t="s">
        <v>32</v>
      </c>
      <c r="F43" s="1280"/>
      <c r="G43" s="1280"/>
      <c r="H43" s="1281"/>
      <c r="I43" s="106">
        <v>15140</v>
      </c>
      <c r="J43" s="107">
        <v>14324</v>
      </c>
      <c r="K43" s="107">
        <v>13698</v>
      </c>
      <c r="L43" s="107">
        <v>14080</v>
      </c>
      <c r="M43" s="108">
        <v>14223</v>
      </c>
    </row>
    <row r="44" spans="2:13" ht="27.75" customHeight="1" x14ac:dyDescent="0.15">
      <c r="B44" s="1274"/>
      <c r="C44" s="1275"/>
      <c r="D44" s="105"/>
      <c r="E44" s="1280" t="s">
        <v>33</v>
      </c>
      <c r="F44" s="1280"/>
      <c r="G44" s="1280"/>
      <c r="H44" s="1281"/>
      <c r="I44" s="106">
        <v>553</v>
      </c>
      <c r="J44" s="107">
        <v>438</v>
      </c>
      <c r="K44" s="107">
        <v>311</v>
      </c>
      <c r="L44" s="107">
        <v>181</v>
      </c>
      <c r="M44" s="108">
        <v>178</v>
      </c>
    </row>
    <row r="45" spans="2:13" ht="27.75" customHeight="1" x14ac:dyDescent="0.15">
      <c r="B45" s="1274"/>
      <c r="C45" s="1275"/>
      <c r="D45" s="105"/>
      <c r="E45" s="1280" t="s">
        <v>34</v>
      </c>
      <c r="F45" s="1280"/>
      <c r="G45" s="1280"/>
      <c r="H45" s="1281"/>
      <c r="I45" s="106">
        <v>4174</v>
      </c>
      <c r="J45" s="107">
        <v>3948</v>
      </c>
      <c r="K45" s="107">
        <v>3835</v>
      </c>
      <c r="L45" s="107">
        <v>3857</v>
      </c>
      <c r="M45" s="108">
        <v>3810</v>
      </c>
    </row>
    <row r="46" spans="2:13" ht="27.75" customHeight="1" x14ac:dyDescent="0.15">
      <c r="B46" s="1274"/>
      <c r="C46" s="1275"/>
      <c r="D46" s="109"/>
      <c r="E46" s="1280" t="s">
        <v>35</v>
      </c>
      <c r="F46" s="1280"/>
      <c r="G46" s="1280"/>
      <c r="H46" s="1281"/>
      <c r="I46" s="106">
        <v>20</v>
      </c>
      <c r="J46" s="107">
        <v>13</v>
      </c>
      <c r="K46" s="107">
        <v>9</v>
      </c>
      <c r="L46" s="107">
        <v>5</v>
      </c>
      <c r="M46" s="108">
        <v>2</v>
      </c>
    </row>
    <row r="47" spans="2:13" ht="27.75" customHeight="1" x14ac:dyDescent="0.15">
      <c r="B47" s="1274"/>
      <c r="C47" s="1275"/>
      <c r="D47" s="110"/>
      <c r="E47" s="1282" t="s">
        <v>36</v>
      </c>
      <c r="F47" s="1283"/>
      <c r="G47" s="1283"/>
      <c r="H47" s="1284"/>
      <c r="I47" s="106" t="s">
        <v>513</v>
      </c>
      <c r="J47" s="107" t="s">
        <v>513</v>
      </c>
      <c r="K47" s="107" t="s">
        <v>513</v>
      </c>
      <c r="L47" s="107" t="s">
        <v>513</v>
      </c>
      <c r="M47" s="108" t="s">
        <v>513</v>
      </c>
    </row>
    <row r="48" spans="2:13" ht="27.75" customHeight="1" x14ac:dyDescent="0.15">
      <c r="B48" s="1274"/>
      <c r="C48" s="1275"/>
      <c r="D48" s="105"/>
      <c r="E48" s="1280" t="s">
        <v>37</v>
      </c>
      <c r="F48" s="1280"/>
      <c r="G48" s="1280"/>
      <c r="H48" s="1281"/>
      <c r="I48" s="106" t="s">
        <v>513</v>
      </c>
      <c r="J48" s="107" t="s">
        <v>513</v>
      </c>
      <c r="K48" s="107" t="s">
        <v>513</v>
      </c>
      <c r="L48" s="107" t="s">
        <v>513</v>
      </c>
      <c r="M48" s="108" t="s">
        <v>513</v>
      </c>
    </row>
    <row r="49" spans="2:13" ht="27.75" customHeight="1" x14ac:dyDescent="0.15">
      <c r="B49" s="1276"/>
      <c r="C49" s="1277"/>
      <c r="D49" s="105"/>
      <c r="E49" s="1280" t="s">
        <v>38</v>
      </c>
      <c r="F49" s="1280"/>
      <c r="G49" s="1280"/>
      <c r="H49" s="1281"/>
      <c r="I49" s="106" t="s">
        <v>513</v>
      </c>
      <c r="J49" s="107" t="s">
        <v>513</v>
      </c>
      <c r="K49" s="107" t="s">
        <v>513</v>
      </c>
      <c r="L49" s="107" t="s">
        <v>513</v>
      </c>
      <c r="M49" s="108" t="s">
        <v>513</v>
      </c>
    </row>
    <row r="50" spans="2:13" ht="27.75" customHeight="1" x14ac:dyDescent="0.15">
      <c r="B50" s="1285" t="s">
        <v>39</v>
      </c>
      <c r="C50" s="1286"/>
      <c r="D50" s="111"/>
      <c r="E50" s="1280" t="s">
        <v>40</v>
      </c>
      <c r="F50" s="1280"/>
      <c r="G50" s="1280"/>
      <c r="H50" s="1281"/>
      <c r="I50" s="106">
        <v>8836</v>
      </c>
      <c r="J50" s="107">
        <v>9469</v>
      </c>
      <c r="K50" s="107">
        <v>9885</v>
      </c>
      <c r="L50" s="107">
        <v>10695</v>
      </c>
      <c r="M50" s="108">
        <v>10710</v>
      </c>
    </row>
    <row r="51" spans="2:13" ht="27.75" customHeight="1" x14ac:dyDescent="0.15">
      <c r="B51" s="1274"/>
      <c r="C51" s="1275"/>
      <c r="D51" s="105"/>
      <c r="E51" s="1280" t="s">
        <v>41</v>
      </c>
      <c r="F51" s="1280"/>
      <c r="G51" s="1280"/>
      <c r="H51" s="1281"/>
      <c r="I51" s="106">
        <v>851</v>
      </c>
      <c r="J51" s="107">
        <v>1086</v>
      </c>
      <c r="K51" s="107">
        <v>1075</v>
      </c>
      <c r="L51" s="107">
        <v>1080</v>
      </c>
      <c r="M51" s="108">
        <v>1030</v>
      </c>
    </row>
    <row r="52" spans="2:13" ht="27.75" customHeight="1" x14ac:dyDescent="0.15">
      <c r="B52" s="1276"/>
      <c r="C52" s="1277"/>
      <c r="D52" s="105"/>
      <c r="E52" s="1280" t="s">
        <v>42</v>
      </c>
      <c r="F52" s="1280"/>
      <c r="G52" s="1280"/>
      <c r="H52" s="1281"/>
      <c r="I52" s="106">
        <v>34474</v>
      </c>
      <c r="J52" s="107">
        <v>35133</v>
      </c>
      <c r="K52" s="107">
        <v>35895</v>
      </c>
      <c r="L52" s="107">
        <v>34805</v>
      </c>
      <c r="M52" s="108">
        <v>34485</v>
      </c>
    </row>
    <row r="53" spans="2:13" ht="27.75" customHeight="1" thickBot="1" x14ac:dyDescent="0.2">
      <c r="B53" s="1287" t="s">
        <v>43</v>
      </c>
      <c r="C53" s="1288"/>
      <c r="D53" s="112"/>
      <c r="E53" s="1289" t="s">
        <v>44</v>
      </c>
      <c r="F53" s="1289"/>
      <c r="G53" s="1289"/>
      <c r="H53" s="1290"/>
      <c r="I53" s="113">
        <v>10613</v>
      </c>
      <c r="J53" s="114">
        <v>8839</v>
      </c>
      <c r="K53" s="114">
        <v>8441</v>
      </c>
      <c r="L53" s="114">
        <v>8195</v>
      </c>
      <c r="M53" s="115">
        <v>8844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L0QDxn3F627STdUe9qtZb1C9YuyJgeSN2d2BVwkPETcO6P2dfC5ns9BQ8mFJsTK9W9gRgP7LMadf2jTrSXU0w==" saltValue="Z+bnnLuw/6lNpm+gVlTd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47</v>
      </c>
      <c r="D55" s="1299"/>
      <c r="E55" s="1300"/>
      <c r="F55" s="127">
        <v>3419</v>
      </c>
      <c r="G55" s="127">
        <v>3229</v>
      </c>
      <c r="H55" s="128">
        <v>3213</v>
      </c>
    </row>
    <row r="56" spans="2:8" ht="52.5" customHeight="1" x14ac:dyDescent="0.15">
      <c r="B56" s="129"/>
      <c r="C56" s="1301" t="s">
        <v>48</v>
      </c>
      <c r="D56" s="1301"/>
      <c r="E56" s="1302"/>
      <c r="F56" s="130">
        <v>1847</v>
      </c>
      <c r="G56" s="130">
        <v>1847</v>
      </c>
      <c r="H56" s="131">
        <v>1857</v>
      </c>
    </row>
    <row r="57" spans="2:8" ht="53.25" customHeight="1" x14ac:dyDescent="0.15">
      <c r="B57" s="129"/>
      <c r="C57" s="1303" t="s">
        <v>49</v>
      </c>
      <c r="D57" s="1303"/>
      <c r="E57" s="1304"/>
      <c r="F57" s="132">
        <v>5942</v>
      </c>
      <c r="G57" s="132">
        <v>6197</v>
      </c>
      <c r="H57" s="133">
        <v>5665</v>
      </c>
    </row>
    <row r="58" spans="2:8" ht="45.75" customHeight="1" x14ac:dyDescent="0.15">
      <c r="B58" s="134"/>
      <c r="C58" s="1291" t="s">
        <v>591</v>
      </c>
      <c r="D58" s="1292"/>
      <c r="E58" s="1293"/>
      <c r="F58" s="135">
        <v>2551</v>
      </c>
      <c r="G58" s="135">
        <v>3186</v>
      </c>
      <c r="H58" s="136">
        <v>3019</v>
      </c>
    </row>
    <row r="59" spans="2:8" ht="45.75" customHeight="1" x14ac:dyDescent="0.15">
      <c r="B59" s="134"/>
      <c r="C59" s="1291" t="s">
        <v>592</v>
      </c>
      <c r="D59" s="1292"/>
      <c r="E59" s="1293"/>
      <c r="F59" s="135">
        <v>2603</v>
      </c>
      <c r="G59" s="135">
        <v>2280</v>
      </c>
      <c r="H59" s="136">
        <v>2036</v>
      </c>
    </row>
    <row r="60" spans="2:8" ht="45.75" customHeight="1" x14ac:dyDescent="0.15">
      <c r="B60" s="134"/>
      <c r="C60" s="1291" t="s">
        <v>593</v>
      </c>
      <c r="D60" s="1292"/>
      <c r="E60" s="1293"/>
      <c r="F60" s="135">
        <v>221</v>
      </c>
      <c r="G60" s="135">
        <v>214</v>
      </c>
      <c r="H60" s="136">
        <v>207</v>
      </c>
    </row>
    <row r="61" spans="2:8" ht="45.75" customHeight="1" x14ac:dyDescent="0.15">
      <c r="B61" s="134"/>
      <c r="C61" s="1291" t="s">
        <v>594</v>
      </c>
      <c r="D61" s="1292"/>
      <c r="E61" s="1293"/>
      <c r="F61" s="135">
        <v>184</v>
      </c>
      <c r="G61" s="135">
        <v>193</v>
      </c>
      <c r="H61" s="136">
        <v>200</v>
      </c>
    </row>
    <row r="62" spans="2:8" ht="45.75" customHeight="1" thickBot="1" x14ac:dyDescent="0.2">
      <c r="B62" s="137"/>
      <c r="C62" s="1294" t="s">
        <v>595</v>
      </c>
      <c r="D62" s="1295"/>
      <c r="E62" s="1296"/>
      <c r="F62" s="138">
        <v>37</v>
      </c>
      <c r="G62" s="138">
        <v>39</v>
      </c>
      <c r="H62" s="139">
        <v>41</v>
      </c>
    </row>
    <row r="63" spans="2:8" ht="52.5" customHeight="1" thickBot="1" x14ac:dyDescent="0.2">
      <c r="B63" s="140"/>
      <c r="C63" s="1297" t="s">
        <v>50</v>
      </c>
      <c r="D63" s="1297"/>
      <c r="E63" s="1298"/>
      <c r="F63" s="141">
        <v>11207</v>
      </c>
      <c r="G63" s="141">
        <v>11273</v>
      </c>
      <c r="H63" s="142">
        <v>10735</v>
      </c>
    </row>
    <row r="64" spans="2:8" ht="15" customHeight="1" x14ac:dyDescent="0.15"/>
    <row r="65" ht="0" hidden="1" customHeight="1" x14ac:dyDescent="0.15"/>
    <row r="66" ht="0" hidden="1" customHeight="1" x14ac:dyDescent="0.15"/>
  </sheetData>
  <sheetProtection algorithmName="SHA-512" hashValue="eFoM5cixAM3sAMJeZrhGnIMA0OUCzDqFKByT1sOQX6ju6xDtq3QCj5TydiS773Z+aR+pJiRRpPSaEup04sLOsQ==" saltValue="K7M5cTzqr55GZzUmTEv/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554</v>
      </c>
      <c r="BQ50" s="1311"/>
      <c r="BR50" s="1311"/>
      <c r="BS50" s="1311"/>
      <c r="BT50" s="1311"/>
      <c r="BU50" s="1311"/>
      <c r="BV50" s="1311"/>
      <c r="BW50" s="1311"/>
      <c r="BX50" s="1311" t="s">
        <v>555</v>
      </c>
      <c r="BY50" s="1311"/>
      <c r="BZ50" s="1311"/>
      <c r="CA50" s="1311"/>
      <c r="CB50" s="1311"/>
      <c r="CC50" s="1311"/>
      <c r="CD50" s="1311"/>
      <c r="CE50" s="1311"/>
      <c r="CF50" s="1311" t="s">
        <v>556</v>
      </c>
      <c r="CG50" s="1311"/>
      <c r="CH50" s="1311"/>
      <c r="CI50" s="1311"/>
      <c r="CJ50" s="1311"/>
      <c r="CK50" s="1311"/>
      <c r="CL50" s="1311"/>
      <c r="CM50" s="1311"/>
      <c r="CN50" s="1311" t="s">
        <v>557</v>
      </c>
      <c r="CO50" s="1311"/>
      <c r="CP50" s="1311"/>
      <c r="CQ50" s="1311"/>
      <c r="CR50" s="1311"/>
      <c r="CS50" s="1311"/>
      <c r="CT50" s="1311"/>
      <c r="CU50" s="1311"/>
      <c r="CV50" s="1311" t="s">
        <v>558</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601</v>
      </c>
      <c r="AO51" s="1310"/>
      <c r="AP51" s="1310"/>
      <c r="AQ51" s="1310"/>
      <c r="AR51" s="1310"/>
      <c r="AS51" s="1310"/>
      <c r="AT51" s="1310"/>
      <c r="AU51" s="1310"/>
      <c r="AV51" s="1310"/>
      <c r="AW51" s="1310"/>
      <c r="AX51" s="1310"/>
      <c r="AY51" s="1310"/>
      <c r="AZ51" s="1310"/>
      <c r="BA51" s="1310"/>
      <c r="BB51" s="1310" t="s">
        <v>602</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22"/>
      <c r="CG51" s="1307"/>
      <c r="CH51" s="1307"/>
      <c r="CI51" s="1307"/>
      <c r="CJ51" s="1307"/>
      <c r="CK51" s="1307"/>
      <c r="CL51" s="1307"/>
      <c r="CM51" s="1307"/>
      <c r="CN51" s="1307">
        <v>57.8</v>
      </c>
      <c r="CO51" s="1307"/>
      <c r="CP51" s="1307"/>
      <c r="CQ51" s="1307"/>
      <c r="CR51" s="1307"/>
      <c r="CS51" s="1307"/>
      <c r="CT51" s="1307"/>
      <c r="CU51" s="1307"/>
      <c r="CV51" s="1307">
        <v>63</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603</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22"/>
      <c r="CG53" s="1307"/>
      <c r="CH53" s="1307"/>
      <c r="CI53" s="1307"/>
      <c r="CJ53" s="1307"/>
      <c r="CK53" s="1307"/>
      <c r="CL53" s="1307"/>
      <c r="CM53" s="1307"/>
      <c r="CN53" s="1307">
        <v>53.6</v>
      </c>
      <c r="CO53" s="1307"/>
      <c r="CP53" s="1307"/>
      <c r="CQ53" s="1307"/>
      <c r="CR53" s="1307"/>
      <c r="CS53" s="1307"/>
      <c r="CT53" s="1307"/>
      <c r="CU53" s="1307"/>
      <c r="CV53" s="1307">
        <v>54.9</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604</v>
      </c>
      <c r="AO55" s="1311"/>
      <c r="AP55" s="1311"/>
      <c r="AQ55" s="1311"/>
      <c r="AR55" s="1311"/>
      <c r="AS55" s="1311"/>
      <c r="AT55" s="1311"/>
      <c r="AU55" s="1311"/>
      <c r="AV55" s="1311"/>
      <c r="AW55" s="1311"/>
      <c r="AX55" s="1311"/>
      <c r="AY55" s="1311"/>
      <c r="AZ55" s="1311"/>
      <c r="BA55" s="1311"/>
      <c r="BB55" s="1310" t="s">
        <v>602</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22"/>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603</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22"/>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554</v>
      </c>
      <c r="BQ72" s="1311"/>
      <c r="BR72" s="1311"/>
      <c r="BS72" s="1311"/>
      <c r="BT72" s="1311"/>
      <c r="BU72" s="1311"/>
      <c r="BV72" s="1311"/>
      <c r="BW72" s="1311"/>
      <c r="BX72" s="1311" t="s">
        <v>555</v>
      </c>
      <c r="BY72" s="1311"/>
      <c r="BZ72" s="1311"/>
      <c r="CA72" s="1311"/>
      <c r="CB72" s="1311"/>
      <c r="CC72" s="1311"/>
      <c r="CD72" s="1311"/>
      <c r="CE72" s="1311"/>
      <c r="CF72" s="1311" t="s">
        <v>556</v>
      </c>
      <c r="CG72" s="1311"/>
      <c r="CH72" s="1311"/>
      <c r="CI72" s="1311"/>
      <c r="CJ72" s="1311"/>
      <c r="CK72" s="1311"/>
      <c r="CL72" s="1311"/>
      <c r="CM72" s="1311"/>
      <c r="CN72" s="1311" t="s">
        <v>557</v>
      </c>
      <c r="CO72" s="1311"/>
      <c r="CP72" s="1311"/>
      <c r="CQ72" s="1311"/>
      <c r="CR72" s="1311"/>
      <c r="CS72" s="1311"/>
      <c r="CT72" s="1311"/>
      <c r="CU72" s="1311"/>
      <c r="CV72" s="1311" t="s">
        <v>558</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601</v>
      </c>
      <c r="AO73" s="1310"/>
      <c r="AP73" s="1310"/>
      <c r="AQ73" s="1310"/>
      <c r="AR73" s="1310"/>
      <c r="AS73" s="1310"/>
      <c r="AT73" s="1310"/>
      <c r="AU73" s="1310"/>
      <c r="AV73" s="1310"/>
      <c r="AW73" s="1310"/>
      <c r="AX73" s="1310"/>
      <c r="AY73" s="1310"/>
      <c r="AZ73" s="1310"/>
      <c r="BA73" s="1310"/>
      <c r="BB73" s="1310" t="s">
        <v>606</v>
      </c>
      <c r="BC73" s="1310"/>
      <c r="BD73" s="1310"/>
      <c r="BE73" s="1310"/>
      <c r="BF73" s="1310"/>
      <c r="BG73" s="1310"/>
      <c r="BH73" s="1310"/>
      <c r="BI73" s="1310"/>
      <c r="BJ73" s="1310"/>
      <c r="BK73" s="1310"/>
      <c r="BL73" s="1310"/>
      <c r="BM73" s="1310"/>
      <c r="BN73" s="1310"/>
      <c r="BO73" s="1310"/>
      <c r="BP73" s="1307">
        <v>73.400000000000006</v>
      </c>
      <c r="BQ73" s="1307"/>
      <c r="BR73" s="1307"/>
      <c r="BS73" s="1307"/>
      <c r="BT73" s="1307"/>
      <c r="BU73" s="1307"/>
      <c r="BV73" s="1307"/>
      <c r="BW73" s="1307"/>
      <c r="BX73" s="1307">
        <v>59.7</v>
      </c>
      <c r="BY73" s="1307"/>
      <c r="BZ73" s="1307"/>
      <c r="CA73" s="1307"/>
      <c r="CB73" s="1307"/>
      <c r="CC73" s="1307"/>
      <c r="CD73" s="1307"/>
      <c r="CE73" s="1307"/>
      <c r="CF73" s="1307">
        <v>58.8</v>
      </c>
      <c r="CG73" s="1307"/>
      <c r="CH73" s="1307"/>
      <c r="CI73" s="1307"/>
      <c r="CJ73" s="1307"/>
      <c r="CK73" s="1307"/>
      <c r="CL73" s="1307"/>
      <c r="CM73" s="1307"/>
      <c r="CN73" s="1307">
        <v>57.8</v>
      </c>
      <c r="CO73" s="1307"/>
      <c r="CP73" s="1307"/>
      <c r="CQ73" s="1307"/>
      <c r="CR73" s="1307"/>
      <c r="CS73" s="1307"/>
      <c r="CT73" s="1307"/>
      <c r="CU73" s="1307"/>
      <c r="CV73" s="1307">
        <v>63</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607</v>
      </c>
      <c r="BC75" s="1310"/>
      <c r="BD75" s="1310"/>
      <c r="BE75" s="1310"/>
      <c r="BF75" s="1310"/>
      <c r="BG75" s="1310"/>
      <c r="BH75" s="1310"/>
      <c r="BI75" s="1310"/>
      <c r="BJ75" s="1310"/>
      <c r="BK75" s="1310"/>
      <c r="BL75" s="1310"/>
      <c r="BM75" s="1310"/>
      <c r="BN75" s="1310"/>
      <c r="BO75" s="1310"/>
      <c r="BP75" s="1307">
        <v>9.8000000000000007</v>
      </c>
      <c r="BQ75" s="1307"/>
      <c r="BR75" s="1307"/>
      <c r="BS75" s="1307"/>
      <c r="BT75" s="1307"/>
      <c r="BU75" s="1307"/>
      <c r="BV75" s="1307"/>
      <c r="BW75" s="1307"/>
      <c r="BX75" s="1307">
        <v>9.3000000000000007</v>
      </c>
      <c r="BY75" s="1307"/>
      <c r="BZ75" s="1307"/>
      <c r="CA75" s="1307"/>
      <c r="CB75" s="1307"/>
      <c r="CC75" s="1307"/>
      <c r="CD75" s="1307"/>
      <c r="CE75" s="1307"/>
      <c r="CF75" s="1307">
        <v>9.6999999999999993</v>
      </c>
      <c r="CG75" s="1307"/>
      <c r="CH75" s="1307"/>
      <c r="CI75" s="1307"/>
      <c r="CJ75" s="1307"/>
      <c r="CK75" s="1307"/>
      <c r="CL75" s="1307"/>
      <c r="CM75" s="1307"/>
      <c r="CN75" s="1307">
        <v>10.5</v>
      </c>
      <c r="CO75" s="1307"/>
      <c r="CP75" s="1307"/>
      <c r="CQ75" s="1307"/>
      <c r="CR75" s="1307"/>
      <c r="CS75" s="1307"/>
      <c r="CT75" s="1307"/>
      <c r="CU75" s="1307"/>
      <c r="CV75" s="1307">
        <v>10.9</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608</v>
      </c>
      <c r="AO77" s="1311"/>
      <c r="AP77" s="1311"/>
      <c r="AQ77" s="1311"/>
      <c r="AR77" s="1311"/>
      <c r="AS77" s="1311"/>
      <c r="AT77" s="1311"/>
      <c r="AU77" s="1311"/>
      <c r="AV77" s="1311"/>
      <c r="AW77" s="1311"/>
      <c r="AX77" s="1311"/>
      <c r="AY77" s="1311"/>
      <c r="AZ77" s="1311"/>
      <c r="BA77" s="1311"/>
      <c r="BB77" s="1310" t="s">
        <v>602</v>
      </c>
      <c r="BC77" s="1310"/>
      <c r="BD77" s="1310"/>
      <c r="BE77" s="1310"/>
      <c r="BF77" s="1310"/>
      <c r="BG77" s="1310"/>
      <c r="BH77" s="1310"/>
      <c r="BI77" s="1310"/>
      <c r="BJ77" s="1310"/>
      <c r="BK77" s="1310"/>
      <c r="BL77" s="1310"/>
      <c r="BM77" s="1310"/>
      <c r="BN77" s="1310"/>
      <c r="BO77" s="1310"/>
      <c r="BP77" s="1307">
        <v>33</v>
      </c>
      <c r="BQ77" s="1307"/>
      <c r="BR77" s="1307"/>
      <c r="BS77" s="1307"/>
      <c r="BT77" s="1307"/>
      <c r="BU77" s="1307"/>
      <c r="BV77" s="1307"/>
      <c r="BW77" s="1307"/>
      <c r="BX77" s="1307">
        <v>35.700000000000003</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607</v>
      </c>
      <c r="BC79" s="1310"/>
      <c r="BD79" s="1310"/>
      <c r="BE79" s="1310"/>
      <c r="BF79" s="1310"/>
      <c r="BG79" s="1310"/>
      <c r="BH79" s="1310"/>
      <c r="BI79" s="1310"/>
      <c r="BJ79" s="1310"/>
      <c r="BK79" s="1310"/>
      <c r="BL79" s="1310"/>
      <c r="BM79" s="1310"/>
      <c r="BN79" s="1310"/>
      <c r="BO79" s="1310"/>
      <c r="BP79" s="1307">
        <v>8.5</v>
      </c>
      <c r="BQ79" s="1307"/>
      <c r="BR79" s="1307"/>
      <c r="BS79" s="1307"/>
      <c r="BT79" s="1307"/>
      <c r="BU79" s="1307"/>
      <c r="BV79" s="1307"/>
      <c r="BW79" s="1307"/>
      <c r="BX79" s="1307">
        <v>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gGqkVWHdMpS5pUuopONosxl0dX+U4EXk4qiBNjd0samz/O2vO+m9IHVwoimnL8kIM55r+Qio4qfRpuEXaZlsg==" saltValue="rWWMGTfmbqgpkFPnj9iz5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70" workbookViewId="0">
      <selection activeCell="AH60" sqref="AH6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nK7t2IsULJ8yFYleW82gEOdTDqh63Ljqgux7ez08ar+ADir1HTkYdQVvrCgBxjZurDQnD7zs1tWHKieKJpScA==" saltValue="T6/fXTJfHUky9l0vC+U9K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MO3LCW3Nm0oJ9c6XhyksunlXrFNzJIpAJ5CO6mQVlQkB2iAgJV5dMnyDAQVnJMrPVe3m/FydbONUOrz6ez+eA==" saltValue="rcWiN6AHdHQD7n0NE01b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551</v>
      </c>
      <c r="G2" s="156"/>
      <c r="H2" s="157"/>
    </row>
    <row r="3" spans="1:8" x14ac:dyDescent="0.15">
      <c r="A3" s="153" t="s">
        <v>544</v>
      </c>
      <c r="B3" s="158"/>
      <c r="C3" s="159"/>
      <c r="D3" s="160">
        <v>109201</v>
      </c>
      <c r="E3" s="161"/>
      <c r="F3" s="162">
        <v>65988</v>
      </c>
      <c r="G3" s="163"/>
      <c r="H3" s="164"/>
    </row>
    <row r="4" spans="1:8" x14ac:dyDescent="0.15">
      <c r="A4" s="165"/>
      <c r="B4" s="166"/>
      <c r="C4" s="167"/>
      <c r="D4" s="168">
        <v>43487</v>
      </c>
      <c r="E4" s="169"/>
      <c r="F4" s="170">
        <v>36473</v>
      </c>
      <c r="G4" s="171"/>
      <c r="H4" s="172"/>
    </row>
    <row r="5" spans="1:8" x14ac:dyDescent="0.15">
      <c r="A5" s="153" t="s">
        <v>546</v>
      </c>
      <c r="B5" s="158"/>
      <c r="C5" s="159"/>
      <c r="D5" s="160">
        <v>126603</v>
      </c>
      <c r="E5" s="161"/>
      <c r="F5" s="162">
        <v>77507</v>
      </c>
      <c r="G5" s="163"/>
      <c r="H5" s="164"/>
    </row>
    <row r="6" spans="1:8" x14ac:dyDescent="0.15">
      <c r="A6" s="165"/>
      <c r="B6" s="166"/>
      <c r="C6" s="167"/>
      <c r="D6" s="168">
        <v>36998</v>
      </c>
      <c r="E6" s="169"/>
      <c r="F6" s="170">
        <v>42788</v>
      </c>
      <c r="G6" s="171"/>
      <c r="H6" s="172"/>
    </row>
    <row r="7" spans="1:8" x14ac:dyDescent="0.15">
      <c r="A7" s="153" t="s">
        <v>547</v>
      </c>
      <c r="B7" s="158"/>
      <c r="C7" s="159"/>
      <c r="D7" s="160">
        <v>133158</v>
      </c>
      <c r="E7" s="161"/>
      <c r="F7" s="162">
        <v>57295</v>
      </c>
      <c r="G7" s="163"/>
      <c r="H7" s="164"/>
    </row>
    <row r="8" spans="1:8" x14ac:dyDescent="0.15">
      <c r="A8" s="165"/>
      <c r="B8" s="166"/>
      <c r="C8" s="167"/>
      <c r="D8" s="168">
        <v>42339</v>
      </c>
      <c r="E8" s="169"/>
      <c r="F8" s="170">
        <v>32771</v>
      </c>
      <c r="G8" s="171"/>
      <c r="H8" s="172"/>
    </row>
    <row r="9" spans="1:8" x14ac:dyDescent="0.15">
      <c r="A9" s="153" t="s">
        <v>548</v>
      </c>
      <c r="B9" s="158"/>
      <c r="C9" s="159"/>
      <c r="D9" s="160">
        <v>59767</v>
      </c>
      <c r="E9" s="161"/>
      <c r="F9" s="162">
        <v>54110</v>
      </c>
      <c r="G9" s="163"/>
      <c r="H9" s="164"/>
    </row>
    <row r="10" spans="1:8" x14ac:dyDescent="0.15">
      <c r="A10" s="165"/>
      <c r="B10" s="166"/>
      <c r="C10" s="167"/>
      <c r="D10" s="168">
        <v>28108</v>
      </c>
      <c r="E10" s="169"/>
      <c r="F10" s="170">
        <v>30620</v>
      </c>
      <c r="G10" s="171"/>
      <c r="H10" s="172"/>
    </row>
    <row r="11" spans="1:8" x14ac:dyDescent="0.15">
      <c r="A11" s="153" t="s">
        <v>549</v>
      </c>
      <c r="B11" s="158"/>
      <c r="C11" s="159"/>
      <c r="D11" s="160">
        <v>80522</v>
      </c>
      <c r="E11" s="161"/>
      <c r="F11" s="162">
        <v>54684</v>
      </c>
      <c r="G11" s="163"/>
      <c r="H11" s="164"/>
    </row>
    <row r="12" spans="1:8" x14ac:dyDescent="0.15">
      <c r="A12" s="165"/>
      <c r="B12" s="166"/>
      <c r="C12" s="173"/>
      <c r="D12" s="168">
        <v>47144</v>
      </c>
      <c r="E12" s="169"/>
      <c r="F12" s="170">
        <v>32829</v>
      </c>
      <c r="G12" s="171"/>
      <c r="H12" s="172"/>
    </row>
    <row r="13" spans="1:8" x14ac:dyDescent="0.15">
      <c r="A13" s="153"/>
      <c r="B13" s="158"/>
      <c r="C13" s="174"/>
      <c r="D13" s="175">
        <v>101850</v>
      </c>
      <c r="E13" s="176"/>
      <c r="F13" s="177">
        <v>61917</v>
      </c>
      <c r="G13" s="178"/>
      <c r="H13" s="164"/>
    </row>
    <row r="14" spans="1:8" x14ac:dyDescent="0.15">
      <c r="A14" s="165"/>
      <c r="B14" s="166"/>
      <c r="C14" s="167"/>
      <c r="D14" s="168">
        <v>39615</v>
      </c>
      <c r="E14" s="169"/>
      <c r="F14" s="170">
        <v>35096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9.1199999999999992</v>
      </c>
      <c r="C19" s="179">
        <f>ROUND(VALUE(SUBSTITUTE(実質収支比率等に係る経年分析!G$48,"▲","-")),2)</f>
        <v>7.56</v>
      </c>
      <c r="D19" s="179">
        <f>ROUND(VALUE(SUBSTITUTE(実質収支比率等に係る経年分析!H$48,"▲","-")),2)</f>
        <v>7.07</v>
      </c>
      <c r="E19" s="179">
        <f>ROUND(VALUE(SUBSTITUTE(実質収支比率等に係る経年分析!I$48,"▲","-")),2)</f>
        <v>5.61</v>
      </c>
      <c r="F19" s="179">
        <f>ROUND(VALUE(SUBSTITUTE(実質収支比率等に係る経年分析!J$48,"▲","-")),2)</f>
        <v>5.9</v>
      </c>
    </row>
    <row r="20" spans="1:11" x14ac:dyDescent="0.15">
      <c r="A20" s="179" t="s">
        <v>54</v>
      </c>
      <c r="B20" s="179">
        <f>ROUND(VALUE(SUBSTITUTE(実質収支比率等に係る経年分析!F$47,"▲","-")),2)</f>
        <v>20.11</v>
      </c>
      <c r="C20" s="179">
        <f>ROUND(VALUE(SUBSTITUTE(実質収支比率等に係る経年分析!G$47,"▲","-")),2)</f>
        <v>19.399999999999999</v>
      </c>
      <c r="D20" s="179">
        <f>ROUND(VALUE(SUBSTITUTE(実質収支比率等に係る経年分析!H$47,"▲","-")),2)</f>
        <v>19.48</v>
      </c>
      <c r="E20" s="179">
        <f>ROUND(VALUE(SUBSTITUTE(実質収支比率等に係る経年分析!I$47,"▲","-")),2)</f>
        <v>18.68</v>
      </c>
      <c r="F20" s="179">
        <f>ROUND(VALUE(SUBSTITUTE(実質収支比率等に係る経年分析!J$47,"▲","-")),2)</f>
        <v>18.77</v>
      </c>
    </row>
    <row r="21" spans="1:11" x14ac:dyDescent="0.15">
      <c r="A21" s="179" t="s">
        <v>55</v>
      </c>
      <c r="B21" s="179">
        <f>IF(ISNUMBER(VALUE(SUBSTITUTE(実質収支比率等に係る経年分析!F$49,"▲","-"))),ROUND(VALUE(SUBSTITUTE(実質収支比率等に係る経年分析!F$49,"▲","-")),2),NA())</f>
        <v>2.4900000000000002</v>
      </c>
      <c r="C21" s="179">
        <f>IF(ISNUMBER(VALUE(SUBSTITUTE(実質収支比率等に係る経年分析!G$49,"▲","-"))),ROUND(VALUE(SUBSTITUTE(実質収支比率等に係る経年分析!G$49,"▲","-")),2),NA())</f>
        <v>1.35</v>
      </c>
      <c r="D21" s="179">
        <f>IF(ISNUMBER(VALUE(SUBSTITUTE(実質収支比率等に係る経年分析!H$49,"▲","-"))),ROUND(VALUE(SUBSTITUTE(実質収支比率等に係る経年分析!H$49,"▲","-")),2),NA())</f>
        <v>-0.87</v>
      </c>
      <c r="E21" s="179">
        <f>IF(ISNUMBER(VALUE(SUBSTITUTE(実質収支比率等に係る経年分析!I$49,"▲","-"))),ROUND(VALUE(SUBSTITUTE(実質収支比率等に係る経年分析!I$49,"▲","-")),2),NA())</f>
        <v>-1.85</v>
      </c>
      <c r="F21" s="179">
        <f>IF(ISNUMBER(VALUE(SUBSTITUTE(実質収支比率等に係る経年分析!J$49,"▲","-"))),ROUND(VALUE(SUBSTITUTE(実質収支比率等に係る経年分析!J$49,"▲","-")),2),NA())</f>
        <v>0.19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国有林野払受費特別会計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工業用水道事業会計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0.15</v>
      </c>
    </row>
    <row r="32" spans="1:11" x14ac:dyDescent="0.15">
      <c r="A32" s="180" t="str">
        <f>IF(連結実質赤字比率に係る赤字・黒字の構成分析!C$38="",NA(),連結実質赤字比率に係る赤字・黒字の構成分析!C$38)</f>
        <v>土地造成事業特別会計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0.55000000000000004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0.55000000000000004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0.53</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3.61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2.83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1.46</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9.14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7.56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9.39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3248</v>
      </c>
      <c r="E42" s="181"/>
      <c r="F42" s="181"/>
      <c r="G42" s="181">
        <f>'実質公債費比率（分子）の構造'!L$52</f>
        <v>3271</v>
      </c>
      <c r="H42" s="181"/>
      <c r="I42" s="181"/>
      <c r="J42" s="181">
        <f>'実質公債費比率（分子）の構造'!M$52</f>
        <v>3304</v>
      </c>
      <c r="K42" s="181"/>
      <c r="L42" s="181"/>
      <c r="M42" s="181">
        <f>'実質公債費比率（分子）の構造'!N$52</f>
        <v>3237</v>
      </c>
      <c r="N42" s="181"/>
      <c r="O42" s="181"/>
      <c r="P42" s="181">
        <f>'実質公債費比率（分子）の構造'!O$52</f>
        <v>3193</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49</v>
      </c>
      <c r="C44" s="181"/>
      <c r="D44" s="181"/>
      <c r="E44" s="181">
        <f>'実質公債費比率（分子）の構造'!L$50</f>
        <v>74</v>
      </c>
      <c r="F44" s="181"/>
      <c r="G44" s="181"/>
      <c r="H44" s="181">
        <f>'実質公債費比率（分子）の構造'!M$50</f>
        <v>40</v>
      </c>
      <c r="I44" s="181"/>
      <c r="J44" s="181"/>
      <c r="K44" s="181">
        <f>'実質公債費比率（分子）の構造'!N$50</f>
        <v>37</v>
      </c>
      <c r="L44" s="181"/>
      <c r="M44" s="181"/>
      <c r="N44" s="181">
        <f>'実質公債費比率（分子）の構造'!O$50</f>
        <v>38</v>
      </c>
      <c r="O44" s="181"/>
      <c r="P44" s="181"/>
    </row>
    <row r="45" spans="1:16" x14ac:dyDescent="0.15">
      <c r="A45" s="181" t="s">
        <v>65</v>
      </c>
      <c r="B45" s="181">
        <f>'実質公債費比率（分子）の構造'!K$49</f>
        <v>112</v>
      </c>
      <c r="C45" s="181"/>
      <c r="D45" s="181"/>
      <c r="E45" s="181">
        <f>'実質公債費比率（分子）の構造'!L$49</f>
        <v>139</v>
      </c>
      <c r="F45" s="181"/>
      <c r="G45" s="181"/>
      <c r="H45" s="181">
        <f>'実質公債費比率（分子）の構造'!M$49</f>
        <v>147</v>
      </c>
      <c r="I45" s="181"/>
      <c r="J45" s="181"/>
      <c r="K45" s="181">
        <f>'実質公債費比率（分子）の構造'!N$49</f>
        <v>145</v>
      </c>
      <c r="L45" s="181"/>
      <c r="M45" s="181"/>
      <c r="N45" s="181">
        <f>'実質公債費比率（分子）の構造'!O$49</f>
        <v>86</v>
      </c>
      <c r="O45" s="181"/>
      <c r="P45" s="181"/>
    </row>
    <row r="46" spans="1:16" x14ac:dyDescent="0.15">
      <c r="A46" s="181" t="s">
        <v>66</v>
      </c>
      <c r="B46" s="181">
        <f>'実質公債費比率（分子）の構造'!K$48</f>
        <v>1206</v>
      </c>
      <c r="C46" s="181"/>
      <c r="D46" s="181"/>
      <c r="E46" s="181">
        <f>'実質公債費比率（分子）の構造'!L$48</f>
        <v>1200</v>
      </c>
      <c r="F46" s="181"/>
      <c r="G46" s="181"/>
      <c r="H46" s="181">
        <f>'実質公債費比率（分子）の構造'!M$48</f>
        <v>1207</v>
      </c>
      <c r="I46" s="181"/>
      <c r="J46" s="181"/>
      <c r="K46" s="181">
        <f>'実質公債費比率（分子）の構造'!N$48</f>
        <v>1440</v>
      </c>
      <c r="L46" s="181"/>
      <c r="M46" s="181"/>
      <c r="N46" s="181">
        <f>'実質公債費比率（分子）の構造'!O$48</f>
        <v>1383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3237</v>
      </c>
      <c r="C49" s="181"/>
      <c r="D49" s="181"/>
      <c r="E49" s="181">
        <f>'実質公債費比率（分子）の構造'!L$45</f>
        <v>3331</v>
      </c>
      <c r="F49" s="181"/>
      <c r="G49" s="181"/>
      <c r="H49" s="181">
        <f>'実質公債費比率（分子）の構造'!M$45</f>
        <v>3331</v>
      </c>
      <c r="I49" s="181"/>
      <c r="J49" s="181"/>
      <c r="K49" s="181">
        <f>'実質公債費比率（分子）の構造'!N$45</f>
        <v>3297</v>
      </c>
      <c r="L49" s="181"/>
      <c r="M49" s="181"/>
      <c r="N49" s="181">
        <f>'実質公債費比率（分子）の構造'!O$45</f>
        <v>3226</v>
      </c>
      <c r="O49" s="181"/>
      <c r="P49" s="181"/>
    </row>
    <row r="50" spans="1:16" x14ac:dyDescent="0.15">
      <c r="A50" s="181" t="s">
        <v>70</v>
      </c>
      <c r="B50" s="181" t="e">
        <f>NA()</f>
        <v>#N/A</v>
      </c>
      <c r="C50" s="181">
        <f>IF(ISNUMBER('実質公債費比率（分子）の構造'!K$53),'実質公債費比率（分子）の構造'!K$53,NA())</f>
        <v>1356</v>
      </c>
      <c r="D50" s="181" t="e">
        <f>NA()</f>
        <v>#N/A</v>
      </c>
      <c r="E50" s="181" t="e">
        <f>NA()</f>
        <v>#N/A</v>
      </c>
      <c r="F50" s="181">
        <f>IF(ISNUMBER('実質公債費比率（分子）の構造'!L$53),'実質公債費比率（分子）の構造'!L$53,NA())</f>
        <v>1473</v>
      </c>
      <c r="G50" s="181" t="e">
        <f>NA()</f>
        <v>#N/A</v>
      </c>
      <c r="H50" s="181" t="e">
        <f>NA()</f>
        <v>#N/A</v>
      </c>
      <c r="I50" s="181">
        <f>IF(ISNUMBER('実質公債費比率（分子）の構造'!M$53),'実質公債費比率（分子）の構造'!M$53,NA())</f>
        <v>1421</v>
      </c>
      <c r="J50" s="181" t="e">
        <f>NA()</f>
        <v>#N/A</v>
      </c>
      <c r="K50" s="181" t="e">
        <f>NA()</f>
        <v>#N/A</v>
      </c>
      <c r="L50" s="181">
        <f>IF(ISNUMBER('実質公債費比率（分子）の構造'!N$53),'実質公債費比率（分子）の構造'!N$53,NA())</f>
        <v>1682</v>
      </c>
      <c r="M50" s="181" t="e">
        <f>NA()</f>
        <v>#N/A</v>
      </c>
      <c r="N50" s="181" t="e">
        <f>NA()</f>
        <v>#N/A</v>
      </c>
      <c r="O50" s="181">
        <f>IF(ISNUMBER('実質公債費比率（分子）の構造'!O$53),'実質公債費比率（分子）の構造'!O$53,NA())</f>
        <v>1540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34474</v>
      </c>
      <c r="E56" s="180"/>
      <c r="F56" s="180"/>
      <c r="G56" s="180">
        <f>'将来負担比率（分子）の構造'!J$52</f>
        <v>35133</v>
      </c>
      <c r="H56" s="180"/>
      <c r="I56" s="180"/>
      <c r="J56" s="180">
        <f>'将来負担比率（分子）の構造'!K$52</f>
        <v>35895</v>
      </c>
      <c r="K56" s="180"/>
      <c r="L56" s="180"/>
      <c r="M56" s="180">
        <f>'将来負担比率（分子）の構造'!L$52</f>
        <v>34805</v>
      </c>
      <c r="N56" s="180"/>
      <c r="O56" s="180"/>
      <c r="P56" s="180">
        <f>'将来負担比率（分子）の構造'!M$52</f>
        <v>34485</v>
      </c>
    </row>
    <row r="57" spans="1:16" x14ac:dyDescent="0.15">
      <c r="A57" s="180" t="s">
        <v>41</v>
      </c>
      <c r="B57" s="180"/>
      <c r="C57" s="180"/>
      <c r="D57" s="180">
        <f>'将来負担比率（分子）の構造'!I$51</f>
        <v>851</v>
      </c>
      <c r="E57" s="180"/>
      <c r="F57" s="180"/>
      <c r="G57" s="180">
        <f>'将来負担比率（分子）の構造'!J$51</f>
        <v>1086</v>
      </c>
      <c r="H57" s="180"/>
      <c r="I57" s="180"/>
      <c r="J57" s="180">
        <f>'将来負担比率（分子）の構造'!K$51</f>
        <v>1075</v>
      </c>
      <c r="K57" s="180"/>
      <c r="L57" s="180"/>
      <c r="M57" s="180">
        <f>'将来負担比率（分子）の構造'!L$51</f>
        <v>1080</v>
      </c>
      <c r="N57" s="180"/>
      <c r="O57" s="180"/>
      <c r="P57" s="180">
        <f>'将来負担比率（分子）の構造'!M$51</f>
        <v>1030</v>
      </c>
    </row>
    <row r="58" spans="1:16" x14ac:dyDescent="0.15">
      <c r="A58" s="180" t="s">
        <v>40</v>
      </c>
      <c r="B58" s="180"/>
      <c r="C58" s="180"/>
      <c r="D58" s="180">
        <f>'将来負担比率（分子）の構造'!I$50</f>
        <v>8836</v>
      </c>
      <c r="E58" s="180"/>
      <c r="F58" s="180"/>
      <c r="G58" s="180">
        <f>'将来負担比率（分子）の構造'!J$50</f>
        <v>9469</v>
      </c>
      <c r="H58" s="180"/>
      <c r="I58" s="180"/>
      <c r="J58" s="180">
        <f>'将来負担比率（分子）の構造'!K$50</f>
        <v>9885</v>
      </c>
      <c r="K58" s="180"/>
      <c r="L58" s="180"/>
      <c r="M58" s="180">
        <f>'将来負担比率（分子）の構造'!L$50</f>
        <v>10695</v>
      </c>
      <c r="N58" s="180"/>
      <c r="O58" s="180"/>
      <c r="P58" s="180">
        <f>'将来負担比率（分子）の構造'!M$50</f>
        <v>10710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20</v>
      </c>
      <c r="C61" s="180"/>
      <c r="D61" s="180"/>
      <c r="E61" s="180">
        <f>'将来負担比率（分子）の構造'!J$46</f>
        <v>13</v>
      </c>
      <c r="F61" s="180"/>
      <c r="G61" s="180"/>
      <c r="H61" s="180">
        <f>'将来負担比率（分子）の構造'!K$46</f>
        <v>9</v>
      </c>
      <c r="I61" s="180"/>
      <c r="J61" s="180"/>
      <c r="K61" s="180">
        <f>'将来負担比率（分子）の構造'!L$46</f>
        <v>5</v>
      </c>
      <c r="L61" s="180"/>
      <c r="M61" s="180"/>
      <c r="N61" s="180">
        <f>'将来負担比率（分子）の構造'!M$46</f>
        <v>2</v>
      </c>
      <c r="O61" s="180"/>
      <c r="P61" s="180"/>
    </row>
    <row r="62" spans="1:16" x14ac:dyDescent="0.15">
      <c r="A62" s="180" t="s">
        <v>34</v>
      </c>
      <c r="B62" s="180">
        <f>'将来負担比率（分子）の構造'!I$45</f>
        <v>4174</v>
      </c>
      <c r="C62" s="180"/>
      <c r="D62" s="180"/>
      <c r="E62" s="180">
        <f>'将来負担比率（分子）の構造'!J$45</f>
        <v>3948</v>
      </c>
      <c r="F62" s="180"/>
      <c r="G62" s="180"/>
      <c r="H62" s="180">
        <f>'将来負担比率（分子）の構造'!K$45</f>
        <v>3835</v>
      </c>
      <c r="I62" s="180"/>
      <c r="J62" s="180"/>
      <c r="K62" s="180">
        <f>'将来負担比率（分子）の構造'!L$45</f>
        <v>3857</v>
      </c>
      <c r="L62" s="180"/>
      <c r="M62" s="180"/>
      <c r="N62" s="180">
        <f>'将来負担比率（分子）の構造'!M$45</f>
        <v>3810</v>
      </c>
      <c r="O62" s="180"/>
      <c r="P62" s="180"/>
    </row>
    <row r="63" spans="1:16" x14ac:dyDescent="0.15">
      <c r="A63" s="180" t="s">
        <v>33</v>
      </c>
      <c r="B63" s="180">
        <f>'将来負担比率（分子）の構造'!I$44</f>
        <v>553</v>
      </c>
      <c r="C63" s="180"/>
      <c r="D63" s="180"/>
      <c r="E63" s="180">
        <f>'将来負担比率（分子）の構造'!J$44</f>
        <v>438</v>
      </c>
      <c r="F63" s="180"/>
      <c r="G63" s="180"/>
      <c r="H63" s="180">
        <f>'将来負担比率（分子）の構造'!K$44</f>
        <v>311</v>
      </c>
      <c r="I63" s="180"/>
      <c r="J63" s="180"/>
      <c r="K63" s="180">
        <f>'将来負担比率（分子）の構造'!L$44</f>
        <v>181</v>
      </c>
      <c r="L63" s="180"/>
      <c r="M63" s="180"/>
      <c r="N63" s="180">
        <f>'将来負担比率（分子）の構造'!M$44</f>
        <v>178</v>
      </c>
      <c r="O63" s="180"/>
      <c r="P63" s="180"/>
    </row>
    <row r="64" spans="1:16" x14ac:dyDescent="0.15">
      <c r="A64" s="180" t="s">
        <v>32</v>
      </c>
      <c r="B64" s="180">
        <f>'将来負担比率（分子）の構造'!I$43</f>
        <v>15140</v>
      </c>
      <c r="C64" s="180"/>
      <c r="D64" s="180"/>
      <c r="E64" s="180">
        <f>'将来負担比率（分子）の構造'!J$43</f>
        <v>14324</v>
      </c>
      <c r="F64" s="180"/>
      <c r="G64" s="180"/>
      <c r="H64" s="180">
        <f>'将来負担比率（分子）の構造'!K$43</f>
        <v>13698</v>
      </c>
      <c r="I64" s="180"/>
      <c r="J64" s="180"/>
      <c r="K64" s="180">
        <f>'将来負担比率（分子）の構造'!L$43</f>
        <v>14080</v>
      </c>
      <c r="L64" s="180"/>
      <c r="M64" s="180"/>
      <c r="N64" s="180">
        <f>'将来負担比率（分子）の構造'!M$43</f>
        <v>14223</v>
      </c>
      <c r="O64" s="180"/>
      <c r="P64" s="180"/>
    </row>
    <row r="65" spans="1:16" x14ac:dyDescent="0.15">
      <c r="A65" s="180" t="s">
        <v>31</v>
      </c>
      <c r="B65" s="180">
        <f>'将来負担比率（分子）の構造'!I$42</f>
        <v>426</v>
      </c>
      <c r="C65" s="180"/>
      <c r="D65" s="180"/>
      <c r="E65" s="180">
        <f>'将来負担比率（分子）の構造'!J$42</f>
        <v>348</v>
      </c>
      <c r="F65" s="180"/>
      <c r="G65" s="180"/>
      <c r="H65" s="180">
        <f>'将来負担比率（分子）の構造'!K$42</f>
        <v>309</v>
      </c>
      <c r="I65" s="180"/>
      <c r="J65" s="180"/>
      <c r="K65" s="180">
        <f>'将来負担比率（分子）の構造'!L$42</f>
        <v>271</v>
      </c>
      <c r="L65" s="180"/>
      <c r="M65" s="180"/>
      <c r="N65" s="180">
        <f>'将来負担比率（分子）の構造'!M$42</f>
        <v>234</v>
      </c>
      <c r="O65" s="180"/>
      <c r="P65" s="180"/>
    </row>
    <row r="66" spans="1:16" x14ac:dyDescent="0.15">
      <c r="A66" s="180" t="s">
        <v>30</v>
      </c>
      <c r="B66" s="180">
        <f>'将来負担比率（分子）の構造'!I$41</f>
        <v>34461</v>
      </c>
      <c r="C66" s="180"/>
      <c r="D66" s="180"/>
      <c r="E66" s="180">
        <f>'将来負担比率（分子）の構造'!J$41</f>
        <v>35455</v>
      </c>
      <c r="F66" s="180"/>
      <c r="G66" s="180"/>
      <c r="H66" s="180">
        <f>'将来負担比率（分子）の構造'!K$41</f>
        <v>37135</v>
      </c>
      <c r="I66" s="180"/>
      <c r="J66" s="180"/>
      <c r="K66" s="180">
        <f>'将来負担比率（分子）の構造'!L$41</f>
        <v>36382</v>
      </c>
      <c r="L66" s="180"/>
      <c r="M66" s="180"/>
      <c r="N66" s="180">
        <f>'将来負担比率（分子）の構造'!M$41</f>
        <v>36623</v>
      </c>
      <c r="O66" s="180"/>
      <c r="P66" s="180"/>
    </row>
    <row r="67" spans="1:16" x14ac:dyDescent="0.15">
      <c r="A67" s="180" t="s">
        <v>74</v>
      </c>
      <c r="B67" s="180" t="e">
        <f>NA()</f>
        <v>#N/A</v>
      </c>
      <c r="C67" s="180">
        <f>IF(ISNUMBER('将来負担比率（分子）の構造'!I$53), IF('将来負担比率（分子）の構造'!I$53 &lt; 0, 0, '将来負担比率（分子）の構造'!I$53), NA())</f>
        <v>10613</v>
      </c>
      <c r="D67" s="180" t="e">
        <f>NA()</f>
        <v>#N/A</v>
      </c>
      <c r="E67" s="180" t="e">
        <f>NA()</f>
        <v>#N/A</v>
      </c>
      <c r="F67" s="180">
        <f>IF(ISNUMBER('将来負担比率（分子）の構造'!J$53), IF('将来負担比率（分子）の構造'!J$53 &lt; 0, 0, '将来負担比率（分子）の構造'!J$53), NA())</f>
        <v>8839</v>
      </c>
      <c r="G67" s="180" t="e">
        <f>NA()</f>
        <v>#N/A</v>
      </c>
      <c r="H67" s="180" t="e">
        <f>NA()</f>
        <v>#N/A</v>
      </c>
      <c r="I67" s="180">
        <f>IF(ISNUMBER('将来負担比率（分子）の構造'!K$53), IF('将来負担比率（分子）の構造'!K$53 &lt; 0, 0, '将来負担比率（分子）の構造'!K$53), NA())</f>
        <v>8441</v>
      </c>
      <c r="J67" s="180" t="e">
        <f>NA()</f>
        <v>#N/A</v>
      </c>
      <c r="K67" s="180" t="e">
        <f>NA()</f>
        <v>#N/A</v>
      </c>
      <c r="L67" s="180">
        <f>IF(ISNUMBER('将来負担比率（分子）の構造'!L$53), IF('将来負担比率（分子）の構造'!L$53 &lt; 0, 0, '将来負担比率（分子）の構造'!L$53), NA())</f>
        <v>8195</v>
      </c>
      <c r="M67" s="180" t="e">
        <f>NA()</f>
        <v>#N/A</v>
      </c>
      <c r="N67" s="180" t="e">
        <f>NA()</f>
        <v>#N/A</v>
      </c>
      <c r="O67" s="180">
        <f>IF(ISNUMBER('将来負担比率（分子）の構造'!M$53), IF('将来負担比率（分子）の構造'!M$53 &lt; 0, 0, '将来負担比率（分子）の構造'!M$53), NA())</f>
        <v>8844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3419</v>
      </c>
      <c r="C72" s="184">
        <f>基金残高に係る経年分析!G55</f>
        <v>3229</v>
      </c>
      <c r="D72" s="184">
        <f>基金残高に係る経年分析!H55</f>
        <v>3213</v>
      </c>
    </row>
    <row r="73" spans="1:16" x14ac:dyDescent="0.15">
      <c r="A73" s="183" t="s">
        <v>77</v>
      </c>
      <c r="B73" s="184">
        <f>基金残高に係る経年分析!F56</f>
        <v>1847</v>
      </c>
      <c r="C73" s="184">
        <f>基金残高に係る経年分析!G56</f>
        <v>1847</v>
      </c>
      <c r="D73" s="184">
        <f>基金残高に係る経年分析!H56</f>
        <v>1857</v>
      </c>
    </row>
    <row r="74" spans="1:16" x14ac:dyDescent="0.15">
      <c r="A74" s="183" t="s">
        <v>78</v>
      </c>
      <c r="B74" s="184">
        <f>基金残高に係る経年分析!F57</f>
        <v>5942</v>
      </c>
      <c r="C74" s="184">
        <f>基金残高に係る経年分析!G57</f>
        <v>6197</v>
      </c>
      <c r="D74" s="184">
        <f>基金残高に係る経年分析!H57</f>
        <v>5665</v>
      </c>
    </row>
  </sheetData>
  <sheetProtection algorithmName="SHA-512" hashValue="0Mkh3xFKp0GQWbVRDWmEdTjxzijuR77LTD5Y3a0XMw1H6d5b35kHqeZlnSox+CGdkbeggBK3ENptSWN2xc2zKQ==" saltValue="16C5VdOvFrqm3tmx4fZa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9154339</v>
      </c>
      <c r="S5" s="669"/>
      <c r="T5" s="669"/>
      <c r="U5" s="669"/>
      <c r="V5" s="669"/>
      <c r="W5" s="669"/>
      <c r="X5" s="669"/>
      <c r="Y5" s="670"/>
      <c r="Z5" s="671">
        <v>28.6</v>
      </c>
      <c r="AA5" s="671"/>
      <c r="AB5" s="671"/>
      <c r="AC5" s="671"/>
      <c r="AD5" s="672">
        <v>9154339</v>
      </c>
      <c r="AE5" s="672"/>
      <c r="AF5" s="672"/>
      <c r="AG5" s="672"/>
      <c r="AH5" s="672"/>
      <c r="AI5" s="672"/>
      <c r="AJ5" s="672"/>
      <c r="AK5" s="672"/>
      <c r="AL5" s="673">
        <v>55.9</v>
      </c>
      <c r="AM5" s="674"/>
      <c r="AN5" s="674"/>
      <c r="AO5" s="675"/>
      <c r="AP5" s="665" t="s">
        <v>229</v>
      </c>
      <c r="AQ5" s="666"/>
      <c r="AR5" s="666"/>
      <c r="AS5" s="666"/>
      <c r="AT5" s="666"/>
      <c r="AU5" s="666"/>
      <c r="AV5" s="666"/>
      <c r="AW5" s="666"/>
      <c r="AX5" s="666"/>
      <c r="AY5" s="666"/>
      <c r="AZ5" s="666"/>
      <c r="BA5" s="666"/>
      <c r="BB5" s="666"/>
      <c r="BC5" s="666"/>
      <c r="BD5" s="666"/>
      <c r="BE5" s="666"/>
      <c r="BF5" s="667"/>
      <c r="BG5" s="679">
        <v>9144907</v>
      </c>
      <c r="BH5" s="680"/>
      <c r="BI5" s="680"/>
      <c r="BJ5" s="680"/>
      <c r="BK5" s="680"/>
      <c r="BL5" s="680"/>
      <c r="BM5" s="680"/>
      <c r="BN5" s="681"/>
      <c r="BO5" s="682">
        <v>99.9</v>
      </c>
      <c r="BP5" s="682"/>
      <c r="BQ5" s="682"/>
      <c r="BR5" s="682"/>
      <c r="BS5" s="683">
        <v>100410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320262</v>
      </c>
      <c r="S6" s="680"/>
      <c r="T6" s="680"/>
      <c r="U6" s="680"/>
      <c r="V6" s="680"/>
      <c r="W6" s="680"/>
      <c r="X6" s="680"/>
      <c r="Y6" s="681"/>
      <c r="Z6" s="682">
        <v>1</v>
      </c>
      <c r="AA6" s="682"/>
      <c r="AB6" s="682"/>
      <c r="AC6" s="682"/>
      <c r="AD6" s="683">
        <v>320262</v>
      </c>
      <c r="AE6" s="683"/>
      <c r="AF6" s="683"/>
      <c r="AG6" s="683"/>
      <c r="AH6" s="683"/>
      <c r="AI6" s="683"/>
      <c r="AJ6" s="683"/>
      <c r="AK6" s="683"/>
      <c r="AL6" s="684">
        <v>2</v>
      </c>
      <c r="AM6" s="685"/>
      <c r="AN6" s="685"/>
      <c r="AO6" s="686"/>
      <c r="AP6" s="676" t="s">
        <v>234</v>
      </c>
      <c r="AQ6" s="677"/>
      <c r="AR6" s="677"/>
      <c r="AS6" s="677"/>
      <c r="AT6" s="677"/>
      <c r="AU6" s="677"/>
      <c r="AV6" s="677"/>
      <c r="AW6" s="677"/>
      <c r="AX6" s="677"/>
      <c r="AY6" s="677"/>
      <c r="AZ6" s="677"/>
      <c r="BA6" s="677"/>
      <c r="BB6" s="677"/>
      <c r="BC6" s="677"/>
      <c r="BD6" s="677"/>
      <c r="BE6" s="677"/>
      <c r="BF6" s="678"/>
      <c r="BG6" s="679">
        <v>9144907</v>
      </c>
      <c r="BH6" s="680"/>
      <c r="BI6" s="680"/>
      <c r="BJ6" s="680"/>
      <c r="BK6" s="680"/>
      <c r="BL6" s="680"/>
      <c r="BM6" s="680"/>
      <c r="BN6" s="681"/>
      <c r="BO6" s="682">
        <v>99.9</v>
      </c>
      <c r="BP6" s="682"/>
      <c r="BQ6" s="682"/>
      <c r="BR6" s="682"/>
      <c r="BS6" s="683">
        <v>100410</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273887</v>
      </c>
      <c r="CS6" s="680"/>
      <c r="CT6" s="680"/>
      <c r="CU6" s="680"/>
      <c r="CV6" s="680"/>
      <c r="CW6" s="680"/>
      <c r="CX6" s="680"/>
      <c r="CY6" s="681"/>
      <c r="CZ6" s="673">
        <v>0.9</v>
      </c>
      <c r="DA6" s="674"/>
      <c r="DB6" s="674"/>
      <c r="DC6" s="693"/>
      <c r="DD6" s="688" t="s">
        <v>127</v>
      </c>
      <c r="DE6" s="680"/>
      <c r="DF6" s="680"/>
      <c r="DG6" s="680"/>
      <c r="DH6" s="680"/>
      <c r="DI6" s="680"/>
      <c r="DJ6" s="680"/>
      <c r="DK6" s="680"/>
      <c r="DL6" s="680"/>
      <c r="DM6" s="680"/>
      <c r="DN6" s="680"/>
      <c r="DO6" s="680"/>
      <c r="DP6" s="681"/>
      <c r="DQ6" s="688">
        <v>273887</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10541</v>
      </c>
      <c r="S7" s="680"/>
      <c r="T7" s="680"/>
      <c r="U7" s="680"/>
      <c r="V7" s="680"/>
      <c r="W7" s="680"/>
      <c r="X7" s="680"/>
      <c r="Y7" s="681"/>
      <c r="Z7" s="682">
        <v>0</v>
      </c>
      <c r="AA7" s="682"/>
      <c r="AB7" s="682"/>
      <c r="AC7" s="682"/>
      <c r="AD7" s="683">
        <v>10541</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3765630</v>
      </c>
      <c r="BH7" s="680"/>
      <c r="BI7" s="680"/>
      <c r="BJ7" s="680"/>
      <c r="BK7" s="680"/>
      <c r="BL7" s="680"/>
      <c r="BM7" s="680"/>
      <c r="BN7" s="681"/>
      <c r="BO7" s="682">
        <v>41.1</v>
      </c>
      <c r="BP7" s="682"/>
      <c r="BQ7" s="682"/>
      <c r="BR7" s="682"/>
      <c r="BS7" s="683">
        <v>100410</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5038874</v>
      </c>
      <c r="CS7" s="680"/>
      <c r="CT7" s="680"/>
      <c r="CU7" s="680"/>
      <c r="CV7" s="680"/>
      <c r="CW7" s="680"/>
      <c r="CX7" s="680"/>
      <c r="CY7" s="681"/>
      <c r="CZ7" s="682">
        <v>16.399999999999999</v>
      </c>
      <c r="DA7" s="682"/>
      <c r="DB7" s="682"/>
      <c r="DC7" s="682"/>
      <c r="DD7" s="688">
        <v>1392615</v>
      </c>
      <c r="DE7" s="680"/>
      <c r="DF7" s="680"/>
      <c r="DG7" s="680"/>
      <c r="DH7" s="680"/>
      <c r="DI7" s="680"/>
      <c r="DJ7" s="680"/>
      <c r="DK7" s="680"/>
      <c r="DL7" s="680"/>
      <c r="DM7" s="680"/>
      <c r="DN7" s="680"/>
      <c r="DO7" s="680"/>
      <c r="DP7" s="681"/>
      <c r="DQ7" s="688">
        <v>3315017</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18847</v>
      </c>
      <c r="S8" s="680"/>
      <c r="T8" s="680"/>
      <c r="U8" s="680"/>
      <c r="V8" s="680"/>
      <c r="W8" s="680"/>
      <c r="X8" s="680"/>
      <c r="Y8" s="681"/>
      <c r="Z8" s="682">
        <v>0.1</v>
      </c>
      <c r="AA8" s="682"/>
      <c r="AB8" s="682"/>
      <c r="AC8" s="682"/>
      <c r="AD8" s="683">
        <v>18847</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95829</v>
      </c>
      <c r="BH8" s="680"/>
      <c r="BI8" s="680"/>
      <c r="BJ8" s="680"/>
      <c r="BK8" s="680"/>
      <c r="BL8" s="680"/>
      <c r="BM8" s="680"/>
      <c r="BN8" s="681"/>
      <c r="BO8" s="682">
        <v>1</v>
      </c>
      <c r="BP8" s="682"/>
      <c r="BQ8" s="682"/>
      <c r="BR8" s="682"/>
      <c r="BS8" s="688" t="s">
        <v>127</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8470870</v>
      </c>
      <c r="CS8" s="680"/>
      <c r="CT8" s="680"/>
      <c r="CU8" s="680"/>
      <c r="CV8" s="680"/>
      <c r="CW8" s="680"/>
      <c r="CX8" s="680"/>
      <c r="CY8" s="681"/>
      <c r="CZ8" s="682">
        <v>27.6</v>
      </c>
      <c r="DA8" s="682"/>
      <c r="DB8" s="682"/>
      <c r="DC8" s="682"/>
      <c r="DD8" s="688">
        <v>197484</v>
      </c>
      <c r="DE8" s="680"/>
      <c r="DF8" s="680"/>
      <c r="DG8" s="680"/>
      <c r="DH8" s="680"/>
      <c r="DI8" s="680"/>
      <c r="DJ8" s="680"/>
      <c r="DK8" s="680"/>
      <c r="DL8" s="680"/>
      <c r="DM8" s="680"/>
      <c r="DN8" s="680"/>
      <c r="DO8" s="680"/>
      <c r="DP8" s="681"/>
      <c r="DQ8" s="688">
        <v>4159704</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14762</v>
      </c>
      <c r="S9" s="680"/>
      <c r="T9" s="680"/>
      <c r="U9" s="680"/>
      <c r="V9" s="680"/>
      <c r="W9" s="680"/>
      <c r="X9" s="680"/>
      <c r="Y9" s="681"/>
      <c r="Z9" s="682">
        <v>0</v>
      </c>
      <c r="AA9" s="682"/>
      <c r="AB9" s="682"/>
      <c r="AC9" s="682"/>
      <c r="AD9" s="683">
        <v>14762</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2894163</v>
      </c>
      <c r="BH9" s="680"/>
      <c r="BI9" s="680"/>
      <c r="BJ9" s="680"/>
      <c r="BK9" s="680"/>
      <c r="BL9" s="680"/>
      <c r="BM9" s="680"/>
      <c r="BN9" s="681"/>
      <c r="BO9" s="682">
        <v>31.6</v>
      </c>
      <c r="BP9" s="682"/>
      <c r="BQ9" s="682"/>
      <c r="BR9" s="682"/>
      <c r="BS9" s="688" t="s">
        <v>127</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1485905</v>
      </c>
      <c r="CS9" s="680"/>
      <c r="CT9" s="680"/>
      <c r="CU9" s="680"/>
      <c r="CV9" s="680"/>
      <c r="CW9" s="680"/>
      <c r="CX9" s="680"/>
      <c r="CY9" s="681"/>
      <c r="CZ9" s="682">
        <v>4.8</v>
      </c>
      <c r="DA9" s="682"/>
      <c r="DB9" s="682"/>
      <c r="DC9" s="682"/>
      <c r="DD9" s="688">
        <v>19420</v>
      </c>
      <c r="DE9" s="680"/>
      <c r="DF9" s="680"/>
      <c r="DG9" s="680"/>
      <c r="DH9" s="680"/>
      <c r="DI9" s="680"/>
      <c r="DJ9" s="680"/>
      <c r="DK9" s="680"/>
      <c r="DL9" s="680"/>
      <c r="DM9" s="680"/>
      <c r="DN9" s="680"/>
      <c r="DO9" s="680"/>
      <c r="DP9" s="681"/>
      <c r="DQ9" s="688">
        <v>1379909</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198292</v>
      </c>
      <c r="BH10" s="680"/>
      <c r="BI10" s="680"/>
      <c r="BJ10" s="680"/>
      <c r="BK10" s="680"/>
      <c r="BL10" s="680"/>
      <c r="BM10" s="680"/>
      <c r="BN10" s="681"/>
      <c r="BO10" s="682">
        <v>2.2000000000000002</v>
      </c>
      <c r="BP10" s="682"/>
      <c r="BQ10" s="682"/>
      <c r="BR10" s="682"/>
      <c r="BS10" s="688" t="s">
        <v>127</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19245</v>
      </c>
      <c r="CS10" s="680"/>
      <c r="CT10" s="680"/>
      <c r="CU10" s="680"/>
      <c r="CV10" s="680"/>
      <c r="CW10" s="680"/>
      <c r="CX10" s="680"/>
      <c r="CY10" s="681"/>
      <c r="CZ10" s="682">
        <v>0.1</v>
      </c>
      <c r="DA10" s="682"/>
      <c r="DB10" s="682"/>
      <c r="DC10" s="682"/>
      <c r="DD10" s="688" t="s">
        <v>127</v>
      </c>
      <c r="DE10" s="680"/>
      <c r="DF10" s="680"/>
      <c r="DG10" s="680"/>
      <c r="DH10" s="680"/>
      <c r="DI10" s="680"/>
      <c r="DJ10" s="680"/>
      <c r="DK10" s="680"/>
      <c r="DL10" s="680"/>
      <c r="DM10" s="680"/>
      <c r="DN10" s="680"/>
      <c r="DO10" s="680"/>
      <c r="DP10" s="681"/>
      <c r="DQ10" s="688">
        <v>9245</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577346</v>
      </c>
      <c r="BH11" s="680"/>
      <c r="BI11" s="680"/>
      <c r="BJ11" s="680"/>
      <c r="BK11" s="680"/>
      <c r="BL11" s="680"/>
      <c r="BM11" s="680"/>
      <c r="BN11" s="681"/>
      <c r="BO11" s="682">
        <v>6.3</v>
      </c>
      <c r="BP11" s="682"/>
      <c r="BQ11" s="682"/>
      <c r="BR11" s="682"/>
      <c r="BS11" s="688">
        <v>100410</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2129294</v>
      </c>
      <c r="CS11" s="680"/>
      <c r="CT11" s="680"/>
      <c r="CU11" s="680"/>
      <c r="CV11" s="680"/>
      <c r="CW11" s="680"/>
      <c r="CX11" s="680"/>
      <c r="CY11" s="681"/>
      <c r="CZ11" s="682">
        <v>6.9</v>
      </c>
      <c r="DA11" s="682"/>
      <c r="DB11" s="682"/>
      <c r="DC11" s="682"/>
      <c r="DD11" s="688">
        <v>176910</v>
      </c>
      <c r="DE11" s="680"/>
      <c r="DF11" s="680"/>
      <c r="DG11" s="680"/>
      <c r="DH11" s="680"/>
      <c r="DI11" s="680"/>
      <c r="DJ11" s="680"/>
      <c r="DK11" s="680"/>
      <c r="DL11" s="680"/>
      <c r="DM11" s="680"/>
      <c r="DN11" s="680"/>
      <c r="DO11" s="680"/>
      <c r="DP11" s="681"/>
      <c r="DQ11" s="688">
        <v>1208479</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1183261</v>
      </c>
      <c r="S12" s="680"/>
      <c r="T12" s="680"/>
      <c r="U12" s="680"/>
      <c r="V12" s="680"/>
      <c r="W12" s="680"/>
      <c r="X12" s="680"/>
      <c r="Y12" s="681"/>
      <c r="Z12" s="682">
        <v>3.7</v>
      </c>
      <c r="AA12" s="682"/>
      <c r="AB12" s="682"/>
      <c r="AC12" s="682"/>
      <c r="AD12" s="683">
        <v>1183261</v>
      </c>
      <c r="AE12" s="683"/>
      <c r="AF12" s="683"/>
      <c r="AG12" s="683"/>
      <c r="AH12" s="683"/>
      <c r="AI12" s="683"/>
      <c r="AJ12" s="683"/>
      <c r="AK12" s="683"/>
      <c r="AL12" s="684">
        <v>7.2</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4671083</v>
      </c>
      <c r="BH12" s="680"/>
      <c r="BI12" s="680"/>
      <c r="BJ12" s="680"/>
      <c r="BK12" s="680"/>
      <c r="BL12" s="680"/>
      <c r="BM12" s="680"/>
      <c r="BN12" s="681"/>
      <c r="BO12" s="682">
        <v>51</v>
      </c>
      <c r="BP12" s="682"/>
      <c r="BQ12" s="682"/>
      <c r="BR12" s="682"/>
      <c r="BS12" s="688" t="s">
        <v>127</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1140666</v>
      </c>
      <c r="CS12" s="680"/>
      <c r="CT12" s="680"/>
      <c r="CU12" s="680"/>
      <c r="CV12" s="680"/>
      <c r="CW12" s="680"/>
      <c r="CX12" s="680"/>
      <c r="CY12" s="681"/>
      <c r="CZ12" s="682">
        <v>3.7</v>
      </c>
      <c r="DA12" s="682"/>
      <c r="DB12" s="682"/>
      <c r="DC12" s="682"/>
      <c r="DD12" s="688">
        <v>198209</v>
      </c>
      <c r="DE12" s="680"/>
      <c r="DF12" s="680"/>
      <c r="DG12" s="680"/>
      <c r="DH12" s="680"/>
      <c r="DI12" s="680"/>
      <c r="DJ12" s="680"/>
      <c r="DK12" s="680"/>
      <c r="DL12" s="680"/>
      <c r="DM12" s="680"/>
      <c r="DN12" s="680"/>
      <c r="DO12" s="680"/>
      <c r="DP12" s="681"/>
      <c r="DQ12" s="688">
        <v>767909</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27427</v>
      </c>
      <c r="S13" s="680"/>
      <c r="T13" s="680"/>
      <c r="U13" s="680"/>
      <c r="V13" s="680"/>
      <c r="W13" s="680"/>
      <c r="X13" s="680"/>
      <c r="Y13" s="681"/>
      <c r="Z13" s="682">
        <v>0.1</v>
      </c>
      <c r="AA13" s="682"/>
      <c r="AB13" s="682"/>
      <c r="AC13" s="682"/>
      <c r="AD13" s="683">
        <v>27427</v>
      </c>
      <c r="AE13" s="683"/>
      <c r="AF13" s="683"/>
      <c r="AG13" s="683"/>
      <c r="AH13" s="683"/>
      <c r="AI13" s="683"/>
      <c r="AJ13" s="683"/>
      <c r="AK13" s="683"/>
      <c r="AL13" s="684">
        <v>0.2</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4640107</v>
      </c>
      <c r="BH13" s="680"/>
      <c r="BI13" s="680"/>
      <c r="BJ13" s="680"/>
      <c r="BK13" s="680"/>
      <c r="BL13" s="680"/>
      <c r="BM13" s="680"/>
      <c r="BN13" s="681"/>
      <c r="BO13" s="682">
        <v>50.7</v>
      </c>
      <c r="BP13" s="682"/>
      <c r="BQ13" s="682"/>
      <c r="BR13" s="682"/>
      <c r="BS13" s="688" t="s">
        <v>127</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3747046</v>
      </c>
      <c r="CS13" s="680"/>
      <c r="CT13" s="680"/>
      <c r="CU13" s="680"/>
      <c r="CV13" s="680"/>
      <c r="CW13" s="680"/>
      <c r="CX13" s="680"/>
      <c r="CY13" s="681"/>
      <c r="CZ13" s="682">
        <v>12.2</v>
      </c>
      <c r="DA13" s="682"/>
      <c r="DB13" s="682"/>
      <c r="DC13" s="682"/>
      <c r="DD13" s="688">
        <v>1766679</v>
      </c>
      <c r="DE13" s="680"/>
      <c r="DF13" s="680"/>
      <c r="DG13" s="680"/>
      <c r="DH13" s="680"/>
      <c r="DI13" s="680"/>
      <c r="DJ13" s="680"/>
      <c r="DK13" s="680"/>
      <c r="DL13" s="680"/>
      <c r="DM13" s="680"/>
      <c r="DN13" s="680"/>
      <c r="DO13" s="680"/>
      <c r="DP13" s="681"/>
      <c r="DQ13" s="688">
        <v>2267244</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179711</v>
      </c>
      <c r="BH14" s="680"/>
      <c r="BI14" s="680"/>
      <c r="BJ14" s="680"/>
      <c r="BK14" s="680"/>
      <c r="BL14" s="680"/>
      <c r="BM14" s="680"/>
      <c r="BN14" s="681"/>
      <c r="BO14" s="682">
        <v>2</v>
      </c>
      <c r="BP14" s="682"/>
      <c r="BQ14" s="682"/>
      <c r="BR14" s="682"/>
      <c r="BS14" s="688" t="s">
        <v>127</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912006</v>
      </c>
      <c r="CS14" s="680"/>
      <c r="CT14" s="680"/>
      <c r="CU14" s="680"/>
      <c r="CV14" s="680"/>
      <c r="CW14" s="680"/>
      <c r="CX14" s="680"/>
      <c r="CY14" s="681"/>
      <c r="CZ14" s="682">
        <v>3</v>
      </c>
      <c r="DA14" s="682"/>
      <c r="DB14" s="682"/>
      <c r="DC14" s="682"/>
      <c r="DD14" s="688">
        <v>67463</v>
      </c>
      <c r="DE14" s="680"/>
      <c r="DF14" s="680"/>
      <c r="DG14" s="680"/>
      <c r="DH14" s="680"/>
      <c r="DI14" s="680"/>
      <c r="DJ14" s="680"/>
      <c r="DK14" s="680"/>
      <c r="DL14" s="680"/>
      <c r="DM14" s="680"/>
      <c r="DN14" s="680"/>
      <c r="DO14" s="680"/>
      <c r="DP14" s="681"/>
      <c r="DQ14" s="688">
        <v>832234</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71444</v>
      </c>
      <c r="S15" s="680"/>
      <c r="T15" s="680"/>
      <c r="U15" s="680"/>
      <c r="V15" s="680"/>
      <c r="W15" s="680"/>
      <c r="X15" s="680"/>
      <c r="Y15" s="681"/>
      <c r="Z15" s="682">
        <v>0.2</v>
      </c>
      <c r="AA15" s="682"/>
      <c r="AB15" s="682"/>
      <c r="AC15" s="682"/>
      <c r="AD15" s="683">
        <v>71444</v>
      </c>
      <c r="AE15" s="683"/>
      <c r="AF15" s="683"/>
      <c r="AG15" s="683"/>
      <c r="AH15" s="683"/>
      <c r="AI15" s="683"/>
      <c r="AJ15" s="683"/>
      <c r="AK15" s="683"/>
      <c r="AL15" s="684">
        <v>0.4</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528483</v>
      </c>
      <c r="BH15" s="680"/>
      <c r="BI15" s="680"/>
      <c r="BJ15" s="680"/>
      <c r="BK15" s="680"/>
      <c r="BL15" s="680"/>
      <c r="BM15" s="680"/>
      <c r="BN15" s="681"/>
      <c r="BO15" s="682">
        <v>5.8</v>
      </c>
      <c r="BP15" s="682"/>
      <c r="BQ15" s="682"/>
      <c r="BR15" s="682"/>
      <c r="BS15" s="688" t="s">
        <v>127</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3735193</v>
      </c>
      <c r="CS15" s="680"/>
      <c r="CT15" s="680"/>
      <c r="CU15" s="680"/>
      <c r="CV15" s="680"/>
      <c r="CW15" s="680"/>
      <c r="CX15" s="680"/>
      <c r="CY15" s="681"/>
      <c r="CZ15" s="682">
        <v>12.2</v>
      </c>
      <c r="DA15" s="682"/>
      <c r="DB15" s="682"/>
      <c r="DC15" s="682"/>
      <c r="DD15" s="688">
        <v>1103438</v>
      </c>
      <c r="DE15" s="680"/>
      <c r="DF15" s="680"/>
      <c r="DG15" s="680"/>
      <c r="DH15" s="680"/>
      <c r="DI15" s="680"/>
      <c r="DJ15" s="680"/>
      <c r="DK15" s="680"/>
      <c r="DL15" s="680"/>
      <c r="DM15" s="680"/>
      <c r="DN15" s="680"/>
      <c r="DO15" s="680"/>
      <c r="DP15" s="681"/>
      <c r="DQ15" s="688">
        <v>2530894</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127</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487599</v>
      </c>
      <c r="CS16" s="680"/>
      <c r="CT16" s="680"/>
      <c r="CU16" s="680"/>
      <c r="CV16" s="680"/>
      <c r="CW16" s="680"/>
      <c r="CX16" s="680"/>
      <c r="CY16" s="681"/>
      <c r="CZ16" s="682">
        <v>1.6</v>
      </c>
      <c r="DA16" s="682"/>
      <c r="DB16" s="682"/>
      <c r="DC16" s="682"/>
      <c r="DD16" s="688" t="s">
        <v>127</v>
      </c>
      <c r="DE16" s="680"/>
      <c r="DF16" s="680"/>
      <c r="DG16" s="680"/>
      <c r="DH16" s="680"/>
      <c r="DI16" s="680"/>
      <c r="DJ16" s="680"/>
      <c r="DK16" s="680"/>
      <c r="DL16" s="680"/>
      <c r="DM16" s="680"/>
      <c r="DN16" s="680"/>
      <c r="DO16" s="680"/>
      <c r="DP16" s="681"/>
      <c r="DQ16" s="688">
        <v>81440</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39870</v>
      </c>
      <c r="S17" s="680"/>
      <c r="T17" s="680"/>
      <c r="U17" s="680"/>
      <c r="V17" s="680"/>
      <c r="W17" s="680"/>
      <c r="X17" s="680"/>
      <c r="Y17" s="681"/>
      <c r="Z17" s="682">
        <v>0.1</v>
      </c>
      <c r="AA17" s="682"/>
      <c r="AB17" s="682"/>
      <c r="AC17" s="682"/>
      <c r="AD17" s="683">
        <v>39870</v>
      </c>
      <c r="AE17" s="683"/>
      <c r="AF17" s="683"/>
      <c r="AG17" s="683"/>
      <c r="AH17" s="683"/>
      <c r="AI17" s="683"/>
      <c r="AJ17" s="683"/>
      <c r="AK17" s="683"/>
      <c r="AL17" s="684">
        <v>0.2</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3221154</v>
      </c>
      <c r="CS17" s="680"/>
      <c r="CT17" s="680"/>
      <c r="CU17" s="680"/>
      <c r="CV17" s="680"/>
      <c r="CW17" s="680"/>
      <c r="CX17" s="680"/>
      <c r="CY17" s="681"/>
      <c r="CZ17" s="682">
        <v>10.5</v>
      </c>
      <c r="DA17" s="682"/>
      <c r="DB17" s="682"/>
      <c r="DC17" s="682"/>
      <c r="DD17" s="688" t="s">
        <v>127</v>
      </c>
      <c r="DE17" s="680"/>
      <c r="DF17" s="680"/>
      <c r="DG17" s="680"/>
      <c r="DH17" s="680"/>
      <c r="DI17" s="680"/>
      <c r="DJ17" s="680"/>
      <c r="DK17" s="680"/>
      <c r="DL17" s="680"/>
      <c r="DM17" s="680"/>
      <c r="DN17" s="680"/>
      <c r="DO17" s="680"/>
      <c r="DP17" s="681"/>
      <c r="DQ17" s="688">
        <v>3104733</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7199061</v>
      </c>
      <c r="S18" s="680"/>
      <c r="T18" s="680"/>
      <c r="U18" s="680"/>
      <c r="V18" s="680"/>
      <c r="W18" s="680"/>
      <c r="X18" s="680"/>
      <c r="Y18" s="681"/>
      <c r="Z18" s="682">
        <v>22.5</v>
      </c>
      <c r="AA18" s="682"/>
      <c r="AB18" s="682"/>
      <c r="AC18" s="682"/>
      <c r="AD18" s="683">
        <v>5442094</v>
      </c>
      <c r="AE18" s="683"/>
      <c r="AF18" s="683"/>
      <c r="AG18" s="683"/>
      <c r="AH18" s="683"/>
      <c r="AI18" s="683"/>
      <c r="AJ18" s="683"/>
      <c r="AK18" s="683"/>
      <c r="AL18" s="684">
        <v>33.299999999999997</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5442094</v>
      </c>
      <c r="S19" s="680"/>
      <c r="T19" s="680"/>
      <c r="U19" s="680"/>
      <c r="V19" s="680"/>
      <c r="W19" s="680"/>
      <c r="X19" s="680"/>
      <c r="Y19" s="681"/>
      <c r="Z19" s="682">
        <v>17</v>
      </c>
      <c r="AA19" s="682"/>
      <c r="AB19" s="682"/>
      <c r="AC19" s="682"/>
      <c r="AD19" s="683">
        <v>5442094</v>
      </c>
      <c r="AE19" s="683"/>
      <c r="AF19" s="683"/>
      <c r="AG19" s="683"/>
      <c r="AH19" s="683"/>
      <c r="AI19" s="683"/>
      <c r="AJ19" s="683"/>
      <c r="AK19" s="683"/>
      <c r="AL19" s="684">
        <v>33.299999999999997</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9432</v>
      </c>
      <c r="BH19" s="680"/>
      <c r="BI19" s="680"/>
      <c r="BJ19" s="680"/>
      <c r="BK19" s="680"/>
      <c r="BL19" s="680"/>
      <c r="BM19" s="680"/>
      <c r="BN19" s="681"/>
      <c r="BO19" s="682">
        <v>0.1</v>
      </c>
      <c r="BP19" s="682"/>
      <c r="BQ19" s="682"/>
      <c r="BR19" s="682"/>
      <c r="BS19" s="688" t="s">
        <v>127</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1107183</v>
      </c>
      <c r="S20" s="680"/>
      <c r="T20" s="680"/>
      <c r="U20" s="680"/>
      <c r="V20" s="680"/>
      <c r="W20" s="680"/>
      <c r="X20" s="680"/>
      <c r="Y20" s="681"/>
      <c r="Z20" s="682">
        <v>3.5</v>
      </c>
      <c r="AA20" s="682"/>
      <c r="AB20" s="682"/>
      <c r="AC20" s="682"/>
      <c r="AD20" s="683" t="s">
        <v>127</v>
      </c>
      <c r="AE20" s="683"/>
      <c r="AF20" s="683"/>
      <c r="AG20" s="683"/>
      <c r="AH20" s="683"/>
      <c r="AI20" s="683"/>
      <c r="AJ20" s="683"/>
      <c r="AK20" s="683"/>
      <c r="AL20" s="684" t="s">
        <v>127</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9432</v>
      </c>
      <c r="BH20" s="680"/>
      <c r="BI20" s="680"/>
      <c r="BJ20" s="680"/>
      <c r="BK20" s="680"/>
      <c r="BL20" s="680"/>
      <c r="BM20" s="680"/>
      <c r="BN20" s="681"/>
      <c r="BO20" s="682">
        <v>0.1</v>
      </c>
      <c r="BP20" s="682"/>
      <c r="BQ20" s="682"/>
      <c r="BR20" s="682"/>
      <c r="BS20" s="688" t="s">
        <v>127</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30661739</v>
      </c>
      <c r="CS20" s="680"/>
      <c r="CT20" s="680"/>
      <c r="CU20" s="680"/>
      <c r="CV20" s="680"/>
      <c r="CW20" s="680"/>
      <c r="CX20" s="680"/>
      <c r="CY20" s="681"/>
      <c r="CZ20" s="682">
        <v>100</v>
      </c>
      <c r="DA20" s="682"/>
      <c r="DB20" s="682"/>
      <c r="DC20" s="682"/>
      <c r="DD20" s="688">
        <v>4922218</v>
      </c>
      <c r="DE20" s="680"/>
      <c r="DF20" s="680"/>
      <c r="DG20" s="680"/>
      <c r="DH20" s="680"/>
      <c r="DI20" s="680"/>
      <c r="DJ20" s="680"/>
      <c r="DK20" s="680"/>
      <c r="DL20" s="680"/>
      <c r="DM20" s="680"/>
      <c r="DN20" s="680"/>
      <c r="DO20" s="680"/>
      <c r="DP20" s="681"/>
      <c r="DQ20" s="688">
        <v>19930695</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v>649784</v>
      </c>
      <c r="S21" s="680"/>
      <c r="T21" s="680"/>
      <c r="U21" s="680"/>
      <c r="V21" s="680"/>
      <c r="W21" s="680"/>
      <c r="X21" s="680"/>
      <c r="Y21" s="681"/>
      <c r="Z21" s="682">
        <v>2</v>
      </c>
      <c r="AA21" s="682"/>
      <c r="AB21" s="682"/>
      <c r="AC21" s="682"/>
      <c r="AD21" s="683" t="s">
        <v>127</v>
      </c>
      <c r="AE21" s="683"/>
      <c r="AF21" s="683"/>
      <c r="AG21" s="683"/>
      <c r="AH21" s="683"/>
      <c r="AI21" s="683"/>
      <c r="AJ21" s="683"/>
      <c r="AK21" s="683"/>
      <c r="AL21" s="684" t="s">
        <v>127</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9432</v>
      </c>
      <c r="BH21" s="680"/>
      <c r="BI21" s="680"/>
      <c r="BJ21" s="680"/>
      <c r="BK21" s="680"/>
      <c r="BL21" s="680"/>
      <c r="BM21" s="680"/>
      <c r="BN21" s="681"/>
      <c r="BO21" s="682">
        <v>0.1</v>
      </c>
      <c r="BP21" s="682"/>
      <c r="BQ21" s="682"/>
      <c r="BR21" s="682"/>
      <c r="BS21" s="688" t="s">
        <v>127</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18039814</v>
      </c>
      <c r="S22" s="680"/>
      <c r="T22" s="680"/>
      <c r="U22" s="680"/>
      <c r="V22" s="680"/>
      <c r="W22" s="680"/>
      <c r="X22" s="680"/>
      <c r="Y22" s="681"/>
      <c r="Z22" s="682">
        <v>56.4</v>
      </c>
      <c r="AA22" s="682"/>
      <c r="AB22" s="682"/>
      <c r="AC22" s="682"/>
      <c r="AD22" s="683">
        <v>16282847</v>
      </c>
      <c r="AE22" s="683"/>
      <c r="AF22" s="683"/>
      <c r="AG22" s="683"/>
      <c r="AH22" s="683"/>
      <c r="AI22" s="683"/>
      <c r="AJ22" s="683"/>
      <c r="AK22" s="683"/>
      <c r="AL22" s="684">
        <v>99.5</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8361</v>
      </c>
      <c r="S23" s="680"/>
      <c r="T23" s="680"/>
      <c r="U23" s="680"/>
      <c r="V23" s="680"/>
      <c r="W23" s="680"/>
      <c r="X23" s="680"/>
      <c r="Y23" s="681"/>
      <c r="Z23" s="682">
        <v>0</v>
      </c>
      <c r="AA23" s="682"/>
      <c r="AB23" s="682"/>
      <c r="AC23" s="682"/>
      <c r="AD23" s="683">
        <v>8361</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127</v>
      </c>
      <c r="BP23" s="682"/>
      <c r="BQ23" s="682"/>
      <c r="BR23" s="682"/>
      <c r="BS23" s="688" t="s">
        <v>127</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11" t="s">
        <v>288</v>
      </c>
      <c r="DM23" s="712"/>
      <c r="DN23" s="712"/>
      <c r="DO23" s="712"/>
      <c r="DP23" s="712"/>
      <c r="DQ23" s="712"/>
      <c r="DR23" s="712"/>
      <c r="DS23" s="712"/>
      <c r="DT23" s="712"/>
      <c r="DU23" s="712"/>
      <c r="DV23" s="713"/>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92917</v>
      </c>
      <c r="S24" s="680"/>
      <c r="T24" s="680"/>
      <c r="U24" s="680"/>
      <c r="V24" s="680"/>
      <c r="W24" s="680"/>
      <c r="X24" s="680"/>
      <c r="Y24" s="681"/>
      <c r="Z24" s="682">
        <v>0.3</v>
      </c>
      <c r="AA24" s="682"/>
      <c r="AB24" s="682"/>
      <c r="AC24" s="682"/>
      <c r="AD24" s="683" t="s">
        <v>127</v>
      </c>
      <c r="AE24" s="683"/>
      <c r="AF24" s="683"/>
      <c r="AG24" s="683"/>
      <c r="AH24" s="683"/>
      <c r="AI24" s="683"/>
      <c r="AJ24" s="683"/>
      <c r="AK24" s="683"/>
      <c r="AL24" s="684" t="s">
        <v>127</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11866993</v>
      </c>
      <c r="CS24" s="669"/>
      <c r="CT24" s="669"/>
      <c r="CU24" s="669"/>
      <c r="CV24" s="669"/>
      <c r="CW24" s="669"/>
      <c r="CX24" s="669"/>
      <c r="CY24" s="670"/>
      <c r="CZ24" s="673">
        <v>38.700000000000003</v>
      </c>
      <c r="DA24" s="674"/>
      <c r="DB24" s="674"/>
      <c r="DC24" s="693"/>
      <c r="DD24" s="714">
        <v>8412639</v>
      </c>
      <c r="DE24" s="669"/>
      <c r="DF24" s="669"/>
      <c r="DG24" s="669"/>
      <c r="DH24" s="669"/>
      <c r="DI24" s="669"/>
      <c r="DJ24" s="669"/>
      <c r="DK24" s="670"/>
      <c r="DL24" s="714">
        <v>8344596</v>
      </c>
      <c r="DM24" s="669"/>
      <c r="DN24" s="669"/>
      <c r="DO24" s="669"/>
      <c r="DP24" s="669"/>
      <c r="DQ24" s="669"/>
      <c r="DR24" s="669"/>
      <c r="DS24" s="669"/>
      <c r="DT24" s="669"/>
      <c r="DU24" s="669"/>
      <c r="DV24" s="670"/>
      <c r="DW24" s="673">
        <v>48.4</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357613</v>
      </c>
      <c r="S25" s="680"/>
      <c r="T25" s="680"/>
      <c r="U25" s="680"/>
      <c r="V25" s="680"/>
      <c r="W25" s="680"/>
      <c r="X25" s="680"/>
      <c r="Y25" s="681"/>
      <c r="Z25" s="682">
        <v>1.1000000000000001</v>
      </c>
      <c r="AA25" s="682"/>
      <c r="AB25" s="682"/>
      <c r="AC25" s="682"/>
      <c r="AD25" s="683">
        <v>25419</v>
      </c>
      <c r="AE25" s="683"/>
      <c r="AF25" s="683"/>
      <c r="AG25" s="683"/>
      <c r="AH25" s="683"/>
      <c r="AI25" s="683"/>
      <c r="AJ25" s="683"/>
      <c r="AK25" s="683"/>
      <c r="AL25" s="684">
        <v>0.2</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3966563</v>
      </c>
      <c r="CS25" s="703"/>
      <c r="CT25" s="703"/>
      <c r="CU25" s="703"/>
      <c r="CV25" s="703"/>
      <c r="CW25" s="703"/>
      <c r="CX25" s="703"/>
      <c r="CY25" s="704"/>
      <c r="CZ25" s="684">
        <v>12.9</v>
      </c>
      <c r="DA25" s="715"/>
      <c r="DB25" s="715"/>
      <c r="DC25" s="717"/>
      <c r="DD25" s="688">
        <v>3712785</v>
      </c>
      <c r="DE25" s="703"/>
      <c r="DF25" s="703"/>
      <c r="DG25" s="703"/>
      <c r="DH25" s="703"/>
      <c r="DI25" s="703"/>
      <c r="DJ25" s="703"/>
      <c r="DK25" s="704"/>
      <c r="DL25" s="688">
        <v>3657482</v>
      </c>
      <c r="DM25" s="703"/>
      <c r="DN25" s="703"/>
      <c r="DO25" s="703"/>
      <c r="DP25" s="703"/>
      <c r="DQ25" s="703"/>
      <c r="DR25" s="703"/>
      <c r="DS25" s="703"/>
      <c r="DT25" s="703"/>
      <c r="DU25" s="703"/>
      <c r="DV25" s="704"/>
      <c r="DW25" s="684">
        <v>21.2</v>
      </c>
      <c r="DX25" s="715"/>
      <c r="DY25" s="715"/>
      <c r="DZ25" s="715"/>
      <c r="EA25" s="715"/>
      <c r="EB25" s="715"/>
      <c r="EC25" s="716"/>
    </row>
    <row r="26" spans="2:133" ht="11.25" customHeight="1" x14ac:dyDescent="0.15">
      <c r="B26" s="676" t="s">
        <v>296</v>
      </c>
      <c r="C26" s="677"/>
      <c r="D26" s="677"/>
      <c r="E26" s="677"/>
      <c r="F26" s="677"/>
      <c r="G26" s="677"/>
      <c r="H26" s="677"/>
      <c r="I26" s="677"/>
      <c r="J26" s="677"/>
      <c r="K26" s="677"/>
      <c r="L26" s="677"/>
      <c r="M26" s="677"/>
      <c r="N26" s="677"/>
      <c r="O26" s="677"/>
      <c r="P26" s="677"/>
      <c r="Q26" s="678"/>
      <c r="R26" s="679">
        <v>38661</v>
      </c>
      <c r="S26" s="680"/>
      <c r="T26" s="680"/>
      <c r="U26" s="680"/>
      <c r="V26" s="680"/>
      <c r="W26" s="680"/>
      <c r="X26" s="680"/>
      <c r="Y26" s="681"/>
      <c r="Z26" s="682">
        <v>0.1</v>
      </c>
      <c r="AA26" s="682"/>
      <c r="AB26" s="682"/>
      <c r="AC26" s="682"/>
      <c r="AD26" s="683" t="s">
        <v>127</v>
      </c>
      <c r="AE26" s="683"/>
      <c r="AF26" s="683"/>
      <c r="AG26" s="683"/>
      <c r="AH26" s="683"/>
      <c r="AI26" s="683"/>
      <c r="AJ26" s="683"/>
      <c r="AK26" s="683"/>
      <c r="AL26" s="684" t="s">
        <v>127</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2761838</v>
      </c>
      <c r="CS26" s="680"/>
      <c r="CT26" s="680"/>
      <c r="CU26" s="680"/>
      <c r="CV26" s="680"/>
      <c r="CW26" s="680"/>
      <c r="CX26" s="680"/>
      <c r="CY26" s="681"/>
      <c r="CZ26" s="684">
        <v>9</v>
      </c>
      <c r="DA26" s="715"/>
      <c r="DB26" s="715"/>
      <c r="DC26" s="717"/>
      <c r="DD26" s="688">
        <v>2535521</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5"/>
      <c r="DY26" s="715"/>
      <c r="DZ26" s="715"/>
      <c r="EA26" s="715"/>
      <c r="EB26" s="715"/>
      <c r="EC26" s="716"/>
    </row>
    <row r="27" spans="2:133" ht="11.25" customHeight="1" x14ac:dyDescent="0.15">
      <c r="B27" s="676" t="s">
        <v>299</v>
      </c>
      <c r="C27" s="677"/>
      <c r="D27" s="677"/>
      <c r="E27" s="677"/>
      <c r="F27" s="677"/>
      <c r="G27" s="677"/>
      <c r="H27" s="677"/>
      <c r="I27" s="677"/>
      <c r="J27" s="677"/>
      <c r="K27" s="677"/>
      <c r="L27" s="677"/>
      <c r="M27" s="677"/>
      <c r="N27" s="677"/>
      <c r="O27" s="677"/>
      <c r="P27" s="677"/>
      <c r="Q27" s="678"/>
      <c r="R27" s="679">
        <v>4222641</v>
      </c>
      <c r="S27" s="680"/>
      <c r="T27" s="680"/>
      <c r="U27" s="680"/>
      <c r="V27" s="680"/>
      <c r="W27" s="680"/>
      <c r="X27" s="680"/>
      <c r="Y27" s="681"/>
      <c r="Z27" s="682">
        <v>13.2</v>
      </c>
      <c r="AA27" s="682"/>
      <c r="AB27" s="682"/>
      <c r="AC27" s="682"/>
      <c r="AD27" s="683" t="s">
        <v>127</v>
      </c>
      <c r="AE27" s="683"/>
      <c r="AF27" s="683"/>
      <c r="AG27" s="683"/>
      <c r="AH27" s="683"/>
      <c r="AI27" s="683"/>
      <c r="AJ27" s="683"/>
      <c r="AK27" s="683"/>
      <c r="AL27" s="684" t="s">
        <v>127</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9154339</v>
      </c>
      <c r="BH27" s="680"/>
      <c r="BI27" s="680"/>
      <c r="BJ27" s="680"/>
      <c r="BK27" s="680"/>
      <c r="BL27" s="680"/>
      <c r="BM27" s="680"/>
      <c r="BN27" s="681"/>
      <c r="BO27" s="682">
        <v>100</v>
      </c>
      <c r="BP27" s="682"/>
      <c r="BQ27" s="682"/>
      <c r="BR27" s="682"/>
      <c r="BS27" s="688">
        <v>100410</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4679276</v>
      </c>
      <c r="CS27" s="703"/>
      <c r="CT27" s="703"/>
      <c r="CU27" s="703"/>
      <c r="CV27" s="703"/>
      <c r="CW27" s="703"/>
      <c r="CX27" s="703"/>
      <c r="CY27" s="704"/>
      <c r="CZ27" s="684">
        <v>15.3</v>
      </c>
      <c r="DA27" s="715"/>
      <c r="DB27" s="715"/>
      <c r="DC27" s="717"/>
      <c r="DD27" s="688">
        <v>1595121</v>
      </c>
      <c r="DE27" s="703"/>
      <c r="DF27" s="703"/>
      <c r="DG27" s="703"/>
      <c r="DH27" s="703"/>
      <c r="DI27" s="703"/>
      <c r="DJ27" s="703"/>
      <c r="DK27" s="704"/>
      <c r="DL27" s="688">
        <v>1582381</v>
      </c>
      <c r="DM27" s="703"/>
      <c r="DN27" s="703"/>
      <c r="DO27" s="703"/>
      <c r="DP27" s="703"/>
      <c r="DQ27" s="703"/>
      <c r="DR27" s="703"/>
      <c r="DS27" s="703"/>
      <c r="DT27" s="703"/>
      <c r="DU27" s="703"/>
      <c r="DV27" s="704"/>
      <c r="DW27" s="684">
        <v>9.1999999999999993</v>
      </c>
      <c r="DX27" s="715"/>
      <c r="DY27" s="715"/>
      <c r="DZ27" s="715"/>
      <c r="EA27" s="715"/>
      <c r="EB27" s="715"/>
      <c r="EC27" s="716"/>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3221154</v>
      </c>
      <c r="CS28" s="680"/>
      <c r="CT28" s="680"/>
      <c r="CU28" s="680"/>
      <c r="CV28" s="680"/>
      <c r="CW28" s="680"/>
      <c r="CX28" s="680"/>
      <c r="CY28" s="681"/>
      <c r="CZ28" s="684">
        <v>10.5</v>
      </c>
      <c r="DA28" s="715"/>
      <c r="DB28" s="715"/>
      <c r="DC28" s="717"/>
      <c r="DD28" s="688">
        <v>3104733</v>
      </c>
      <c r="DE28" s="680"/>
      <c r="DF28" s="680"/>
      <c r="DG28" s="680"/>
      <c r="DH28" s="680"/>
      <c r="DI28" s="680"/>
      <c r="DJ28" s="680"/>
      <c r="DK28" s="681"/>
      <c r="DL28" s="688">
        <v>3104733</v>
      </c>
      <c r="DM28" s="680"/>
      <c r="DN28" s="680"/>
      <c r="DO28" s="680"/>
      <c r="DP28" s="680"/>
      <c r="DQ28" s="680"/>
      <c r="DR28" s="680"/>
      <c r="DS28" s="680"/>
      <c r="DT28" s="680"/>
      <c r="DU28" s="680"/>
      <c r="DV28" s="681"/>
      <c r="DW28" s="684">
        <v>18</v>
      </c>
      <c r="DX28" s="715"/>
      <c r="DY28" s="715"/>
      <c r="DZ28" s="715"/>
      <c r="EA28" s="715"/>
      <c r="EB28" s="715"/>
      <c r="EC28" s="716"/>
    </row>
    <row r="29" spans="2:133" ht="11.25" customHeight="1" x14ac:dyDescent="0.15">
      <c r="B29" s="676" t="s">
        <v>304</v>
      </c>
      <c r="C29" s="677"/>
      <c r="D29" s="677"/>
      <c r="E29" s="677"/>
      <c r="F29" s="677"/>
      <c r="G29" s="677"/>
      <c r="H29" s="677"/>
      <c r="I29" s="677"/>
      <c r="J29" s="677"/>
      <c r="K29" s="677"/>
      <c r="L29" s="677"/>
      <c r="M29" s="677"/>
      <c r="N29" s="677"/>
      <c r="O29" s="677"/>
      <c r="P29" s="677"/>
      <c r="Q29" s="678"/>
      <c r="R29" s="679">
        <v>2599096</v>
      </c>
      <c r="S29" s="680"/>
      <c r="T29" s="680"/>
      <c r="U29" s="680"/>
      <c r="V29" s="680"/>
      <c r="W29" s="680"/>
      <c r="X29" s="680"/>
      <c r="Y29" s="681"/>
      <c r="Z29" s="682">
        <v>8.1</v>
      </c>
      <c r="AA29" s="682"/>
      <c r="AB29" s="682"/>
      <c r="AC29" s="682"/>
      <c r="AD29" s="683" t="s">
        <v>127</v>
      </c>
      <c r="AE29" s="683"/>
      <c r="AF29" s="683"/>
      <c r="AG29" s="683"/>
      <c r="AH29" s="683"/>
      <c r="AI29" s="683"/>
      <c r="AJ29" s="683"/>
      <c r="AK29" s="683"/>
      <c r="AL29" s="684" t="s">
        <v>127</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69</v>
      </c>
      <c r="CG29" s="695"/>
      <c r="CH29" s="695"/>
      <c r="CI29" s="695"/>
      <c r="CJ29" s="695"/>
      <c r="CK29" s="695"/>
      <c r="CL29" s="695"/>
      <c r="CM29" s="695"/>
      <c r="CN29" s="695"/>
      <c r="CO29" s="695"/>
      <c r="CP29" s="695"/>
      <c r="CQ29" s="696"/>
      <c r="CR29" s="679">
        <v>3220978</v>
      </c>
      <c r="CS29" s="703"/>
      <c r="CT29" s="703"/>
      <c r="CU29" s="703"/>
      <c r="CV29" s="703"/>
      <c r="CW29" s="703"/>
      <c r="CX29" s="703"/>
      <c r="CY29" s="704"/>
      <c r="CZ29" s="684">
        <v>10.5</v>
      </c>
      <c r="DA29" s="715"/>
      <c r="DB29" s="715"/>
      <c r="DC29" s="717"/>
      <c r="DD29" s="688">
        <v>3104557</v>
      </c>
      <c r="DE29" s="703"/>
      <c r="DF29" s="703"/>
      <c r="DG29" s="703"/>
      <c r="DH29" s="703"/>
      <c r="DI29" s="703"/>
      <c r="DJ29" s="703"/>
      <c r="DK29" s="704"/>
      <c r="DL29" s="688">
        <v>3104557</v>
      </c>
      <c r="DM29" s="703"/>
      <c r="DN29" s="703"/>
      <c r="DO29" s="703"/>
      <c r="DP29" s="703"/>
      <c r="DQ29" s="703"/>
      <c r="DR29" s="703"/>
      <c r="DS29" s="703"/>
      <c r="DT29" s="703"/>
      <c r="DU29" s="703"/>
      <c r="DV29" s="704"/>
      <c r="DW29" s="684">
        <v>18</v>
      </c>
      <c r="DX29" s="715"/>
      <c r="DY29" s="715"/>
      <c r="DZ29" s="715"/>
      <c r="EA29" s="715"/>
      <c r="EB29" s="715"/>
      <c r="EC29" s="716"/>
    </row>
    <row r="30" spans="2:133" ht="11.25" customHeight="1" x14ac:dyDescent="0.15">
      <c r="B30" s="676" t="s">
        <v>308</v>
      </c>
      <c r="C30" s="677"/>
      <c r="D30" s="677"/>
      <c r="E30" s="677"/>
      <c r="F30" s="677"/>
      <c r="G30" s="677"/>
      <c r="H30" s="677"/>
      <c r="I30" s="677"/>
      <c r="J30" s="677"/>
      <c r="K30" s="677"/>
      <c r="L30" s="677"/>
      <c r="M30" s="677"/>
      <c r="N30" s="677"/>
      <c r="O30" s="677"/>
      <c r="P30" s="677"/>
      <c r="Q30" s="678"/>
      <c r="R30" s="679">
        <v>78089</v>
      </c>
      <c r="S30" s="680"/>
      <c r="T30" s="680"/>
      <c r="U30" s="680"/>
      <c r="V30" s="680"/>
      <c r="W30" s="680"/>
      <c r="X30" s="680"/>
      <c r="Y30" s="681"/>
      <c r="Z30" s="682">
        <v>0.2</v>
      </c>
      <c r="AA30" s="682"/>
      <c r="AB30" s="682"/>
      <c r="AC30" s="682"/>
      <c r="AD30" s="683">
        <v>14607</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189</v>
      </c>
      <c r="AY30" s="666"/>
      <c r="AZ30" s="666"/>
      <c r="BA30" s="666"/>
      <c r="BB30" s="666"/>
      <c r="BC30" s="666"/>
      <c r="BD30" s="666"/>
      <c r="BE30" s="666"/>
      <c r="BF30" s="667"/>
      <c r="BG30" s="739">
        <v>99.3</v>
      </c>
      <c r="BH30" s="740"/>
      <c r="BI30" s="740"/>
      <c r="BJ30" s="740"/>
      <c r="BK30" s="740"/>
      <c r="BL30" s="740"/>
      <c r="BM30" s="674">
        <v>97.1</v>
      </c>
      <c r="BN30" s="740"/>
      <c r="BO30" s="740"/>
      <c r="BP30" s="740"/>
      <c r="BQ30" s="741"/>
      <c r="BR30" s="739">
        <v>99.3</v>
      </c>
      <c r="BS30" s="740"/>
      <c r="BT30" s="740"/>
      <c r="BU30" s="740"/>
      <c r="BV30" s="740"/>
      <c r="BW30" s="740"/>
      <c r="BX30" s="674">
        <v>96</v>
      </c>
      <c r="BY30" s="740"/>
      <c r="BZ30" s="740"/>
      <c r="CA30" s="740"/>
      <c r="CB30" s="741"/>
      <c r="CD30" s="744"/>
      <c r="CE30" s="745"/>
      <c r="CF30" s="694" t="s">
        <v>311</v>
      </c>
      <c r="CG30" s="695"/>
      <c r="CH30" s="695"/>
      <c r="CI30" s="695"/>
      <c r="CJ30" s="695"/>
      <c r="CK30" s="695"/>
      <c r="CL30" s="695"/>
      <c r="CM30" s="695"/>
      <c r="CN30" s="695"/>
      <c r="CO30" s="695"/>
      <c r="CP30" s="695"/>
      <c r="CQ30" s="696"/>
      <c r="CR30" s="679">
        <v>2938854</v>
      </c>
      <c r="CS30" s="680"/>
      <c r="CT30" s="680"/>
      <c r="CU30" s="680"/>
      <c r="CV30" s="680"/>
      <c r="CW30" s="680"/>
      <c r="CX30" s="680"/>
      <c r="CY30" s="681"/>
      <c r="CZ30" s="684">
        <v>9.6</v>
      </c>
      <c r="DA30" s="715"/>
      <c r="DB30" s="715"/>
      <c r="DC30" s="717"/>
      <c r="DD30" s="688">
        <v>2832788</v>
      </c>
      <c r="DE30" s="680"/>
      <c r="DF30" s="680"/>
      <c r="DG30" s="680"/>
      <c r="DH30" s="680"/>
      <c r="DI30" s="680"/>
      <c r="DJ30" s="680"/>
      <c r="DK30" s="681"/>
      <c r="DL30" s="688">
        <v>2832788</v>
      </c>
      <c r="DM30" s="680"/>
      <c r="DN30" s="680"/>
      <c r="DO30" s="680"/>
      <c r="DP30" s="680"/>
      <c r="DQ30" s="680"/>
      <c r="DR30" s="680"/>
      <c r="DS30" s="680"/>
      <c r="DT30" s="680"/>
      <c r="DU30" s="680"/>
      <c r="DV30" s="681"/>
      <c r="DW30" s="684">
        <v>16.399999999999999</v>
      </c>
      <c r="DX30" s="715"/>
      <c r="DY30" s="715"/>
      <c r="DZ30" s="715"/>
      <c r="EA30" s="715"/>
      <c r="EB30" s="715"/>
      <c r="EC30" s="716"/>
    </row>
    <row r="31" spans="2:133" ht="11.25" customHeight="1" x14ac:dyDescent="0.15">
      <c r="B31" s="676" t="s">
        <v>312</v>
      </c>
      <c r="C31" s="677"/>
      <c r="D31" s="677"/>
      <c r="E31" s="677"/>
      <c r="F31" s="677"/>
      <c r="G31" s="677"/>
      <c r="H31" s="677"/>
      <c r="I31" s="677"/>
      <c r="J31" s="677"/>
      <c r="K31" s="677"/>
      <c r="L31" s="677"/>
      <c r="M31" s="677"/>
      <c r="N31" s="677"/>
      <c r="O31" s="677"/>
      <c r="P31" s="677"/>
      <c r="Q31" s="678"/>
      <c r="R31" s="679">
        <v>45949</v>
      </c>
      <c r="S31" s="680"/>
      <c r="T31" s="680"/>
      <c r="U31" s="680"/>
      <c r="V31" s="680"/>
      <c r="W31" s="680"/>
      <c r="X31" s="680"/>
      <c r="Y31" s="681"/>
      <c r="Z31" s="682">
        <v>0.1</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99.4</v>
      </c>
      <c r="BH31" s="703"/>
      <c r="BI31" s="703"/>
      <c r="BJ31" s="703"/>
      <c r="BK31" s="703"/>
      <c r="BL31" s="703"/>
      <c r="BM31" s="685">
        <v>97.8</v>
      </c>
      <c r="BN31" s="737"/>
      <c r="BO31" s="737"/>
      <c r="BP31" s="737"/>
      <c r="BQ31" s="738"/>
      <c r="BR31" s="736">
        <v>99.5</v>
      </c>
      <c r="BS31" s="703"/>
      <c r="BT31" s="703"/>
      <c r="BU31" s="703"/>
      <c r="BV31" s="703"/>
      <c r="BW31" s="703"/>
      <c r="BX31" s="685">
        <v>97.4</v>
      </c>
      <c r="BY31" s="737"/>
      <c r="BZ31" s="737"/>
      <c r="CA31" s="737"/>
      <c r="CB31" s="738"/>
      <c r="CD31" s="744"/>
      <c r="CE31" s="745"/>
      <c r="CF31" s="694" t="s">
        <v>315</v>
      </c>
      <c r="CG31" s="695"/>
      <c r="CH31" s="695"/>
      <c r="CI31" s="695"/>
      <c r="CJ31" s="695"/>
      <c r="CK31" s="695"/>
      <c r="CL31" s="695"/>
      <c r="CM31" s="695"/>
      <c r="CN31" s="695"/>
      <c r="CO31" s="695"/>
      <c r="CP31" s="695"/>
      <c r="CQ31" s="696"/>
      <c r="CR31" s="679">
        <v>282124</v>
      </c>
      <c r="CS31" s="703"/>
      <c r="CT31" s="703"/>
      <c r="CU31" s="703"/>
      <c r="CV31" s="703"/>
      <c r="CW31" s="703"/>
      <c r="CX31" s="703"/>
      <c r="CY31" s="704"/>
      <c r="CZ31" s="684">
        <v>0.9</v>
      </c>
      <c r="DA31" s="715"/>
      <c r="DB31" s="715"/>
      <c r="DC31" s="717"/>
      <c r="DD31" s="688">
        <v>271769</v>
      </c>
      <c r="DE31" s="703"/>
      <c r="DF31" s="703"/>
      <c r="DG31" s="703"/>
      <c r="DH31" s="703"/>
      <c r="DI31" s="703"/>
      <c r="DJ31" s="703"/>
      <c r="DK31" s="704"/>
      <c r="DL31" s="688">
        <v>271769</v>
      </c>
      <c r="DM31" s="703"/>
      <c r="DN31" s="703"/>
      <c r="DO31" s="703"/>
      <c r="DP31" s="703"/>
      <c r="DQ31" s="703"/>
      <c r="DR31" s="703"/>
      <c r="DS31" s="703"/>
      <c r="DT31" s="703"/>
      <c r="DU31" s="703"/>
      <c r="DV31" s="704"/>
      <c r="DW31" s="684">
        <v>1.6</v>
      </c>
      <c r="DX31" s="715"/>
      <c r="DY31" s="715"/>
      <c r="DZ31" s="715"/>
      <c r="EA31" s="715"/>
      <c r="EB31" s="715"/>
      <c r="EC31" s="716"/>
    </row>
    <row r="32" spans="2:133" ht="11.25" customHeight="1" x14ac:dyDescent="0.15">
      <c r="B32" s="676" t="s">
        <v>316</v>
      </c>
      <c r="C32" s="677"/>
      <c r="D32" s="677"/>
      <c r="E32" s="677"/>
      <c r="F32" s="677"/>
      <c r="G32" s="677"/>
      <c r="H32" s="677"/>
      <c r="I32" s="677"/>
      <c r="J32" s="677"/>
      <c r="K32" s="677"/>
      <c r="L32" s="677"/>
      <c r="M32" s="677"/>
      <c r="N32" s="677"/>
      <c r="O32" s="677"/>
      <c r="P32" s="677"/>
      <c r="Q32" s="678"/>
      <c r="R32" s="679">
        <v>1641816</v>
      </c>
      <c r="S32" s="680"/>
      <c r="T32" s="680"/>
      <c r="U32" s="680"/>
      <c r="V32" s="680"/>
      <c r="W32" s="680"/>
      <c r="X32" s="680"/>
      <c r="Y32" s="681"/>
      <c r="Z32" s="682">
        <v>5.0999999999999996</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99.2</v>
      </c>
      <c r="BH32" s="749"/>
      <c r="BI32" s="749"/>
      <c r="BJ32" s="749"/>
      <c r="BK32" s="749"/>
      <c r="BL32" s="749"/>
      <c r="BM32" s="750">
        <v>96.2</v>
      </c>
      <c r="BN32" s="749"/>
      <c r="BO32" s="749"/>
      <c r="BP32" s="749"/>
      <c r="BQ32" s="751"/>
      <c r="BR32" s="748">
        <v>99.2</v>
      </c>
      <c r="BS32" s="749"/>
      <c r="BT32" s="749"/>
      <c r="BU32" s="749"/>
      <c r="BV32" s="749"/>
      <c r="BW32" s="749"/>
      <c r="BX32" s="750">
        <v>94.4</v>
      </c>
      <c r="BY32" s="749"/>
      <c r="BZ32" s="749"/>
      <c r="CA32" s="749"/>
      <c r="CB32" s="751"/>
      <c r="CD32" s="746"/>
      <c r="CE32" s="747"/>
      <c r="CF32" s="694" t="s">
        <v>318</v>
      </c>
      <c r="CG32" s="695"/>
      <c r="CH32" s="695"/>
      <c r="CI32" s="695"/>
      <c r="CJ32" s="695"/>
      <c r="CK32" s="695"/>
      <c r="CL32" s="695"/>
      <c r="CM32" s="695"/>
      <c r="CN32" s="695"/>
      <c r="CO32" s="695"/>
      <c r="CP32" s="695"/>
      <c r="CQ32" s="696"/>
      <c r="CR32" s="679">
        <v>176</v>
      </c>
      <c r="CS32" s="680"/>
      <c r="CT32" s="680"/>
      <c r="CU32" s="680"/>
      <c r="CV32" s="680"/>
      <c r="CW32" s="680"/>
      <c r="CX32" s="680"/>
      <c r="CY32" s="681"/>
      <c r="CZ32" s="684">
        <v>0</v>
      </c>
      <c r="DA32" s="715"/>
      <c r="DB32" s="715"/>
      <c r="DC32" s="717"/>
      <c r="DD32" s="688">
        <v>176</v>
      </c>
      <c r="DE32" s="680"/>
      <c r="DF32" s="680"/>
      <c r="DG32" s="680"/>
      <c r="DH32" s="680"/>
      <c r="DI32" s="680"/>
      <c r="DJ32" s="680"/>
      <c r="DK32" s="681"/>
      <c r="DL32" s="688">
        <v>176</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15">
      <c r="B33" s="676" t="s">
        <v>319</v>
      </c>
      <c r="C33" s="677"/>
      <c r="D33" s="677"/>
      <c r="E33" s="677"/>
      <c r="F33" s="677"/>
      <c r="G33" s="677"/>
      <c r="H33" s="677"/>
      <c r="I33" s="677"/>
      <c r="J33" s="677"/>
      <c r="K33" s="677"/>
      <c r="L33" s="677"/>
      <c r="M33" s="677"/>
      <c r="N33" s="677"/>
      <c r="O33" s="677"/>
      <c r="P33" s="677"/>
      <c r="Q33" s="678"/>
      <c r="R33" s="679">
        <v>1271368</v>
      </c>
      <c r="S33" s="680"/>
      <c r="T33" s="680"/>
      <c r="U33" s="680"/>
      <c r="V33" s="680"/>
      <c r="W33" s="680"/>
      <c r="X33" s="680"/>
      <c r="Y33" s="681"/>
      <c r="Z33" s="682">
        <v>4</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13384929</v>
      </c>
      <c r="CS33" s="703"/>
      <c r="CT33" s="703"/>
      <c r="CU33" s="703"/>
      <c r="CV33" s="703"/>
      <c r="CW33" s="703"/>
      <c r="CX33" s="703"/>
      <c r="CY33" s="704"/>
      <c r="CZ33" s="684">
        <v>43.7</v>
      </c>
      <c r="DA33" s="715"/>
      <c r="DB33" s="715"/>
      <c r="DC33" s="717"/>
      <c r="DD33" s="688">
        <v>10163616</v>
      </c>
      <c r="DE33" s="703"/>
      <c r="DF33" s="703"/>
      <c r="DG33" s="703"/>
      <c r="DH33" s="703"/>
      <c r="DI33" s="703"/>
      <c r="DJ33" s="703"/>
      <c r="DK33" s="704"/>
      <c r="DL33" s="688">
        <v>7657893</v>
      </c>
      <c r="DM33" s="703"/>
      <c r="DN33" s="703"/>
      <c r="DO33" s="703"/>
      <c r="DP33" s="703"/>
      <c r="DQ33" s="703"/>
      <c r="DR33" s="703"/>
      <c r="DS33" s="703"/>
      <c r="DT33" s="703"/>
      <c r="DU33" s="703"/>
      <c r="DV33" s="704"/>
      <c r="DW33" s="684">
        <v>44.4</v>
      </c>
      <c r="DX33" s="715"/>
      <c r="DY33" s="715"/>
      <c r="DZ33" s="715"/>
      <c r="EA33" s="715"/>
      <c r="EB33" s="715"/>
      <c r="EC33" s="716"/>
    </row>
    <row r="34" spans="2:133" ht="11.25" customHeight="1" x14ac:dyDescent="0.15">
      <c r="B34" s="676" t="s">
        <v>321</v>
      </c>
      <c r="C34" s="677"/>
      <c r="D34" s="677"/>
      <c r="E34" s="677"/>
      <c r="F34" s="677"/>
      <c r="G34" s="677"/>
      <c r="H34" s="677"/>
      <c r="I34" s="677"/>
      <c r="J34" s="677"/>
      <c r="K34" s="677"/>
      <c r="L34" s="677"/>
      <c r="M34" s="677"/>
      <c r="N34" s="677"/>
      <c r="O34" s="677"/>
      <c r="P34" s="677"/>
      <c r="Q34" s="678"/>
      <c r="R34" s="679">
        <v>442909</v>
      </c>
      <c r="S34" s="680"/>
      <c r="T34" s="680"/>
      <c r="U34" s="680"/>
      <c r="V34" s="680"/>
      <c r="W34" s="680"/>
      <c r="X34" s="680"/>
      <c r="Y34" s="681"/>
      <c r="Z34" s="682">
        <v>1.4</v>
      </c>
      <c r="AA34" s="682"/>
      <c r="AB34" s="682"/>
      <c r="AC34" s="682"/>
      <c r="AD34" s="683">
        <v>35159</v>
      </c>
      <c r="AE34" s="683"/>
      <c r="AF34" s="683"/>
      <c r="AG34" s="683"/>
      <c r="AH34" s="683"/>
      <c r="AI34" s="683"/>
      <c r="AJ34" s="683"/>
      <c r="AK34" s="683"/>
      <c r="AL34" s="684">
        <v>0.2</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5211945</v>
      </c>
      <c r="CS34" s="680"/>
      <c r="CT34" s="680"/>
      <c r="CU34" s="680"/>
      <c r="CV34" s="680"/>
      <c r="CW34" s="680"/>
      <c r="CX34" s="680"/>
      <c r="CY34" s="681"/>
      <c r="CZ34" s="684">
        <v>17</v>
      </c>
      <c r="DA34" s="715"/>
      <c r="DB34" s="715"/>
      <c r="DC34" s="717"/>
      <c r="DD34" s="688">
        <v>3093139</v>
      </c>
      <c r="DE34" s="680"/>
      <c r="DF34" s="680"/>
      <c r="DG34" s="680"/>
      <c r="DH34" s="680"/>
      <c r="DI34" s="680"/>
      <c r="DJ34" s="680"/>
      <c r="DK34" s="681"/>
      <c r="DL34" s="688">
        <v>2478975</v>
      </c>
      <c r="DM34" s="680"/>
      <c r="DN34" s="680"/>
      <c r="DO34" s="680"/>
      <c r="DP34" s="680"/>
      <c r="DQ34" s="680"/>
      <c r="DR34" s="680"/>
      <c r="DS34" s="680"/>
      <c r="DT34" s="680"/>
      <c r="DU34" s="680"/>
      <c r="DV34" s="681"/>
      <c r="DW34" s="684">
        <v>14.4</v>
      </c>
      <c r="DX34" s="715"/>
      <c r="DY34" s="715"/>
      <c r="DZ34" s="715"/>
      <c r="EA34" s="715"/>
      <c r="EB34" s="715"/>
      <c r="EC34" s="716"/>
    </row>
    <row r="35" spans="2:133" ht="11.25" customHeight="1" x14ac:dyDescent="0.15">
      <c r="B35" s="676" t="s">
        <v>325</v>
      </c>
      <c r="C35" s="677"/>
      <c r="D35" s="677"/>
      <c r="E35" s="677"/>
      <c r="F35" s="677"/>
      <c r="G35" s="677"/>
      <c r="H35" s="677"/>
      <c r="I35" s="677"/>
      <c r="J35" s="677"/>
      <c r="K35" s="677"/>
      <c r="L35" s="677"/>
      <c r="M35" s="677"/>
      <c r="N35" s="677"/>
      <c r="O35" s="677"/>
      <c r="P35" s="677"/>
      <c r="Q35" s="678"/>
      <c r="R35" s="679">
        <v>3169400</v>
      </c>
      <c r="S35" s="680"/>
      <c r="T35" s="680"/>
      <c r="U35" s="680"/>
      <c r="V35" s="680"/>
      <c r="W35" s="680"/>
      <c r="X35" s="680"/>
      <c r="Y35" s="681"/>
      <c r="Z35" s="682">
        <v>9.9</v>
      </c>
      <c r="AA35" s="682"/>
      <c r="AB35" s="682"/>
      <c r="AC35" s="682"/>
      <c r="AD35" s="683" t="s">
        <v>127</v>
      </c>
      <c r="AE35" s="683"/>
      <c r="AF35" s="683"/>
      <c r="AG35" s="683"/>
      <c r="AH35" s="683"/>
      <c r="AI35" s="683"/>
      <c r="AJ35" s="683"/>
      <c r="AK35" s="683"/>
      <c r="AL35" s="684" t="s">
        <v>127</v>
      </c>
      <c r="AM35" s="685"/>
      <c r="AN35" s="685"/>
      <c r="AO35" s="686"/>
      <c r="AP35" s="234"/>
      <c r="AQ35" s="752" t="s">
        <v>326</v>
      </c>
      <c r="AR35" s="753"/>
      <c r="AS35" s="753"/>
      <c r="AT35" s="753"/>
      <c r="AU35" s="753"/>
      <c r="AV35" s="753"/>
      <c r="AW35" s="753"/>
      <c r="AX35" s="753"/>
      <c r="AY35" s="754"/>
      <c r="AZ35" s="668">
        <v>3635033</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250803</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447611</v>
      </c>
      <c r="CS35" s="703"/>
      <c r="CT35" s="703"/>
      <c r="CU35" s="703"/>
      <c r="CV35" s="703"/>
      <c r="CW35" s="703"/>
      <c r="CX35" s="703"/>
      <c r="CY35" s="704"/>
      <c r="CZ35" s="684">
        <v>1.5</v>
      </c>
      <c r="DA35" s="715"/>
      <c r="DB35" s="715"/>
      <c r="DC35" s="717"/>
      <c r="DD35" s="688">
        <v>298075</v>
      </c>
      <c r="DE35" s="703"/>
      <c r="DF35" s="703"/>
      <c r="DG35" s="703"/>
      <c r="DH35" s="703"/>
      <c r="DI35" s="703"/>
      <c r="DJ35" s="703"/>
      <c r="DK35" s="704"/>
      <c r="DL35" s="688">
        <v>281241</v>
      </c>
      <c r="DM35" s="703"/>
      <c r="DN35" s="703"/>
      <c r="DO35" s="703"/>
      <c r="DP35" s="703"/>
      <c r="DQ35" s="703"/>
      <c r="DR35" s="703"/>
      <c r="DS35" s="703"/>
      <c r="DT35" s="703"/>
      <c r="DU35" s="703"/>
      <c r="DV35" s="704"/>
      <c r="DW35" s="684">
        <v>1.6</v>
      </c>
      <c r="DX35" s="715"/>
      <c r="DY35" s="715"/>
      <c r="DZ35" s="715"/>
      <c r="EA35" s="715"/>
      <c r="EB35" s="715"/>
      <c r="EC35" s="716"/>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330</v>
      </c>
      <c r="AR36" s="757"/>
      <c r="AS36" s="757"/>
      <c r="AT36" s="757"/>
      <c r="AU36" s="757"/>
      <c r="AV36" s="757"/>
      <c r="AW36" s="757"/>
      <c r="AX36" s="757"/>
      <c r="AY36" s="758"/>
      <c r="AZ36" s="679">
        <v>1392739</v>
      </c>
      <c r="BA36" s="680"/>
      <c r="BB36" s="680"/>
      <c r="BC36" s="680"/>
      <c r="BD36" s="703"/>
      <c r="BE36" s="703"/>
      <c r="BF36" s="738"/>
      <c r="BG36" s="694" t="s">
        <v>331</v>
      </c>
      <c r="BH36" s="695"/>
      <c r="BI36" s="695"/>
      <c r="BJ36" s="695"/>
      <c r="BK36" s="695"/>
      <c r="BL36" s="695"/>
      <c r="BM36" s="695"/>
      <c r="BN36" s="695"/>
      <c r="BO36" s="695"/>
      <c r="BP36" s="695"/>
      <c r="BQ36" s="695"/>
      <c r="BR36" s="695"/>
      <c r="BS36" s="695"/>
      <c r="BT36" s="695"/>
      <c r="BU36" s="696"/>
      <c r="BV36" s="679">
        <v>180689</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2899615</v>
      </c>
      <c r="CS36" s="680"/>
      <c r="CT36" s="680"/>
      <c r="CU36" s="680"/>
      <c r="CV36" s="680"/>
      <c r="CW36" s="680"/>
      <c r="CX36" s="680"/>
      <c r="CY36" s="681"/>
      <c r="CZ36" s="684">
        <v>9.5</v>
      </c>
      <c r="DA36" s="715"/>
      <c r="DB36" s="715"/>
      <c r="DC36" s="717"/>
      <c r="DD36" s="688">
        <v>2528981</v>
      </c>
      <c r="DE36" s="680"/>
      <c r="DF36" s="680"/>
      <c r="DG36" s="680"/>
      <c r="DH36" s="680"/>
      <c r="DI36" s="680"/>
      <c r="DJ36" s="680"/>
      <c r="DK36" s="681"/>
      <c r="DL36" s="688">
        <v>2112275</v>
      </c>
      <c r="DM36" s="680"/>
      <c r="DN36" s="680"/>
      <c r="DO36" s="680"/>
      <c r="DP36" s="680"/>
      <c r="DQ36" s="680"/>
      <c r="DR36" s="680"/>
      <c r="DS36" s="680"/>
      <c r="DT36" s="680"/>
      <c r="DU36" s="680"/>
      <c r="DV36" s="681"/>
      <c r="DW36" s="684">
        <v>12.2</v>
      </c>
      <c r="DX36" s="715"/>
      <c r="DY36" s="715"/>
      <c r="DZ36" s="715"/>
      <c r="EA36" s="715"/>
      <c r="EB36" s="715"/>
      <c r="EC36" s="716"/>
    </row>
    <row r="37" spans="2:133" ht="11.25" customHeight="1" x14ac:dyDescent="0.15">
      <c r="B37" s="676" t="s">
        <v>333</v>
      </c>
      <c r="C37" s="677"/>
      <c r="D37" s="677"/>
      <c r="E37" s="677"/>
      <c r="F37" s="677"/>
      <c r="G37" s="677"/>
      <c r="H37" s="677"/>
      <c r="I37" s="677"/>
      <c r="J37" s="677"/>
      <c r="K37" s="677"/>
      <c r="L37" s="677"/>
      <c r="M37" s="677"/>
      <c r="N37" s="677"/>
      <c r="O37" s="677"/>
      <c r="P37" s="677"/>
      <c r="Q37" s="678"/>
      <c r="R37" s="679">
        <v>892100</v>
      </c>
      <c r="S37" s="680"/>
      <c r="T37" s="680"/>
      <c r="U37" s="680"/>
      <c r="V37" s="680"/>
      <c r="W37" s="680"/>
      <c r="X37" s="680"/>
      <c r="Y37" s="681"/>
      <c r="Z37" s="682">
        <v>2.8</v>
      </c>
      <c r="AA37" s="682"/>
      <c r="AB37" s="682"/>
      <c r="AC37" s="682"/>
      <c r="AD37" s="683" t="s">
        <v>127</v>
      </c>
      <c r="AE37" s="683"/>
      <c r="AF37" s="683"/>
      <c r="AG37" s="683"/>
      <c r="AH37" s="683"/>
      <c r="AI37" s="683"/>
      <c r="AJ37" s="683"/>
      <c r="AK37" s="683"/>
      <c r="AL37" s="684" t="s">
        <v>127</v>
      </c>
      <c r="AM37" s="685"/>
      <c r="AN37" s="685"/>
      <c r="AO37" s="686"/>
      <c r="AQ37" s="756" t="s">
        <v>334</v>
      </c>
      <c r="AR37" s="757"/>
      <c r="AS37" s="757"/>
      <c r="AT37" s="757"/>
      <c r="AU37" s="757"/>
      <c r="AV37" s="757"/>
      <c r="AW37" s="757"/>
      <c r="AX37" s="757"/>
      <c r="AY37" s="758"/>
      <c r="AZ37" s="679">
        <v>124375</v>
      </c>
      <c r="BA37" s="680"/>
      <c r="BB37" s="680"/>
      <c r="BC37" s="680"/>
      <c r="BD37" s="703"/>
      <c r="BE37" s="703"/>
      <c r="BF37" s="738"/>
      <c r="BG37" s="694" t="s">
        <v>335</v>
      </c>
      <c r="BH37" s="695"/>
      <c r="BI37" s="695"/>
      <c r="BJ37" s="695"/>
      <c r="BK37" s="695"/>
      <c r="BL37" s="695"/>
      <c r="BM37" s="695"/>
      <c r="BN37" s="695"/>
      <c r="BO37" s="695"/>
      <c r="BP37" s="695"/>
      <c r="BQ37" s="695"/>
      <c r="BR37" s="695"/>
      <c r="BS37" s="695"/>
      <c r="BT37" s="695"/>
      <c r="BU37" s="696"/>
      <c r="BV37" s="679">
        <v>8023</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1490723</v>
      </c>
      <c r="CS37" s="703"/>
      <c r="CT37" s="703"/>
      <c r="CU37" s="703"/>
      <c r="CV37" s="703"/>
      <c r="CW37" s="703"/>
      <c r="CX37" s="703"/>
      <c r="CY37" s="704"/>
      <c r="CZ37" s="684">
        <v>4.9000000000000004</v>
      </c>
      <c r="DA37" s="715"/>
      <c r="DB37" s="715"/>
      <c r="DC37" s="717"/>
      <c r="DD37" s="688">
        <v>1487314</v>
      </c>
      <c r="DE37" s="703"/>
      <c r="DF37" s="703"/>
      <c r="DG37" s="703"/>
      <c r="DH37" s="703"/>
      <c r="DI37" s="703"/>
      <c r="DJ37" s="703"/>
      <c r="DK37" s="704"/>
      <c r="DL37" s="688">
        <v>1375292</v>
      </c>
      <c r="DM37" s="703"/>
      <c r="DN37" s="703"/>
      <c r="DO37" s="703"/>
      <c r="DP37" s="703"/>
      <c r="DQ37" s="703"/>
      <c r="DR37" s="703"/>
      <c r="DS37" s="703"/>
      <c r="DT37" s="703"/>
      <c r="DU37" s="703"/>
      <c r="DV37" s="704"/>
      <c r="DW37" s="684">
        <v>8</v>
      </c>
      <c r="DX37" s="715"/>
      <c r="DY37" s="715"/>
      <c r="DZ37" s="715"/>
      <c r="EA37" s="715"/>
      <c r="EB37" s="715"/>
      <c r="EC37" s="716"/>
    </row>
    <row r="38" spans="2:133" ht="11.25" customHeight="1" x14ac:dyDescent="0.15">
      <c r="B38" s="724" t="s">
        <v>337</v>
      </c>
      <c r="C38" s="725"/>
      <c r="D38" s="725"/>
      <c r="E38" s="725"/>
      <c r="F38" s="725"/>
      <c r="G38" s="725"/>
      <c r="H38" s="725"/>
      <c r="I38" s="725"/>
      <c r="J38" s="725"/>
      <c r="K38" s="725"/>
      <c r="L38" s="725"/>
      <c r="M38" s="725"/>
      <c r="N38" s="725"/>
      <c r="O38" s="725"/>
      <c r="P38" s="725"/>
      <c r="Q38" s="726"/>
      <c r="R38" s="759">
        <v>32008634</v>
      </c>
      <c r="S38" s="760"/>
      <c r="T38" s="760"/>
      <c r="U38" s="760"/>
      <c r="V38" s="760"/>
      <c r="W38" s="760"/>
      <c r="X38" s="760"/>
      <c r="Y38" s="761"/>
      <c r="Z38" s="762">
        <v>100</v>
      </c>
      <c r="AA38" s="762"/>
      <c r="AB38" s="762"/>
      <c r="AC38" s="762"/>
      <c r="AD38" s="763">
        <v>16366393</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54410</v>
      </c>
      <c r="BA38" s="680"/>
      <c r="BB38" s="680"/>
      <c r="BC38" s="680"/>
      <c r="BD38" s="703"/>
      <c r="BE38" s="703"/>
      <c r="BF38" s="738"/>
      <c r="BG38" s="694" t="s">
        <v>339</v>
      </c>
      <c r="BH38" s="695"/>
      <c r="BI38" s="695"/>
      <c r="BJ38" s="695"/>
      <c r="BK38" s="695"/>
      <c r="BL38" s="695"/>
      <c r="BM38" s="695"/>
      <c r="BN38" s="695"/>
      <c r="BO38" s="695"/>
      <c r="BP38" s="695"/>
      <c r="BQ38" s="695"/>
      <c r="BR38" s="695"/>
      <c r="BS38" s="695"/>
      <c r="BT38" s="695"/>
      <c r="BU38" s="696"/>
      <c r="BV38" s="679">
        <v>13267</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3456248</v>
      </c>
      <c r="CS38" s="680"/>
      <c r="CT38" s="680"/>
      <c r="CU38" s="680"/>
      <c r="CV38" s="680"/>
      <c r="CW38" s="680"/>
      <c r="CX38" s="680"/>
      <c r="CY38" s="681"/>
      <c r="CZ38" s="684">
        <v>11.3</v>
      </c>
      <c r="DA38" s="715"/>
      <c r="DB38" s="715"/>
      <c r="DC38" s="717"/>
      <c r="DD38" s="688">
        <v>3097767</v>
      </c>
      <c r="DE38" s="680"/>
      <c r="DF38" s="680"/>
      <c r="DG38" s="680"/>
      <c r="DH38" s="680"/>
      <c r="DI38" s="680"/>
      <c r="DJ38" s="680"/>
      <c r="DK38" s="681"/>
      <c r="DL38" s="688">
        <v>2750662</v>
      </c>
      <c r="DM38" s="680"/>
      <c r="DN38" s="680"/>
      <c r="DO38" s="680"/>
      <c r="DP38" s="680"/>
      <c r="DQ38" s="680"/>
      <c r="DR38" s="680"/>
      <c r="DS38" s="680"/>
      <c r="DT38" s="680"/>
      <c r="DU38" s="680"/>
      <c r="DV38" s="681"/>
      <c r="DW38" s="684">
        <v>15.9</v>
      </c>
      <c r="DX38" s="715"/>
      <c r="DY38" s="715"/>
      <c r="DZ38" s="715"/>
      <c r="EA38" s="715"/>
      <c r="EB38" s="715"/>
      <c r="EC38" s="716"/>
    </row>
    <row r="39" spans="2:133" ht="11.25" customHeight="1" x14ac:dyDescent="0.15">
      <c r="AQ39" s="756" t="s">
        <v>341</v>
      </c>
      <c r="AR39" s="757"/>
      <c r="AS39" s="757"/>
      <c r="AT39" s="757"/>
      <c r="AU39" s="757"/>
      <c r="AV39" s="757"/>
      <c r="AW39" s="757"/>
      <c r="AX39" s="757"/>
      <c r="AY39" s="758"/>
      <c r="AZ39" s="679">
        <v>20780</v>
      </c>
      <c r="BA39" s="680"/>
      <c r="BB39" s="680"/>
      <c r="BC39" s="680"/>
      <c r="BD39" s="703"/>
      <c r="BE39" s="703"/>
      <c r="BF39" s="738"/>
      <c r="BG39" s="770" t="s">
        <v>342</v>
      </c>
      <c r="BH39" s="771"/>
      <c r="BI39" s="771"/>
      <c r="BJ39" s="771"/>
      <c r="BK39" s="771"/>
      <c r="BL39" s="235"/>
      <c r="BM39" s="695" t="s">
        <v>343</v>
      </c>
      <c r="BN39" s="695"/>
      <c r="BO39" s="695"/>
      <c r="BP39" s="695"/>
      <c r="BQ39" s="695"/>
      <c r="BR39" s="695"/>
      <c r="BS39" s="695"/>
      <c r="BT39" s="695"/>
      <c r="BU39" s="696"/>
      <c r="BV39" s="679">
        <v>85</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1100572</v>
      </c>
      <c r="CS39" s="703"/>
      <c r="CT39" s="703"/>
      <c r="CU39" s="703"/>
      <c r="CV39" s="703"/>
      <c r="CW39" s="703"/>
      <c r="CX39" s="703"/>
      <c r="CY39" s="704"/>
      <c r="CZ39" s="684">
        <v>3.6</v>
      </c>
      <c r="DA39" s="715"/>
      <c r="DB39" s="715"/>
      <c r="DC39" s="717"/>
      <c r="DD39" s="688">
        <v>1065716</v>
      </c>
      <c r="DE39" s="703"/>
      <c r="DF39" s="703"/>
      <c r="DG39" s="703"/>
      <c r="DH39" s="703"/>
      <c r="DI39" s="703"/>
      <c r="DJ39" s="703"/>
      <c r="DK39" s="704"/>
      <c r="DL39" s="688" t="s">
        <v>127</v>
      </c>
      <c r="DM39" s="703"/>
      <c r="DN39" s="703"/>
      <c r="DO39" s="703"/>
      <c r="DP39" s="703"/>
      <c r="DQ39" s="703"/>
      <c r="DR39" s="703"/>
      <c r="DS39" s="703"/>
      <c r="DT39" s="703"/>
      <c r="DU39" s="703"/>
      <c r="DV39" s="704"/>
      <c r="DW39" s="684" t="s">
        <v>127</v>
      </c>
      <c r="DX39" s="715"/>
      <c r="DY39" s="715"/>
      <c r="DZ39" s="715"/>
      <c r="EA39" s="715"/>
      <c r="EB39" s="715"/>
      <c r="EC39" s="716"/>
    </row>
    <row r="40" spans="2:133" ht="11.25" customHeight="1" x14ac:dyDescent="0.15">
      <c r="AQ40" s="756" t="s">
        <v>345</v>
      </c>
      <c r="AR40" s="757"/>
      <c r="AS40" s="757"/>
      <c r="AT40" s="757"/>
      <c r="AU40" s="757"/>
      <c r="AV40" s="757"/>
      <c r="AW40" s="757"/>
      <c r="AX40" s="757"/>
      <c r="AY40" s="758"/>
      <c r="AZ40" s="679">
        <v>539156</v>
      </c>
      <c r="BA40" s="680"/>
      <c r="BB40" s="680"/>
      <c r="BC40" s="680"/>
      <c r="BD40" s="703"/>
      <c r="BE40" s="703"/>
      <c r="BF40" s="738"/>
      <c r="BG40" s="770"/>
      <c r="BH40" s="771"/>
      <c r="BI40" s="771"/>
      <c r="BJ40" s="771"/>
      <c r="BK40" s="771"/>
      <c r="BL40" s="235"/>
      <c r="BM40" s="695" t="s">
        <v>346</v>
      </c>
      <c r="BN40" s="695"/>
      <c r="BO40" s="695"/>
      <c r="BP40" s="695"/>
      <c r="BQ40" s="695"/>
      <c r="BR40" s="695"/>
      <c r="BS40" s="695"/>
      <c r="BT40" s="695"/>
      <c r="BU40" s="696"/>
      <c r="BV40" s="679" t="s">
        <v>127</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268938</v>
      </c>
      <c r="CS40" s="680"/>
      <c r="CT40" s="680"/>
      <c r="CU40" s="680"/>
      <c r="CV40" s="680"/>
      <c r="CW40" s="680"/>
      <c r="CX40" s="680"/>
      <c r="CY40" s="681"/>
      <c r="CZ40" s="684">
        <v>0.9</v>
      </c>
      <c r="DA40" s="715"/>
      <c r="DB40" s="715"/>
      <c r="DC40" s="717"/>
      <c r="DD40" s="688">
        <v>79938</v>
      </c>
      <c r="DE40" s="680"/>
      <c r="DF40" s="680"/>
      <c r="DG40" s="680"/>
      <c r="DH40" s="680"/>
      <c r="DI40" s="680"/>
      <c r="DJ40" s="680"/>
      <c r="DK40" s="681"/>
      <c r="DL40" s="688">
        <v>34740</v>
      </c>
      <c r="DM40" s="680"/>
      <c r="DN40" s="680"/>
      <c r="DO40" s="680"/>
      <c r="DP40" s="680"/>
      <c r="DQ40" s="680"/>
      <c r="DR40" s="680"/>
      <c r="DS40" s="680"/>
      <c r="DT40" s="680"/>
      <c r="DU40" s="680"/>
      <c r="DV40" s="681"/>
      <c r="DW40" s="684">
        <v>0.2</v>
      </c>
      <c r="DX40" s="715"/>
      <c r="DY40" s="715"/>
      <c r="DZ40" s="715"/>
      <c r="EA40" s="715"/>
      <c r="EB40" s="715"/>
      <c r="EC40" s="716"/>
    </row>
    <row r="41" spans="2:133" ht="11.25" customHeight="1" x14ac:dyDescent="0.15">
      <c r="AQ41" s="766" t="s">
        <v>348</v>
      </c>
      <c r="AR41" s="767"/>
      <c r="AS41" s="767"/>
      <c r="AT41" s="767"/>
      <c r="AU41" s="767"/>
      <c r="AV41" s="767"/>
      <c r="AW41" s="767"/>
      <c r="AX41" s="767"/>
      <c r="AY41" s="768"/>
      <c r="AZ41" s="759">
        <v>1503573</v>
      </c>
      <c r="BA41" s="760"/>
      <c r="BB41" s="760"/>
      <c r="BC41" s="760"/>
      <c r="BD41" s="749"/>
      <c r="BE41" s="749"/>
      <c r="BF41" s="751"/>
      <c r="BG41" s="772"/>
      <c r="BH41" s="773"/>
      <c r="BI41" s="773"/>
      <c r="BJ41" s="773"/>
      <c r="BK41" s="773"/>
      <c r="BL41" s="236"/>
      <c r="BM41" s="706" t="s">
        <v>349</v>
      </c>
      <c r="BN41" s="706"/>
      <c r="BO41" s="706"/>
      <c r="BP41" s="706"/>
      <c r="BQ41" s="706"/>
      <c r="BR41" s="706"/>
      <c r="BS41" s="706"/>
      <c r="BT41" s="706"/>
      <c r="BU41" s="707"/>
      <c r="BV41" s="759">
        <v>292</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127</v>
      </c>
      <c r="CS41" s="703"/>
      <c r="CT41" s="703"/>
      <c r="CU41" s="703"/>
      <c r="CV41" s="703"/>
      <c r="CW41" s="703"/>
      <c r="CX41" s="703"/>
      <c r="CY41" s="704"/>
      <c r="CZ41" s="684" t="s">
        <v>127</v>
      </c>
      <c r="DA41" s="715"/>
      <c r="DB41" s="715"/>
      <c r="DC41" s="717"/>
      <c r="DD41" s="688" t="s">
        <v>127</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5409817</v>
      </c>
      <c r="CS42" s="680"/>
      <c r="CT42" s="680"/>
      <c r="CU42" s="680"/>
      <c r="CV42" s="680"/>
      <c r="CW42" s="680"/>
      <c r="CX42" s="680"/>
      <c r="CY42" s="681"/>
      <c r="CZ42" s="684">
        <v>17.600000000000001</v>
      </c>
      <c r="DA42" s="685"/>
      <c r="DB42" s="685"/>
      <c r="DC42" s="780"/>
      <c r="DD42" s="688">
        <v>1354440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215996</v>
      </c>
      <c r="CS43" s="703"/>
      <c r="CT43" s="703"/>
      <c r="CU43" s="703"/>
      <c r="CV43" s="703"/>
      <c r="CW43" s="703"/>
      <c r="CX43" s="703"/>
      <c r="CY43" s="704"/>
      <c r="CZ43" s="684">
        <v>0.7</v>
      </c>
      <c r="DA43" s="715"/>
      <c r="DB43" s="715"/>
      <c r="DC43" s="717"/>
      <c r="DD43" s="688">
        <v>215996</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4922218</v>
      </c>
      <c r="CS44" s="680"/>
      <c r="CT44" s="680"/>
      <c r="CU44" s="680"/>
      <c r="CV44" s="680"/>
      <c r="CW44" s="680"/>
      <c r="CX44" s="680"/>
      <c r="CY44" s="681"/>
      <c r="CZ44" s="684">
        <v>16.100000000000001</v>
      </c>
      <c r="DA44" s="685"/>
      <c r="DB44" s="685"/>
      <c r="DC44" s="780"/>
      <c r="DD44" s="688">
        <v>1273000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2010364</v>
      </c>
      <c r="CS45" s="703"/>
      <c r="CT45" s="703"/>
      <c r="CU45" s="703"/>
      <c r="CV45" s="703"/>
      <c r="CW45" s="703"/>
      <c r="CX45" s="703"/>
      <c r="CY45" s="704"/>
      <c r="CZ45" s="684">
        <v>6.6</v>
      </c>
      <c r="DA45" s="715"/>
      <c r="DB45" s="715"/>
      <c r="DC45" s="717"/>
      <c r="DD45" s="688">
        <v>197897</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2881896</v>
      </c>
      <c r="CS46" s="680"/>
      <c r="CT46" s="680"/>
      <c r="CU46" s="680"/>
      <c r="CV46" s="680"/>
      <c r="CW46" s="680"/>
      <c r="CX46" s="680"/>
      <c r="CY46" s="681"/>
      <c r="CZ46" s="684">
        <v>9.4</v>
      </c>
      <c r="DA46" s="685"/>
      <c r="DB46" s="685"/>
      <c r="DC46" s="780"/>
      <c r="DD46" s="688">
        <v>1073245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487599</v>
      </c>
      <c r="CS47" s="703"/>
      <c r="CT47" s="703"/>
      <c r="CU47" s="703"/>
      <c r="CV47" s="703"/>
      <c r="CW47" s="703"/>
      <c r="CX47" s="703"/>
      <c r="CY47" s="704"/>
      <c r="CZ47" s="684">
        <v>1.6</v>
      </c>
      <c r="DA47" s="715"/>
      <c r="DB47" s="715"/>
      <c r="DC47" s="717"/>
      <c r="DD47" s="688">
        <v>81440</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361</v>
      </c>
      <c r="CS48" s="680"/>
      <c r="CT48" s="680"/>
      <c r="CU48" s="680"/>
      <c r="CV48" s="680"/>
      <c r="CW48" s="680"/>
      <c r="CX48" s="680"/>
      <c r="CY48" s="681"/>
      <c r="CZ48" s="684" t="s">
        <v>127</v>
      </c>
      <c r="DA48" s="685"/>
      <c r="DB48" s="685"/>
      <c r="DC48" s="780"/>
      <c r="DD48" s="688" t="s">
        <v>361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30661739</v>
      </c>
      <c r="CS49" s="749"/>
      <c r="CT49" s="749"/>
      <c r="CU49" s="749"/>
      <c r="CV49" s="749"/>
      <c r="CW49" s="749"/>
      <c r="CX49" s="749"/>
      <c r="CY49" s="781"/>
      <c r="CZ49" s="764">
        <v>100</v>
      </c>
      <c r="DA49" s="782"/>
      <c r="DB49" s="782"/>
      <c r="DC49" s="783"/>
      <c r="DD49" s="784">
        <v>19930695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QH9+WQiqCvFjp5fqCCGO72UGsSgaqfhlCX+jLa45y8RDz9gSuH0kOsEoPORUlHFRNQWG5c4tG6dP2xEm7CS9oA==" saltValue="UFC50MM0wccl5Llbnb9wG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32026</v>
      </c>
      <c r="R7" s="815"/>
      <c r="S7" s="815"/>
      <c r="T7" s="815"/>
      <c r="U7" s="815"/>
      <c r="V7" s="815">
        <v>30679</v>
      </c>
      <c r="W7" s="815"/>
      <c r="X7" s="815"/>
      <c r="Y7" s="815"/>
      <c r="Z7" s="815"/>
      <c r="AA7" s="815">
        <v>1347</v>
      </c>
      <c r="AB7" s="815"/>
      <c r="AC7" s="815"/>
      <c r="AD7" s="815"/>
      <c r="AE7" s="816"/>
      <c r="AF7" s="817">
        <v>1028</v>
      </c>
      <c r="AG7" s="818"/>
      <c r="AH7" s="818"/>
      <c r="AI7" s="818"/>
      <c r="AJ7" s="819"/>
      <c r="AK7" s="854">
        <v>1640</v>
      </c>
      <c r="AL7" s="855"/>
      <c r="AM7" s="855"/>
      <c r="AN7" s="855"/>
      <c r="AO7" s="855"/>
      <c r="AP7" s="855">
        <v>36623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586</v>
      </c>
      <c r="BT7" s="859"/>
      <c r="BU7" s="859"/>
      <c r="BV7" s="859"/>
      <c r="BW7" s="859"/>
      <c r="BX7" s="859"/>
      <c r="BY7" s="859"/>
      <c r="BZ7" s="859"/>
      <c r="CA7" s="859"/>
      <c r="CB7" s="859"/>
      <c r="CC7" s="859"/>
      <c r="CD7" s="859"/>
      <c r="CE7" s="859"/>
      <c r="CF7" s="859"/>
      <c r="CG7" s="860"/>
      <c r="CH7" s="851">
        <v>-1</v>
      </c>
      <c r="CI7" s="852"/>
      <c r="CJ7" s="852"/>
      <c r="CK7" s="852"/>
      <c r="CL7" s="853"/>
      <c r="CM7" s="851">
        <v>71</v>
      </c>
      <c r="CN7" s="852"/>
      <c r="CO7" s="852"/>
      <c r="CP7" s="852"/>
      <c r="CQ7" s="853"/>
      <c r="CR7" s="851">
        <v>4</v>
      </c>
      <c r="CS7" s="852"/>
      <c r="CT7" s="852"/>
      <c r="CU7" s="852"/>
      <c r="CV7" s="853"/>
      <c r="CW7" s="851" t="s">
        <v>513</v>
      </c>
      <c r="CX7" s="852"/>
      <c r="CY7" s="852"/>
      <c r="CZ7" s="852"/>
      <c r="DA7" s="853"/>
      <c r="DB7" s="851" t="s">
        <v>513</v>
      </c>
      <c r="DC7" s="852"/>
      <c r="DD7" s="852"/>
      <c r="DE7" s="852"/>
      <c r="DF7" s="853"/>
      <c r="DG7" s="851" t="s">
        <v>513</v>
      </c>
      <c r="DH7" s="852"/>
      <c r="DI7" s="852"/>
      <c r="DJ7" s="852"/>
      <c r="DK7" s="853"/>
      <c r="DL7" s="851" t="s">
        <v>513</v>
      </c>
      <c r="DM7" s="852"/>
      <c r="DN7" s="852"/>
      <c r="DO7" s="852"/>
      <c r="DP7" s="853"/>
      <c r="DQ7" s="851" t="s">
        <v>513</v>
      </c>
      <c r="DR7" s="852"/>
      <c r="DS7" s="852"/>
      <c r="DT7" s="852"/>
      <c r="DU7" s="853"/>
      <c r="DV7" s="832"/>
      <c r="DW7" s="833"/>
      <c r="DX7" s="833"/>
      <c r="DY7" s="833"/>
      <c r="DZ7" s="834"/>
      <c r="EA7" s="254"/>
    </row>
    <row r="8" spans="1:131" s="255" customFormat="1" ht="26.25" customHeight="1" x14ac:dyDescent="0.15">
      <c r="A8" s="261">
        <v>2</v>
      </c>
      <c r="B8" s="835" t="s">
        <v>386</v>
      </c>
      <c r="C8" s="836"/>
      <c r="D8" s="836"/>
      <c r="E8" s="836"/>
      <c r="F8" s="836"/>
      <c r="G8" s="836"/>
      <c r="H8" s="836"/>
      <c r="I8" s="836"/>
      <c r="J8" s="836"/>
      <c r="K8" s="836"/>
      <c r="L8" s="836"/>
      <c r="M8" s="836"/>
      <c r="N8" s="836"/>
      <c r="O8" s="836"/>
      <c r="P8" s="837"/>
      <c r="Q8" s="838">
        <v>1</v>
      </c>
      <c r="R8" s="839"/>
      <c r="S8" s="839"/>
      <c r="T8" s="839"/>
      <c r="U8" s="839"/>
      <c r="V8" s="839">
        <v>1</v>
      </c>
      <c r="W8" s="839"/>
      <c r="X8" s="839"/>
      <c r="Y8" s="839"/>
      <c r="Z8" s="839"/>
      <c r="AA8" s="839" t="s">
        <v>513</v>
      </c>
      <c r="AB8" s="839"/>
      <c r="AC8" s="839"/>
      <c r="AD8" s="839"/>
      <c r="AE8" s="840"/>
      <c r="AF8" s="841" t="s">
        <v>513</v>
      </c>
      <c r="AG8" s="842"/>
      <c r="AH8" s="842"/>
      <c r="AI8" s="842"/>
      <c r="AJ8" s="843"/>
      <c r="AK8" s="844" t="s">
        <v>513</v>
      </c>
      <c r="AL8" s="845"/>
      <c r="AM8" s="845"/>
      <c r="AN8" s="845"/>
      <c r="AO8" s="845"/>
      <c r="AP8" s="845" t="s">
        <v>513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587</v>
      </c>
      <c r="BT8" s="849"/>
      <c r="BU8" s="849"/>
      <c r="BV8" s="849"/>
      <c r="BW8" s="849"/>
      <c r="BX8" s="849"/>
      <c r="BY8" s="849"/>
      <c r="BZ8" s="849"/>
      <c r="CA8" s="849"/>
      <c r="CB8" s="849"/>
      <c r="CC8" s="849"/>
      <c r="CD8" s="849"/>
      <c r="CE8" s="849"/>
      <c r="CF8" s="849"/>
      <c r="CG8" s="850"/>
      <c r="CH8" s="861">
        <v>8</v>
      </c>
      <c r="CI8" s="862"/>
      <c r="CJ8" s="862"/>
      <c r="CK8" s="862"/>
      <c r="CL8" s="863"/>
      <c r="CM8" s="861">
        <v>-22</v>
      </c>
      <c r="CN8" s="862"/>
      <c r="CO8" s="862"/>
      <c r="CP8" s="862"/>
      <c r="CQ8" s="863"/>
      <c r="CR8" s="861">
        <v>10</v>
      </c>
      <c r="CS8" s="862"/>
      <c r="CT8" s="862"/>
      <c r="CU8" s="862"/>
      <c r="CV8" s="863"/>
      <c r="CW8" s="861" t="s">
        <v>513</v>
      </c>
      <c r="CX8" s="862"/>
      <c r="CY8" s="862"/>
      <c r="CZ8" s="862"/>
      <c r="DA8" s="863"/>
      <c r="DB8" s="861" t="s">
        <v>513</v>
      </c>
      <c r="DC8" s="862"/>
      <c r="DD8" s="862"/>
      <c r="DE8" s="862"/>
      <c r="DF8" s="863"/>
      <c r="DG8" s="861" t="s">
        <v>513</v>
      </c>
      <c r="DH8" s="862"/>
      <c r="DI8" s="862"/>
      <c r="DJ8" s="862"/>
      <c r="DK8" s="863"/>
      <c r="DL8" s="861" t="s">
        <v>513</v>
      </c>
      <c r="DM8" s="862"/>
      <c r="DN8" s="862"/>
      <c r="DO8" s="862"/>
      <c r="DP8" s="863"/>
      <c r="DQ8" s="861" t="s">
        <v>513</v>
      </c>
      <c r="DR8" s="862"/>
      <c r="DS8" s="862"/>
      <c r="DT8" s="862"/>
      <c r="DU8" s="863"/>
      <c r="DV8" s="864"/>
      <c r="DW8" s="865"/>
      <c r="DX8" s="865"/>
      <c r="DY8" s="865"/>
      <c r="DZ8" s="866"/>
      <c r="EA8" s="254"/>
    </row>
    <row r="9" spans="1:131" s="255" customFormat="1" ht="26.25" customHeight="1" x14ac:dyDescent="0.15">
      <c r="A9" s="261">
        <v>3</v>
      </c>
      <c r="B9" s="835" t="s">
        <v>387</v>
      </c>
      <c r="C9" s="836"/>
      <c r="D9" s="836"/>
      <c r="E9" s="836"/>
      <c r="F9" s="836"/>
      <c r="G9" s="836"/>
      <c r="H9" s="836"/>
      <c r="I9" s="836"/>
      <c r="J9" s="836"/>
      <c r="K9" s="836"/>
      <c r="L9" s="836"/>
      <c r="M9" s="836"/>
      <c r="N9" s="836"/>
      <c r="O9" s="836"/>
      <c r="P9" s="837"/>
      <c r="Q9" s="838">
        <v>1</v>
      </c>
      <c r="R9" s="839"/>
      <c r="S9" s="839"/>
      <c r="T9" s="839"/>
      <c r="U9" s="839"/>
      <c r="V9" s="839">
        <v>1</v>
      </c>
      <c r="W9" s="839"/>
      <c r="X9" s="839"/>
      <c r="Y9" s="839"/>
      <c r="Z9" s="839"/>
      <c r="AA9" s="839" t="s">
        <v>513</v>
      </c>
      <c r="AB9" s="839"/>
      <c r="AC9" s="839"/>
      <c r="AD9" s="839"/>
      <c r="AE9" s="840"/>
      <c r="AF9" s="841" t="s">
        <v>388</v>
      </c>
      <c r="AG9" s="842"/>
      <c r="AH9" s="842"/>
      <c r="AI9" s="842"/>
      <c r="AJ9" s="843"/>
      <c r="AK9" s="844" t="s">
        <v>513</v>
      </c>
      <c r="AL9" s="845"/>
      <c r="AM9" s="845"/>
      <c r="AN9" s="845"/>
      <c r="AO9" s="845"/>
      <c r="AP9" s="845" t="s">
        <v>513</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588</v>
      </c>
      <c r="BT9" s="849"/>
      <c r="BU9" s="849"/>
      <c r="BV9" s="849"/>
      <c r="BW9" s="849"/>
      <c r="BX9" s="849"/>
      <c r="BY9" s="849"/>
      <c r="BZ9" s="849"/>
      <c r="CA9" s="849"/>
      <c r="CB9" s="849"/>
      <c r="CC9" s="849"/>
      <c r="CD9" s="849"/>
      <c r="CE9" s="849"/>
      <c r="CF9" s="849"/>
      <c r="CG9" s="850"/>
      <c r="CH9" s="861" t="s">
        <v>590</v>
      </c>
      <c r="CI9" s="862"/>
      <c r="CJ9" s="862"/>
      <c r="CK9" s="862"/>
      <c r="CL9" s="863"/>
      <c r="CM9" s="861">
        <v>14</v>
      </c>
      <c r="CN9" s="862"/>
      <c r="CO9" s="862"/>
      <c r="CP9" s="862"/>
      <c r="CQ9" s="863"/>
      <c r="CR9" s="861">
        <v>3</v>
      </c>
      <c r="CS9" s="862"/>
      <c r="CT9" s="862"/>
      <c r="CU9" s="862"/>
      <c r="CV9" s="863"/>
      <c r="CW9" s="861" t="s">
        <v>513</v>
      </c>
      <c r="CX9" s="862"/>
      <c r="CY9" s="862"/>
      <c r="CZ9" s="862"/>
      <c r="DA9" s="863"/>
      <c r="DB9" s="861" t="s">
        <v>513</v>
      </c>
      <c r="DC9" s="862"/>
      <c r="DD9" s="862"/>
      <c r="DE9" s="862"/>
      <c r="DF9" s="863"/>
      <c r="DG9" s="861" t="s">
        <v>513</v>
      </c>
      <c r="DH9" s="862"/>
      <c r="DI9" s="862"/>
      <c r="DJ9" s="862"/>
      <c r="DK9" s="863"/>
      <c r="DL9" s="861" t="s">
        <v>513</v>
      </c>
      <c r="DM9" s="862"/>
      <c r="DN9" s="862"/>
      <c r="DO9" s="862"/>
      <c r="DP9" s="863"/>
      <c r="DQ9" s="861" t="s">
        <v>513</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589</v>
      </c>
      <c r="BT10" s="849"/>
      <c r="BU10" s="849"/>
      <c r="BV10" s="849"/>
      <c r="BW10" s="849"/>
      <c r="BX10" s="849"/>
      <c r="BY10" s="849"/>
      <c r="BZ10" s="849"/>
      <c r="CA10" s="849"/>
      <c r="CB10" s="849"/>
      <c r="CC10" s="849"/>
      <c r="CD10" s="849"/>
      <c r="CE10" s="849"/>
      <c r="CF10" s="849"/>
      <c r="CG10" s="850"/>
      <c r="CH10" s="861">
        <v>-2</v>
      </c>
      <c r="CI10" s="862"/>
      <c r="CJ10" s="862"/>
      <c r="CK10" s="862"/>
      <c r="CL10" s="863"/>
      <c r="CM10" s="861">
        <v>256</v>
      </c>
      <c r="CN10" s="862"/>
      <c r="CO10" s="862"/>
      <c r="CP10" s="862"/>
      <c r="CQ10" s="863"/>
      <c r="CR10" s="861">
        <v>30</v>
      </c>
      <c r="CS10" s="862"/>
      <c r="CT10" s="862"/>
      <c r="CU10" s="862"/>
      <c r="CV10" s="863"/>
      <c r="CW10" s="861">
        <v>22</v>
      </c>
      <c r="CX10" s="862"/>
      <c r="CY10" s="862"/>
      <c r="CZ10" s="862"/>
      <c r="DA10" s="863"/>
      <c r="DB10" s="861" t="s">
        <v>513</v>
      </c>
      <c r="DC10" s="862"/>
      <c r="DD10" s="862"/>
      <c r="DE10" s="862"/>
      <c r="DF10" s="863"/>
      <c r="DG10" s="861" t="s">
        <v>513</v>
      </c>
      <c r="DH10" s="862"/>
      <c r="DI10" s="862"/>
      <c r="DJ10" s="862"/>
      <c r="DK10" s="863"/>
      <c r="DL10" s="861" t="s">
        <v>513</v>
      </c>
      <c r="DM10" s="862"/>
      <c r="DN10" s="862"/>
      <c r="DO10" s="862"/>
      <c r="DP10" s="863"/>
      <c r="DQ10" s="861" t="s">
        <v>513</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0" t="s">
        <v>391</v>
      </c>
      <c r="C23" s="871"/>
      <c r="D23" s="871"/>
      <c r="E23" s="871"/>
      <c r="F23" s="871"/>
      <c r="G23" s="871"/>
      <c r="H23" s="871"/>
      <c r="I23" s="871"/>
      <c r="J23" s="871"/>
      <c r="K23" s="871"/>
      <c r="L23" s="871"/>
      <c r="M23" s="871"/>
      <c r="N23" s="871"/>
      <c r="O23" s="871"/>
      <c r="P23" s="872"/>
      <c r="Q23" s="873">
        <v>32009</v>
      </c>
      <c r="R23" s="874"/>
      <c r="S23" s="874"/>
      <c r="T23" s="874"/>
      <c r="U23" s="874"/>
      <c r="V23" s="874">
        <v>30662</v>
      </c>
      <c r="W23" s="874"/>
      <c r="X23" s="874"/>
      <c r="Y23" s="874"/>
      <c r="Z23" s="874"/>
      <c r="AA23" s="874">
        <v>1347</v>
      </c>
      <c r="AB23" s="874"/>
      <c r="AC23" s="874"/>
      <c r="AD23" s="874"/>
      <c r="AE23" s="875"/>
      <c r="AF23" s="876">
        <v>1028</v>
      </c>
      <c r="AG23" s="874"/>
      <c r="AH23" s="874"/>
      <c r="AI23" s="874"/>
      <c r="AJ23" s="877"/>
      <c r="AK23" s="878"/>
      <c r="AL23" s="879"/>
      <c r="AM23" s="879"/>
      <c r="AN23" s="879"/>
      <c r="AO23" s="879"/>
      <c r="AP23" s="874">
        <v>36623</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6268</v>
      </c>
      <c r="R28" s="903"/>
      <c r="S28" s="903"/>
      <c r="T28" s="903"/>
      <c r="U28" s="903"/>
      <c r="V28" s="903">
        <v>6017</v>
      </c>
      <c r="W28" s="903"/>
      <c r="X28" s="903"/>
      <c r="Y28" s="903"/>
      <c r="Z28" s="903"/>
      <c r="AA28" s="903">
        <v>251</v>
      </c>
      <c r="AB28" s="903"/>
      <c r="AC28" s="903"/>
      <c r="AD28" s="903"/>
      <c r="AE28" s="904"/>
      <c r="AF28" s="905">
        <v>251</v>
      </c>
      <c r="AG28" s="903"/>
      <c r="AH28" s="903"/>
      <c r="AI28" s="903"/>
      <c r="AJ28" s="906"/>
      <c r="AK28" s="907">
        <v>696</v>
      </c>
      <c r="AL28" s="898"/>
      <c r="AM28" s="898"/>
      <c r="AN28" s="898"/>
      <c r="AO28" s="898"/>
      <c r="AP28" s="898" t="s">
        <v>513</v>
      </c>
      <c r="AQ28" s="898"/>
      <c r="AR28" s="898"/>
      <c r="AS28" s="898"/>
      <c r="AT28" s="898"/>
      <c r="AU28" s="898" t="s">
        <v>513</v>
      </c>
      <c r="AV28" s="898"/>
      <c r="AW28" s="898"/>
      <c r="AX28" s="898"/>
      <c r="AY28" s="898"/>
      <c r="AZ28" s="899" t="s">
        <v>513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v>5719</v>
      </c>
      <c r="R29" s="839"/>
      <c r="S29" s="839"/>
      <c r="T29" s="839"/>
      <c r="U29" s="839"/>
      <c r="V29" s="839">
        <v>5464</v>
      </c>
      <c r="W29" s="839"/>
      <c r="X29" s="839"/>
      <c r="Y29" s="839"/>
      <c r="Z29" s="839"/>
      <c r="AA29" s="839">
        <v>255</v>
      </c>
      <c r="AB29" s="839"/>
      <c r="AC29" s="839"/>
      <c r="AD29" s="839"/>
      <c r="AE29" s="840"/>
      <c r="AF29" s="841">
        <v>255</v>
      </c>
      <c r="AG29" s="842"/>
      <c r="AH29" s="842"/>
      <c r="AI29" s="842"/>
      <c r="AJ29" s="843"/>
      <c r="AK29" s="910">
        <v>882</v>
      </c>
      <c r="AL29" s="911"/>
      <c r="AM29" s="911"/>
      <c r="AN29" s="911"/>
      <c r="AO29" s="911"/>
      <c r="AP29" s="911" t="s">
        <v>513</v>
      </c>
      <c r="AQ29" s="911"/>
      <c r="AR29" s="911"/>
      <c r="AS29" s="911"/>
      <c r="AT29" s="911"/>
      <c r="AU29" s="911" t="s">
        <v>513</v>
      </c>
      <c r="AV29" s="911"/>
      <c r="AW29" s="911"/>
      <c r="AX29" s="911"/>
      <c r="AY29" s="911"/>
      <c r="AZ29" s="912" t="s">
        <v>513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603</v>
      </c>
      <c r="R30" s="839"/>
      <c r="S30" s="839"/>
      <c r="T30" s="839"/>
      <c r="U30" s="839"/>
      <c r="V30" s="839">
        <v>600</v>
      </c>
      <c r="W30" s="839"/>
      <c r="X30" s="839"/>
      <c r="Y30" s="839"/>
      <c r="Z30" s="839"/>
      <c r="AA30" s="839">
        <v>3</v>
      </c>
      <c r="AB30" s="839"/>
      <c r="AC30" s="839"/>
      <c r="AD30" s="839"/>
      <c r="AE30" s="840"/>
      <c r="AF30" s="841">
        <v>3</v>
      </c>
      <c r="AG30" s="842"/>
      <c r="AH30" s="842"/>
      <c r="AI30" s="842"/>
      <c r="AJ30" s="843"/>
      <c r="AK30" s="910">
        <v>156</v>
      </c>
      <c r="AL30" s="911"/>
      <c r="AM30" s="911"/>
      <c r="AN30" s="911"/>
      <c r="AO30" s="911"/>
      <c r="AP30" s="911" t="s">
        <v>513</v>
      </c>
      <c r="AQ30" s="911"/>
      <c r="AR30" s="911"/>
      <c r="AS30" s="911"/>
      <c r="AT30" s="911"/>
      <c r="AU30" s="911" t="s">
        <v>513</v>
      </c>
      <c r="AV30" s="911"/>
      <c r="AW30" s="911"/>
      <c r="AX30" s="911"/>
      <c r="AY30" s="911"/>
      <c r="AZ30" s="912" t="s">
        <v>513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1277</v>
      </c>
      <c r="R31" s="839"/>
      <c r="S31" s="839"/>
      <c r="T31" s="839"/>
      <c r="U31" s="839"/>
      <c r="V31" s="839">
        <v>1110</v>
      </c>
      <c r="W31" s="839"/>
      <c r="X31" s="839"/>
      <c r="Y31" s="839"/>
      <c r="Z31" s="839"/>
      <c r="AA31" s="839">
        <v>167</v>
      </c>
      <c r="AB31" s="839"/>
      <c r="AC31" s="839"/>
      <c r="AD31" s="839"/>
      <c r="AE31" s="840"/>
      <c r="AF31" s="841">
        <v>1607</v>
      </c>
      <c r="AG31" s="842"/>
      <c r="AH31" s="842"/>
      <c r="AI31" s="842"/>
      <c r="AJ31" s="843"/>
      <c r="AK31" s="910">
        <v>77</v>
      </c>
      <c r="AL31" s="911"/>
      <c r="AM31" s="911"/>
      <c r="AN31" s="911"/>
      <c r="AO31" s="911"/>
      <c r="AP31" s="911">
        <v>4623</v>
      </c>
      <c r="AQ31" s="911"/>
      <c r="AR31" s="911"/>
      <c r="AS31" s="911"/>
      <c r="AT31" s="911"/>
      <c r="AU31" s="911">
        <v>934</v>
      </c>
      <c r="AV31" s="911"/>
      <c r="AW31" s="911"/>
      <c r="AX31" s="911"/>
      <c r="AY31" s="911"/>
      <c r="AZ31" s="912" t="s">
        <v>513</v>
      </c>
      <c r="BA31" s="912"/>
      <c r="BB31" s="912"/>
      <c r="BC31" s="912"/>
      <c r="BD31" s="912"/>
      <c r="BE31" s="908" t="s">
        <v>406</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61</v>
      </c>
      <c r="R32" s="839"/>
      <c r="S32" s="839"/>
      <c r="T32" s="839"/>
      <c r="U32" s="839"/>
      <c r="V32" s="839">
        <v>61</v>
      </c>
      <c r="W32" s="839"/>
      <c r="X32" s="839"/>
      <c r="Y32" s="839"/>
      <c r="Z32" s="839"/>
      <c r="AA32" s="839" t="s">
        <v>513</v>
      </c>
      <c r="AB32" s="839"/>
      <c r="AC32" s="839"/>
      <c r="AD32" s="839"/>
      <c r="AE32" s="840"/>
      <c r="AF32" s="841">
        <v>26</v>
      </c>
      <c r="AG32" s="842"/>
      <c r="AH32" s="842"/>
      <c r="AI32" s="842"/>
      <c r="AJ32" s="843"/>
      <c r="AK32" s="910">
        <v>52</v>
      </c>
      <c r="AL32" s="911"/>
      <c r="AM32" s="911"/>
      <c r="AN32" s="911"/>
      <c r="AO32" s="911"/>
      <c r="AP32" s="911">
        <v>932</v>
      </c>
      <c r="AQ32" s="911"/>
      <c r="AR32" s="911"/>
      <c r="AS32" s="911"/>
      <c r="AT32" s="911"/>
      <c r="AU32" s="911">
        <v>798</v>
      </c>
      <c r="AV32" s="911"/>
      <c r="AW32" s="911"/>
      <c r="AX32" s="911"/>
      <c r="AY32" s="911"/>
      <c r="AZ32" s="912" t="s">
        <v>513</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1845</v>
      </c>
      <c r="R33" s="839"/>
      <c r="S33" s="839"/>
      <c r="T33" s="839"/>
      <c r="U33" s="839"/>
      <c r="V33" s="839">
        <v>1835</v>
      </c>
      <c r="W33" s="839"/>
      <c r="X33" s="839"/>
      <c r="Y33" s="839"/>
      <c r="Z33" s="839"/>
      <c r="AA33" s="839">
        <v>10</v>
      </c>
      <c r="AB33" s="839"/>
      <c r="AC33" s="839"/>
      <c r="AD33" s="839"/>
      <c r="AE33" s="840"/>
      <c r="AF33" s="841" t="s">
        <v>127</v>
      </c>
      <c r="AG33" s="842"/>
      <c r="AH33" s="842"/>
      <c r="AI33" s="842"/>
      <c r="AJ33" s="843"/>
      <c r="AK33" s="910">
        <v>762</v>
      </c>
      <c r="AL33" s="911"/>
      <c r="AM33" s="911"/>
      <c r="AN33" s="911"/>
      <c r="AO33" s="911"/>
      <c r="AP33" s="911">
        <v>9494</v>
      </c>
      <c r="AQ33" s="911"/>
      <c r="AR33" s="911"/>
      <c r="AS33" s="911"/>
      <c r="AT33" s="911"/>
      <c r="AU33" s="911">
        <v>7842</v>
      </c>
      <c r="AV33" s="911"/>
      <c r="AW33" s="911"/>
      <c r="AX33" s="911"/>
      <c r="AY33" s="911"/>
      <c r="AZ33" s="912" t="s">
        <v>513</v>
      </c>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410</v>
      </c>
      <c r="C34" s="836"/>
      <c r="D34" s="836"/>
      <c r="E34" s="836"/>
      <c r="F34" s="836"/>
      <c r="G34" s="836"/>
      <c r="H34" s="836"/>
      <c r="I34" s="836"/>
      <c r="J34" s="836"/>
      <c r="K34" s="836"/>
      <c r="L34" s="836"/>
      <c r="M34" s="836"/>
      <c r="N34" s="836"/>
      <c r="O34" s="836"/>
      <c r="P34" s="837"/>
      <c r="Q34" s="838">
        <v>896</v>
      </c>
      <c r="R34" s="839"/>
      <c r="S34" s="839"/>
      <c r="T34" s="839"/>
      <c r="U34" s="839"/>
      <c r="V34" s="839">
        <v>896</v>
      </c>
      <c r="W34" s="839"/>
      <c r="X34" s="839"/>
      <c r="Y34" s="839"/>
      <c r="Z34" s="839"/>
      <c r="AA34" s="839" t="s">
        <v>513</v>
      </c>
      <c r="AB34" s="839"/>
      <c r="AC34" s="839"/>
      <c r="AD34" s="839"/>
      <c r="AE34" s="840"/>
      <c r="AF34" s="841" t="s">
        <v>127</v>
      </c>
      <c r="AG34" s="842"/>
      <c r="AH34" s="842"/>
      <c r="AI34" s="842"/>
      <c r="AJ34" s="843"/>
      <c r="AK34" s="910">
        <v>601</v>
      </c>
      <c r="AL34" s="911"/>
      <c r="AM34" s="911"/>
      <c r="AN34" s="911"/>
      <c r="AO34" s="911"/>
      <c r="AP34" s="911">
        <v>4815</v>
      </c>
      <c r="AQ34" s="911"/>
      <c r="AR34" s="911"/>
      <c r="AS34" s="911"/>
      <c r="AT34" s="911"/>
      <c r="AU34" s="911">
        <v>4415</v>
      </c>
      <c r="AV34" s="911"/>
      <c r="AW34" s="911"/>
      <c r="AX34" s="911"/>
      <c r="AY34" s="911"/>
      <c r="AZ34" s="912" t="s">
        <v>513</v>
      </c>
      <c r="BA34" s="912"/>
      <c r="BB34" s="912"/>
      <c r="BC34" s="912"/>
      <c r="BD34" s="912"/>
      <c r="BE34" s="908" t="s">
        <v>409</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411</v>
      </c>
      <c r="C35" s="836"/>
      <c r="D35" s="836"/>
      <c r="E35" s="836"/>
      <c r="F35" s="836"/>
      <c r="G35" s="836"/>
      <c r="H35" s="836"/>
      <c r="I35" s="836"/>
      <c r="J35" s="836"/>
      <c r="K35" s="836"/>
      <c r="L35" s="836"/>
      <c r="M35" s="836"/>
      <c r="N35" s="836"/>
      <c r="O35" s="836"/>
      <c r="P35" s="837"/>
      <c r="Q35" s="838">
        <v>83</v>
      </c>
      <c r="R35" s="839"/>
      <c r="S35" s="839"/>
      <c r="T35" s="839"/>
      <c r="U35" s="839"/>
      <c r="V35" s="839">
        <v>83</v>
      </c>
      <c r="W35" s="839"/>
      <c r="X35" s="839"/>
      <c r="Y35" s="839"/>
      <c r="Z35" s="839"/>
      <c r="AA35" s="839" t="s">
        <v>513</v>
      </c>
      <c r="AB35" s="839"/>
      <c r="AC35" s="839"/>
      <c r="AD35" s="839"/>
      <c r="AE35" s="840"/>
      <c r="AF35" s="841" t="s">
        <v>127</v>
      </c>
      <c r="AG35" s="842"/>
      <c r="AH35" s="842"/>
      <c r="AI35" s="842"/>
      <c r="AJ35" s="843"/>
      <c r="AK35" s="910">
        <v>30</v>
      </c>
      <c r="AL35" s="911"/>
      <c r="AM35" s="911"/>
      <c r="AN35" s="911"/>
      <c r="AO35" s="911"/>
      <c r="AP35" s="911">
        <v>196</v>
      </c>
      <c r="AQ35" s="911"/>
      <c r="AR35" s="911"/>
      <c r="AS35" s="911"/>
      <c r="AT35" s="911"/>
      <c r="AU35" s="911">
        <v>196</v>
      </c>
      <c r="AV35" s="911"/>
      <c r="AW35" s="911"/>
      <c r="AX35" s="911"/>
      <c r="AY35" s="911"/>
      <c r="AZ35" s="912" t="s">
        <v>513</v>
      </c>
      <c r="BA35" s="912"/>
      <c r="BB35" s="912"/>
      <c r="BC35" s="912"/>
      <c r="BD35" s="912"/>
      <c r="BE35" s="908" t="s">
        <v>409</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412</v>
      </c>
      <c r="C36" s="836"/>
      <c r="D36" s="836"/>
      <c r="E36" s="836"/>
      <c r="F36" s="836"/>
      <c r="G36" s="836"/>
      <c r="H36" s="836"/>
      <c r="I36" s="836"/>
      <c r="J36" s="836"/>
      <c r="K36" s="836"/>
      <c r="L36" s="836"/>
      <c r="M36" s="836"/>
      <c r="N36" s="836"/>
      <c r="O36" s="836"/>
      <c r="P36" s="837"/>
      <c r="Q36" s="838">
        <v>18</v>
      </c>
      <c r="R36" s="839"/>
      <c r="S36" s="839"/>
      <c r="T36" s="839"/>
      <c r="U36" s="839"/>
      <c r="V36" s="839">
        <v>18</v>
      </c>
      <c r="W36" s="839"/>
      <c r="X36" s="839"/>
      <c r="Y36" s="839"/>
      <c r="Z36" s="839"/>
      <c r="AA36" s="839" t="s">
        <v>513</v>
      </c>
      <c r="AB36" s="839"/>
      <c r="AC36" s="839"/>
      <c r="AD36" s="839"/>
      <c r="AE36" s="840"/>
      <c r="AF36" s="841" t="s">
        <v>127</v>
      </c>
      <c r="AG36" s="842"/>
      <c r="AH36" s="842"/>
      <c r="AI36" s="842"/>
      <c r="AJ36" s="843"/>
      <c r="AK36" s="910">
        <v>15</v>
      </c>
      <c r="AL36" s="911"/>
      <c r="AM36" s="911"/>
      <c r="AN36" s="911"/>
      <c r="AO36" s="911"/>
      <c r="AP36" s="911">
        <v>44</v>
      </c>
      <c r="AQ36" s="911"/>
      <c r="AR36" s="911"/>
      <c r="AS36" s="911"/>
      <c r="AT36" s="911"/>
      <c r="AU36" s="911">
        <v>38</v>
      </c>
      <c r="AV36" s="911"/>
      <c r="AW36" s="911"/>
      <c r="AX36" s="911"/>
      <c r="AY36" s="911"/>
      <c r="AZ36" s="912" t="s">
        <v>513</v>
      </c>
      <c r="BA36" s="912"/>
      <c r="BB36" s="912"/>
      <c r="BC36" s="912"/>
      <c r="BD36" s="912"/>
      <c r="BE36" s="908" t="s">
        <v>409</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413</v>
      </c>
      <c r="C37" s="836"/>
      <c r="D37" s="836"/>
      <c r="E37" s="836"/>
      <c r="F37" s="836"/>
      <c r="G37" s="836"/>
      <c r="H37" s="836"/>
      <c r="I37" s="836"/>
      <c r="J37" s="836"/>
      <c r="K37" s="836"/>
      <c r="L37" s="836"/>
      <c r="M37" s="836"/>
      <c r="N37" s="836"/>
      <c r="O37" s="836"/>
      <c r="P37" s="837"/>
      <c r="Q37" s="838">
        <v>21</v>
      </c>
      <c r="R37" s="839"/>
      <c r="S37" s="839"/>
      <c r="T37" s="839"/>
      <c r="U37" s="839"/>
      <c r="V37" s="839">
        <v>21</v>
      </c>
      <c r="W37" s="839"/>
      <c r="X37" s="839"/>
      <c r="Y37" s="839"/>
      <c r="Z37" s="839"/>
      <c r="AA37" s="839" t="s">
        <v>513</v>
      </c>
      <c r="AB37" s="839"/>
      <c r="AC37" s="839"/>
      <c r="AD37" s="839"/>
      <c r="AE37" s="840"/>
      <c r="AF37" s="841">
        <v>91</v>
      </c>
      <c r="AG37" s="842"/>
      <c r="AH37" s="842"/>
      <c r="AI37" s="842"/>
      <c r="AJ37" s="843"/>
      <c r="AK37" s="910">
        <v>21</v>
      </c>
      <c r="AL37" s="911"/>
      <c r="AM37" s="911"/>
      <c r="AN37" s="911"/>
      <c r="AO37" s="911"/>
      <c r="AP37" s="911" t="s">
        <v>513</v>
      </c>
      <c r="AQ37" s="911"/>
      <c r="AR37" s="911"/>
      <c r="AS37" s="911"/>
      <c r="AT37" s="911"/>
      <c r="AU37" s="911" t="s">
        <v>513</v>
      </c>
      <c r="AV37" s="911"/>
      <c r="AW37" s="911"/>
      <c r="AX37" s="911"/>
      <c r="AY37" s="911"/>
      <c r="AZ37" s="912" t="s">
        <v>513</v>
      </c>
      <c r="BA37" s="912"/>
      <c r="BB37" s="912"/>
      <c r="BC37" s="912"/>
      <c r="BD37" s="912"/>
      <c r="BE37" s="908" t="s">
        <v>409</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0" t="s">
        <v>415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2233</v>
      </c>
      <c r="AG63" s="922"/>
      <c r="AH63" s="922"/>
      <c r="AI63" s="922"/>
      <c r="AJ63" s="923"/>
      <c r="AK63" s="924"/>
      <c r="AL63" s="919"/>
      <c r="AM63" s="919"/>
      <c r="AN63" s="919"/>
      <c r="AO63" s="919"/>
      <c r="AP63" s="922">
        <v>20104</v>
      </c>
      <c r="AQ63" s="922"/>
      <c r="AR63" s="922"/>
      <c r="AS63" s="922"/>
      <c r="AT63" s="922"/>
      <c r="AU63" s="922">
        <v>14223</v>
      </c>
      <c r="AV63" s="922"/>
      <c r="AW63" s="922"/>
      <c r="AX63" s="922"/>
      <c r="AY63" s="922"/>
      <c r="AZ63" s="926"/>
      <c r="BA63" s="926"/>
      <c r="BB63" s="926"/>
      <c r="BC63" s="926"/>
      <c r="BD63" s="926"/>
      <c r="BE63" s="927"/>
      <c r="BF63" s="927"/>
      <c r="BG63" s="927"/>
      <c r="BH63" s="927"/>
      <c r="BI63" s="928"/>
      <c r="BJ63" s="929" t="s">
        <v>127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394</v>
      </c>
      <c r="R66" s="798"/>
      <c r="S66" s="798"/>
      <c r="T66" s="798"/>
      <c r="U66" s="799"/>
      <c r="V66" s="797" t="s">
        <v>418</v>
      </c>
      <c r="W66" s="798"/>
      <c r="X66" s="798"/>
      <c r="Y66" s="798"/>
      <c r="Z66" s="799"/>
      <c r="AA66" s="797" t="s">
        <v>396</v>
      </c>
      <c r="AB66" s="798"/>
      <c r="AC66" s="798"/>
      <c r="AD66" s="798"/>
      <c r="AE66" s="799"/>
      <c r="AF66" s="932" t="s">
        <v>397</v>
      </c>
      <c r="AG66" s="893"/>
      <c r="AH66" s="893"/>
      <c r="AI66" s="893"/>
      <c r="AJ66" s="933"/>
      <c r="AK66" s="797" t="s">
        <v>419</v>
      </c>
      <c r="AL66" s="821"/>
      <c r="AM66" s="821"/>
      <c r="AN66" s="821"/>
      <c r="AO66" s="822"/>
      <c r="AP66" s="797" t="s">
        <v>399</v>
      </c>
      <c r="AQ66" s="798"/>
      <c r="AR66" s="798"/>
      <c r="AS66" s="798"/>
      <c r="AT66" s="799"/>
      <c r="AU66" s="797" t="s">
        <v>420</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576</v>
      </c>
      <c r="C68" s="950"/>
      <c r="D68" s="950"/>
      <c r="E68" s="950"/>
      <c r="F68" s="950"/>
      <c r="G68" s="950"/>
      <c r="H68" s="950"/>
      <c r="I68" s="950"/>
      <c r="J68" s="950"/>
      <c r="K68" s="950"/>
      <c r="L68" s="950"/>
      <c r="M68" s="950"/>
      <c r="N68" s="950"/>
      <c r="O68" s="950"/>
      <c r="P68" s="951"/>
      <c r="Q68" s="952">
        <v>4187</v>
      </c>
      <c r="R68" s="946"/>
      <c r="S68" s="946"/>
      <c r="T68" s="946"/>
      <c r="U68" s="946"/>
      <c r="V68" s="946">
        <v>4023</v>
      </c>
      <c r="W68" s="946"/>
      <c r="X68" s="946"/>
      <c r="Y68" s="946"/>
      <c r="Z68" s="946"/>
      <c r="AA68" s="946">
        <v>164</v>
      </c>
      <c r="AB68" s="946"/>
      <c r="AC68" s="946"/>
      <c r="AD68" s="946"/>
      <c r="AE68" s="946"/>
      <c r="AF68" s="946">
        <v>140</v>
      </c>
      <c r="AG68" s="946"/>
      <c r="AH68" s="946"/>
      <c r="AI68" s="946"/>
      <c r="AJ68" s="946"/>
      <c r="AK68" s="946">
        <v>151</v>
      </c>
      <c r="AL68" s="946"/>
      <c r="AM68" s="946"/>
      <c r="AN68" s="946"/>
      <c r="AO68" s="946"/>
      <c r="AP68" s="946">
        <v>461</v>
      </c>
      <c r="AQ68" s="946"/>
      <c r="AR68" s="946"/>
      <c r="AS68" s="946"/>
      <c r="AT68" s="946"/>
      <c r="AU68" s="946" t="s">
        <v>513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577</v>
      </c>
      <c r="C69" s="954"/>
      <c r="D69" s="954"/>
      <c r="E69" s="954"/>
      <c r="F69" s="954"/>
      <c r="G69" s="954"/>
      <c r="H69" s="954"/>
      <c r="I69" s="954"/>
      <c r="J69" s="954"/>
      <c r="K69" s="954"/>
      <c r="L69" s="954"/>
      <c r="M69" s="954"/>
      <c r="N69" s="954"/>
      <c r="O69" s="954"/>
      <c r="P69" s="955"/>
      <c r="Q69" s="956">
        <v>1100</v>
      </c>
      <c r="R69" s="911"/>
      <c r="S69" s="911"/>
      <c r="T69" s="911"/>
      <c r="U69" s="911"/>
      <c r="V69" s="911">
        <v>893</v>
      </c>
      <c r="W69" s="911"/>
      <c r="X69" s="911"/>
      <c r="Y69" s="911"/>
      <c r="Z69" s="911"/>
      <c r="AA69" s="911">
        <v>207</v>
      </c>
      <c r="AB69" s="911"/>
      <c r="AC69" s="911"/>
      <c r="AD69" s="911"/>
      <c r="AE69" s="911"/>
      <c r="AF69" s="911">
        <v>510</v>
      </c>
      <c r="AG69" s="911"/>
      <c r="AH69" s="911"/>
      <c r="AI69" s="911"/>
      <c r="AJ69" s="911"/>
      <c r="AK69" s="911" t="s">
        <v>590</v>
      </c>
      <c r="AL69" s="911"/>
      <c r="AM69" s="911"/>
      <c r="AN69" s="911"/>
      <c r="AO69" s="911"/>
      <c r="AP69" s="911">
        <v>2991</v>
      </c>
      <c r="AQ69" s="911"/>
      <c r="AR69" s="911"/>
      <c r="AS69" s="911"/>
      <c r="AT69" s="911"/>
      <c r="AU69" s="911" t="s">
        <v>513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578</v>
      </c>
      <c r="C70" s="954"/>
      <c r="D70" s="954"/>
      <c r="E70" s="954"/>
      <c r="F70" s="954"/>
      <c r="G70" s="954"/>
      <c r="H70" s="954"/>
      <c r="I70" s="954"/>
      <c r="J70" s="954"/>
      <c r="K70" s="954"/>
      <c r="L70" s="954"/>
      <c r="M70" s="954"/>
      <c r="N70" s="954"/>
      <c r="O70" s="954"/>
      <c r="P70" s="955"/>
      <c r="Q70" s="956">
        <v>9184</v>
      </c>
      <c r="R70" s="911"/>
      <c r="S70" s="911"/>
      <c r="T70" s="911"/>
      <c r="U70" s="911"/>
      <c r="V70" s="911">
        <v>9066</v>
      </c>
      <c r="W70" s="911"/>
      <c r="X70" s="911"/>
      <c r="Y70" s="911"/>
      <c r="Z70" s="911"/>
      <c r="AA70" s="911">
        <v>118</v>
      </c>
      <c r="AB70" s="911"/>
      <c r="AC70" s="911"/>
      <c r="AD70" s="911"/>
      <c r="AE70" s="911"/>
      <c r="AF70" s="911" t="s">
        <v>590</v>
      </c>
      <c r="AG70" s="911"/>
      <c r="AH70" s="911"/>
      <c r="AI70" s="911"/>
      <c r="AJ70" s="911"/>
      <c r="AK70" s="911">
        <v>15</v>
      </c>
      <c r="AL70" s="911"/>
      <c r="AM70" s="911"/>
      <c r="AN70" s="911"/>
      <c r="AO70" s="911"/>
      <c r="AP70" s="911" t="s">
        <v>513</v>
      </c>
      <c r="AQ70" s="911"/>
      <c r="AR70" s="911"/>
      <c r="AS70" s="911"/>
      <c r="AT70" s="911"/>
      <c r="AU70" s="911" t="s">
        <v>513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579</v>
      </c>
      <c r="C71" s="954"/>
      <c r="D71" s="954"/>
      <c r="E71" s="954"/>
      <c r="F71" s="954"/>
      <c r="G71" s="954"/>
      <c r="H71" s="954"/>
      <c r="I71" s="954"/>
      <c r="J71" s="954"/>
      <c r="K71" s="954"/>
      <c r="L71" s="954"/>
      <c r="M71" s="954"/>
      <c r="N71" s="954"/>
      <c r="O71" s="954"/>
      <c r="P71" s="955"/>
      <c r="Q71" s="956">
        <v>1536</v>
      </c>
      <c r="R71" s="911"/>
      <c r="S71" s="911"/>
      <c r="T71" s="911"/>
      <c r="U71" s="911"/>
      <c r="V71" s="911">
        <v>1535</v>
      </c>
      <c r="W71" s="911"/>
      <c r="X71" s="911"/>
      <c r="Y71" s="911"/>
      <c r="Z71" s="911"/>
      <c r="AA71" s="911">
        <v>1</v>
      </c>
      <c r="AB71" s="911"/>
      <c r="AC71" s="911"/>
      <c r="AD71" s="911"/>
      <c r="AE71" s="911"/>
      <c r="AF71" s="911" t="s">
        <v>513</v>
      </c>
      <c r="AG71" s="911"/>
      <c r="AH71" s="911"/>
      <c r="AI71" s="911"/>
      <c r="AJ71" s="911"/>
      <c r="AK71" s="911" t="s">
        <v>513</v>
      </c>
      <c r="AL71" s="911"/>
      <c r="AM71" s="911"/>
      <c r="AN71" s="911"/>
      <c r="AO71" s="911"/>
      <c r="AP71" s="911" t="s">
        <v>513</v>
      </c>
      <c r="AQ71" s="911"/>
      <c r="AR71" s="911"/>
      <c r="AS71" s="911"/>
      <c r="AT71" s="911"/>
      <c r="AU71" s="911" t="s">
        <v>513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580</v>
      </c>
      <c r="C72" s="954"/>
      <c r="D72" s="954"/>
      <c r="E72" s="954"/>
      <c r="F72" s="954"/>
      <c r="G72" s="954"/>
      <c r="H72" s="954"/>
      <c r="I72" s="954"/>
      <c r="J72" s="954"/>
      <c r="K72" s="954"/>
      <c r="L72" s="954"/>
      <c r="M72" s="954"/>
      <c r="N72" s="954"/>
      <c r="O72" s="954"/>
      <c r="P72" s="955"/>
      <c r="Q72" s="956">
        <v>1</v>
      </c>
      <c r="R72" s="911"/>
      <c r="S72" s="911"/>
      <c r="T72" s="911"/>
      <c r="U72" s="911"/>
      <c r="V72" s="911">
        <v>1</v>
      </c>
      <c r="W72" s="911"/>
      <c r="X72" s="911"/>
      <c r="Y72" s="911"/>
      <c r="Z72" s="911"/>
      <c r="AA72" s="911" t="s">
        <v>513</v>
      </c>
      <c r="AB72" s="911"/>
      <c r="AC72" s="911"/>
      <c r="AD72" s="911"/>
      <c r="AE72" s="911"/>
      <c r="AF72" s="911" t="s">
        <v>513</v>
      </c>
      <c r="AG72" s="911"/>
      <c r="AH72" s="911"/>
      <c r="AI72" s="911"/>
      <c r="AJ72" s="911"/>
      <c r="AK72" s="911" t="s">
        <v>513</v>
      </c>
      <c r="AL72" s="911"/>
      <c r="AM72" s="911"/>
      <c r="AN72" s="911"/>
      <c r="AO72" s="911"/>
      <c r="AP72" s="911" t="s">
        <v>513</v>
      </c>
      <c r="AQ72" s="911"/>
      <c r="AR72" s="911"/>
      <c r="AS72" s="911"/>
      <c r="AT72" s="911"/>
      <c r="AU72" s="911" t="s">
        <v>513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581</v>
      </c>
      <c r="C73" s="954"/>
      <c r="D73" s="954"/>
      <c r="E73" s="954"/>
      <c r="F73" s="954"/>
      <c r="G73" s="954"/>
      <c r="H73" s="954"/>
      <c r="I73" s="954"/>
      <c r="J73" s="954"/>
      <c r="K73" s="954"/>
      <c r="L73" s="954"/>
      <c r="M73" s="954"/>
      <c r="N73" s="954"/>
      <c r="O73" s="954"/>
      <c r="P73" s="955"/>
      <c r="Q73" s="956">
        <v>60</v>
      </c>
      <c r="R73" s="911"/>
      <c r="S73" s="911"/>
      <c r="T73" s="911"/>
      <c r="U73" s="911"/>
      <c r="V73" s="911">
        <v>59</v>
      </c>
      <c r="W73" s="911"/>
      <c r="X73" s="911"/>
      <c r="Y73" s="911"/>
      <c r="Z73" s="911"/>
      <c r="AA73" s="911">
        <v>1</v>
      </c>
      <c r="AB73" s="911"/>
      <c r="AC73" s="911"/>
      <c r="AD73" s="911"/>
      <c r="AE73" s="911"/>
      <c r="AF73" s="911" t="s">
        <v>590</v>
      </c>
      <c r="AG73" s="911"/>
      <c r="AH73" s="911"/>
      <c r="AI73" s="911"/>
      <c r="AJ73" s="911"/>
      <c r="AK73" s="911">
        <v>24</v>
      </c>
      <c r="AL73" s="911"/>
      <c r="AM73" s="911"/>
      <c r="AN73" s="911"/>
      <c r="AO73" s="911"/>
      <c r="AP73" s="911" t="s">
        <v>513</v>
      </c>
      <c r="AQ73" s="911"/>
      <c r="AR73" s="911"/>
      <c r="AS73" s="911"/>
      <c r="AT73" s="911"/>
      <c r="AU73" s="911" t="s">
        <v>513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582</v>
      </c>
      <c r="C74" s="954"/>
      <c r="D74" s="954"/>
      <c r="E74" s="954"/>
      <c r="F74" s="954"/>
      <c r="G74" s="954"/>
      <c r="H74" s="954"/>
      <c r="I74" s="954"/>
      <c r="J74" s="954"/>
      <c r="K74" s="954"/>
      <c r="L74" s="954"/>
      <c r="M74" s="954"/>
      <c r="N74" s="954"/>
      <c r="O74" s="954"/>
      <c r="P74" s="955"/>
      <c r="Q74" s="956">
        <v>39</v>
      </c>
      <c r="R74" s="911"/>
      <c r="S74" s="911"/>
      <c r="T74" s="911"/>
      <c r="U74" s="911"/>
      <c r="V74" s="911">
        <v>37</v>
      </c>
      <c r="W74" s="911"/>
      <c r="X74" s="911"/>
      <c r="Y74" s="911"/>
      <c r="Z74" s="911"/>
      <c r="AA74" s="911">
        <v>2</v>
      </c>
      <c r="AB74" s="911"/>
      <c r="AC74" s="911"/>
      <c r="AD74" s="911"/>
      <c r="AE74" s="911"/>
      <c r="AF74" s="911" t="s">
        <v>513</v>
      </c>
      <c r="AG74" s="911"/>
      <c r="AH74" s="911"/>
      <c r="AI74" s="911"/>
      <c r="AJ74" s="911"/>
      <c r="AK74" s="911" t="s">
        <v>513</v>
      </c>
      <c r="AL74" s="911"/>
      <c r="AM74" s="911"/>
      <c r="AN74" s="911"/>
      <c r="AO74" s="911"/>
      <c r="AP74" s="911" t="s">
        <v>513</v>
      </c>
      <c r="AQ74" s="911"/>
      <c r="AR74" s="911"/>
      <c r="AS74" s="911"/>
      <c r="AT74" s="911"/>
      <c r="AU74" s="911" t="s">
        <v>513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583</v>
      </c>
      <c r="C75" s="954"/>
      <c r="D75" s="954"/>
      <c r="E75" s="954"/>
      <c r="F75" s="954"/>
      <c r="G75" s="954"/>
      <c r="H75" s="954"/>
      <c r="I75" s="954"/>
      <c r="J75" s="954"/>
      <c r="K75" s="954"/>
      <c r="L75" s="954"/>
      <c r="M75" s="954"/>
      <c r="N75" s="954"/>
      <c r="O75" s="954"/>
      <c r="P75" s="955"/>
      <c r="Q75" s="959">
        <v>1174</v>
      </c>
      <c r="R75" s="960"/>
      <c r="S75" s="960"/>
      <c r="T75" s="960"/>
      <c r="U75" s="910"/>
      <c r="V75" s="961">
        <v>1130</v>
      </c>
      <c r="W75" s="960"/>
      <c r="X75" s="960"/>
      <c r="Y75" s="960"/>
      <c r="Z75" s="910"/>
      <c r="AA75" s="961">
        <v>44</v>
      </c>
      <c r="AB75" s="960"/>
      <c r="AC75" s="960"/>
      <c r="AD75" s="960"/>
      <c r="AE75" s="910"/>
      <c r="AF75" s="961">
        <v>44</v>
      </c>
      <c r="AG75" s="960"/>
      <c r="AH75" s="960"/>
      <c r="AI75" s="960"/>
      <c r="AJ75" s="910"/>
      <c r="AK75" s="961" t="s">
        <v>590</v>
      </c>
      <c r="AL75" s="960"/>
      <c r="AM75" s="960"/>
      <c r="AN75" s="960"/>
      <c r="AO75" s="910"/>
      <c r="AP75" s="961" t="s">
        <v>513</v>
      </c>
      <c r="AQ75" s="960"/>
      <c r="AR75" s="960"/>
      <c r="AS75" s="960"/>
      <c r="AT75" s="910"/>
      <c r="AU75" s="961" t="s">
        <v>513</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584</v>
      </c>
      <c r="C76" s="954"/>
      <c r="D76" s="954"/>
      <c r="E76" s="954"/>
      <c r="F76" s="954"/>
      <c r="G76" s="954"/>
      <c r="H76" s="954"/>
      <c r="I76" s="954"/>
      <c r="J76" s="954"/>
      <c r="K76" s="954"/>
      <c r="L76" s="954"/>
      <c r="M76" s="954"/>
      <c r="N76" s="954"/>
      <c r="O76" s="954"/>
      <c r="P76" s="955"/>
      <c r="Q76" s="959">
        <v>250623</v>
      </c>
      <c r="R76" s="960"/>
      <c r="S76" s="960"/>
      <c r="T76" s="960"/>
      <c r="U76" s="910"/>
      <c r="V76" s="961">
        <v>237946</v>
      </c>
      <c r="W76" s="960"/>
      <c r="X76" s="960"/>
      <c r="Y76" s="960"/>
      <c r="Z76" s="910"/>
      <c r="AA76" s="961">
        <v>12677</v>
      </c>
      <c r="AB76" s="960"/>
      <c r="AC76" s="960"/>
      <c r="AD76" s="960"/>
      <c r="AE76" s="910"/>
      <c r="AF76" s="961">
        <v>12677</v>
      </c>
      <c r="AG76" s="960"/>
      <c r="AH76" s="960"/>
      <c r="AI76" s="960"/>
      <c r="AJ76" s="910"/>
      <c r="AK76" s="961">
        <v>923</v>
      </c>
      <c r="AL76" s="960"/>
      <c r="AM76" s="960"/>
      <c r="AN76" s="960"/>
      <c r="AO76" s="910"/>
      <c r="AP76" s="961" t="s">
        <v>513</v>
      </c>
      <c r="AQ76" s="960"/>
      <c r="AR76" s="960"/>
      <c r="AS76" s="960"/>
      <c r="AT76" s="910"/>
      <c r="AU76" s="961" t="s">
        <v>513</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585</v>
      </c>
      <c r="C77" s="954"/>
      <c r="D77" s="954"/>
      <c r="E77" s="954"/>
      <c r="F77" s="954"/>
      <c r="G77" s="954"/>
      <c r="H77" s="954"/>
      <c r="I77" s="954"/>
      <c r="J77" s="954"/>
      <c r="K77" s="954"/>
      <c r="L77" s="954"/>
      <c r="M77" s="954"/>
      <c r="N77" s="954"/>
      <c r="O77" s="954"/>
      <c r="P77" s="955"/>
      <c r="Q77" s="959">
        <v>239</v>
      </c>
      <c r="R77" s="960"/>
      <c r="S77" s="960"/>
      <c r="T77" s="960"/>
      <c r="U77" s="910"/>
      <c r="V77" s="961">
        <v>239</v>
      </c>
      <c r="W77" s="960"/>
      <c r="X77" s="960"/>
      <c r="Y77" s="960"/>
      <c r="Z77" s="910"/>
      <c r="AA77" s="911" t="s">
        <v>513</v>
      </c>
      <c r="AB77" s="911"/>
      <c r="AC77" s="911"/>
      <c r="AD77" s="911"/>
      <c r="AE77" s="911"/>
      <c r="AF77" s="911" t="s">
        <v>513</v>
      </c>
      <c r="AG77" s="911"/>
      <c r="AH77" s="911"/>
      <c r="AI77" s="911"/>
      <c r="AJ77" s="911"/>
      <c r="AK77" s="911" t="s">
        <v>513</v>
      </c>
      <c r="AL77" s="911"/>
      <c r="AM77" s="911"/>
      <c r="AN77" s="911"/>
      <c r="AO77" s="911"/>
      <c r="AP77" s="961" t="s">
        <v>513</v>
      </c>
      <c r="AQ77" s="960"/>
      <c r="AR77" s="960"/>
      <c r="AS77" s="960"/>
      <c r="AT77" s="910"/>
      <c r="AU77" s="961" t="s">
        <v>513</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390</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13371</v>
      </c>
      <c r="AG88" s="922"/>
      <c r="AH88" s="922"/>
      <c r="AI88" s="922"/>
      <c r="AJ88" s="922"/>
      <c r="AK88" s="919"/>
      <c r="AL88" s="919"/>
      <c r="AM88" s="919"/>
      <c r="AN88" s="919"/>
      <c r="AO88" s="919"/>
      <c r="AP88" s="922">
        <v>3452</v>
      </c>
      <c r="AQ88" s="922"/>
      <c r="AR88" s="922"/>
      <c r="AS88" s="922"/>
      <c r="AT88" s="922"/>
      <c r="AU88" s="922" t="s">
        <v>513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47</v>
      </c>
      <c r="CS102" s="930"/>
      <c r="CT102" s="930"/>
      <c r="CU102" s="930"/>
      <c r="CV102" s="973"/>
      <c r="CW102" s="972">
        <v>22</v>
      </c>
      <c r="CX102" s="930"/>
      <c r="CY102" s="930"/>
      <c r="CZ102" s="930"/>
      <c r="DA102" s="973"/>
      <c r="DB102" s="972" t="s">
        <v>513</v>
      </c>
      <c r="DC102" s="930"/>
      <c r="DD102" s="930"/>
      <c r="DE102" s="930"/>
      <c r="DF102" s="973"/>
      <c r="DG102" s="972" t="s">
        <v>513</v>
      </c>
      <c r="DH102" s="930"/>
      <c r="DI102" s="930"/>
      <c r="DJ102" s="930"/>
      <c r="DK102" s="973"/>
      <c r="DL102" s="972" t="s">
        <v>513</v>
      </c>
      <c r="DM102" s="930"/>
      <c r="DN102" s="930"/>
      <c r="DO102" s="930"/>
      <c r="DP102" s="973"/>
      <c r="DQ102" s="972" t="s">
        <v>513</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306</v>
      </c>
      <c r="AG109" s="975"/>
      <c r="AH109" s="975"/>
      <c r="AI109" s="975"/>
      <c r="AJ109" s="976"/>
      <c r="AK109" s="974" t="s">
        <v>305</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306</v>
      </c>
      <c r="BW109" s="975"/>
      <c r="BX109" s="975"/>
      <c r="BY109" s="975"/>
      <c r="BZ109" s="976"/>
      <c r="CA109" s="974" t="s">
        <v>305</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306</v>
      </c>
      <c r="DM109" s="975"/>
      <c r="DN109" s="975"/>
      <c r="DO109" s="975"/>
      <c r="DP109" s="976"/>
      <c r="DQ109" s="974" t="s">
        <v>305</v>
      </c>
      <c r="DR109" s="975"/>
      <c r="DS109" s="975"/>
      <c r="DT109" s="975"/>
      <c r="DU109" s="976"/>
      <c r="DV109" s="974" t="s">
        <v>431</v>
      </c>
      <c r="DW109" s="975"/>
      <c r="DX109" s="975"/>
      <c r="DY109" s="975"/>
      <c r="DZ109" s="977"/>
    </row>
    <row r="110" spans="1:131" s="246" customFormat="1" ht="26.25" customHeight="1" x14ac:dyDescent="0.15">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3330708</v>
      </c>
      <c r="AB110" s="982"/>
      <c r="AC110" s="982"/>
      <c r="AD110" s="982"/>
      <c r="AE110" s="983"/>
      <c r="AF110" s="984">
        <v>3296961</v>
      </c>
      <c r="AG110" s="982"/>
      <c r="AH110" s="982"/>
      <c r="AI110" s="982"/>
      <c r="AJ110" s="983"/>
      <c r="AK110" s="984">
        <v>3225692</v>
      </c>
      <c r="AL110" s="982"/>
      <c r="AM110" s="982"/>
      <c r="AN110" s="982"/>
      <c r="AO110" s="983"/>
      <c r="AP110" s="985">
        <v>23</v>
      </c>
      <c r="AQ110" s="986"/>
      <c r="AR110" s="986"/>
      <c r="AS110" s="986"/>
      <c r="AT110" s="987"/>
      <c r="AU110" s="988" t="s">
        <v>72</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37134993</v>
      </c>
      <c r="BR110" s="1017"/>
      <c r="BS110" s="1017"/>
      <c r="BT110" s="1017"/>
      <c r="BU110" s="1017"/>
      <c r="BV110" s="1017">
        <v>36381800</v>
      </c>
      <c r="BW110" s="1017"/>
      <c r="BX110" s="1017"/>
      <c r="BY110" s="1017"/>
      <c r="BZ110" s="1017"/>
      <c r="CA110" s="1017">
        <v>36622987</v>
      </c>
      <c r="CB110" s="1017"/>
      <c r="CC110" s="1017"/>
      <c r="CD110" s="1017"/>
      <c r="CE110" s="1017"/>
      <c r="CF110" s="1031">
        <v>260.89999999999998</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127</v>
      </c>
      <c r="DH110" s="1017"/>
      <c r="DI110" s="1017"/>
      <c r="DJ110" s="1017"/>
      <c r="DK110" s="1017"/>
      <c r="DL110" s="1017" t="s">
        <v>127</v>
      </c>
      <c r="DM110" s="1017"/>
      <c r="DN110" s="1017"/>
      <c r="DO110" s="1017"/>
      <c r="DP110" s="1017"/>
      <c r="DQ110" s="1017" t="s">
        <v>437</v>
      </c>
      <c r="DR110" s="1017"/>
      <c r="DS110" s="1017"/>
      <c r="DT110" s="1017"/>
      <c r="DU110" s="1017"/>
      <c r="DV110" s="1018" t="s">
        <v>127</v>
      </c>
      <c r="DW110" s="1018"/>
      <c r="DX110" s="1018"/>
      <c r="DY110" s="1018"/>
      <c r="DZ110" s="1019"/>
    </row>
    <row r="111" spans="1:131" s="246" customFormat="1" ht="26.25" customHeight="1" x14ac:dyDescent="0.15">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388</v>
      </c>
      <c r="AB111" s="1024"/>
      <c r="AC111" s="1024"/>
      <c r="AD111" s="1024"/>
      <c r="AE111" s="1025"/>
      <c r="AF111" s="1026" t="s">
        <v>437</v>
      </c>
      <c r="AG111" s="1024"/>
      <c r="AH111" s="1024"/>
      <c r="AI111" s="1024"/>
      <c r="AJ111" s="1025"/>
      <c r="AK111" s="1026" t="s">
        <v>388</v>
      </c>
      <c r="AL111" s="1024"/>
      <c r="AM111" s="1024"/>
      <c r="AN111" s="1024"/>
      <c r="AO111" s="1025"/>
      <c r="AP111" s="1027" t="s">
        <v>127</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v>308656</v>
      </c>
      <c r="BR111" s="1010"/>
      <c r="BS111" s="1010"/>
      <c r="BT111" s="1010"/>
      <c r="BU111" s="1010"/>
      <c r="BV111" s="1010">
        <v>271110</v>
      </c>
      <c r="BW111" s="1010"/>
      <c r="BX111" s="1010"/>
      <c r="BY111" s="1010"/>
      <c r="BZ111" s="1010"/>
      <c r="CA111" s="1010">
        <v>234033</v>
      </c>
      <c r="CB111" s="1010"/>
      <c r="CC111" s="1010"/>
      <c r="CD111" s="1010"/>
      <c r="CE111" s="1010"/>
      <c r="CF111" s="1004">
        <v>1.7</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388</v>
      </c>
      <c r="DH111" s="1010"/>
      <c r="DI111" s="1010"/>
      <c r="DJ111" s="1010"/>
      <c r="DK111" s="1010"/>
      <c r="DL111" s="1010" t="s">
        <v>127</v>
      </c>
      <c r="DM111" s="1010"/>
      <c r="DN111" s="1010"/>
      <c r="DO111" s="1010"/>
      <c r="DP111" s="1010"/>
      <c r="DQ111" s="1010" t="s">
        <v>437</v>
      </c>
      <c r="DR111" s="1010"/>
      <c r="DS111" s="1010"/>
      <c r="DT111" s="1010"/>
      <c r="DU111" s="1010"/>
      <c r="DV111" s="1011" t="s">
        <v>437</v>
      </c>
      <c r="DW111" s="1011"/>
      <c r="DX111" s="1011"/>
      <c r="DY111" s="1011"/>
      <c r="DZ111" s="1012"/>
    </row>
    <row r="112" spans="1:131" s="246" customFormat="1" ht="26.25" customHeight="1" x14ac:dyDescent="0.15">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127</v>
      </c>
      <c r="AB112" s="1049"/>
      <c r="AC112" s="1049"/>
      <c r="AD112" s="1049"/>
      <c r="AE112" s="1050"/>
      <c r="AF112" s="1051" t="s">
        <v>127</v>
      </c>
      <c r="AG112" s="1049"/>
      <c r="AH112" s="1049"/>
      <c r="AI112" s="1049"/>
      <c r="AJ112" s="1050"/>
      <c r="AK112" s="1051" t="s">
        <v>388</v>
      </c>
      <c r="AL112" s="1049"/>
      <c r="AM112" s="1049"/>
      <c r="AN112" s="1049"/>
      <c r="AO112" s="1050"/>
      <c r="AP112" s="1052" t="s">
        <v>437</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13698133</v>
      </c>
      <c r="BR112" s="1010"/>
      <c r="BS112" s="1010"/>
      <c r="BT112" s="1010"/>
      <c r="BU112" s="1010"/>
      <c r="BV112" s="1010">
        <v>14079658</v>
      </c>
      <c r="BW112" s="1010"/>
      <c r="BX112" s="1010"/>
      <c r="BY112" s="1010"/>
      <c r="BZ112" s="1010"/>
      <c r="CA112" s="1010">
        <v>14222700</v>
      </c>
      <c r="CB112" s="1010"/>
      <c r="CC112" s="1010"/>
      <c r="CD112" s="1010"/>
      <c r="CE112" s="1010"/>
      <c r="CF112" s="1004">
        <v>101.3</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388</v>
      </c>
      <c r="DH112" s="1010"/>
      <c r="DI112" s="1010"/>
      <c r="DJ112" s="1010"/>
      <c r="DK112" s="1010"/>
      <c r="DL112" s="1010" t="s">
        <v>127</v>
      </c>
      <c r="DM112" s="1010"/>
      <c r="DN112" s="1010"/>
      <c r="DO112" s="1010"/>
      <c r="DP112" s="1010"/>
      <c r="DQ112" s="1010" t="s">
        <v>127</v>
      </c>
      <c r="DR112" s="1010"/>
      <c r="DS112" s="1010"/>
      <c r="DT112" s="1010"/>
      <c r="DU112" s="1010"/>
      <c r="DV112" s="1011" t="s">
        <v>388</v>
      </c>
      <c r="DW112" s="1011"/>
      <c r="DX112" s="1011"/>
      <c r="DY112" s="1011"/>
      <c r="DZ112" s="1012"/>
    </row>
    <row r="113" spans="1:130" s="246" customFormat="1" ht="26.25" customHeight="1" x14ac:dyDescent="0.15">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1207274</v>
      </c>
      <c r="AB113" s="1024"/>
      <c r="AC113" s="1024"/>
      <c r="AD113" s="1024"/>
      <c r="AE113" s="1025"/>
      <c r="AF113" s="1026">
        <v>1440459</v>
      </c>
      <c r="AG113" s="1024"/>
      <c r="AH113" s="1024"/>
      <c r="AI113" s="1024"/>
      <c r="AJ113" s="1025"/>
      <c r="AK113" s="1026">
        <v>1382812</v>
      </c>
      <c r="AL113" s="1024"/>
      <c r="AM113" s="1024"/>
      <c r="AN113" s="1024"/>
      <c r="AO113" s="1025"/>
      <c r="AP113" s="1027">
        <v>9.9</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311122</v>
      </c>
      <c r="BR113" s="1010"/>
      <c r="BS113" s="1010"/>
      <c r="BT113" s="1010"/>
      <c r="BU113" s="1010"/>
      <c r="BV113" s="1010">
        <v>181340</v>
      </c>
      <c r="BW113" s="1010"/>
      <c r="BX113" s="1010"/>
      <c r="BY113" s="1010"/>
      <c r="BZ113" s="1010"/>
      <c r="CA113" s="1010">
        <v>178196</v>
      </c>
      <c r="CB113" s="1010"/>
      <c r="CC113" s="1010"/>
      <c r="CD113" s="1010"/>
      <c r="CE113" s="1010"/>
      <c r="CF113" s="1004">
        <v>1.3</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448</v>
      </c>
      <c r="DH113" s="1049"/>
      <c r="DI113" s="1049"/>
      <c r="DJ113" s="1049"/>
      <c r="DK113" s="1050"/>
      <c r="DL113" s="1051" t="s">
        <v>388</v>
      </c>
      <c r="DM113" s="1049"/>
      <c r="DN113" s="1049"/>
      <c r="DO113" s="1049"/>
      <c r="DP113" s="1050"/>
      <c r="DQ113" s="1051" t="s">
        <v>127</v>
      </c>
      <c r="DR113" s="1049"/>
      <c r="DS113" s="1049"/>
      <c r="DT113" s="1049"/>
      <c r="DU113" s="1050"/>
      <c r="DV113" s="1052" t="s">
        <v>437</v>
      </c>
      <c r="DW113" s="1053"/>
      <c r="DX113" s="1053"/>
      <c r="DY113" s="1053"/>
      <c r="DZ113" s="1054"/>
    </row>
    <row r="114" spans="1:130" s="246" customFormat="1" ht="26.25" customHeight="1" x14ac:dyDescent="0.15">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147061</v>
      </c>
      <c r="AB114" s="1049"/>
      <c r="AC114" s="1049"/>
      <c r="AD114" s="1049"/>
      <c r="AE114" s="1050"/>
      <c r="AF114" s="1051">
        <v>145099</v>
      </c>
      <c r="AG114" s="1049"/>
      <c r="AH114" s="1049"/>
      <c r="AI114" s="1049"/>
      <c r="AJ114" s="1050"/>
      <c r="AK114" s="1051">
        <v>86121</v>
      </c>
      <c r="AL114" s="1049"/>
      <c r="AM114" s="1049"/>
      <c r="AN114" s="1049"/>
      <c r="AO114" s="1050"/>
      <c r="AP114" s="1052">
        <v>0.6</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3834656</v>
      </c>
      <c r="BR114" s="1010"/>
      <c r="BS114" s="1010"/>
      <c r="BT114" s="1010"/>
      <c r="BU114" s="1010"/>
      <c r="BV114" s="1010">
        <v>3856519</v>
      </c>
      <c r="BW114" s="1010"/>
      <c r="BX114" s="1010"/>
      <c r="BY114" s="1010"/>
      <c r="BZ114" s="1010"/>
      <c r="CA114" s="1010">
        <v>3809658</v>
      </c>
      <c r="CB114" s="1010"/>
      <c r="CC114" s="1010"/>
      <c r="CD114" s="1010"/>
      <c r="CE114" s="1010"/>
      <c r="CF114" s="1004">
        <v>27.1</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127</v>
      </c>
      <c r="DH114" s="1049"/>
      <c r="DI114" s="1049"/>
      <c r="DJ114" s="1049"/>
      <c r="DK114" s="1050"/>
      <c r="DL114" s="1051" t="s">
        <v>437</v>
      </c>
      <c r="DM114" s="1049"/>
      <c r="DN114" s="1049"/>
      <c r="DO114" s="1049"/>
      <c r="DP114" s="1050"/>
      <c r="DQ114" s="1051" t="s">
        <v>437</v>
      </c>
      <c r="DR114" s="1049"/>
      <c r="DS114" s="1049"/>
      <c r="DT114" s="1049"/>
      <c r="DU114" s="1050"/>
      <c r="DV114" s="1052" t="s">
        <v>388</v>
      </c>
      <c r="DW114" s="1053"/>
      <c r="DX114" s="1053"/>
      <c r="DY114" s="1053"/>
      <c r="DZ114" s="1054"/>
    </row>
    <row r="115" spans="1:130" s="246" customFormat="1" ht="26.25" customHeight="1" x14ac:dyDescent="0.15">
      <c r="A115" s="1044"/>
      <c r="B115" s="1045"/>
      <c r="C115" s="1040" t="s">
        <v>452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39750</v>
      </c>
      <c r="AB115" s="1024"/>
      <c r="AC115" s="1024"/>
      <c r="AD115" s="1024"/>
      <c r="AE115" s="1025"/>
      <c r="AF115" s="1026">
        <v>36828</v>
      </c>
      <c r="AG115" s="1024"/>
      <c r="AH115" s="1024"/>
      <c r="AI115" s="1024"/>
      <c r="AJ115" s="1025"/>
      <c r="AK115" s="1026">
        <v>37520</v>
      </c>
      <c r="AL115" s="1024"/>
      <c r="AM115" s="1024"/>
      <c r="AN115" s="1024"/>
      <c r="AO115" s="1025"/>
      <c r="AP115" s="1027">
        <v>0.3</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v>9094</v>
      </c>
      <c r="BR115" s="1010"/>
      <c r="BS115" s="1010"/>
      <c r="BT115" s="1010"/>
      <c r="BU115" s="1010"/>
      <c r="BV115" s="1010">
        <v>5348</v>
      </c>
      <c r="BW115" s="1010"/>
      <c r="BX115" s="1010"/>
      <c r="BY115" s="1010"/>
      <c r="BZ115" s="1010"/>
      <c r="CA115" s="1010">
        <v>1962</v>
      </c>
      <c r="CB115" s="1010"/>
      <c r="CC115" s="1010"/>
      <c r="CD115" s="1010"/>
      <c r="CE115" s="1010"/>
      <c r="CF115" s="1004">
        <v>0</v>
      </c>
      <c r="CG115" s="1005"/>
      <c r="CH115" s="1005"/>
      <c r="CI115" s="1005"/>
      <c r="CJ115" s="1005"/>
      <c r="CK115" s="1035"/>
      <c r="CL115" s="1036"/>
      <c r="CM115" s="1039" t="s">
        <v>454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127</v>
      </c>
      <c r="DH115" s="1049"/>
      <c r="DI115" s="1049"/>
      <c r="DJ115" s="1049"/>
      <c r="DK115" s="1050"/>
      <c r="DL115" s="1051" t="s">
        <v>437</v>
      </c>
      <c r="DM115" s="1049"/>
      <c r="DN115" s="1049"/>
      <c r="DO115" s="1049"/>
      <c r="DP115" s="1050"/>
      <c r="DQ115" s="1051" t="s">
        <v>127</v>
      </c>
      <c r="DR115" s="1049"/>
      <c r="DS115" s="1049"/>
      <c r="DT115" s="1049"/>
      <c r="DU115" s="1050"/>
      <c r="DV115" s="1052" t="s">
        <v>127</v>
      </c>
      <c r="DW115" s="1053"/>
      <c r="DX115" s="1053"/>
      <c r="DY115" s="1053"/>
      <c r="DZ115" s="1054"/>
    </row>
    <row r="116" spans="1:130" s="246" customFormat="1" ht="26.25" customHeight="1" x14ac:dyDescent="0.15">
      <c r="A116" s="1046"/>
      <c r="B116" s="1047"/>
      <c r="C116" s="1055" t="s">
        <v>455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231</v>
      </c>
      <c r="AB116" s="1049"/>
      <c r="AC116" s="1049"/>
      <c r="AD116" s="1049"/>
      <c r="AE116" s="1050"/>
      <c r="AF116" s="1051">
        <v>132</v>
      </c>
      <c r="AG116" s="1049"/>
      <c r="AH116" s="1049"/>
      <c r="AI116" s="1049"/>
      <c r="AJ116" s="1050"/>
      <c r="AK116" s="1051">
        <v>176</v>
      </c>
      <c r="AL116" s="1049"/>
      <c r="AM116" s="1049"/>
      <c r="AN116" s="1049"/>
      <c r="AO116" s="1050"/>
      <c r="AP116" s="1052">
        <v>0</v>
      </c>
      <c r="AQ116" s="1053"/>
      <c r="AR116" s="1053"/>
      <c r="AS116" s="1053"/>
      <c r="AT116" s="1054"/>
      <c r="AU116" s="990"/>
      <c r="AV116" s="991"/>
      <c r="AW116" s="991"/>
      <c r="AX116" s="991"/>
      <c r="AY116" s="991"/>
      <c r="AZ116" s="1057" t="s">
        <v>456</v>
      </c>
      <c r="BA116" s="1058"/>
      <c r="BB116" s="1058"/>
      <c r="BC116" s="1058"/>
      <c r="BD116" s="1058"/>
      <c r="BE116" s="1058"/>
      <c r="BF116" s="1058"/>
      <c r="BG116" s="1058"/>
      <c r="BH116" s="1058"/>
      <c r="BI116" s="1058"/>
      <c r="BJ116" s="1058"/>
      <c r="BK116" s="1058"/>
      <c r="BL116" s="1058"/>
      <c r="BM116" s="1058"/>
      <c r="BN116" s="1058"/>
      <c r="BO116" s="1058"/>
      <c r="BP116" s="1059"/>
      <c r="BQ116" s="1009" t="s">
        <v>388</v>
      </c>
      <c r="BR116" s="1010"/>
      <c r="BS116" s="1010"/>
      <c r="BT116" s="1010"/>
      <c r="BU116" s="1010"/>
      <c r="BV116" s="1010" t="s">
        <v>127</v>
      </c>
      <c r="BW116" s="1010"/>
      <c r="BX116" s="1010"/>
      <c r="BY116" s="1010"/>
      <c r="BZ116" s="1010"/>
      <c r="CA116" s="1010" t="s">
        <v>388</v>
      </c>
      <c r="CB116" s="1010"/>
      <c r="CC116" s="1010"/>
      <c r="CD116" s="1010"/>
      <c r="CE116" s="1010"/>
      <c r="CF116" s="1004" t="s">
        <v>127</v>
      </c>
      <c r="CG116" s="1005"/>
      <c r="CH116" s="1005"/>
      <c r="CI116" s="1005"/>
      <c r="CJ116" s="1005"/>
      <c r="CK116" s="1035"/>
      <c r="CL116" s="1036"/>
      <c r="CM116" s="1006" t="s">
        <v>457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113768</v>
      </c>
      <c r="DH116" s="1049"/>
      <c r="DI116" s="1049"/>
      <c r="DJ116" s="1049"/>
      <c r="DK116" s="1050"/>
      <c r="DL116" s="1051">
        <v>91933</v>
      </c>
      <c r="DM116" s="1049"/>
      <c r="DN116" s="1049"/>
      <c r="DO116" s="1049"/>
      <c r="DP116" s="1050"/>
      <c r="DQ116" s="1051">
        <v>70167</v>
      </c>
      <c r="DR116" s="1049"/>
      <c r="DS116" s="1049"/>
      <c r="DT116" s="1049"/>
      <c r="DU116" s="1050"/>
      <c r="DV116" s="1052">
        <v>0.5</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458</v>
      </c>
      <c r="Z117" s="976"/>
      <c r="AA117" s="1066">
        <v>4725024</v>
      </c>
      <c r="AB117" s="1067"/>
      <c r="AC117" s="1067"/>
      <c r="AD117" s="1067"/>
      <c r="AE117" s="1068"/>
      <c r="AF117" s="1069">
        <v>4919479</v>
      </c>
      <c r="AG117" s="1067"/>
      <c r="AH117" s="1067"/>
      <c r="AI117" s="1067"/>
      <c r="AJ117" s="1068"/>
      <c r="AK117" s="1069">
        <v>4732321</v>
      </c>
      <c r="AL117" s="1067"/>
      <c r="AM117" s="1067"/>
      <c r="AN117" s="1067"/>
      <c r="AO117" s="1068"/>
      <c r="AP117" s="1070"/>
      <c r="AQ117" s="1071"/>
      <c r="AR117" s="1071"/>
      <c r="AS117" s="1071"/>
      <c r="AT117" s="1072"/>
      <c r="AU117" s="990"/>
      <c r="AV117" s="991"/>
      <c r="AW117" s="991"/>
      <c r="AX117" s="991"/>
      <c r="AY117" s="991"/>
      <c r="AZ117" s="1057" t="s">
        <v>459</v>
      </c>
      <c r="BA117" s="1058"/>
      <c r="BB117" s="1058"/>
      <c r="BC117" s="1058"/>
      <c r="BD117" s="1058"/>
      <c r="BE117" s="1058"/>
      <c r="BF117" s="1058"/>
      <c r="BG117" s="1058"/>
      <c r="BH117" s="1058"/>
      <c r="BI117" s="1058"/>
      <c r="BJ117" s="1058"/>
      <c r="BK117" s="1058"/>
      <c r="BL117" s="1058"/>
      <c r="BM117" s="1058"/>
      <c r="BN117" s="1058"/>
      <c r="BO117" s="1058"/>
      <c r="BP117" s="1059"/>
      <c r="BQ117" s="1009" t="s">
        <v>437</v>
      </c>
      <c r="BR117" s="1010"/>
      <c r="BS117" s="1010"/>
      <c r="BT117" s="1010"/>
      <c r="BU117" s="1010"/>
      <c r="BV117" s="1010" t="s">
        <v>388</v>
      </c>
      <c r="BW117" s="1010"/>
      <c r="BX117" s="1010"/>
      <c r="BY117" s="1010"/>
      <c r="BZ117" s="1010"/>
      <c r="CA117" s="1010" t="s">
        <v>127</v>
      </c>
      <c r="CB117" s="1010"/>
      <c r="CC117" s="1010"/>
      <c r="CD117" s="1010"/>
      <c r="CE117" s="1010"/>
      <c r="CF117" s="1004" t="s">
        <v>127</v>
      </c>
      <c r="CG117" s="1005"/>
      <c r="CH117" s="1005"/>
      <c r="CI117" s="1005"/>
      <c r="CJ117" s="1005"/>
      <c r="CK117" s="1035"/>
      <c r="CL117" s="1036"/>
      <c r="CM117" s="1006" t="s">
        <v>460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388</v>
      </c>
      <c r="DH117" s="1049"/>
      <c r="DI117" s="1049"/>
      <c r="DJ117" s="1049"/>
      <c r="DK117" s="1050"/>
      <c r="DL117" s="1051" t="s">
        <v>437</v>
      </c>
      <c r="DM117" s="1049"/>
      <c r="DN117" s="1049"/>
      <c r="DO117" s="1049"/>
      <c r="DP117" s="1050"/>
      <c r="DQ117" s="1051" t="s">
        <v>127</v>
      </c>
      <c r="DR117" s="1049"/>
      <c r="DS117" s="1049"/>
      <c r="DT117" s="1049"/>
      <c r="DU117" s="1050"/>
      <c r="DV117" s="1052" t="s">
        <v>127</v>
      </c>
      <c r="DW117" s="1053"/>
      <c r="DX117" s="1053"/>
      <c r="DY117" s="1053"/>
      <c r="DZ117" s="1054"/>
    </row>
    <row r="118" spans="1:130" s="246" customFormat="1" ht="26.25" customHeight="1" x14ac:dyDescent="0.15">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306</v>
      </c>
      <c r="AG118" s="975"/>
      <c r="AH118" s="975"/>
      <c r="AI118" s="975"/>
      <c r="AJ118" s="976"/>
      <c r="AK118" s="974" t="s">
        <v>305</v>
      </c>
      <c r="AL118" s="975"/>
      <c r="AM118" s="975"/>
      <c r="AN118" s="975"/>
      <c r="AO118" s="976"/>
      <c r="AP118" s="1061" t="s">
        <v>431</v>
      </c>
      <c r="AQ118" s="1062"/>
      <c r="AR118" s="1062"/>
      <c r="AS118" s="1062"/>
      <c r="AT118" s="1063"/>
      <c r="AU118" s="990"/>
      <c r="AV118" s="991"/>
      <c r="AW118" s="991"/>
      <c r="AX118" s="991"/>
      <c r="AY118" s="991"/>
      <c r="AZ118" s="1064" t="s">
        <v>461</v>
      </c>
      <c r="BA118" s="1055"/>
      <c r="BB118" s="1055"/>
      <c r="BC118" s="1055"/>
      <c r="BD118" s="1055"/>
      <c r="BE118" s="1055"/>
      <c r="BF118" s="1055"/>
      <c r="BG118" s="1055"/>
      <c r="BH118" s="1055"/>
      <c r="BI118" s="1055"/>
      <c r="BJ118" s="1055"/>
      <c r="BK118" s="1055"/>
      <c r="BL118" s="1055"/>
      <c r="BM118" s="1055"/>
      <c r="BN118" s="1055"/>
      <c r="BO118" s="1055"/>
      <c r="BP118" s="1056"/>
      <c r="BQ118" s="1087" t="s">
        <v>437</v>
      </c>
      <c r="BR118" s="1088"/>
      <c r="BS118" s="1088"/>
      <c r="BT118" s="1088"/>
      <c r="BU118" s="1088"/>
      <c r="BV118" s="1088" t="s">
        <v>437</v>
      </c>
      <c r="BW118" s="1088"/>
      <c r="BX118" s="1088"/>
      <c r="BY118" s="1088"/>
      <c r="BZ118" s="1088"/>
      <c r="CA118" s="1088" t="s">
        <v>127</v>
      </c>
      <c r="CB118" s="1088"/>
      <c r="CC118" s="1088"/>
      <c r="CD118" s="1088"/>
      <c r="CE118" s="1088"/>
      <c r="CF118" s="1004" t="s">
        <v>127</v>
      </c>
      <c r="CG118" s="1005"/>
      <c r="CH118" s="1005"/>
      <c r="CI118" s="1005"/>
      <c r="CJ118" s="1005"/>
      <c r="CK118" s="1035"/>
      <c r="CL118" s="1036"/>
      <c r="CM118" s="1006" t="s">
        <v>462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388</v>
      </c>
      <c r="DH118" s="1049"/>
      <c r="DI118" s="1049"/>
      <c r="DJ118" s="1049"/>
      <c r="DK118" s="1050"/>
      <c r="DL118" s="1051" t="s">
        <v>127</v>
      </c>
      <c r="DM118" s="1049"/>
      <c r="DN118" s="1049"/>
      <c r="DO118" s="1049"/>
      <c r="DP118" s="1050"/>
      <c r="DQ118" s="1051" t="s">
        <v>437</v>
      </c>
      <c r="DR118" s="1049"/>
      <c r="DS118" s="1049"/>
      <c r="DT118" s="1049"/>
      <c r="DU118" s="1050"/>
      <c r="DV118" s="1052" t="s">
        <v>388</v>
      </c>
      <c r="DW118" s="1053"/>
      <c r="DX118" s="1053"/>
      <c r="DY118" s="1053"/>
      <c r="DZ118" s="1054"/>
    </row>
    <row r="119" spans="1:130" s="246" customFormat="1" ht="26.25" customHeight="1" x14ac:dyDescent="0.15">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388</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463</v>
      </c>
      <c r="BP119" s="1096"/>
      <c r="BQ119" s="1087">
        <v>55296654</v>
      </c>
      <c r="BR119" s="1088"/>
      <c r="BS119" s="1088"/>
      <c r="BT119" s="1088"/>
      <c r="BU119" s="1088"/>
      <c r="BV119" s="1088">
        <v>54775775</v>
      </c>
      <c r="BW119" s="1088"/>
      <c r="BX119" s="1088"/>
      <c r="BY119" s="1088"/>
      <c r="BZ119" s="1088"/>
      <c r="CA119" s="1088">
        <v>55069536</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194888</v>
      </c>
      <c r="DH119" s="1074"/>
      <c r="DI119" s="1074"/>
      <c r="DJ119" s="1074"/>
      <c r="DK119" s="1075"/>
      <c r="DL119" s="1073">
        <v>179177</v>
      </c>
      <c r="DM119" s="1074"/>
      <c r="DN119" s="1074"/>
      <c r="DO119" s="1074"/>
      <c r="DP119" s="1075"/>
      <c r="DQ119" s="1073">
        <v>163866</v>
      </c>
      <c r="DR119" s="1074"/>
      <c r="DS119" s="1074"/>
      <c r="DT119" s="1074"/>
      <c r="DU119" s="1075"/>
      <c r="DV119" s="1076">
        <v>1.2</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127</v>
      </c>
      <c r="AB120" s="1049"/>
      <c r="AC120" s="1049"/>
      <c r="AD120" s="1049"/>
      <c r="AE120" s="1050"/>
      <c r="AF120" s="1051" t="s">
        <v>127</v>
      </c>
      <c r="AG120" s="1049"/>
      <c r="AH120" s="1049"/>
      <c r="AI120" s="1049"/>
      <c r="AJ120" s="1050"/>
      <c r="AK120" s="1051" t="s">
        <v>127</v>
      </c>
      <c r="AL120" s="1049"/>
      <c r="AM120" s="1049"/>
      <c r="AN120" s="1049"/>
      <c r="AO120" s="1050"/>
      <c r="AP120" s="1052" t="s">
        <v>388</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9885083</v>
      </c>
      <c r="BR120" s="1017"/>
      <c r="BS120" s="1017"/>
      <c r="BT120" s="1017"/>
      <c r="BU120" s="1017"/>
      <c r="BV120" s="1017">
        <v>10695460</v>
      </c>
      <c r="BW120" s="1017"/>
      <c r="BX120" s="1017"/>
      <c r="BY120" s="1017"/>
      <c r="BZ120" s="1017"/>
      <c r="CA120" s="1017">
        <v>10710437</v>
      </c>
      <c r="CB120" s="1017"/>
      <c r="CC120" s="1017"/>
      <c r="CD120" s="1017"/>
      <c r="CE120" s="1017"/>
      <c r="CF120" s="1031">
        <v>76.3</v>
      </c>
      <c r="CG120" s="1032"/>
      <c r="CH120" s="1032"/>
      <c r="CI120" s="1032"/>
      <c r="CJ120" s="1032"/>
      <c r="CK120" s="1097" t="s">
        <v>467</v>
      </c>
      <c r="CL120" s="1098"/>
      <c r="CM120" s="1098"/>
      <c r="CN120" s="1098"/>
      <c r="CO120" s="1099"/>
      <c r="CP120" s="1105" t="s">
        <v>408</v>
      </c>
      <c r="CQ120" s="1106"/>
      <c r="CR120" s="1106"/>
      <c r="CS120" s="1106"/>
      <c r="CT120" s="1106"/>
      <c r="CU120" s="1106"/>
      <c r="CV120" s="1106"/>
      <c r="CW120" s="1106"/>
      <c r="CX120" s="1106"/>
      <c r="CY120" s="1106"/>
      <c r="CZ120" s="1106"/>
      <c r="DA120" s="1106"/>
      <c r="DB120" s="1106"/>
      <c r="DC120" s="1106"/>
      <c r="DD120" s="1106"/>
      <c r="DE120" s="1106"/>
      <c r="DF120" s="1107"/>
      <c r="DG120" s="1016">
        <v>7330486</v>
      </c>
      <c r="DH120" s="1017"/>
      <c r="DI120" s="1017"/>
      <c r="DJ120" s="1017"/>
      <c r="DK120" s="1017"/>
      <c r="DL120" s="1017">
        <v>7636204</v>
      </c>
      <c r="DM120" s="1017"/>
      <c r="DN120" s="1017"/>
      <c r="DO120" s="1017"/>
      <c r="DP120" s="1017"/>
      <c r="DQ120" s="1017">
        <v>7841760</v>
      </c>
      <c r="DR120" s="1017"/>
      <c r="DS120" s="1017"/>
      <c r="DT120" s="1017"/>
      <c r="DU120" s="1017"/>
      <c r="DV120" s="1018">
        <v>55.9</v>
      </c>
      <c r="DW120" s="1018"/>
      <c r="DX120" s="1018"/>
      <c r="DY120" s="1018"/>
      <c r="DZ120" s="1019"/>
    </row>
    <row r="121" spans="1:130" s="246" customFormat="1" ht="26.25" customHeight="1" x14ac:dyDescent="0.15">
      <c r="A121" s="1149"/>
      <c r="B121" s="1036"/>
      <c r="C121" s="1057" t="s">
        <v>468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2577</v>
      </c>
      <c r="AB121" s="1049"/>
      <c r="AC121" s="1049"/>
      <c r="AD121" s="1049"/>
      <c r="AE121" s="1050"/>
      <c r="AF121" s="1051" t="s">
        <v>127</v>
      </c>
      <c r="AG121" s="1049"/>
      <c r="AH121" s="1049"/>
      <c r="AI121" s="1049"/>
      <c r="AJ121" s="1050"/>
      <c r="AK121" s="1051" t="s">
        <v>388</v>
      </c>
      <c r="AL121" s="1049"/>
      <c r="AM121" s="1049"/>
      <c r="AN121" s="1049"/>
      <c r="AO121" s="1050"/>
      <c r="AP121" s="1052" t="s">
        <v>388</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v>1075046</v>
      </c>
      <c r="BR121" s="1010"/>
      <c r="BS121" s="1010"/>
      <c r="BT121" s="1010"/>
      <c r="BU121" s="1010"/>
      <c r="BV121" s="1010">
        <v>1080273</v>
      </c>
      <c r="BW121" s="1010"/>
      <c r="BX121" s="1010"/>
      <c r="BY121" s="1010"/>
      <c r="BZ121" s="1010"/>
      <c r="CA121" s="1010">
        <v>1029908</v>
      </c>
      <c r="CB121" s="1010"/>
      <c r="CC121" s="1010"/>
      <c r="CD121" s="1010"/>
      <c r="CE121" s="1010"/>
      <c r="CF121" s="1004">
        <v>7.3</v>
      </c>
      <c r="CG121" s="1005"/>
      <c r="CH121" s="1005"/>
      <c r="CI121" s="1005"/>
      <c r="CJ121" s="1005"/>
      <c r="CK121" s="1100"/>
      <c r="CL121" s="1101"/>
      <c r="CM121" s="1101"/>
      <c r="CN121" s="1101"/>
      <c r="CO121" s="1102"/>
      <c r="CP121" s="1110" t="s">
        <v>470</v>
      </c>
      <c r="CQ121" s="1111"/>
      <c r="CR121" s="1111"/>
      <c r="CS121" s="1111"/>
      <c r="CT121" s="1111"/>
      <c r="CU121" s="1111"/>
      <c r="CV121" s="1111"/>
      <c r="CW121" s="1111"/>
      <c r="CX121" s="1111"/>
      <c r="CY121" s="1111"/>
      <c r="CZ121" s="1111"/>
      <c r="DA121" s="1111"/>
      <c r="DB121" s="1111"/>
      <c r="DC121" s="1111"/>
      <c r="DD121" s="1111"/>
      <c r="DE121" s="1111"/>
      <c r="DF121" s="1112"/>
      <c r="DG121" s="1009">
        <v>4760295</v>
      </c>
      <c r="DH121" s="1010"/>
      <c r="DI121" s="1010"/>
      <c r="DJ121" s="1010"/>
      <c r="DK121" s="1010"/>
      <c r="DL121" s="1010">
        <v>4624842</v>
      </c>
      <c r="DM121" s="1010"/>
      <c r="DN121" s="1010"/>
      <c r="DO121" s="1010"/>
      <c r="DP121" s="1010"/>
      <c r="DQ121" s="1010">
        <v>4415205</v>
      </c>
      <c r="DR121" s="1010"/>
      <c r="DS121" s="1010"/>
      <c r="DT121" s="1010"/>
      <c r="DU121" s="1010"/>
      <c r="DV121" s="1011">
        <v>31.5</v>
      </c>
      <c r="DW121" s="1011"/>
      <c r="DX121" s="1011"/>
      <c r="DY121" s="1011"/>
      <c r="DZ121" s="1012"/>
    </row>
    <row r="122" spans="1:130" s="246" customFormat="1" ht="26.25" customHeight="1" x14ac:dyDescent="0.15">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127</v>
      </c>
      <c r="AG122" s="1049"/>
      <c r="AH122" s="1049"/>
      <c r="AI122" s="1049"/>
      <c r="AJ122" s="1050"/>
      <c r="AK122" s="1051" t="s">
        <v>127</v>
      </c>
      <c r="AL122" s="1049"/>
      <c r="AM122" s="1049"/>
      <c r="AN122" s="1049"/>
      <c r="AO122" s="1050"/>
      <c r="AP122" s="1052" t="s">
        <v>437</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35895078</v>
      </c>
      <c r="BR122" s="1088"/>
      <c r="BS122" s="1088"/>
      <c r="BT122" s="1088"/>
      <c r="BU122" s="1088"/>
      <c r="BV122" s="1088">
        <v>34804638</v>
      </c>
      <c r="BW122" s="1088"/>
      <c r="BX122" s="1088"/>
      <c r="BY122" s="1088"/>
      <c r="BZ122" s="1088"/>
      <c r="CA122" s="1088">
        <v>34484915</v>
      </c>
      <c r="CB122" s="1088"/>
      <c r="CC122" s="1088"/>
      <c r="CD122" s="1088"/>
      <c r="CE122" s="1088"/>
      <c r="CF122" s="1108">
        <v>245.7</v>
      </c>
      <c r="CG122" s="1109"/>
      <c r="CH122" s="1109"/>
      <c r="CI122" s="1109"/>
      <c r="CJ122" s="1109"/>
      <c r="CK122" s="1100"/>
      <c r="CL122" s="1101"/>
      <c r="CM122" s="1101"/>
      <c r="CN122" s="1101"/>
      <c r="CO122" s="1102"/>
      <c r="CP122" s="1110" t="s">
        <v>472</v>
      </c>
      <c r="CQ122" s="1111"/>
      <c r="CR122" s="1111"/>
      <c r="CS122" s="1111"/>
      <c r="CT122" s="1111"/>
      <c r="CU122" s="1111"/>
      <c r="CV122" s="1111"/>
      <c r="CW122" s="1111"/>
      <c r="CX122" s="1111"/>
      <c r="CY122" s="1111"/>
      <c r="CZ122" s="1111"/>
      <c r="DA122" s="1111"/>
      <c r="DB122" s="1111"/>
      <c r="DC122" s="1111"/>
      <c r="DD122" s="1111"/>
      <c r="DE122" s="1111"/>
      <c r="DF122" s="1112"/>
      <c r="DG122" s="1009">
        <v>418392</v>
      </c>
      <c r="DH122" s="1010"/>
      <c r="DI122" s="1010"/>
      <c r="DJ122" s="1010"/>
      <c r="DK122" s="1010"/>
      <c r="DL122" s="1010">
        <v>686997</v>
      </c>
      <c r="DM122" s="1010"/>
      <c r="DN122" s="1010"/>
      <c r="DO122" s="1010"/>
      <c r="DP122" s="1010"/>
      <c r="DQ122" s="1010">
        <v>933860</v>
      </c>
      <c r="DR122" s="1010"/>
      <c r="DS122" s="1010"/>
      <c r="DT122" s="1010"/>
      <c r="DU122" s="1010"/>
      <c r="DV122" s="1011">
        <v>6.7</v>
      </c>
      <c r="DW122" s="1011"/>
      <c r="DX122" s="1011"/>
      <c r="DY122" s="1011"/>
      <c r="DZ122" s="1012"/>
    </row>
    <row r="123" spans="1:130" s="246" customFormat="1" ht="26.25" customHeight="1" x14ac:dyDescent="0.15">
      <c r="A123" s="1149"/>
      <c r="B123" s="1036"/>
      <c r="C123" s="1006" t="s">
        <v>457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21697</v>
      </c>
      <c r="AB123" s="1049"/>
      <c r="AC123" s="1049"/>
      <c r="AD123" s="1049"/>
      <c r="AE123" s="1050"/>
      <c r="AF123" s="1051">
        <v>21697</v>
      </c>
      <c r="AG123" s="1049"/>
      <c r="AH123" s="1049"/>
      <c r="AI123" s="1049"/>
      <c r="AJ123" s="1050"/>
      <c r="AK123" s="1051">
        <v>21697</v>
      </c>
      <c r="AL123" s="1049"/>
      <c r="AM123" s="1049"/>
      <c r="AN123" s="1049"/>
      <c r="AO123" s="1050"/>
      <c r="AP123" s="1052">
        <v>0.2</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473</v>
      </c>
      <c r="BP123" s="1096"/>
      <c r="BQ123" s="1155">
        <v>46855207</v>
      </c>
      <c r="BR123" s="1156"/>
      <c r="BS123" s="1156"/>
      <c r="BT123" s="1156"/>
      <c r="BU123" s="1156"/>
      <c r="BV123" s="1156">
        <v>46580371</v>
      </c>
      <c r="BW123" s="1156"/>
      <c r="BX123" s="1156"/>
      <c r="BY123" s="1156"/>
      <c r="BZ123" s="1156"/>
      <c r="CA123" s="1156">
        <v>46225260</v>
      </c>
      <c r="CB123" s="1156"/>
      <c r="CC123" s="1156"/>
      <c r="CD123" s="1156"/>
      <c r="CE123" s="1156"/>
      <c r="CF123" s="1089"/>
      <c r="CG123" s="1090"/>
      <c r="CH123" s="1090"/>
      <c r="CI123" s="1090"/>
      <c r="CJ123" s="1091"/>
      <c r="CK123" s="1100"/>
      <c r="CL123" s="1101"/>
      <c r="CM123" s="1101"/>
      <c r="CN123" s="1101"/>
      <c r="CO123" s="1102"/>
      <c r="CP123" s="1110" t="s">
        <v>474</v>
      </c>
      <c r="CQ123" s="1111"/>
      <c r="CR123" s="1111"/>
      <c r="CS123" s="1111"/>
      <c r="CT123" s="1111"/>
      <c r="CU123" s="1111"/>
      <c r="CV123" s="1111"/>
      <c r="CW123" s="1111"/>
      <c r="CX123" s="1111"/>
      <c r="CY123" s="1111"/>
      <c r="CZ123" s="1111"/>
      <c r="DA123" s="1111"/>
      <c r="DB123" s="1111"/>
      <c r="DC123" s="1111"/>
      <c r="DD123" s="1111"/>
      <c r="DE123" s="1111"/>
      <c r="DF123" s="1112"/>
      <c r="DG123" s="1048">
        <v>991765</v>
      </c>
      <c r="DH123" s="1049"/>
      <c r="DI123" s="1049"/>
      <c r="DJ123" s="1049"/>
      <c r="DK123" s="1050"/>
      <c r="DL123" s="1051">
        <v>909475</v>
      </c>
      <c r="DM123" s="1049"/>
      <c r="DN123" s="1049"/>
      <c r="DO123" s="1049"/>
      <c r="DP123" s="1050"/>
      <c r="DQ123" s="1051">
        <v>797818</v>
      </c>
      <c r="DR123" s="1049"/>
      <c r="DS123" s="1049"/>
      <c r="DT123" s="1049"/>
      <c r="DU123" s="1050"/>
      <c r="DV123" s="1052">
        <v>5.7</v>
      </c>
      <c r="DW123" s="1053"/>
      <c r="DX123" s="1053"/>
      <c r="DY123" s="1053"/>
      <c r="DZ123" s="1054"/>
    </row>
    <row r="124" spans="1:130" s="246" customFormat="1" ht="26.25" customHeight="1" thickBot="1" x14ac:dyDescent="0.2">
      <c r="A124" s="1149"/>
      <c r="B124" s="1036"/>
      <c r="C124" s="1006" t="s">
        <v>460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127</v>
      </c>
      <c r="AB124" s="1049"/>
      <c r="AC124" s="1049"/>
      <c r="AD124" s="1049"/>
      <c r="AE124" s="1050"/>
      <c r="AF124" s="1051" t="s">
        <v>127</v>
      </c>
      <c r="AG124" s="1049"/>
      <c r="AH124" s="1049"/>
      <c r="AI124" s="1049"/>
      <c r="AJ124" s="1050"/>
      <c r="AK124" s="1051" t="s">
        <v>437</v>
      </c>
      <c r="AL124" s="1049"/>
      <c r="AM124" s="1049"/>
      <c r="AN124" s="1049"/>
      <c r="AO124" s="1050"/>
      <c r="AP124" s="1052" t="s">
        <v>437</v>
      </c>
      <c r="AQ124" s="1053"/>
      <c r="AR124" s="1053"/>
      <c r="AS124" s="1053"/>
      <c r="AT124" s="1054"/>
      <c r="AU124" s="1151" t="s">
        <v>475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58.8</v>
      </c>
      <c r="BR124" s="1118"/>
      <c r="BS124" s="1118"/>
      <c r="BT124" s="1118"/>
      <c r="BU124" s="1118"/>
      <c r="BV124" s="1118">
        <v>57.8</v>
      </c>
      <c r="BW124" s="1118"/>
      <c r="BX124" s="1118"/>
      <c r="BY124" s="1118"/>
      <c r="BZ124" s="1118"/>
      <c r="CA124" s="1118">
        <v>63</v>
      </c>
      <c r="CB124" s="1118"/>
      <c r="CC124" s="1118"/>
      <c r="CD124" s="1118"/>
      <c r="CE124" s="1118"/>
      <c r="CF124" s="1119"/>
      <c r="CG124" s="1120"/>
      <c r="CH124" s="1120"/>
      <c r="CI124" s="1120"/>
      <c r="CJ124" s="1121"/>
      <c r="CK124" s="1103"/>
      <c r="CL124" s="1103"/>
      <c r="CM124" s="1103"/>
      <c r="CN124" s="1103"/>
      <c r="CO124" s="1104"/>
      <c r="CP124" s="1110" t="s">
        <v>476</v>
      </c>
      <c r="CQ124" s="1111"/>
      <c r="CR124" s="1111"/>
      <c r="CS124" s="1111"/>
      <c r="CT124" s="1111"/>
      <c r="CU124" s="1111"/>
      <c r="CV124" s="1111"/>
      <c r="CW124" s="1111"/>
      <c r="CX124" s="1111"/>
      <c r="CY124" s="1111"/>
      <c r="CZ124" s="1111"/>
      <c r="DA124" s="1111"/>
      <c r="DB124" s="1111"/>
      <c r="DC124" s="1111"/>
      <c r="DD124" s="1111"/>
      <c r="DE124" s="1111"/>
      <c r="DF124" s="1112"/>
      <c r="DG124" s="1095">
        <v>197195</v>
      </c>
      <c r="DH124" s="1074"/>
      <c r="DI124" s="1074"/>
      <c r="DJ124" s="1074"/>
      <c r="DK124" s="1075"/>
      <c r="DL124" s="1073">
        <v>222140</v>
      </c>
      <c r="DM124" s="1074"/>
      <c r="DN124" s="1074"/>
      <c r="DO124" s="1074"/>
      <c r="DP124" s="1075"/>
      <c r="DQ124" s="1073">
        <v>234057</v>
      </c>
      <c r="DR124" s="1074"/>
      <c r="DS124" s="1074"/>
      <c r="DT124" s="1074"/>
      <c r="DU124" s="1075"/>
      <c r="DV124" s="1076">
        <v>1.7</v>
      </c>
      <c r="DW124" s="1077"/>
      <c r="DX124" s="1077"/>
      <c r="DY124" s="1077"/>
      <c r="DZ124" s="1078"/>
    </row>
    <row r="125" spans="1:130" s="246" customFormat="1" ht="26.25" customHeight="1" x14ac:dyDescent="0.15">
      <c r="A125" s="1149"/>
      <c r="B125" s="1036"/>
      <c r="C125" s="1006" t="s">
        <v>462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388</v>
      </c>
      <c r="AB125" s="1049"/>
      <c r="AC125" s="1049"/>
      <c r="AD125" s="1049"/>
      <c r="AE125" s="1050"/>
      <c r="AF125" s="1051" t="s">
        <v>127</v>
      </c>
      <c r="AG125" s="1049"/>
      <c r="AH125" s="1049"/>
      <c r="AI125" s="1049"/>
      <c r="AJ125" s="1050"/>
      <c r="AK125" s="1051" t="s">
        <v>437</v>
      </c>
      <c r="AL125" s="1049"/>
      <c r="AM125" s="1049"/>
      <c r="AN125" s="1049"/>
      <c r="AO125" s="1050"/>
      <c r="AP125" s="1052" t="s">
        <v>388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437</v>
      </c>
      <c r="DH125" s="1017"/>
      <c r="DI125" s="1017"/>
      <c r="DJ125" s="1017"/>
      <c r="DK125" s="1017"/>
      <c r="DL125" s="1017" t="s">
        <v>127</v>
      </c>
      <c r="DM125" s="1017"/>
      <c r="DN125" s="1017"/>
      <c r="DO125" s="1017"/>
      <c r="DP125" s="1017"/>
      <c r="DQ125" s="1017" t="s">
        <v>127</v>
      </c>
      <c r="DR125" s="1017"/>
      <c r="DS125" s="1017"/>
      <c r="DT125" s="1017"/>
      <c r="DU125" s="1017"/>
      <c r="DV125" s="1018" t="s">
        <v>388</v>
      </c>
      <c r="DW125" s="1018"/>
      <c r="DX125" s="1018"/>
      <c r="DY125" s="1018"/>
      <c r="DZ125" s="1019"/>
    </row>
    <row r="126" spans="1:130" s="246" customFormat="1" ht="26.25" customHeight="1" thickBot="1" x14ac:dyDescent="0.2">
      <c r="A126" s="1149"/>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14856</v>
      </c>
      <c r="AB126" s="1049"/>
      <c r="AC126" s="1049"/>
      <c r="AD126" s="1049"/>
      <c r="AE126" s="1050"/>
      <c r="AF126" s="1051">
        <v>14422</v>
      </c>
      <c r="AG126" s="1049"/>
      <c r="AH126" s="1049"/>
      <c r="AI126" s="1049"/>
      <c r="AJ126" s="1050"/>
      <c r="AK126" s="1051">
        <v>13985</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t="s">
        <v>388</v>
      </c>
      <c r="DM126" s="1010"/>
      <c r="DN126" s="1010"/>
      <c r="DO126" s="1010"/>
      <c r="DP126" s="1010"/>
      <c r="DQ126" s="1010" t="s">
        <v>388</v>
      </c>
      <c r="DR126" s="1010"/>
      <c r="DS126" s="1010"/>
      <c r="DT126" s="1010"/>
      <c r="DU126" s="1010"/>
      <c r="DV126" s="1011" t="s">
        <v>388</v>
      </c>
      <c r="DW126" s="1011"/>
      <c r="DX126" s="1011"/>
      <c r="DY126" s="1011"/>
      <c r="DZ126" s="1012"/>
    </row>
    <row r="127" spans="1:130" s="246" customFormat="1" ht="26.25" customHeight="1" x14ac:dyDescent="0.15">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620</v>
      </c>
      <c r="AB127" s="1049"/>
      <c r="AC127" s="1049"/>
      <c r="AD127" s="1049"/>
      <c r="AE127" s="1050"/>
      <c r="AF127" s="1051">
        <v>709</v>
      </c>
      <c r="AG127" s="1049"/>
      <c r="AH127" s="1049"/>
      <c r="AI127" s="1049"/>
      <c r="AJ127" s="1050"/>
      <c r="AK127" s="1051">
        <v>1838</v>
      </c>
      <c r="AL127" s="1049"/>
      <c r="AM127" s="1049"/>
      <c r="AN127" s="1049"/>
      <c r="AO127" s="1050"/>
      <c r="AP127" s="1052">
        <v>0</v>
      </c>
      <c r="AQ127" s="1053"/>
      <c r="AR127" s="1053"/>
      <c r="AS127" s="1053"/>
      <c r="AT127" s="1054"/>
      <c r="AU127" s="282"/>
      <c r="AV127" s="282"/>
      <c r="AW127" s="282"/>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437</v>
      </c>
      <c r="DH127" s="1010"/>
      <c r="DI127" s="1010"/>
      <c r="DJ127" s="1010"/>
      <c r="DK127" s="1010"/>
      <c r="DL127" s="1010" t="s">
        <v>127</v>
      </c>
      <c r="DM127" s="1010"/>
      <c r="DN127" s="1010"/>
      <c r="DO127" s="1010"/>
      <c r="DP127" s="1010"/>
      <c r="DQ127" s="1010" t="s">
        <v>388</v>
      </c>
      <c r="DR127" s="1010"/>
      <c r="DS127" s="1010"/>
      <c r="DT127" s="1010"/>
      <c r="DU127" s="1010"/>
      <c r="DV127" s="1011" t="s">
        <v>437</v>
      </c>
      <c r="DW127" s="1011"/>
      <c r="DX127" s="1011"/>
      <c r="DY127" s="1011"/>
      <c r="DZ127" s="1012"/>
    </row>
    <row r="128" spans="1:130" s="246" customFormat="1" ht="26.25" customHeight="1" thickBot="1" x14ac:dyDescent="0.2">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87481</v>
      </c>
      <c r="AB128" s="1138"/>
      <c r="AC128" s="1138"/>
      <c r="AD128" s="1138"/>
      <c r="AE128" s="1139"/>
      <c r="AF128" s="1140">
        <v>104930</v>
      </c>
      <c r="AG128" s="1138"/>
      <c r="AH128" s="1138"/>
      <c r="AI128" s="1138"/>
      <c r="AJ128" s="1139"/>
      <c r="AK128" s="1140">
        <v>116432</v>
      </c>
      <c r="AL128" s="1138"/>
      <c r="AM128" s="1138"/>
      <c r="AN128" s="1138"/>
      <c r="AO128" s="1139"/>
      <c r="AP128" s="1141"/>
      <c r="AQ128" s="1142"/>
      <c r="AR128" s="1142"/>
      <c r="AS128" s="1142"/>
      <c r="AT128" s="1143"/>
      <c r="AU128" s="282"/>
      <c r="AV128" s="282"/>
      <c r="AW128" s="282"/>
      <c r="AX128" s="978" t="s">
        <v>488</v>
      </c>
      <c r="AY128" s="979"/>
      <c r="AZ128" s="979"/>
      <c r="BA128" s="979"/>
      <c r="BB128" s="979"/>
      <c r="BC128" s="979"/>
      <c r="BD128" s="979"/>
      <c r="BE128" s="980"/>
      <c r="BF128" s="1144" t="s">
        <v>437</v>
      </c>
      <c r="BG128" s="1145"/>
      <c r="BH128" s="1145"/>
      <c r="BI128" s="1145"/>
      <c r="BJ128" s="1145"/>
      <c r="BK128" s="1145"/>
      <c r="BL128" s="1146"/>
      <c r="BM128" s="1144">
        <v>12.64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v>9094</v>
      </c>
      <c r="DH128" s="1130"/>
      <c r="DI128" s="1130"/>
      <c r="DJ128" s="1130"/>
      <c r="DK128" s="1130"/>
      <c r="DL128" s="1130">
        <v>5348</v>
      </c>
      <c r="DM128" s="1130"/>
      <c r="DN128" s="1130"/>
      <c r="DO128" s="1130"/>
      <c r="DP128" s="1130"/>
      <c r="DQ128" s="1130">
        <v>1962</v>
      </c>
      <c r="DR128" s="1130"/>
      <c r="DS128" s="1130"/>
      <c r="DT128" s="1130"/>
      <c r="DU128" s="1130"/>
      <c r="DV128" s="1131">
        <v>0</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490</v>
      </c>
      <c r="X129" s="1164"/>
      <c r="Y129" s="1164"/>
      <c r="Z129" s="1165"/>
      <c r="AA129" s="1048">
        <v>17551936</v>
      </c>
      <c r="AB129" s="1049"/>
      <c r="AC129" s="1049"/>
      <c r="AD129" s="1049"/>
      <c r="AE129" s="1050"/>
      <c r="AF129" s="1051">
        <v>17288052</v>
      </c>
      <c r="AG129" s="1049"/>
      <c r="AH129" s="1049"/>
      <c r="AI129" s="1049"/>
      <c r="AJ129" s="1050"/>
      <c r="AK129" s="1051">
        <v>17113856</v>
      </c>
      <c r="AL129" s="1049"/>
      <c r="AM129" s="1049"/>
      <c r="AN129" s="1049"/>
      <c r="AO129" s="1050"/>
      <c r="AP129" s="1166"/>
      <c r="AQ129" s="1167"/>
      <c r="AR129" s="1167"/>
      <c r="AS129" s="1167"/>
      <c r="AT129" s="1168"/>
      <c r="AU129" s="284"/>
      <c r="AV129" s="284"/>
      <c r="AW129" s="284"/>
      <c r="AX129" s="1157" t="s">
        <v>491</v>
      </c>
      <c r="AY129" s="1040"/>
      <c r="AZ129" s="1040"/>
      <c r="BA129" s="1040"/>
      <c r="BB129" s="1040"/>
      <c r="BC129" s="1040"/>
      <c r="BD129" s="1040"/>
      <c r="BE129" s="1041"/>
      <c r="BF129" s="1158" t="s">
        <v>127</v>
      </c>
      <c r="BG129" s="1159"/>
      <c r="BH129" s="1159"/>
      <c r="BI129" s="1159"/>
      <c r="BJ129" s="1159"/>
      <c r="BK129" s="1159"/>
      <c r="BL129" s="1160"/>
      <c r="BM129" s="1158">
        <v>17.64</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493</v>
      </c>
      <c r="X130" s="1164"/>
      <c r="Y130" s="1164"/>
      <c r="Z130" s="1165"/>
      <c r="AA130" s="1048">
        <v>3217239</v>
      </c>
      <c r="AB130" s="1049"/>
      <c r="AC130" s="1049"/>
      <c r="AD130" s="1049"/>
      <c r="AE130" s="1050"/>
      <c r="AF130" s="1051">
        <v>3131697</v>
      </c>
      <c r="AG130" s="1049"/>
      <c r="AH130" s="1049"/>
      <c r="AI130" s="1049"/>
      <c r="AJ130" s="1050"/>
      <c r="AK130" s="1051">
        <v>3076798</v>
      </c>
      <c r="AL130" s="1049"/>
      <c r="AM130" s="1049"/>
      <c r="AN130" s="1049"/>
      <c r="AO130" s="1050"/>
      <c r="AP130" s="1166"/>
      <c r="AQ130" s="1167"/>
      <c r="AR130" s="1167"/>
      <c r="AS130" s="1167"/>
      <c r="AT130" s="1168"/>
      <c r="AU130" s="284"/>
      <c r="AV130" s="284"/>
      <c r="AW130" s="284"/>
      <c r="AX130" s="1157" t="s">
        <v>494</v>
      </c>
      <c r="AY130" s="1040"/>
      <c r="AZ130" s="1040"/>
      <c r="BA130" s="1040"/>
      <c r="BB130" s="1040"/>
      <c r="BC130" s="1040"/>
      <c r="BD130" s="1040"/>
      <c r="BE130" s="1041"/>
      <c r="BF130" s="1194">
        <v>10.9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495</v>
      </c>
      <c r="X131" s="1202"/>
      <c r="Y131" s="1202"/>
      <c r="Z131" s="1203"/>
      <c r="AA131" s="1095">
        <v>14334697</v>
      </c>
      <c r="AB131" s="1074"/>
      <c r="AC131" s="1074"/>
      <c r="AD131" s="1074"/>
      <c r="AE131" s="1075"/>
      <c r="AF131" s="1073">
        <v>14156355</v>
      </c>
      <c r="AG131" s="1074"/>
      <c r="AH131" s="1074"/>
      <c r="AI131" s="1074"/>
      <c r="AJ131" s="1075"/>
      <c r="AK131" s="1073">
        <v>14037058</v>
      </c>
      <c r="AL131" s="1074"/>
      <c r="AM131" s="1074"/>
      <c r="AN131" s="1074"/>
      <c r="AO131" s="1075"/>
      <c r="AP131" s="1204"/>
      <c r="AQ131" s="1205"/>
      <c r="AR131" s="1205"/>
      <c r="AS131" s="1205"/>
      <c r="AT131" s="1206"/>
      <c r="AU131" s="284"/>
      <c r="AV131" s="284"/>
      <c r="AW131" s="284"/>
      <c r="AX131" s="1176" t="s">
        <v>496</v>
      </c>
      <c r="AY131" s="1127"/>
      <c r="AZ131" s="1127"/>
      <c r="BA131" s="1127"/>
      <c r="BB131" s="1127"/>
      <c r="BC131" s="1127"/>
      <c r="BD131" s="1127"/>
      <c r="BE131" s="1128"/>
      <c r="BF131" s="1177">
        <v>63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498</v>
      </c>
      <c r="W132" s="1187"/>
      <c r="X132" s="1187"/>
      <c r="Y132" s="1187"/>
      <c r="Z132" s="1188"/>
      <c r="AA132" s="1189">
        <v>9.9081550170000003</v>
      </c>
      <c r="AB132" s="1190"/>
      <c r="AC132" s="1190"/>
      <c r="AD132" s="1190"/>
      <c r="AE132" s="1191"/>
      <c r="AF132" s="1192">
        <v>11.887608070000001</v>
      </c>
      <c r="AG132" s="1190"/>
      <c r="AH132" s="1190"/>
      <c r="AI132" s="1190"/>
      <c r="AJ132" s="1191"/>
      <c r="AK132" s="1192">
        <v>10.964484150000001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499</v>
      </c>
      <c r="W133" s="1170"/>
      <c r="X133" s="1170"/>
      <c r="Y133" s="1170"/>
      <c r="Z133" s="1171"/>
      <c r="AA133" s="1172">
        <v>9.6999999999999993</v>
      </c>
      <c r="AB133" s="1173"/>
      <c r="AC133" s="1173"/>
      <c r="AD133" s="1173"/>
      <c r="AE133" s="1174"/>
      <c r="AF133" s="1172">
        <v>10.5</v>
      </c>
      <c r="AG133" s="1173"/>
      <c r="AH133" s="1173"/>
      <c r="AI133" s="1173"/>
      <c r="AJ133" s="1174"/>
      <c r="AK133" s="1172">
        <v>10.9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cUCuo8CWVayrPG0Pte7eA0mQVJ1sSfmgPm1/HDxGj3LtP0h71iJT0MSN+cUcck72x+buJVpm40ydkSlEAeW4Q==" saltValue="zoJftMt8+PN9K1qstBCS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BHYgCz7b2OPLMi+xnJnvWsggSSNo2HQDLfnDMhN1d5ZHJ9Ddcts5qBT6p/4W7prpC2hHJXyEtL6oa1RvgBuCw==" saltValue="cpnEYGgobqCrc6eo3V+L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Uyg2pyPKvpi8i74ktvGLZhyKFmj8JPS0u59ea4hkVIxcpqtov2uaVVE+WDhlUSb4AK3qr7wWnpNvMxmwlcgFg==" saltValue="tClacbckotZvPq9t5pTg/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508</v>
      </c>
      <c r="AL9" s="1213"/>
      <c r="AM9" s="1213"/>
      <c r="AN9" s="1214"/>
      <c r="AO9" s="312">
        <v>3966563</v>
      </c>
      <c r="AP9" s="312">
        <v>64888</v>
      </c>
      <c r="AQ9" s="313">
        <v>62647</v>
      </c>
      <c r="AR9" s="314">
        <v>3.6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509</v>
      </c>
      <c r="AL10" s="1213"/>
      <c r="AM10" s="1213"/>
      <c r="AN10" s="1214"/>
      <c r="AO10" s="315">
        <v>461116</v>
      </c>
      <c r="AP10" s="315">
        <v>7543</v>
      </c>
      <c r="AQ10" s="316">
        <v>5968</v>
      </c>
      <c r="AR10" s="317">
        <v>26.4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510</v>
      </c>
      <c r="AL11" s="1213"/>
      <c r="AM11" s="1213"/>
      <c r="AN11" s="1214"/>
      <c r="AO11" s="315">
        <v>672817</v>
      </c>
      <c r="AP11" s="315">
        <v>11007</v>
      </c>
      <c r="AQ11" s="316">
        <v>5863</v>
      </c>
      <c r="AR11" s="317">
        <v>87.7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511</v>
      </c>
      <c r="AL12" s="1213"/>
      <c r="AM12" s="1213"/>
      <c r="AN12" s="1214"/>
      <c r="AO12" s="315">
        <v>5203</v>
      </c>
      <c r="AP12" s="315">
        <v>85</v>
      </c>
      <c r="AQ12" s="316">
        <v>1312</v>
      </c>
      <c r="AR12" s="317">
        <v>-93.5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512</v>
      </c>
      <c r="AL13" s="1213"/>
      <c r="AM13" s="1213"/>
      <c r="AN13" s="1214"/>
      <c r="AO13" s="315" t="s">
        <v>513</v>
      </c>
      <c r="AP13" s="315" t="s">
        <v>513</v>
      </c>
      <c r="AQ13" s="316">
        <v>0</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514</v>
      </c>
      <c r="AL14" s="1213"/>
      <c r="AM14" s="1213"/>
      <c r="AN14" s="1214"/>
      <c r="AO14" s="315">
        <v>137553</v>
      </c>
      <c r="AP14" s="315">
        <v>2250</v>
      </c>
      <c r="AQ14" s="316">
        <v>2308</v>
      </c>
      <c r="AR14" s="317">
        <v>-2.5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515</v>
      </c>
      <c r="AL15" s="1213"/>
      <c r="AM15" s="1213"/>
      <c r="AN15" s="1214"/>
      <c r="AO15" s="315">
        <v>215996</v>
      </c>
      <c r="AP15" s="315">
        <v>3533</v>
      </c>
      <c r="AQ15" s="316">
        <v>1635</v>
      </c>
      <c r="AR15" s="317">
        <v>116.1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516</v>
      </c>
      <c r="AL16" s="1216"/>
      <c r="AM16" s="1216"/>
      <c r="AN16" s="1217"/>
      <c r="AO16" s="315">
        <v>-239795</v>
      </c>
      <c r="AP16" s="315">
        <v>-3923</v>
      </c>
      <c r="AQ16" s="316">
        <v>-5106</v>
      </c>
      <c r="AR16" s="317">
        <v>-23.2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5219453</v>
      </c>
      <c r="AP17" s="315">
        <v>85384</v>
      </c>
      <c r="AQ17" s="316">
        <v>74627</v>
      </c>
      <c r="AR17" s="317">
        <v>14.4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521</v>
      </c>
      <c r="AL21" s="1208"/>
      <c r="AM21" s="1208"/>
      <c r="AN21" s="1209"/>
      <c r="AO21" s="327">
        <v>8.1</v>
      </c>
      <c r="AP21" s="328">
        <v>7.32</v>
      </c>
      <c r="AQ21" s="329">
        <v>0.78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522</v>
      </c>
      <c r="AL22" s="1208"/>
      <c r="AM22" s="1208"/>
      <c r="AN22" s="1209"/>
      <c r="AO22" s="332">
        <v>99.2</v>
      </c>
      <c r="AP22" s="333">
        <v>98.6</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526</v>
      </c>
      <c r="AL32" s="1224"/>
      <c r="AM32" s="1224"/>
      <c r="AN32" s="1225"/>
      <c r="AO32" s="342">
        <v>3225692</v>
      </c>
      <c r="AP32" s="342">
        <v>52769</v>
      </c>
      <c r="AQ32" s="343">
        <v>39505</v>
      </c>
      <c r="AR32" s="344">
        <v>33.6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527</v>
      </c>
      <c r="AL33" s="1224"/>
      <c r="AM33" s="1224"/>
      <c r="AN33" s="1225"/>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528</v>
      </c>
      <c r="AL34" s="1224"/>
      <c r="AM34" s="1224"/>
      <c r="AN34" s="1225"/>
      <c r="AO34" s="342" t="s">
        <v>513</v>
      </c>
      <c r="AP34" s="342" t="s">
        <v>513</v>
      </c>
      <c r="AQ34" s="343">
        <v>56</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529</v>
      </c>
      <c r="AL35" s="1224"/>
      <c r="AM35" s="1224"/>
      <c r="AN35" s="1225"/>
      <c r="AO35" s="342">
        <v>1382812</v>
      </c>
      <c r="AP35" s="342">
        <v>22621</v>
      </c>
      <c r="AQ35" s="343">
        <v>13645</v>
      </c>
      <c r="AR35" s="344">
        <v>65.8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530</v>
      </c>
      <c r="AL36" s="1224"/>
      <c r="AM36" s="1224"/>
      <c r="AN36" s="1225"/>
      <c r="AO36" s="342">
        <v>86121</v>
      </c>
      <c r="AP36" s="342">
        <v>1409</v>
      </c>
      <c r="AQ36" s="343">
        <v>1726</v>
      </c>
      <c r="AR36" s="344">
        <v>-18.399999999999999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531</v>
      </c>
      <c r="AL37" s="1224"/>
      <c r="AM37" s="1224"/>
      <c r="AN37" s="1225"/>
      <c r="AO37" s="342">
        <v>37520</v>
      </c>
      <c r="AP37" s="342">
        <v>614</v>
      </c>
      <c r="AQ37" s="343">
        <v>663</v>
      </c>
      <c r="AR37" s="344">
        <v>-7.4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532</v>
      </c>
      <c r="AL38" s="1227"/>
      <c r="AM38" s="1227"/>
      <c r="AN38" s="1228"/>
      <c r="AO38" s="345">
        <v>176</v>
      </c>
      <c r="AP38" s="345">
        <v>3</v>
      </c>
      <c r="AQ38" s="346">
        <v>1</v>
      </c>
      <c r="AR38" s="334">
        <v>200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533</v>
      </c>
      <c r="AL39" s="1227"/>
      <c r="AM39" s="1227"/>
      <c r="AN39" s="1228"/>
      <c r="AO39" s="342">
        <v>-116432</v>
      </c>
      <c r="AP39" s="342">
        <v>-1905</v>
      </c>
      <c r="AQ39" s="343">
        <v>-5573</v>
      </c>
      <c r="AR39" s="344">
        <v>-65.8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534</v>
      </c>
      <c r="AL40" s="1224"/>
      <c r="AM40" s="1224"/>
      <c r="AN40" s="1225"/>
      <c r="AO40" s="342">
        <v>-3076798</v>
      </c>
      <c r="AP40" s="342">
        <v>-50333</v>
      </c>
      <c r="AQ40" s="343">
        <v>-36518</v>
      </c>
      <c r="AR40" s="344">
        <v>37.799999999999997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1539091</v>
      </c>
      <c r="AP41" s="342">
        <v>25178</v>
      </c>
      <c r="AQ41" s="343">
        <v>13504</v>
      </c>
      <c r="AR41" s="344">
        <v>86.4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503</v>
      </c>
      <c r="AN49" s="1220" t="s">
        <v>538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6900002</v>
      </c>
      <c r="AN51" s="364">
        <v>109201</v>
      </c>
      <c r="AO51" s="365">
        <v>-39.5</v>
      </c>
      <c r="AP51" s="366">
        <v>65988</v>
      </c>
      <c r="AQ51" s="367">
        <v>-5.0999999999999996</v>
      </c>
      <c r="AR51" s="368">
        <v>-34.4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2747747</v>
      </c>
      <c r="AN52" s="372">
        <v>43487</v>
      </c>
      <c r="AO52" s="373">
        <v>11.5</v>
      </c>
      <c r="AP52" s="374">
        <v>36473</v>
      </c>
      <c r="AQ52" s="375">
        <v>3.3</v>
      </c>
      <c r="AR52" s="376">
        <v>8.1999999999999993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7944859</v>
      </c>
      <c r="AN53" s="364">
        <v>126603</v>
      </c>
      <c r="AO53" s="365">
        <v>15.9</v>
      </c>
      <c r="AP53" s="366">
        <v>77507</v>
      </c>
      <c r="AQ53" s="367">
        <v>17.5</v>
      </c>
      <c r="AR53" s="368">
        <v>-1.6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2321773</v>
      </c>
      <c r="AN54" s="372">
        <v>36998</v>
      </c>
      <c r="AO54" s="373">
        <v>-14.9</v>
      </c>
      <c r="AP54" s="374">
        <v>42788</v>
      </c>
      <c r="AQ54" s="375">
        <v>17.3</v>
      </c>
      <c r="AR54" s="376">
        <v>-32.200000000000003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8288391</v>
      </c>
      <c r="AN55" s="364">
        <v>133158</v>
      </c>
      <c r="AO55" s="365">
        <v>5.2</v>
      </c>
      <c r="AP55" s="366">
        <v>57295</v>
      </c>
      <c r="AQ55" s="367">
        <v>-26.1</v>
      </c>
      <c r="AR55" s="368">
        <v>31.3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2635415</v>
      </c>
      <c r="AN56" s="372">
        <v>42339</v>
      </c>
      <c r="AO56" s="373">
        <v>14.4</v>
      </c>
      <c r="AP56" s="374">
        <v>32771</v>
      </c>
      <c r="AQ56" s="375">
        <v>-23.4</v>
      </c>
      <c r="AR56" s="376">
        <v>37.799999999999997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3684879</v>
      </c>
      <c r="AN57" s="364">
        <v>59767</v>
      </c>
      <c r="AO57" s="365">
        <v>-55.1</v>
      </c>
      <c r="AP57" s="366">
        <v>54110</v>
      </c>
      <c r="AQ57" s="367">
        <v>-5.6</v>
      </c>
      <c r="AR57" s="368">
        <v>-49.5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1732970</v>
      </c>
      <c r="AN58" s="372">
        <v>28108</v>
      </c>
      <c r="AO58" s="373">
        <v>-33.6</v>
      </c>
      <c r="AP58" s="374">
        <v>30620</v>
      </c>
      <c r="AQ58" s="375">
        <v>-6.6</v>
      </c>
      <c r="AR58" s="376">
        <v>-27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4922218</v>
      </c>
      <c r="AN59" s="364">
        <v>80522</v>
      </c>
      <c r="AO59" s="365">
        <v>34.700000000000003</v>
      </c>
      <c r="AP59" s="366">
        <v>54684</v>
      </c>
      <c r="AQ59" s="367">
        <v>1.1000000000000001</v>
      </c>
      <c r="AR59" s="368">
        <v>33.6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2881896</v>
      </c>
      <c r="AN60" s="372">
        <v>47144</v>
      </c>
      <c r="AO60" s="373">
        <v>67.7</v>
      </c>
      <c r="AP60" s="374">
        <v>32829</v>
      </c>
      <c r="AQ60" s="375">
        <v>7.2</v>
      </c>
      <c r="AR60" s="376">
        <v>60.5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6348070</v>
      </c>
      <c r="AN61" s="379">
        <v>101850</v>
      </c>
      <c r="AO61" s="380">
        <v>-7.8</v>
      </c>
      <c r="AP61" s="381">
        <v>61917</v>
      </c>
      <c r="AQ61" s="382">
        <v>-3.6</v>
      </c>
      <c r="AR61" s="368">
        <v>-4.2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2463960</v>
      </c>
      <c r="AN62" s="372">
        <v>39615</v>
      </c>
      <c r="AO62" s="373">
        <v>9</v>
      </c>
      <c r="AP62" s="374">
        <v>35096</v>
      </c>
      <c r="AQ62" s="375">
        <v>-0.4</v>
      </c>
      <c r="AR62" s="376">
        <v>9.4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T6/h5Rf0KpB5bryJxUeiyQT6BwvJtIplrUTvevliVJaPgtho/mSQYAJpywsST2hBbsSxkrqpXQxe98YCD/58Q==" saltValue="l4IruujdWp5osIv+hAuH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WQKTDBRpDWekJQQ1Ro5J7k8ZZNLi8qFQZKOnCp6igW0Dv1+/W4ih69FGWXay3WsVtzyMjjY6jxcKPMbEC9NaA==" saltValue="fDxVPuyg38PMuHSBbXTay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VLCwv+2kfvI24X5wycgMIEpEgwYw40ZE+uquOth307yF0O/e3IvcDVuWfBAxdnjrc6Q2LmE+U2Gy5zycgE53w==" saltValue="z29vq+6aRwZkC/0my133t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20.11</v>
      </c>
      <c r="G47" s="12">
        <v>19.399999999999999</v>
      </c>
      <c r="H47" s="12">
        <v>19.48</v>
      </c>
      <c r="I47" s="12">
        <v>18.68</v>
      </c>
      <c r="J47" s="13">
        <v>18.77</v>
      </c>
    </row>
    <row r="48" spans="2:10" ht="57.75" customHeight="1" x14ac:dyDescent="0.15">
      <c r="B48" s="14"/>
      <c r="C48" s="1234" t="s">
        <v>4</v>
      </c>
      <c r="D48" s="1234"/>
      <c r="E48" s="1235"/>
      <c r="F48" s="15">
        <v>9.1199999999999992</v>
      </c>
      <c r="G48" s="16">
        <v>7.56</v>
      </c>
      <c r="H48" s="16">
        <v>7.07</v>
      </c>
      <c r="I48" s="16">
        <v>5.61</v>
      </c>
      <c r="J48" s="17">
        <v>5.9</v>
      </c>
    </row>
    <row r="49" spans="2:10" ht="57.75" customHeight="1" thickBot="1" x14ac:dyDescent="0.2">
      <c r="B49" s="18"/>
      <c r="C49" s="1236" t="s">
        <v>5</v>
      </c>
      <c r="D49" s="1236"/>
      <c r="E49" s="1237"/>
      <c r="F49" s="19">
        <v>2.4900000000000002</v>
      </c>
      <c r="G49" s="20">
        <v>1.35</v>
      </c>
      <c r="H49" s="20" t="s">
        <v>559</v>
      </c>
      <c r="I49" s="20" t="s">
        <v>560</v>
      </c>
      <c r="J49" s="21">
        <v>0.19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lgfQyH21dX/iDPZfVKVGLHgWhE9Ek2WsTt3DWnKzablO3Qbvo8QN4eiB8kJRHnY176uHjJY7PuJielbX4viqA==" saltValue="NzYVDkNwLjYTcGzaP7Fg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2020-09-09T06:44:36Z</cp:lastPrinted>
  <dcterms:created xsi:type="dcterms:W3CDTF">2020-02-10T02:37:16Z</dcterms:created>
  <dcterms:modified xsi:type="dcterms:W3CDTF">2020-09-09T06:44:44Z</dcterms:modified>
  <cp:category/>
</cp:coreProperties>
</file>