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共有フォルダ\★財政状況調査＆財政状況資料集\R2（2020）年度\07　第一弾と第二弾を統合\"/>
    </mc:Choice>
  </mc:AlternateContent>
  <bookViews>
    <workbookView xWindow="0" yWindow="0" windowWidth="15360" windowHeight="7635" tabRatio="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<sst xmlns="http://schemas.openxmlformats.org/spreadsheetml/2006/main" count="1055" uniqueCount="610">
  <si>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</si>
  <si>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</si>
  <si>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</si>
  <si>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</si>
  <si>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</si>
  <si>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</si>
  <si>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</si>
  <si>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</si>
  <si>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</si>
  <si>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</si>
  <si>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</si>
  <si>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</si>
  <si>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</si>
  <si>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</si>
  <si>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</si>
  <si>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</si>
  <si>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</si>
  <si>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</si>
  <si>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</si>
  <si>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</si>
  <si>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</si>
  <si>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</si>
  <si>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</si>
  <si>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</si>
  <si>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</si>
  <si>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</si>
  <si>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</si>
  <si>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</si>
  <si>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</si>
  <si>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</si>
  <si>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</si>
  <si>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</si>
  <si>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</si>
  <si>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</si>
  <si>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</si>
  <si>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</si>
  <si>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</si>
  <si>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</si>
  <si>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</si>
  <si>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</si>
  <si>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</si>
  <si>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</si>
  <si>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</si>
  <si>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</si>
  <si>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</si>
  <si>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</si>
  <si>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</si>
  <si>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</si>
  <si>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</si>
  <si>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</si>
  <si>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</si>
  <si>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</si>
  <si>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</si>
  <si>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</si>
  <si>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</si>
  <si>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</si>
  <si>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</si>
  <si>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</si>
  <si>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</si>
  <si>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</si>
  <si>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</si>
  <si>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</si>
  <si>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</si>
  <si>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</si>
  <si>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</si>
  <si>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</si>
  <si>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</si>
  <si>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</si>
  <si>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</si>
  <si>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</si>
  <si>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</si>
  <si>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</si>
  <si>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</si>
  <si>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</si>
  <si>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</si>
  <si>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</si>
  <si>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</si>
  <si>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</si>
  <si>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</si>
  <si>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</si>
  <si>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</si>
  <si>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</si>
  <si>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</si>
  <si>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</si>
  <si>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</si>
  <si>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</si>
  <si>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</si>
  <si>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</si>
  <si>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</si>
  <si>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</si>
  <si>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</si>
  <si>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</si>
  <si>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</si>
  <si>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</si>
  <si>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</si>
  <si>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</si>
  <si>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</si>
  <si>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</si>
  <si>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</si>
  <si>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</si>
  <si>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</si>
  <si>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</si>
  <si>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</si>
  <si>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</si>
  <si>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</si>
  <si>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</si>
  <si>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</si>
  <si>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</si>
  <si>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</si>
  <si>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</si>
  <si>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</si>
  <si>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</si>
  <si>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</si>
  <si>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</si>
  <si>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</si>
  <si>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</si>
  <si>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</si>
  <si>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</si>
  <si>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</si>
  <si>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</si>
  <si>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</si>
  <si>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</si>
  <si>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</si>
  <si>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</si>
  <si>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</si>
  <si>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</si>
  <si>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</si>
  <si>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</si>
  <si>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</si>
  <si>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</si>
  <si>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</si>
  <si>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</si>
  <si>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</si>
  <si>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</si>
  <si>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</si>
  <si>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</si>
  <si>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</si>
  <si>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</si>
  <si>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</si>
  <si>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</si>
  <si>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</si>
  <si>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</si>
  <si>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</si>
  <si>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</si>
  <si>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</si>
  <si>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</si>
  <si>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</si>
  <si>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</si>
  <si>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</si>
  <si>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</si>
  <si>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</si>
  <si>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</si>
  <si>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</si>
  <si>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</si>
  <si>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</si>
  <si>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</si>
  <si>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</si>
  <si>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</si>
  <si>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</si>
  <si>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</si>
  <si>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</si>
  <si>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</si>
  <si>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</si>
  <si>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</si>
  <si>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</si>
  <si>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</si>
  <si>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</si>
  <si>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</si>
  <si>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</si>
  <si>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</si>
  <si>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</si>
  <si>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</si>
  <si>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</si>
  <si>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</si>
  <si>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</si>
  <si>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</si>
  <si>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</si>
  <si>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</si>
  <si>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</si>
  <si>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</si>
  <si>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</si>
  <si>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</si>
  <si>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</si>
  <si>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</si>
  <si>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</si>
  <si>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</si>
  <si>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</si>
  <si>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</si>
  <si>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</si>
  <si>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</si>
  <si>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</si>
  <si>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</si>
  <si>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</si>
  <si>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</si>
  <si>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</si>
  <si>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</si>
  <si>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</si>
  <si>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</si>
  <si>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</si>
  <si>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</si>
  <si>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</si>
  <si>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</si>
  <si>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</si>
  <si>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</si>
  <si>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</si>
  <si>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</si>
  <si>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</si>
  <si>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</si>
  <si>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</si>
  <si>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福島県福島市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</si>
  <si>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</si>
  <si>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</si>
  <si>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</si>
  <si>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</si>
  <si>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</si>
  <si>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</si>
  <si>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</si>
  <si>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</si>
  <si>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</si>
  <si>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</si>
  <si>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</si>
  <si>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</si>
  <si>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</si>
  <si>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</si>
  <si>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</si>
  <si>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</si>
  <si>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</si>
  <si>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</si>
  <si>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</si>
  <si>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</si>
  <si>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</si>
  <si>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</si>
  <si>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</si>
  <si>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</si>
  <si>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</si>
  <si>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</si>
  <si>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</si>
  <si>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</si>
  <si>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</si>
  <si>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</si>
  <si>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</si>
  <si>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</si>
  <si>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</si>
  <si>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</si>
  <si>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</si>
  <si>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</si>
  <si>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</si>
  <si>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</si>
  <si>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</si>
  <si>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</si>
  <si>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</si>
  <si>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</si>
  <si>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</si>
  <si>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</si>
  <si>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</si>
  <si>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</si>
  <si>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</si>
  <si>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</si>
  <si>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</si>
  <si>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</si>
  <si>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</si>
  <si>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</si>
  <si>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</si>
  <si>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</si>
  <si>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</si>
  <si>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</si>
  <si>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</si>
  <si>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</si>
  <si>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</si>
  <si>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</si>
  <si>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</si>
  <si>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</si>
  <si>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</si>
  <si>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</si>
  <si>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</si>
  <si>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</si>
  <si>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</si>
  <si>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</si>
  <si>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</si>
  <si>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</si>
  <si>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</si>
  <si>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</si>
  <si>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</si>
  <si>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</si>
  <si>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</si>
  <si>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</si>
  <si>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</si>
  <si>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</si>
  <si>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</si>
  <si>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</si>
  <si>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</si>
  <si>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</si>
  <si>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</si>
  <si>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</si>
  <si>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</si>
  <si>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</si>
  <si>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</si>
  <si>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</si>
  <si>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</si>
  <si>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</si>
  <si>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</si>
  <si>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</si>
  <si>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</si>
  <si>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</si>
  <si>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</si>
  <si>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</si>
  <si>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</si>
  <si>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</si>
  <si>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</si>
  <si>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</si>
  <si>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</si>
  <si>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</si>
  <si>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</si>
  <si>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</si>
  <si>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</si>
  <si>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</si>
  <si>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</si>
  <si>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</si>
  <si>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</si>
  <si>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</si>
  <si>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</si>
  <si>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</si>
  <si>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</si>
  <si>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</si>
  <si>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</si>
  <si>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</si>
  <si>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</si>
  <si>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</si>
  <si>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</si>
  <si>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</si>
  <si>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</si>
  <si>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</si>
  <si>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</si>
  <si>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</si>
  <si>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</si>
  <si>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</si>
  <si>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</si>
  <si>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</si>
  <si>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</si>
  <si>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</si>
  <si>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</si>
  <si>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</si>
  <si>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</si>
  <si>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</si>
  <si>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</si>
  <si>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</si>
  <si>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</si>
  <si>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</si>
  <si>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</si>
  <si>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</si>
  <si>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</si>
  <si>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</si>
  <si>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</si>
  <si>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</si>
  <si>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</si>
  <si>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</si>
  <si>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</si>
  <si>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</si>
  <si>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福島県福島市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</si>
  <si>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</si>
  <si>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</si>
  <si>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</si>
  <si>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</si>
  <si>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</si>
  <si>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</si>
  <si>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</si>
  <si>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</si>
  <si>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</si>
  <si>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</si>
  <si>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</si>
  <si>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</si>
  <si>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</si>
  <si>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</si>
  <si>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</si>
  <si>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</si>
  <si>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</si>
  <si>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</si>
  <si>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</si>
  <si>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</si>
  <si>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</si>
  <si>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</si>
  <si>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</si>
  <si>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</si>
  <si>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</si>
  <si>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</si>
  <si>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</si>
  <si>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</si>
  <si>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</si>
  <si>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</si>
  <si>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</si>
  <si>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</si>
  <si>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</si>
  <si>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</si>
  <si>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</si>
  <si>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</si>
  <si>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</si>
  <si>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</si>
  <si>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</si>
  <si>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</si>
  <si>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</si>
  <si>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法適用企業</t>
    <phoneticPr fontId="5"/>
  </si>
  <si>
    <t>農業集落排水事業会計</t>
    <phoneticPr fontId="5"/>
  </si>
  <si>
    <t>公設地方卸売市場事業費特別会計</t>
    <phoneticPr fontId="5"/>
  </si>
  <si>
    <t>法非適用企業</t>
    <phoneticPr fontId="5"/>
  </si>
  <si>
    <t>土地区画整理事業費特別会計</t>
    <phoneticPr fontId="5"/>
  </si>
  <si>
    <t>法非適用企業</t>
    <phoneticPr fontId="5"/>
  </si>
  <si>
    <t>工業団地整備事業費特別会計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</si>
  <si>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</si>
  <si>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</si>
  <si>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</si>
  <si>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</si>
  <si>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</si>
  <si>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</si>
  <si>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</si>
  <si>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</si>
  <si>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</si>
  <si>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</si>
  <si>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</si>
  <si>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</si>
  <si>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</si>
  <si>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</si>
  <si>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</si>
  <si>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</si>
  <si>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</si>
  <si>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</si>
  <si>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</si>
  <si>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</si>
  <si>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</si>
  <si>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</si>
  <si>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</si>
  <si>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</si>
  <si>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</si>
  <si>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</si>
  <si>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</si>
  <si>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</si>
  <si>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</si>
  <si>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</si>
  <si>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</si>
  <si>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</si>
  <si>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</si>
  <si>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</si>
  <si>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</si>
  <si>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</si>
  <si>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</si>
  <si>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</si>
  <si>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</si>
  <si>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</si>
  <si>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</si>
  <si>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</si>
  <si>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</si>
  <si>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</si>
  <si>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</si>
  <si>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</si>
  <si>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</si>
  <si>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</si>
  <si>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</si>
  <si>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</si>
  <si>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</si>
  <si>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</si>
  <si>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</si>
  <si>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</si>
  <si>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</si>
  <si>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</si>
  <si>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</si>
  <si>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</si>
  <si>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</si>
  <si>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</si>
  <si>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</si>
  <si>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</si>
  <si>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</si>
  <si>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</si>
  <si>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</si>
  <si>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</si>
  <si>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</si>
  <si>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</si>
  <si>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</si>
  <si>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</si>
  <si>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</si>
  <si>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</si>
  <si>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</si>
  <si>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</si>
  <si>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</si>
  <si>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</si>
  <si>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</si>
  <si>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</si>
  <si>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</si>
  <si>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</si>
  <si>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</si>
  <si>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</si>
  <si>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</si>
  <si>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</si>
  <si>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</si>
  <si>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</si>
  <si>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</si>
  <si>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</si>
  <si>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</si>
  <si>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</si>
  <si>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</si>
  <si>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</si>
  <si>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</si>
  <si>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</si>
  <si>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</si>
  <si>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</si>
  <si>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</si>
  <si>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</si>
  <si>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</si>
  <si>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</si>
  <si>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</si>
  <si>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</si>
  <si>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</si>
  <si>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</si>
  <si>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</si>
  <si>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</si>
  <si>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</si>
  <si>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</si>
  <si>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</si>
  <si>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</si>
  <si>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</si>
  <si>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</si>
  <si>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</si>
  <si>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</si>
  <si>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</si>
  <si>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</si>
  <si>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</si>
  <si>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</si>
  <si>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</si>
  <si>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</si>
  <si>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</si>
  <si>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</si>
  <si>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</si>
  <si>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</si>
  <si>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</si>
  <si>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</si>
  <si>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</si>
  <si>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</si>
  <si>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</si>
  <si>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</si>
  <si>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</si>
  <si>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</si>
  <si>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</si>
  <si>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</si>
  <si>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</si>
  <si>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</si>
  <si>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</si>
  <si>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</si>
  <si>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</si>
  <si>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</si>
  <si>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</si>
  <si>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2.43</t>
  </si>
  <si>
    <t>▲ 2.51</t>
  </si>
  <si>
    <t>一般会計</t>
  </si>
  <si>
    <t>水道事業会計</t>
  </si>
  <si>
    <t>国民健康保険事業費特別会計</t>
  </si>
  <si>
    <t>下水道事業会計</t>
  </si>
  <si>
    <t>介護保険事業費特別会計</t>
  </si>
  <si>
    <t>土地区画整理事業費特別会計</t>
  </si>
  <si>
    <t>農業集落排水事業会計</t>
  </si>
  <si>
    <t>公設地方卸売市場事業費特別会計</t>
  </si>
  <si>
    <t>その他会計（赤字）</t>
  </si>
  <si>
    <t>その他会計（黒字）</t>
  </si>
  <si>
    <t>H25末</t>
    <phoneticPr fontId="5"/>
  </si>
  <si>
    <t>H26末</t>
    <phoneticPr fontId="5"/>
  </si>
  <si>
    <t>H27末</t>
    <phoneticPr fontId="5"/>
  </si>
  <si>
    <t>H28末</t>
    <phoneticPr fontId="5"/>
  </si>
  <si>
    <t>H29末</t>
    <phoneticPr fontId="5"/>
  </si>
  <si>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</si>
  <si>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</si>
  <si>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</si>
  <si>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</si>
  <si>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福島地方土地開発公社</t>
    <rPh sb="0" eb="2">
      <t>フクシマ</t>
    </rPh>
    <rPh sb="2" eb="4">
      <t>チホウ</t>
    </rPh>
    <rPh sb="4" eb="6">
      <t>トチ</t>
    </rPh>
    <rPh sb="6" eb="8">
      <t>カイハツ</t>
    </rPh>
    <rPh sb="8" eb="10">
      <t>コウシャ</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</si>
  <si>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</si>
  <si>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</si>
  <si>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</si>
  <si>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</si>
  <si>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</si>
  <si>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t>
    <phoneticPr fontId="2"/>
  </si>
  <si>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</si>
  <si>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</si>
  <si>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</si>
  <si>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</si>
  <si>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</si>
  <si>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</si>
  <si>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</si>
  <si>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</si>
  <si>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</si>
  <si>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</si>
  <si>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</si>
  <si>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</si>
  <si>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</si>
  <si>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庁舎整備基金</t>
    <rPh sb="0" eb="2">
      <t>チョウシャ</t>
    </rPh>
    <rPh sb="2" eb="4">
      <t>セイビ</t>
    </rPh>
    <rPh sb="4" eb="6">
      <t>キキン</t>
    </rPh>
    <phoneticPr fontId="11"/>
  </si>
  <si>
    <t>公共施設建設基金</t>
    <rPh sb="0" eb="2">
      <t>コウキョウ</t>
    </rPh>
    <rPh sb="2" eb="4">
      <t>シセツ</t>
    </rPh>
    <rPh sb="4" eb="6">
      <t>ケンセツ</t>
    </rPh>
    <rPh sb="6" eb="8">
      <t>キキン</t>
    </rPh>
    <phoneticPr fontId="11"/>
  </si>
  <si>
    <t>環境基金</t>
    <rPh sb="0" eb="2">
      <t>カンキョウ</t>
    </rPh>
    <rPh sb="2" eb="4">
      <t>キキン</t>
    </rPh>
    <phoneticPr fontId="11"/>
  </si>
  <si>
    <t>スポーツ振興基金</t>
    <rPh sb="4" eb="6">
      <t>シンコウ</t>
    </rPh>
    <rPh sb="6" eb="8">
      <t>キキン</t>
    </rPh>
    <phoneticPr fontId="11"/>
  </si>
  <si>
    <t>長寿社会福祉基金</t>
    <rPh sb="0" eb="2">
      <t>チョウジュ</t>
    </rPh>
    <rPh sb="2" eb="4">
      <t>シャカイ</t>
    </rPh>
    <rPh sb="4" eb="6">
      <t>フクシ</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</si>
  <si>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</si>
  <si>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</si>
  <si>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</si>
  <si>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</si>
  <si>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</si>
  <si>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将来負担比率は類似団体平均を下回っているが、有形固定資産減価償却率は類似団体平均を上回っている。
これは、施設の老朽化が進行する一方で、集約化・複合化等の整備は今後本格化していくことから、地方債等の将来負担額の増加と、施設の整備による減価償却率の低下がまだ指標に反映されていないためである。施設の整備が進むことにより、将来負担比率の増加と減価償却率の減少が見込まれる。</t>
    <rPh sb="0" eb="2">
      <t>ショウライ</t>
    </rPh>
    <rPh sb="2" eb="4">
      <t>フタン</t>
    </rPh>
    <rPh sb="4" eb="6">
      <t>ヒリツ</t>
    </rPh>
    <rPh sb="7" eb="9">
      <t>ルイジ</t>
    </rPh>
    <rPh sb="9" eb="11">
      <t>ダンタイ</t>
    </rPh>
    <rPh sb="11" eb="13">
      <t>ヘイキン</t>
    </rPh>
    <rPh sb="14" eb="16">
      <t>シタマワ</t>
    </rPh>
    <rPh sb="22" eb="24">
      <t>ユウケイ</t>
    </rPh>
    <rPh sb="24" eb="26">
      <t>コテイ</t>
    </rPh>
    <rPh sb="26" eb="28">
      <t>シサン</t>
    </rPh>
    <rPh sb="28" eb="30">
      <t>ゲンカ</t>
    </rPh>
    <rPh sb="30" eb="32">
      <t>ショウキャク</t>
    </rPh>
    <rPh sb="32" eb="33">
      <t>リツ</t>
    </rPh>
    <rPh sb="34" eb="36">
      <t>ルイジ</t>
    </rPh>
    <rPh sb="36" eb="38">
      <t>ダンタイ</t>
    </rPh>
    <rPh sb="38" eb="40">
      <t>ヘイキン</t>
    </rPh>
    <rPh sb="41" eb="43">
      <t>ウワマワ</t>
    </rPh>
    <rPh sb="53" eb="55">
      <t>シセツ</t>
    </rPh>
    <rPh sb="56" eb="59">
      <t>ロウキュウカ</t>
    </rPh>
    <rPh sb="60" eb="62">
      <t>シンコウ</t>
    </rPh>
    <rPh sb="64" eb="66">
      <t>イッポウ</t>
    </rPh>
    <rPh sb="68" eb="71">
      <t>シュウヤクカ</t>
    </rPh>
    <rPh sb="72" eb="75">
      <t>フクゴウカ</t>
    </rPh>
    <rPh sb="75" eb="76">
      <t>トウ</t>
    </rPh>
    <rPh sb="77" eb="79">
      <t>セイビ</t>
    </rPh>
    <rPh sb="80" eb="82">
      <t>コンゴ</t>
    </rPh>
    <rPh sb="82" eb="85">
      <t>ホンカクカ</t>
    </rPh>
    <rPh sb="94" eb="97">
      <t>チホウサイ</t>
    </rPh>
    <rPh sb="97" eb="98">
      <t>トウ</t>
    </rPh>
    <rPh sb="99" eb="101">
      <t>ショウライ</t>
    </rPh>
    <rPh sb="101" eb="103">
      <t>フタン</t>
    </rPh>
    <rPh sb="103" eb="104">
      <t>ガク</t>
    </rPh>
    <rPh sb="105" eb="107">
      <t>ゾウカ</t>
    </rPh>
    <rPh sb="109" eb="111">
      <t>シセツ</t>
    </rPh>
    <rPh sb="112" eb="114">
      <t>セイビ</t>
    </rPh>
    <rPh sb="117" eb="119">
      <t>ゲンカ</t>
    </rPh>
    <rPh sb="119" eb="121">
      <t>ショウキャク</t>
    </rPh>
    <rPh sb="121" eb="122">
      <t>リツ</t>
    </rPh>
    <rPh sb="123" eb="125">
      <t>テイカ</t>
    </rPh>
    <rPh sb="128" eb="130">
      <t>シヒョウ</t>
    </rPh>
    <rPh sb="131" eb="133">
      <t>ハンエイ</t>
    </rPh>
    <rPh sb="145" eb="147">
      <t>シセツ</t>
    </rPh>
    <rPh sb="148" eb="150">
      <t>セイビ</t>
    </rPh>
    <rPh sb="151" eb="152">
      <t>スス</t>
    </rPh>
    <rPh sb="159" eb="161">
      <t>ショウライ</t>
    </rPh>
    <rPh sb="161" eb="163">
      <t>フタン</t>
    </rPh>
    <rPh sb="163" eb="165">
      <t>ヒリツ</t>
    </rPh>
    <rPh sb="166" eb="168">
      <t>ゾウカ</t>
    </rPh>
    <rPh sb="169" eb="171">
      <t>ゲンカ</t>
    </rPh>
    <rPh sb="171" eb="173">
      <t>ショウキャク</t>
    </rPh>
    <rPh sb="173" eb="174">
      <t>リツ</t>
    </rPh>
    <rPh sb="175" eb="177">
      <t>ゲンショウ</t>
    </rPh>
    <rPh sb="178" eb="180">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</si>
  <si>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</si>
  <si>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</si>
  <si>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</si>
  <si>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</si>
  <si>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</si>
  <si>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</si>
  <si>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25年度以降減少が続いており、類似団体内平均を下回っている。将来負担比率については、地方債の現在高の増加及び充当可能財源等の減少により、算定式の分子が増加したことで平成29年度に一度上昇したものの、平成30年度に再び減少に転じた。これは、原子力災害影響補正の適用解除による固定資産税の増を要因とし、算定式の分母となる標準財政規模が増加したことによるものである。</t>
    <rPh sb="109" eb="111">
      <t>ヘイセイ</t>
    </rPh>
    <rPh sb="113" eb="115">
      <t>ネンド</t>
    </rPh>
    <rPh sb="116" eb="117">
      <t>フタタ</t>
    </rPh>
    <rPh sb="118" eb="120">
      <t>ゲンショウ</t>
    </rPh>
    <rPh sb="121" eb="122">
      <t>テン</t>
    </rPh>
    <rPh sb="129" eb="132">
      <t>ゲンシリョク</t>
    </rPh>
    <rPh sb="132" eb="134">
      <t>サイガイ</t>
    </rPh>
    <rPh sb="134" eb="136">
      <t>エイキョウ</t>
    </rPh>
    <rPh sb="136" eb="138">
      <t>ホセイ</t>
    </rPh>
    <rPh sb="139" eb="141">
      <t>テキヨウ</t>
    </rPh>
    <rPh sb="141" eb="143">
      <t>カイジョ</t>
    </rPh>
    <rPh sb="146" eb="148">
      <t>コテイ</t>
    </rPh>
    <rPh sb="148" eb="151">
      <t>シサンゼイ</t>
    </rPh>
    <rPh sb="152" eb="153">
      <t>ゾウ</t>
    </rPh>
    <rPh sb="154" eb="156">
      <t>ヨウイン</t>
    </rPh>
    <rPh sb="159" eb="161">
      <t>サンテイ</t>
    </rPh>
    <rPh sb="161" eb="162">
      <t>シキ</t>
    </rPh>
    <rPh sb="163" eb="165">
      <t>ブンボ</t>
    </rPh>
    <rPh sb="168" eb="170">
      <t>ヒョウジュン</t>
    </rPh>
    <rPh sb="170" eb="172">
      <t>ザイセイ</t>
    </rPh>
    <rPh sb="172" eb="174">
      <t>キボ</t>
    </rPh>
    <rPh sb="175" eb="177">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</si>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</sst>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46457</c:v>
                </c:pt>
              </c:numCache>
            </c:numRef>
          </c:val>
          <c:smooth val="0"/>
          <c:extLst xmlns:c16r2="http://schemas.microsoft.com/office/drawing/2015/06/chart">
            <c:ext xmlns:c16="http://schemas.microsoft.com/office/drawing/2014/chart" uri="{C3380CC4-5D6E-409C-BE32-E72D297353CC}">
              <c16:uniqueId val="{00000000-F44E-41FD-88E5-5F6C3CB285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51431</c:v>
                </c:pt>
                <c:pt idx="1">
                  <c:v>45995</c:v>
                </c:pt>
                <c:pt idx="2">
                  <c:v>43541</c:v>
                </c:pt>
                <c:pt idx="3">
                  <c:v>43939</c:v>
                </c:pt>
                <c:pt idx="4">
                  <c:v>60976</c:v>
                </c:pt>
              </c:numCache>
            </c:numRef>
          </c:val>
          <c:smooth val="0"/>
          <c:extLst xmlns:c16r2="http://schemas.microsoft.com/office/drawing/2015/06/chart">
            <c:ext xmlns:c16="http://schemas.microsoft.com/office/drawing/2014/chart" uri="{C3380CC4-5D6E-409C-BE32-E72D297353CC}">
              <c16:uniqueId val="{00000001-F44E-41FD-88E5-5F6C3CB2859A}"/>
            </c:ext>
          </c:extLst>
        </c:ser>
        <c:dLbls>
          <c:showLegendKey val="0"/>
          <c:showVal val="0"/>
          <c:showCatName val="0"/>
          <c:showSerName val="0"/>
          <c:showPercent val="0"/>
          <c:showBubbleSize val="0"/>
        </c:dLbls>
        <c:marker val="1"/>
        <c:smooth val="0"/>
        <c:axId val="688175080"/>
        <c:axId val="688184880"/>
      </c:lineChart>
      <c:catAx>
        <c:axId val="688175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184880"/>
        <c:crosses val="autoZero"/>
        <c:auto val="1"/>
        <c:lblAlgn val="ctr"/>
        <c:lblOffset val="100"/>
        <c:tickLblSkip val="1"/>
        <c:tickMarkSkip val="1"/>
        <c:noMultiLvlLbl val="0"/>
      </c:catAx>
      <c:valAx>
        <c:axId val="688184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175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8.5500000000000007</c:v>
                </c:pt>
                <c:pt idx="1">
                  <c:v>10.36</c:v>
                </c:pt>
                <c:pt idx="2">
                  <c:v>7.02</c:v>
                </c:pt>
                <c:pt idx="3">
                  <c:v>7.13</c:v>
                </c:pt>
                <c:pt idx="4">
                  <c:v>8.16</c:v>
                </c:pt>
              </c:numCache>
            </c:numRef>
          </c:val>
          <c:extLst xmlns:c16r2="http://schemas.microsoft.com/office/drawing/2015/06/chart">
            <c:ext xmlns:c16="http://schemas.microsoft.com/office/drawing/2014/chart" uri="{C3380CC4-5D6E-409C-BE32-E72D297353CC}">
              <c16:uniqueId val="{00000000-95E6-4CCD-8097-363004E118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c:v>
                </c:pt>
                <c:pt idx="1">
                  <c:v>14.37</c:v>
                </c:pt>
                <c:pt idx="2">
                  <c:v>15.18</c:v>
                </c:pt>
                <c:pt idx="3">
                  <c:v>12.57</c:v>
                </c:pt>
                <c:pt idx="4">
                  <c:v>11.86</c:v>
                </c:pt>
              </c:numCache>
            </c:numRef>
          </c:val>
          <c:extLst xmlns:c16r2="http://schemas.microsoft.com/office/drawing/2015/06/chart">
            <c:ext xmlns:c16="http://schemas.microsoft.com/office/drawing/2014/chart" uri="{C3380CC4-5D6E-409C-BE32-E72D297353CC}">
              <c16:uniqueId val="{00000001-95E6-4CCD-8097-363004E11836}"/>
            </c:ext>
          </c:extLst>
        </c:ser>
        <c:dLbls>
          <c:showLegendKey val="0"/>
          <c:showVal val="0"/>
          <c:showCatName val="0"/>
          <c:showSerName val="0"/>
          <c:showPercent val="0"/>
          <c:showBubbleSize val="0"/>
        </c:dLbls>
        <c:gapWidth val="250"/>
        <c:overlap val="100"/>
        <c:axId val="688173512"/>
        <c:axId val="68817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1.84</c:v>
                </c:pt>
                <c:pt idx="2">
                  <c:v>-2.4300000000000002</c:v>
                </c:pt>
                <c:pt idx="3">
                  <c:v>-2.5099999999999998</c:v>
                </c:pt>
                <c:pt idx="4">
                  <c:v>0.83</c:v>
                </c:pt>
              </c:numCache>
            </c:numRef>
          </c:val>
          <c:smooth val="0"/>
          <c:extLst xmlns:c16r2="http://schemas.microsoft.com/office/drawing/2015/06/chart">
            <c:ext xmlns:c16="http://schemas.microsoft.com/office/drawing/2014/chart" uri="{C3380CC4-5D6E-409C-BE32-E72D297353CC}">
              <c16:uniqueId val="{00000002-95E6-4CCD-8097-363004E11836}"/>
            </c:ext>
          </c:extLst>
        </c:ser>
        <c:dLbls>
          <c:showLegendKey val="0"/>
          <c:showVal val="0"/>
          <c:showCatName val="0"/>
          <c:showSerName val="0"/>
          <c:showPercent val="0"/>
          <c:showBubbleSize val="0"/>
        </c:dLbls>
        <c:marker val="1"/>
        <c:smooth val="0"/>
        <c:axId val="688173512"/>
        <c:axId val="688173904"/>
      </c:lineChart>
      <c:catAx>
        <c:axId val="68817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8173904"/>
        <c:crosses val="autoZero"/>
        <c:auto val="1"/>
        <c:lblAlgn val="ctr"/>
        <c:lblOffset val="100"/>
        <c:tickLblSkip val="1"/>
        <c:tickMarkSkip val="1"/>
        <c:noMultiLvlLbl val="0"/>
      </c:catAx>
      <c:valAx>
        <c:axId val="68817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17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2.0299999999999998</c:v>
                </c:pt>
                <c:pt idx="2">
                  <c:v>#N/A</c:v>
                </c:pt>
                <c:pt idx="3">
                  <c:v>1.5</c:v>
                </c:pt>
                <c:pt idx="4">
                  <c:v>#N/A</c:v>
                </c:pt>
                <c:pt idx="5">
                  <c:v>0.01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BFF4-4F0E-9802-A52FEB365C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FF4-4F0E-9802-A52FEB365C33}"/>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BFF4-4F0E-9802-A52FEB365C33}"/>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3-BFF4-4F0E-9802-A52FEB365C33}"/>
            </c:ext>
          </c:extLst>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4-BFF4-4F0E-9802-A52FEB365C33}"/>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0.63</c:v>
                </c:pt>
                <c:pt idx="4">
                  <c:v>#N/A</c:v>
                </c:pt>
                <c:pt idx="5">
                  <c:v>0.91</c:v>
                </c:pt>
                <c:pt idx="6">
                  <c:v>#N/A</c:v>
                </c:pt>
                <c:pt idx="7">
                  <c:v>0.95</c:v>
                </c:pt>
                <c:pt idx="8">
                  <c:v>#N/A</c:v>
                </c:pt>
                <c:pt idx="9">
                  <c:v>1.1000000000000001</c:v>
                </c:pt>
              </c:numCache>
            </c:numRef>
          </c:val>
          <c:extLst xmlns:c16r2="http://schemas.microsoft.com/office/drawing/2015/06/chart">
            <c:ext xmlns:c16="http://schemas.microsoft.com/office/drawing/2014/chart" uri="{C3380CC4-5D6E-409C-BE32-E72D297353CC}">
              <c16:uniqueId val="{00000005-BFF4-4F0E-9802-A52FEB365C3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1.53</c:v>
                </c:pt>
                <c:pt idx="6">
                  <c:v>#N/A</c:v>
                </c:pt>
                <c:pt idx="7">
                  <c:v>1.19</c:v>
                </c:pt>
                <c:pt idx="8">
                  <c:v>#N/A</c:v>
                </c:pt>
                <c:pt idx="9">
                  <c:v>1.27</c:v>
                </c:pt>
              </c:numCache>
            </c:numRef>
          </c:val>
          <c:extLst xmlns:c16r2="http://schemas.microsoft.com/office/drawing/2015/06/chart">
            <c:ext xmlns:c16="http://schemas.microsoft.com/office/drawing/2014/chart" uri="{C3380CC4-5D6E-409C-BE32-E72D297353CC}">
              <c16:uniqueId val="{00000006-BFF4-4F0E-9802-A52FEB365C33}"/>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2.91</c:v>
                </c:pt>
                <c:pt idx="2">
                  <c:v>#N/A</c:v>
                </c:pt>
                <c:pt idx="3">
                  <c:v>2.2400000000000002</c:v>
                </c:pt>
                <c:pt idx="4">
                  <c:v>#N/A</c:v>
                </c:pt>
                <c:pt idx="5">
                  <c:v>2.69</c:v>
                </c:pt>
                <c:pt idx="6">
                  <c:v>#N/A</c:v>
                </c:pt>
                <c:pt idx="7">
                  <c:v>3.4</c:v>
                </c:pt>
                <c:pt idx="8">
                  <c:v>#N/A</c:v>
                </c:pt>
                <c:pt idx="9">
                  <c:v>3.11</c:v>
                </c:pt>
              </c:numCache>
            </c:numRef>
          </c:val>
          <c:extLst xmlns:c16r2="http://schemas.microsoft.com/office/drawing/2015/06/chart">
            <c:ext xmlns:c16="http://schemas.microsoft.com/office/drawing/2014/chart" uri="{C3380CC4-5D6E-409C-BE32-E72D297353CC}">
              <c16:uniqueId val="{00000007-BFF4-4F0E-9802-A52FEB365C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c:v>
                </c:pt>
                <c:pt idx="2">
                  <c:v>#N/A</c:v>
                </c:pt>
                <c:pt idx="3">
                  <c:v>6.79</c:v>
                </c:pt>
                <c:pt idx="4">
                  <c:v>#N/A</c:v>
                </c:pt>
                <c:pt idx="5">
                  <c:v>6.53</c:v>
                </c:pt>
                <c:pt idx="6">
                  <c:v>#N/A</c:v>
                </c:pt>
                <c:pt idx="7">
                  <c:v>6.72</c:v>
                </c:pt>
                <c:pt idx="8">
                  <c:v>#N/A</c:v>
                </c:pt>
                <c:pt idx="9">
                  <c:v>6.22</c:v>
                </c:pt>
              </c:numCache>
            </c:numRef>
          </c:val>
          <c:extLst xmlns:c16r2="http://schemas.microsoft.com/office/drawing/2015/06/chart">
            <c:ext xmlns:c16="http://schemas.microsoft.com/office/drawing/2014/chart" uri="{C3380CC4-5D6E-409C-BE32-E72D297353CC}">
              <c16:uniqueId val="{00000008-BFF4-4F0E-9802-A52FEB365C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8.5399999999999991</c:v>
                </c:pt>
                <c:pt idx="2">
                  <c:v>#N/A</c:v>
                </c:pt>
                <c:pt idx="3">
                  <c:v>10.15</c:v>
                </c:pt>
                <c:pt idx="4">
                  <c:v>#N/A</c:v>
                </c:pt>
                <c:pt idx="5">
                  <c:v>6.89</c:v>
                </c:pt>
                <c:pt idx="6">
                  <c:v>#N/A</c:v>
                </c:pt>
                <c:pt idx="7">
                  <c:v>7.1</c:v>
                </c:pt>
                <c:pt idx="8">
                  <c:v>#N/A</c:v>
                </c:pt>
                <c:pt idx="9">
                  <c:v>8.09</c:v>
                </c:pt>
              </c:numCache>
            </c:numRef>
          </c:val>
          <c:extLst xmlns:c16r2="http://schemas.microsoft.com/office/drawing/2015/06/chart">
            <c:ext xmlns:c16="http://schemas.microsoft.com/office/drawing/2014/chart" uri="{C3380CC4-5D6E-409C-BE32-E72D297353CC}">
              <c16:uniqueId val="{00000009-BFF4-4F0E-9802-A52FEB365C33}"/>
            </c:ext>
          </c:extLst>
        </c:ser>
        <c:dLbls>
          <c:showLegendKey val="0"/>
          <c:showVal val="0"/>
          <c:showCatName val="0"/>
          <c:showSerName val="0"/>
          <c:showPercent val="0"/>
          <c:showBubbleSize val="0"/>
        </c:dLbls>
        <c:gapWidth val="150"/>
        <c:overlap val="100"/>
        <c:axId val="688174688"/>
        <c:axId val="688175864"/>
      </c:barChart>
      <c:catAx>
        <c:axId val="6881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175864"/>
        <c:crosses val="autoZero"/>
        <c:auto val="1"/>
        <c:lblAlgn val="ctr"/>
        <c:lblOffset val="100"/>
        <c:tickLblSkip val="1"/>
        <c:tickMarkSkip val="1"/>
        <c:noMultiLvlLbl val="0"/>
      </c:catAx>
      <c:valAx>
        <c:axId val="68817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17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11048</c:v>
                </c:pt>
                <c:pt idx="5">
                  <c:v>10585</c:v>
                </c:pt>
                <c:pt idx="8">
                  <c:v>10371</c:v>
                </c:pt>
                <c:pt idx="11">
                  <c:v>10449</c:v>
                </c:pt>
                <c:pt idx="14">
                  <c:v>10404</c:v>
                </c:pt>
              </c:numCache>
            </c:numRef>
          </c:val>
          <c:extLst xmlns:c16r2="http://schemas.microsoft.com/office/drawing/2015/06/chart">
            <c:ext xmlns:c16="http://schemas.microsoft.com/office/drawing/2014/chart" uri="{C3380CC4-5D6E-409C-BE32-E72D297353CC}">
              <c16:uniqueId val="{00000000-D958-4CA2-BD3E-D75D4B815E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958-4CA2-BD3E-D75D4B815E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c:v>
                </c:pt>
                <c:pt idx="3">
                  <c:v>22</c:v>
                </c:pt>
                <c:pt idx="6">
                  <c:v>20</c:v>
                </c:pt>
                <c:pt idx="9">
                  <c:v>19</c:v>
                </c:pt>
                <c:pt idx="12">
                  <c:v>18</c:v>
                </c:pt>
              </c:numCache>
            </c:numRef>
          </c:val>
          <c:extLst xmlns:c16r2="http://schemas.microsoft.com/office/drawing/2015/06/chart">
            <c:ext xmlns:c16="http://schemas.microsoft.com/office/drawing/2014/chart" uri="{C3380CC4-5D6E-409C-BE32-E72D297353CC}">
              <c16:uniqueId val="{00000002-D958-4CA2-BD3E-D75D4B815E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3-D958-4CA2-BD3E-D75D4B815E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3098</c:v>
                </c:pt>
                <c:pt idx="3">
                  <c:v>3526</c:v>
                </c:pt>
                <c:pt idx="6">
                  <c:v>2484</c:v>
                </c:pt>
                <c:pt idx="9">
                  <c:v>3024</c:v>
                </c:pt>
                <c:pt idx="12">
                  <c:v>2782</c:v>
                </c:pt>
              </c:numCache>
            </c:numRef>
          </c:val>
          <c:extLst xmlns:c16r2="http://schemas.microsoft.com/office/drawing/2015/06/chart">
            <c:ext xmlns:c16="http://schemas.microsoft.com/office/drawing/2014/chart" uri="{C3380CC4-5D6E-409C-BE32-E72D297353CC}">
              <c16:uniqueId val="{00000004-D958-4CA2-BD3E-D75D4B815E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58-4CA2-BD3E-D75D4B815E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958-4CA2-BD3E-D75D4B815E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8783</c:v>
                </c:pt>
                <c:pt idx="3">
                  <c:v>8311</c:v>
                </c:pt>
                <c:pt idx="6">
                  <c:v>8162</c:v>
                </c:pt>
                <c:pt idx="9">
                  <c:v>8206</c:v>
                </c:pt>
                <c:pt idx="12">
                  <c:v>8174</c:v>
                </c:pt>
              </c:numCache>
            </c:numRef>
          </c:val>
          <c:extLst xmlns:c16r2="http://schemas.microsoft.com/office/drawing/2015/06/chart">
            <c:ext xmlns:c16="http://schemas.microsoft.com/office/drawing/2014/chart" uri="{C3380CC4-5D6E-409C-BE32-E72D297353CC}">
              <c16:uniqueId val="{00000007-D958-4CA2-BD3E-D75D4B815E52}"/>
            </c:ext>
          </c:extLst>
        </c:ser>
        <c:dLbls>
          <c:showLegendKey val="0"/>
          <c:showVal val="0"/>
          <c:showCatName val="0"/>
          <c:showSerName val="0"/>
          <c:showPercent val="0"/>
          <c:showBubbleSize val="0"/>
        </c:dLbls>
        <c:gapWidth val="100"/>
        <c:overlap val="100"/>
        <c:axId val="688186056"/>
        <c:axId val="68819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911</c:v>
                </c:pt>
                <c:pt idx="2">
                  <c:v>#N/A</c:v>
                </c:pt>
                <c:pt idx="3">
                  <c:v>#N/A</c:v>
                </c:pt>
                <c:pt idx="4">
                  <c:v>1294</c:v>
                </c:pt>
                <c:pt idx="5">
                  <c:v>#N/A</c:v>
                </c:pt>
                <c:pt idx="6">
                  <c:v>#N/A</c:v>
                </c:pt>
                <c:pt idx="7">
                  <c:v>315</c:v>
                </c:pt>
                <c:pt idx="8">
                  <c:v>#N/A</c:v>
                </c:pt>
                <c:pt idx="9">
                  <c:v>#N/A</c:v>
                </c:pt>
                <c:pt idx="10">
                  <c:v>820</c:v>
                </c:pt>
                <c:pt idx="11">
                  <c:v>#N/A</c:v>
                </c:pt>
                <c:pt idx="12">
                  <c:v>#N/A</c:v>
                </c:pt>
                <c:pt idx="13">
                  <c:v>590</c:v>
                </c:pt>
                <c:pt idx="14">
                  <c:v>#N/A</c:v>
                </c:pt>
              </c:numCache>
            </c:numRef>
          </c:val>
          <c:smooth val="0"/>
          <c:extLst xmlns:c16r2="http://schemas.microsoft.com/office/drawing/2015/06/chart">
            <c:ext xmlns:c16="http://schemas.microsoft.com/office/drawing/2014/chart" uri="{C3380CC4-5D6E-409C-BE32-E72D297353CC}">
              <c16:uniqueId val="{00000008-D958-4CA2-BD3E-D75D4B815E52}"/>
            </c:ext>
          </c:extLst>
        </c:ser>
        <c:dLbls>
          <c:showLegendKey val="0"/>
          <c:showVal val="0"/>
          <c:showCatName val="0"/>
          <c:showSerName val="0"/>
          <c:showPercent val="0"/>
          <c:showBubbleSize val="0"/>
        </c:dLbls>
        <c:marker val="1"/>
        <c:smooth val="0"/>
        <c:axId val="688186056"/>
        <c:axId val="688192720"/>
      </c:lineChart>
      <c:catAx>
        <c:axId val="68818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192720"/>
        <c:crosses val="autoZero"/>
        <c:auto val="1"/>
        <c:lblAlgn val="ctr"/>
        <c:lblOffset val="100"/>
        <c:tickLblSkip val="1"/>
        <c:tickMarkSkip val="1"/>
        <c:noMultiLvlLbl val="0"/>
      </c:catAx>
      <c:valAx>
        <c:axId val="68819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186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96832</c:v>
                </c:pt>
                <c:pt idx="5">
                  <c:v>94731</c:v>
                </c:pt>
                <c:pt idx="8">
                  <c:v>91769</c:v>
                </c:pt>
                <c:pt idx="11">
                  <c:v>89569</c:v>
                </c:pt>
                <c:pt idx="14">
                  <c:v>88533</c:v>
                </c:pt>
              </c:numCache>
            </c:numRef>
          </c:val>
          <c:extLst xmlns:c16r2="http://schemas.microsoft.com/office/drawing/2015/06/chart">
            <c:ext xmlns:c16="http://schemas.microsoft.com/office/drawing/2014/chart" uri="{C3380CC4-5D6E-409C-BE32-E72D297353CC}">
              <c16:uniqueId val="{00000000-2175-4BD4-9805-FA4EB0ECDE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16899</c:v>
                </c:pt>
                <c:pt idx="5">
                  <c:v>15988</c:v>
                </c:pt>
                <c:pt idx="8">
                  <c:v>14701</c:v>
                </c:pt>
                <c:pt idx="11">
                  <c:v>13776</c:v>
                </c:pt>
                <c:pt idx="14">
                  <c:v>14224</c:v>
                </c:pt>
              </c:numCache>
            </c:numRef>
          </c:val>
          <c:extLst xmlns:c16r2="http://schemas.microsoft.com/office/drawing/2015/06/chart">
            <c:ext xmlns:c16="http://schemas.microsoft.com/office/drawing/2014/chart" uri="{C3380CC4-5D6E-409C-BE32-E72D297353CC}">
              <c16:uniqueId val="{00000001-2175-4BD4-9805-FA4EB0ECDE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13223</c:v>
                </c:pt>
                <c:pt idx="5">
                  <c:v>15423</c:v>
                </c:pt>
                <c:pt idx="8">
                  <c:v>16531</c:v>
                </c:pt>
                <c:pt idx="11">
                  <c:v>16800</c:v>
                </c:pt>
                <c:pt idx="14">
                  <c:v>16894</c:v>
                </c:pt>
              </c:numCache>
            </c:numRef>
          </c:val>
          <c:extLst xmlns:c16r2="http://schemas.microsoft.com/office/drawing/2015/06/chart">
            <c:ext xmlns:c16="http://schemas.microsoft.com/office/drawing/2014/chart" uri="{C3380CC4-5D6E-409C-BE32-E72D297353CC}">
              <c16:uniqueId val="{00000002-2175-4BD4-9805-FA4EB0ECDE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75-4BD4-9805-FA4EB0ECDE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75-4BD4-9805-FA4EB0ECDE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5306</c:v>
                </c:pt>
                <c:pt idx="3">
                  <c:v>4520</c:v>
                </c:pt>
                <c:pt idx="6">
                  <c:v>4354</c:v>
                </c:pt>
                <c:pt idx="9">
                  <c:v>3902</c:v>
                </c:pt>
                <c:pt idx="12">
                  <c:v>3732</c:v>
                </c:pt>
              </c:numCache>
            </c:numRef>
          </c:val>
          <c:extLst xmlns:c16r2="http://schemas.microsoft.com/office/drawing/2015/06/chart">
            <c:ext xmlns:c16="http://schemas.microsoft.com/office/drawing/2014/chart" uri="{C3380CC4-5D6E-409C-BE32-E72D297353CC}">
              <c16:uniqueId val="{00000005-2175-4BD4-9805-FA4EB0ECDE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16879</c:v>
                </c:pt>
                <c:pt idx="3">
                  <c:v>16185</c:v>
                </c:pt>
                <c:pt idx="6">
                  <c:v>16028</c:v>
                </c:pt>
                <c:pt idx="9">
                  <c:v>15686</c:v>
                </c:pt>
                <c:pt idx="12">
                  <c:v>14835</c:v>
                </c:pt>
              </c:numCache>
            </c:numRef>
          </c:val>
          <c:extLst xmlns:c16r2="http://schemas.microsoft.com/office/drawing/2015/06/chart">
            <c:ext xmlns:c16="http://schemas.microsoft.com/office/drawing/2014/chart" uri="{C3380CC4-5D6E-409C-BE32-E72D297353CC}">
              <c16:uniqueId val="{00000006-2175-4BD4-9805-FA4EB0ECDE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248</c:v>
                </c:pt>
                <c:pt idx="3">
                  <c:v>219</c:v>
                </c:pt>
                <c:pt idx="6">
                  <c:v>189</c:v>
                </c:pt>
                <c:pt idx="9">
                  <c:v>159</c:v>
                </c:pt>
                <c:pt idx="12">
                  <c:v>128</c:v>
                </c:pt>
              </c:numCache>
            </c:numRef>
          </c:val>
          <c:extLst xmlns:c16r2="http://schemas.microsoft.com/office/drawing/2015/06/chart">
            <c:ext xmlns:c16="http://schemas.microsoft.com/office/drawing/2014/chart" uri="{C3380CC4-5D6E-409C-BE32-E72D297353CC}">
              <c16:uniqueId val="{00000007-2175-4BD4-9805-FA4EB0ECDE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36066</c:v>
                </c:pt>
                <c:pt idx="3">
                  <c:v>34060</c:v>
                </c:pt>
                <c:pt idx="6">
                  <c:v>28931</c:v>
                </c:pt>
                <c:pt idx="9">
                  <c:v>28181</c:v>
                </c:pt>
                <c:pt idx="12">
                  <c:v>23851</c:v>
                </c:pt>
              </c:numCache>
            </c:numRef>
          </c:val>
          <c:extLst xmlns:c16r2="http://schemas.microsoft.com/office/drawing/2015/06/chart">
            <c:ext xmlns:c16="http://schemas.microsoft.com/office/drawing/2014/chart" uri="{C3380CC4-5D6E-409C-BE32-E72D297353CC}">
              <c16:uniqueId val="{00000008-2175-4BD4-9805-FA4EB0ECDE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c:v>
                </c:pt>
                <c:pt idx="3">
                  <c:v>60</c:v>
                </c:pt>
                <c:pt idx="6">
                  <c:v>51</c:v>
                </c:pt>
                <c:pt idx="9">
                  <c:v>45</c:v>
                </c:pt>
                <c:pt idx="12">
                  <c:v>40</c:v>
                </c:pt>
              </c:numCache>
            </c:numRef>
          </c:val>
          <c:extLst xmlns:c16r2="http://schemas.microsoft.com/office/drawing/2015/06/chart">
            <c:ext xmlns:c16="http://schemas.microsoft.com/office/drawing/2014/chart" uri="{C3380CC4-5D6E-409C-BE32-E72D297353CC}">
              <c16:uniqueId val="{00000009-2175-4BD4-9805-FA4EB0ECDE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83690</c:v>
                </c:pt>
                <c:pt idx="3">
                  <c:v>82024</c:v>
                </c:pt>
                <c:pt idx="6">
                  <c:v>80970</c:v>
                </c:pt>
                <c:pt idx="9">
                  <c:v>81636</c:v>
                </c:pt>
                <c:pt idx="12">
                  <c:v>86303</c:v>
                </c:pt>
              </c:numCache>
            </c:numRef>
          </c:val>
          <c:extLst xmlns:c16r2="http://schemas.microsoft.com/office/drawing/2015/06/chart">
            <c:ext xmlns:c16="http://schemas.microsoft.com/office/drawing/2014/chart" uri="{C3380CC4-5D6E-409C-BE32-E72D297353CC}">
              <c16:uniqueId val="{0000000A-2175-4BD4-9805-FA4EB0ECDE0C}"/>
            </c:ext>
          </c:extLst>
        </c:ser>
        <c:dLbls>
          <c:showLegendKey val="0"/>
          <c:showVal val="0"/>
          <c:showCatName val="0"/>
          <c:showSerName val="0"/>
          <c:showPercent val="0"/>
          <c:showBubbleSize val="0"/>
        </c:dLbls>
        <c:gapWidth val="100"/>
        <c:overlap val="100"/>
        <c:axId val="688186448"/>
        <c:axId val="68819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15302</c:v>
                </c:pt>
                <c:pt idx="2">
                  <c:v>#N/A</c:v>
                </c:pt>
                <c:pt idx="3">
                  <c:v>#N/A</c:v>
                </c:pt>
                <c:pt idx="4">
                  <c:v>10928</c:v>
                </c:pt>
                <c:pt idx="5">
                  <c:v>#N/A</c:v>
                </c:pt>
                <c:pt idx="6">
                  <c:v>#N/A</c:v>
                </c:pt>
                <c:pt idx="7">
                  <c:v>7520</c:v>
                </c:pt>
                <c:pt idx="8">
                  <c:v>#N/A</c:v>
                </c:pt>
                <c:pt idx="9">
                  <c:v>#N/A</c:v>
                </c:pt>
                <c:pt idx="10">
                  <c:v>9464</c:v>
                </c:pt>
                <c:pt idx="11">
                  <c:v>#N/A</c:v>
                </c:pt>
                <c:pt idx="12">
                  <c:v>#N/A</c:v>
                </c:pt>
                <c:pt idx="13">
                  <c:v>9237</c:v>
                </c:pt>
                <c:pt idx="14">
                  <c:v>#N/A</c:v>
                </c:pt>
              </c:numCache>
            </c:numRef>
          </c:val>
          <c:smooth val="0"/>
          <c:extLst xmlns:c16r2="http://schemas.microsoft.com/office/drawing/2015/06/chart">
            <c:ext xmlns:c16="http://schemas.microsoft.com/office/drawing/2014/chart" uri="{C3380CC4-5D6E-409C-BE32-E72D297353CC}">
              <c16:uniqueId val="{0000000B-2175-4BD4-9805-FA4EB0ECDE0C}"/>
            </c:ext>
          </c:extLst>
        </c:ser>
        <c:dLbls>
          <c:showLegendKey val="0"/>
          <c:showVal val="0"/>
          <c:showCatName val="0"/>
          <c:showSerName val="0"/>
          <c:showPercent val="0"/>
          <c:showBubbleSize val="0"/>
        </c:dLbls>
        <c:marker val="1"/>
        <c:smooth val="0"/>
        <c:axId val="688186448"/>
        <c:axId val="688190760"/>
      </c:lineChart>
      <c:catAx>
        <c:axId val="68818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8190760"/>
        <c:crosses val="autoZero"/>
        <c:auto val="1"/>
        <c:lblAlgn val="ctr"/>
        <c:lblOffset val="100"/>
        <c:tickLblSkip val="1"/>
        <c:tickMarkSkip val="1"/>
        <c:noMultiLvlLbl val="0"/>
      </c:catAx>
      <c:valAx>
        <c:axId val="68819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18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8744</c:v>
                </c:pt>
                <c:pt idx="1">
                  <c:v>7238</c:v>
                </c:pt>
                <c:pt idx="2">
                  <c:v>7012</c:v>
                </c:pt>
              </c:numCache>
            </c:numRef>
          </c:val>
          <c:extLst xmlns:c16r2="http://schemas.microsoft.com/office/drawing/2015/06/chart">
            <c:ext xmlns:c16="http://schemas.microsoft.com/office/drawing/2014/chart" uri="{C3380CC4-5D6E-409C-BE32-E72D297353CC}">
              <c16:uniqueId val="{00000000-FF3B-4949-B9C7-1C44DEE8C6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2755</c:v>
                </c:pt>
                <c:pt idx="1">
                  <c:v>2756</c:v>
                </c:pt>
                <c:pt idx="2">
                  <c:v>2756</c:v>
                </c:pt>
              </c:numCache>
            </c:numRef>
          </c:val>
          <c:extLst xmlns:c16r2="http://schemas.microsoft.com/office/drawing/2015/06/chart">
            <c:ext xmlns:c16="http://schemas.microsoft.com/office/drawing/2014/chart" uri="{C3380CC4-5D6E-409C-BE32-E72D297353CC}">
              <c16:uniqueId val="{00000001-FF3B-4949-B9C7-1C44DEE8C6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11935</c:v>
                </c:pt>
                <c:pt idx="1">
                  <c:v>12055</c:v>
                </c:pt>
                <c:pt idx="2">
                  <c:v>11724</c:v>
                </c:pt>
              </c:numCache>
            </c:numRef>
          </c:val>
          <c:extLst xmlns:c16r2="http://schemas.microsoft.com/office/drawing/2015/06/chart">
            <c:ext xmlns:c16="http://schemas.microsoft.com/office/drawing/2014/chart" uri="{C3380CC4-5D6E-409C-BE32-E72D297353CC}">
              <c16:uniqueId val="{00000002-FF3B-4949-B9C7-1C44DEE8C6F5}"/>
            </c:ext>
          </c:extLst>
        </c:ser>
        <c:dLbls>
          <c:showLegendKey val="0"/>
          <c:showVal val="0"/>
          <c:showCatName val="0"/>
          <c:showSerName val="0"/>
          <c:showPercent val="0"/>
          <c:showBubbleSize val="0"/>
        </c:dLbls>
        <c:gapWidth val="120"/>
        <c:overlap val="100"/>
        <c:axId val="688186840"/>
        <c:axId val="688193112"/>
      </c:barChart>
      <c:catAx>
        <c:axId val="68818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8193112"/>
        <c:crosses val="autoZero"/>
        <c:auto val="1"/>
        <c:lblAlgn val="ctr"/>
        <c:lblOffset val="100"/>
        <c:tickLblSkip val="1"/>
        <c:tickMarkSkip val="1"/>
        <c:noMultiLvlLbl val="0"/>
      </c:catAx>
      <c:valAx>
        <c:axId val="688193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818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10-4C8E-A148-39AB3428F81A}"/>
                </c:ext>
                <c:ext xmlns:c15="http://schemas.microsoft.com/office/drawing/2012/chart" uri="{CE6537A1-D6FC-4f65-9D91-7224C49458BB}">
                  <c15:dlblFieldTable>
                    <c15:dlblFTEntry>
                      <c15:txfldGUID>{D006B32B-7285-46C0-8C49-350431CACE4A}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10-4C8E-A148-39AB3428F81A}"/>
                </c:ext>
                <c:ext xmlns:c15="http://schemas.microsoft.com/office/drawing/2012/chart" uri="{CE6537A1-D6FC-4f65-9D91-7224C49458BB}">
                  <c15:dlblFieldTable>
                    <c15:dlblFTEntry>
                      <c15:txfldGUID>{D7325D5F-23C4-4C6C-8D03-22B27AF346A8}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10-4C8E-A148-39AB3428F81A}"/>
                </c:ext>
                <c:ext xmlns:c15="http://schemas.microsoft.com/office/drawing/2012/chart" uri="{CE6537A1-D6FC-4f65-9D91-7224C49458BB}">
                  <c15:dlblFieldTable>
                    <c15:dlblFTEntry>
                      <c15:txfldGUID>{2D6203EF-DEF7-4F59-B0BD-9E8205F007EB}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10-4C8E-A148-39AB3428F81A}"/>
                </c:ext>
                <c:ext xmlns:c15="http://schemas.microsoft.com/office/drawing/2012/chart" uri="{CE6537A1-D6FC-4f65-9D91-7224C49458BB}">
                  <c15:dlblFieldTable>
                    <c15:dlblFTEntry>
                      <c15:txfldGUID>{3415331A-CE62-4D4B-AE8C-826A0212D01F}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10-4C8E-A148-39AB3428F81A}"/>
                </c:ext>
                <c:ext xmlns:c15="http://schemas.microsoft.com/office/drawing/2012/chart" uri="{CE6537A1-D6FC-4f65-9D91-7224C49458BB}">
                  <c15:dlblFieldTable>
                    <c15:dlblFTEntry>
                      <c15:txfldGUID>{BDCB7BA9-98A6-472E-A1D2-958A1F6852E9}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10-4C8E-A148-39AB3428F81A}"/>
                </c:ext>
                <c:ext xmlns:c15="http://schemas.microsoft.com/office/drawing/2012/chart" uri="{CE6537A1-D6FC-4f65-9D91-7224C49458BB}">
                  <c15:dlblFieldTable>
                    <c15:dlblFTEntry>
                      <c15:txfldGUID>{06CE3366-4F1D-4531-A6B0-5AC2FB890377}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10-4C8E-A148-39AB3428F81A}"/>
                </c:ext>
                <c:ext xmlns:c15="http://schemas.microsoft.com/office/drawing/2012/chart" uri="{CE6537A1-D6FC-4f65-9D91-7224C49458BB}">
                  <c15:dlblFieldTable>
                    <c15:dlblFTEntry>
                      <c15:txfldGUID>{3B876D0E-027B-46C8-999C-E06DDBC42B75}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10-4C8E-A148-39AB3428F81A}"/>
                </c:ext>
                <c:ext xmlns:c15="http://schemas.microsoft.com/office/drawing/2012/chart" uri="{CE6537A1-D6FC-4f65-9D91-7224C49458BB}">
                  <c15:dlblFieldTable>
                    <c15:dlblFTEntry>
                      <c15:txfldGUID>{54E5A302-F9FC-4A75-8BCC-85D96875A1DD}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10-4C8E-A148-39AB3428F81A}"/>
                </c:ext>
                <c:ext xmlns:c15="http://schemas.microsoft.com/office/drawing/2012/chart" uri="{CE6537A1-D6FC-4f65-9D91-7224C49458BB}">
                  <c15:layout/>
                  <c15:dlblFieldTable>
                    <c15:dlblFTEntry>
                      <c15:txfldGUID>{2FFBC2AC-B7F8-4B16-B032-739E916BCD78}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61</c:v>
                </c:pt>
              </c:numCache>
            </c:numRef>
          </c:xVal>
          <c:yVal>
            <c:numRef>
              <c:f>公会計指標分析・財政指標組合せ分析表!$BP$51:$DC$51</c:f>
              <c:numCache>
                <c:formatCode>#,##0.0;"▲ "#,##0.0</c:formatCode>
                <c:ptCount val="40"/>
                <c:pt idx="32">
                  <c:v>18.2</c:v>
                </c:pt>
              </c:numCache>
            </c:numRef>
          </c:yVal>
          <c:smooth val="0"/>
          <c:extLst xmlns:c16r2="http://schemas.microsoft.com/office/drawing/2015/06/chart">
            <c:ext xmlns:c16="http://schemas.microsoft.com/office/drawing/2014/chart" uri="{C3380CC4-5D6E-409C-BE32-E72D297353CC}">
              <c16:uniqueId val="{00000009-3210-4C8E-A148-39AB3428F8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10-4C8E-A148-39AB3428F81A}"/>
                </c:ext>
                <c:ext xmlns:c15="http://schemas.microsoft.com/office/drawing/2012/chart" uri="{CE6537A1-D6FC-4f65-9D91-7224C49458BB}">
                  <c15:dlblFieldTable>
                    <c15:dlblFTEntry>
                      <c15:txfldGUID>{9EB7796C-22DF-4BA6-8620-619CBD3E5439}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10-4C8E-A148-39AB3428F81A}"/>
                </c:ext>
                <c:ext xmlns:c15="http://schemas.microsoft.com/office/drawing/2012/chart" uri="{CE6537A1-D6FC-4f65-9D91-7224C49458BB}">
                  <c15:dlblFieldTable>
                    <c15:dlblFTEntry>
                      <c15:txfldGUID>{7D7E1376-8B55-4440-B0EB-3319828C3FD8}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10-4C8E-A148-39AB3428F81A}"/>
                </c:ext>
                <c:ext xmlns:c15="http://schemas.microsoft.com/office/drawing/2012/chart" uri="{CE6537A1-D6FC-4f65-9D91-7224C49458BB}">
                  <c15:dlblFieldTable>
                    <c15:dlblFTEntry>
                      <c15:txfldGUID>{DF4EF85A-F0E6-4DE5-82FF-12741F855A6D}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10-4C8E-A148-39AB3428F81A}"/>
                </c:ext>
                <c:ext xmlns:c15="http://schemas.microsoft.com/office/drawing/2012/chart" uri="{CE6537A1-D6FC-4f65-9D91-7224C49458BB}">
                  <c15:dlblFieldTable>
                    <c15:dlblFTEntry>
                      <c15:txfldGUID>{0288A9DC-C7F7-4110-8D19-FEEA6D57B349}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10-4C8E-A148-39AB3428F81A}"/>
                </c:ext>
                <c:ext xmlns:c15="http://schemas.microsoft.com/office/drawing/2012/chart" uri="{CE6537A1-D6FC-4f65-9D91-7224C49458BB}">
                  <c15:dlblFieldTable>
                    <c15:dlblFTEntry>
                      <c15:txfldGUID>{F8469AB6-F18A-472D-8F91-39F6E93DD22E}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10-4C8E-A148-39AB3428F81A}"/>
                </c:ext>
                <c:ext xmlns:c15="http://schemas.microsoft.com/office/drawing/2012/chart" uri="{CE6537A1-D6FC-4f65-9D91-7224C49458BB}">
                  <c15:dlblFieldTable>
                    <c15:dlblFTEntry>
                      <c15:txfldGUID>{74A98062-A78C-4400-9B0C-2A95DEFD98CE}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10-4C8E-A148-39AB3428F81A}"/>
                </c:ext>
                <c:ext xmlns:c15="http://schemas.microsoft.com/office/drawing/2012/chart" uri="{CE6537A1-D6FC-4f65-9D91-7224C49458BB}">
                  <c15:dlblFieldTable>
                    <c15:dlblFTEntry>
                      <c15:txfldGUID>{F008514C-3BF7-46E2-BFC4-F912C2D2CA61}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10-4C8E-A148-39AB3428F81A}"/>
                </c:ext>
                <c:ext xmlns:c15="http://schemas.microsoft.com/office/drawing/2012/chart" uri="{CE6537A1-D6FC-4f65-9D91-7224C49458BB}">
                  <c15:dlblFieldTable>
                    <c15:dlblFTEntry>
                      <c15:txfldGUID>{5A47D386-7B56-4814-ADAB-2B34A76CB926}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10-4C8E-A148-39AB3428F81A}"/>
                </c:ext>
                <c:ext xmlns:c15="http://schemas.microsoft.com/office/drawing/2012/chart" uri="{CE6537A1-D6FC-4f65-9D91-7224C49458BB}">
                  <c15:layout/>
                  <c15:dlblFieldTable>
                    <c15:dlblFTEntry>
                      <c15:txfldGUID>{B4F328DD-DF25-42FC-9FF7-63679E033F1A}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60.8</c:v>
                </c:pt>
              </c:numCache>
            </c:numRef>
          </c:xVal>
          <c:yVal>
            <c:numRef>
              <c:f>公会計指標分析・財政指標組合せ分析表!$BP$55:$DC$55</c:f>
              <c:numCache>
                <c:formatCode>#,##0.0;"▲ "#,##0.0</c:formatCode>
                <c:ptCount val="40"/>
                <c:pt idx="32">
                  <c:v>34</c:v>
                </c:pt>
              </c:numCache>
            </c:numRef>
          </c:yVal>
          <c:smooth val="0"/>
          <c:extLst xmlns:c16r2="http://schemas.microsoft.com/office/drawing/2015/06/chart">
            <c:ext xmlns:c16="http://schemas.microsoft.com/office/drawing/2014/chart" uri="{C3380CC4-5D6E-409C-BE32-E72D297353CC}">
              <c16:uniqueId val="{00000013-3210-4C8E-A148-39AB3428F81A}"/>
            </c:ext>
          </c:extLst>
        </c:ser>
        <c:dLbls>
          <c:showLegendKey val="0"/>
          <c:showVal val="1"/>
          <c:showCatName val="0"/>
          <c:showSerName val="0"/>
          <c:showPercent val="0"/>
          <c:showBubbleSize val="0"/>
        </c:dLbls>
        <c:axId val="688195464"/>
        <c:axId val="688185664"/>
      </c:scatterChart>
      <c:valAx>
        <c:axId val="688195464"/>
        <c:scaling>
          <c:orientation val="minMax"/>
          <c:max val="61.1"/>
          <c:min val="6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185664"/>
        <c:crosses val="autoZero"/>
        <c:crossBetween val="midCat"/>
      </c:valAx>
      <c:valAx>
        <c:axId val="688185664"/>
        <c:scaling>
          <c:orientation val="minMax"/>
          <c:max val="3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195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F7-4B79-BD12-2E757E44F440}"/>
                </c:ext>
                <c:ext xmlns:c15="http://schemas.microsoft.com/office/drawing/2012/chart" uri="{CE6537A1-D6FC-4f65-9D91-7224C49458BB}">
                  <c15:layout/>
                  <c15:dlblFieldTable>
                    <c15:dlblFTEntry>
                      <c15:txfldGUID>{C5CA30E4-3AC4-401A-95ED-666748941BC9}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F7-4B79-BD12-2E757E44F440}"/>
                </c:ext>
                <c:ext xmlns:c15="http://schemas.microsoft.com/office/drawing/2012/chart" uri="{CE6537A1-D6FC-4f65-9D91-7224C49458BB}">
                  <c15:dlblFieldTable>
                    <c15:dlblFTEntry>
                      <c15:txfldGUID>{D6795F07-6B3D-4381-8A86-C2002078EA78}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F7-4B79-BD12-2E757E44F440}"/>
                </c:ext>
                <c:ext xmlns:c15="http://schemas.microsoft.com/office/drawing/2012/chart" uri="{CE6537A1-D6FC-4f65-9D91-7224C49458BB}">
                  <c15:dlblFieldTable>
                    <c15:dlblFTEntry>
                      <c15:txfldGUID>{2F78A78D-7DEA-4C64-B1F0-4FBFFF4FBA95}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F7-4B79-BD12-2E757E44F440}"/>
                </c:ext>
                <c:ext xmlns:c15="http://schemas.microsoft.com/office/drawing/2012/chart" uri="{CE6537A1-D6FC-4f65-9D91-7224C49458BB}">
                  <c15:dlblFieldTable>
                    <c15:dlblFTEntry>
                      <c15:txfldGUID>{5D9276A9-1EFB-41AD-841F-ACD9990F01D6}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F7-4B79-BD12-2E757E44F440}"/>
                </c:ext>
                <c:ext xmlns:c15="http://schemas.microsoft.com/office/drawing/2012/chart" uri="{CE6537A1-D6FC-4f65-9D91-7224C49458BB}">
                  <c15:dlblFieldTable>
                    <c15:dlblFTEntry>
                      <c15:txfldGUID>{9FC8C253-03FC-4C9C-99CF-51ECCBA2AFF7}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F7-4B79-BD12-2E757E44F440}"/>
                </c:ext>
                <c:ext xmlns:c15="http://schemas.microsoft.com/office/drawing/2012/chart" uri="{CE6537A1-D6FC-4f65-9D91-7224C49458BB}">
                  <c15:layout/>
                  <c15:dlblFieldTable>
                    <c15:dlblFTEntry>
                      <c15:txfldGUID>{631F808D-74BF-4327-83CF-6045CE9E604C}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F7-4B79-BD12-2E757E44F440}"/>
                </c:ext>
                <c:ext xmlns:c15="http://schemas.microsoft.com/office/drawing/2012/chart" uri="{CE6537A1-D6FC-4f65-9D91-7224C49458BB}">
                  <c15:layout/>
                  <c15:dlblFieldTable>
                    <c15:dlblFTEntry>
                      <c15:txfldGUID>{14EBB5C8-B6C4-42BF-B781-E10364BB840A}</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F7-4B79-BD12-2E757E44F440}"/>
                </c:ext>
                <c:ext xmlns:c15="http://schemas.microsoft.com/office/drawing/2012/chart" uri="{CE6537A1-D6FC-4f65-9D91-7224C49458BB}">
                  <c15:layout/>
                  <c15:dlblFieldTable>
                    <c15:dlblFTEntry>
                      <c15:txfldGUID>{F95F7998-A816-44E9-B95A-D93008B77C52}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F7-4B79-BD12-2E757E44F440}"/>
                </c:ext>
                <c:ext xmlns:c15="http://schemas.microsoft.com/office/drawing/2012/chart" uri="{CE6537A1-D6FC-4f65-9D91-7224C49458BB}">
                  <c15:layout/>
                  <c15:dlblFieldTable>
                    <c15:dlblFTEntry>
                      <c15:txfldGUID>{95AC08E2-B5FE-4C5A-886E-618EFC9507D5}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2.7</c:v>
                </c:pt>
                <c:pt idx="16">
                  <c:v>1.7</c:v>
                </c:pt>
                <c:pt idx="24">
                  <c:v>1.6</c:v>
                </c:pt>
                <c:pt idx="32">
                  <c:v>1.1000000000000001</c:v>
                </c:pt>
              </c:numCache>
            </c:numRef>
          </c:xVal>
          <c:yVal>
            <c:numRef>
              <c:f>公会計指標分析・財政指標組合せ分析表!$BP$73:$DC$73</c:f>
              <c:numCache>
                <c:formatCode>#,##0.0;"▲ "#,##0.0</c:formatCode>
                <c:ptCount val="40"/>
                <c:pt idx="0">
                  <c:v>31.7</c:v>
                </c:pt>
                <c:pt idx="8">
                  <c:v>22.3</c:v>
                </c:pt>
                <c:pt idx="16">
                  <c:v>15.3</c:v>
                </c:pt>
                <c:pt idx="24">
                  <c:v>19.3</c:v>
                </c:pt>
                <c:pt idx="32">
                  <c:v>18.2</c:v>
                </c:pt>
              </c:numCache>
            </c:numRef>
          </c:yVal>
          <c:smooth val="0"/>
          <c:extLst xmlns:c16r2="http://schemas.microsoft.com/office/drawing/2015/06/chart">
            <c:ext xmlns:c16="http://schemas.microsoft.com/office/drawing/2014/chart" uri="{C3380CC4-5D6E-409C-BE32-E72D297353CC}">
              <c16:uniqueId val="{00000009-0AF7-4B79-BD12-2E757E44F4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F7-4B79-BD12-2E757E44F440}"/>
                </c:ext>
                <c:ext xmlns:c15="http://schemas.microsoft.com/office/drawing/2012/chart" uri="{CE6537A1-D6FC-4f65-9D91-7224C49458BB}">
                  <c15:layout/>
                  <c15:dlblFieldTable>
                    <c15:dlblFTEntry>
                      <c15:txfldGUID>{2C3C69C8-E8BB-420E-A817-731A42608A57}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F7-4B79-BD12-2E757E44F440}"/>
                </c:ext>
                <c:ext xmlns:c15="http://schemas.microsoft.com/office/drawing/2012/chart" uri="{CE6537A1-D6FC-4f65-9D91-7224C49458BB}">
                  <c15:dlblFieldTable>
                    <c15:dlblFTEntry>
                      <c15:txfldGUID>{44D55F4A-E010-42AD-9F37-41C0496EC155}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F7-4B79-BD12-2E757E44F440}"/>
                </c:ext>
                <c:ext xmlns:c15="http://schemas.microsoft.com/office/drawing/2012/chart" uri="{CE6537A1-D6FC-4f65-9D91-7224C49458BB}">
                  <c15:dlblFieldTable>
                    <c15:dlblFTEntry>
                      <c15:txfldGUID>{6585CA6E-522C-4BEA-B402-A6FC2B6CF7C2}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F7-4B79-BD12-2E757E44F440}"/>
                </c:ext>
                <c:ext xmlns:c15="http://schemas.microsoft.com/office/drawing/2012/chart" uri="{CE6537A1-D6FC-4f65-9D91-7224C49458BB}">
                  <c15:dlblFieldTable>
                    <c15:dlblFTEntry>
                      <c15:txfldGUID>{F1E4B3F2-E57B-4C02-AC71-B3BB735A4B1C}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F7-4B79-BD12-2E757E44F440}"/>
                </c:ext>
                <c:ext xmlns:c15="http://schemas.microsoft.com/office/drawing/2012/chart" uri="{CE6537A1-D6FC-4f65-9D91-7224C49458BB}">
                  <c15:dlblFieldTable>
                    <c15:dlblFTEntry>
                      <c15:txfldGUID>{231EAA91-E048-4044-B792-02228DF7EEBF}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F7-4B79-BD12-2E757E44F440}"/>
                </c:ext>
                <c:ext xmlns:c15="http://schemas.microsoft.com/office/drawing/2012/chart" uri="{CE6537A1-D6FC-4f65-9D91-7224C49458BB}">
                  <c15:layout/>
                  <c15:dlblFieldTable>
                    <c15:dlblFTEntry>
                      <c15:txfldGUID>{48D9DA3B-F515-4984-8D84-B98B97282807}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4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F7-4B79-BD12-2E757E44F440}"/>
                </c:ext>
                <c:ext xmlns:c15="http://schemas.microsoft.com/office/drawing/2012/chart" uri="{CE6537A1-D6FC-4f65-9D91-7224C49458BB}">
                  <c15:layout/>
                  <c15:dlblFieldTable>
                    <c15:dlblFTEntry>
                      <c15:txfldGUID>{2F82E62B-D32D-4F08-93C0-D3168EA0642E}</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F7-4B79-BD12-2E757E44F440}"/>
                </c:ext>
                <c:ext xmlns:c15="http://schemas.microsoft.com/office/drawing/2012/chart" uri="{CE6537A1-D6FC-4f65-9D91-7224C49458BB}">
                  <c15:layout/>
                  <c15:dlblFieldTable>
                    <c15:dlblFTEntry>
                      <c15:txfldGUID>{8C2F785F-C8A2-4480-A4CC-358766630F45}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F7-4B79-BD12-2E757E44F440}"/>
                </c:ext>
                <c:ext xmlns:c15="http://schemas.microsoft.com/office/drawing/2012/chart" uri="{CE6537A1-D6FC-4f65-9D91-7224C49458BB}">
                  <c15:layout/>
                  <c15:dlblFieldTable>
                    <c15:dlblFTEntry>
                      <c15:txfldGUID>{112324F5-B978-4802-A52F-CB9FD4B5CD73}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5.9</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34</c:v>
                </c:pt>
              </c:numCache>
            </c:numRef>
          </c:yVal>
          <c:smooth val="0"/>
          <c:extLst xmlns:c16r2="http://schemas.microsoft.com/office/drawing/2015/06/chart">
            <c:ext xmlns:c16="http://schemas.microsoft.com/office/drawing/2014/chart" uri="{C3380CC4-5D6E-409C-BE32-E72D297353CC}">
              <c16:uniqueId val="{00000013-0AF7-4B79-BD12-2E757E44F440}"/>
            </c:ext>
          </c:extLst>
        </c:ser>
        <c:dLbls>
          <c:showLegendKey val="0"/>
          <c:showVal val="1"/>
          <c:showCatName val="0"/>
          <c:showSerName val="0"/>
          <c:showPercent val="0"/>
          <c:showBubbleSize val="0"/>
        </c:dLbls>
        <c:axId val="688196248"/>
        <c:axId val="688193896"/>
      </c:scatterChart>
      <c:valAx>
        <c:axId val="688196248"/>
        <c:scaling>
          <c:orientation val="minMax"/>
          <c:max val="6.3"/>
          <c:min val="0.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193896"/>
        <c:crosses val="autoZero"/>
        <c:crossBetween val="midCat"/>
      </c:valAx>
      <c:valAx>
        <c:axId val="688193896"/>
        <c:scaling>
          <c:orientation val="minMax"/>
          <c:max val="3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196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下水道事業において起債の償還が進んだことに伴い、「公営企業債の元利償還金に対する繰入金」が減少したことが大きく影響し、実質公債費比率の分子は減少している。</a:t>
          </a:r>
        </a:p>
        <a:p>
          <a:r>
            <a:rPr kumimoji="1" lang="ja-JP" altLang="en-US" sz="1400">
              <a:latin typeface="ＭＳ ゴシック" pitchFamily="49" charset="-128"/>
              <a:ea typeface="ＭＳ ゴシック" pitchFamily="49" charset="-128"/>
            </a:rPr>
            <a:t>　今後も、財政措置の厚い起債の活用を原則とするなど、市債の適正運用を図っていく。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の増等により増加しているものの、下水道事業において起債の償還が進んだことに伴う公営企業債等繰入見込額の減、及び退職手当負担見込額の減があったため、将来負担比率の分子は、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今後も、長期的な視点に立った健全な財政運営を維持するため、市債の適正な運用を図る。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斎場や最終処分場等の環境衛生施設整備、体育館やサッカー場等の体育施設整備等の財源として基金を活用したこと、また、財政調整基金からの繰り入れを行ったことにより、基金全体としては約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公共施設の整備や、多様化・複雑化する行政ニーズに対応するための新たな財政需要の発生は今後も見込まれることから、引き続き基金の有効活用を図っていく。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スポーツ振興基金：スポーツ振興施策、体育施設の整備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年度は市有財産の売払収入が大きく増加し、それを原資とする積立てが増加したことによる増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環境基金：斎場や最終処分場等の環境衛生施設の整備等のため取り崩しを行なったことによる減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スポーツ振興基金：体育館やサッカー場等の体育施設の整備等のため取り崩しを行なったことによる減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庁舎整備基金：市役所本庁舎西棟の建設にあたって活用される予定であるが、時期及び繰入規模は未定。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公共施設建設基金：公共施設の再編整備に活用されることが見込まれるが、時期及び繰入規模は未定。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億円、原子力損害賠償金相当額の約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万円の積立てを行った一方、財源調整のため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億円繰り入れを行ったため、総額としては減少している。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各年度における前年度繰越金等の状況を踏まえて積立て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年度は利子を積み立てたのみであり、繰り入れは行っていない。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年度は、前年度と比較して市債残高の増加が見られたほか、公共施設の整備等の起債充当事業は今後も見込まれることから、将来の公債費負担に備え計画的な運用を図っていく。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本市の有形固定資産減価償却率は、類似団体平均を若干上回っている。これは、本市の施設の老朽化の進行度合いが、類似団体平均よりも若干進んでいることを意味する。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158623</xdr:rowOff>
    </xdr:from>
    <xdr:to>
      <xdr:col>19</xdr:col>
      <xdr:colOff>187325</xdr:colOff>
      <xdr:row>32</xdr:row>
      <xdr:rowOff>88773</xdr:rowOff>
    </xdr:to>
    <xdr:sp macro="" textlink="">
      <xdr:nvSpPr>
        <xdr:cNvPr id="69" name="フローチャート: 判断 68"/>
        <xdr:cNvSpPr/>
      </xdr:nvSpPr>
      <xdr:spPr>
        <a:xfrm>
          <a:off x="40005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0" name="フローチャート: 判断 69"/>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87757</xdr:rowOff>
    </xdr:from>
    <xdr:to>
      <xdr:col>11</xdr:col>
      <xdr:colOff>187325</xdr:colOff>
      <xdr:row>34</xdr:row>
      <xdr:rowOff>17907</xdr:rowOff>
    </xdr:to>
    <xdr:sp macro="" textlink="">
      <xdr:nvSpPr>
        <xdr:cNvPr id="71" name="フローチャート: 判断 70"/>
        <xdr:cNvSpPr/>
      </xdr:nvSpPr>
      <xdr:spPr>
        <a:xfrm>
          <a:off x="2476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7" name="楕円 76"/>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78" name="有形固定資産減価償却率該当値テキスト"/>
        <xdr:cNvSpPr txBox="1"/>
      </xdr:nvSpPr>
      <xdr:spPr>
        <a:xfrm>
          <a:off x="48133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105300</xdr:rowOff>
    </xdr:from>
    <xdr:ext cx="405111" cy="259045"/>
    <xdr:sp macro="" textlink="">
      <xdr:nvSpPr>
        <xdr:cNvPr id="79" name="n_1aveValue有形固定資産減価償却率"/>
        <xdr:cNvSpPr txBox="1"/>
      </xdr:nvSpPr>
      <xdr:spPr>
        <a:xfrm>
          <a:off x="3836044" y="6020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118254</xdr:rowOff>
    </xdr:from>
    <xdr:ext cx="405111" cy="259045"/>
    <xdr:sp macro="" textlink="">
      <xdr:nvSpPr>
        <xdr:cNvPr id="80" name="n_2aveValue有形固定資産減価償却率"/>
        <xdr:cNvSpPr txBox="1"/>
      </xdr:nvSpPr>
      <xdr:spPr>
        <a:xfrm>
          <a:off x="30867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34434</xdr:rowOff>
    </xdr:from>
    <xdr:ext cx="405111" cy="259045"/>
    <xdr:sp macro="" textlink="">
      <xdr:nvSpPr>
        <xdr:cNvPr id="81" name="n_3aveValue有形固定資産減価償却率"/>
        <xdr:cNvSpPr txBox="1"/>
      </xdr:nvSpPr>
      <xdr:spPr>
        <a:xfrm>
          <a:off x="2324744" y="6292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4" name="正方形/長方形 8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債務償還比率は前年度に比べて減少し、類似団体平均を下回った。これは、原子力災害影響補正の適用解除による固定資産税の増を要因とし、算定式の分母となる経常一般財源が増加したことによる。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しかし、これは一時的な要因であり、今後は地方債残高の増大により将来負担額が増加し、債務償還比率も増加することが見込まれる。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0" name="テキスト ボックス 9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2" name="テキスト ボックス 10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4" name="テキスト ボックス 10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6" name="テキスト ボックス 10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8" name="テキスト ボックス 10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0" name="直線コネクタ 109"/>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3"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14" name="直線コネクタ 113"/>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15"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16" name="フローチャート: 判断 115"/>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114533</xdr:rowOff>
    </xdr:from>
    <xdr:to>
      <xdr:col>72</xdr:col>
      <xdr:colOff>123825</xdr:colOff>
      <xdr:row>31</xdr:row>
      <xdr:rowOff>44683</xdr:rowOff>
    </xdr:to>
    <xdr:sp macro="" textlink="">
      <xdr:nvSpPr>
        <xdr:cNvPr id="117" name="フローチャート: 判断 116"/>
        <xdr:cNvSpPr/>
      </xdr:nvSpPr>
      <xdr:spPr>
        <a:xfrm>
          <a:off x="14033500" y="60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91503</xdr:rowOff>
    </xdr:from>
    <xdr:to>
      <xdr:col>76</xdr:col>
      <xdr:colOff>73025</xdr:colOff>
      <xdr:row>31</xdr:row>
      <xdr:rowOff>21653</xdr:rowOff>
    </xdr:to>
    <xdr:sp macro="" textlink="">
      <xdr:nvSpPr>
        <xdr:cNvPr id="123" name="楕円 122"/>
        <xdr:cNvSpPr/>
      </xdr:nvSpPr>
      <xdr:spPr>
        <a:xfrm>
          <a:off x="14744700" y="60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69930</xdr:rowOff>
    </xdr:from>
    <xdr:ext cx="469744" cy="259045"/>
    <xdr:sp macro="" textlink="">
      <xdr:nvSpPr>
        <xdr:cNvPr id="124" name="債務償還比率該当値テキスト"/>
        <xdr:cNvSpPr txBox="1"/>
      </xdr:nvSpPr>
      <xdr:spPr>
        <a:xfrm>
          <a:off x="14846300" y="59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64636</xdr:rowOff>
    </xdr:from>
    <xdr:to>
      <xdr:col>72</xdr:col>
      <xdr:colOff>123825</xdr:colOff>
      <xdr:row>30</xdr:row>
      <xdr:rowOff>166236</xdr:rowOff>
    </xdr:to>
    <xdr:sp macro="" textlink="">
      <xdr:nvSpPr>
        <xdr:cNvPr id="125" name="楕円 124"/>
        <xdr:cNvSpPr/>
      </xdr:nvSpPr>
      <xdr:spPr>
        <a:xfrm>
          <a:off x="14033500" y="59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115436</xdr:rowOff>
    </xdr:from>
    <xdr:to>
      <xdr:col>76</xdr:col>
      <xdr:colOff>22225</xdr:colOff>
      <xdr:row>30</xdr:row>
      <xdr:rowOff>142303</xdr:rowOff>
    </xdr:to>
    <xdr:cxnSp macro="">
      <xdr:nvCxnSpPr>
        <xdr:cNvPr id="126" name="直線コネクタ 125"/>
        <xdr:cNvCxnSpPr/>
      </xdr:nvCxnSpPr>
      <xdr:spPr>
        <a:xfrm>
          <a:off x="14084300" y="6030461"/>
          <a:ext cx="7112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35810</xdr:rowOff>
    </xdr:from>
    <xdr:ext cx="469744" cy="259045"/>
    <xdr:sp macro="" textlink="">
      <xdr:nvSpPr>
        <xdr:cNvPr id="127" name="n_1aveValue債務償還比率"/>
        <xdr:cNvSpPr txBox="1"/>
      </xdr:nvSpPr>
      <xdr:spPr>
        <a:xfrm>
          <a:off x="13836727" y="61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11313</xdr:rowOff>
    </xdr:from>
    <xdr:ext cx="469744" cy="259045"/>
    <xdr:sp macro="" textlink="">
      <xdr:nvSpPr>
        <xdr:cNvPr id="128" name="n_1mainValue債務償還比率"/>
        <xdr:cNvSpPr txBox="1"/>
      </xdr:nvSpPr>
      <xdr:spPr>
        <a:xfrm>
          <a:off x="13836727" y="575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3" name="フローチャート: 判断 62"/>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5" name="フローチャート: 判断 64"/>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1" name="楕円 70"/>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68597</xdr:rowOff>
    </xdr:from>
    <xdr:ext cx="405111" cy="259045"/>
    <xdr:sp macro="" textlink="">
      <xdr:nvSpPr>
        <xdr:cNvPr id="72" name="【道路】&#10;有形固定資産減価償却率該当値テキスト"/>
        <xdr:cNvSpPr txBox="1"/>
      </xdr:nvSpPr>
      <xdr:spPr>
        <a:xfrm>
          <a:off x="4673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80662</xdr:rowOff>
    </xdr:from>
    <xdr:ext cx="405111" cy="259045"/>
    <xdr:sp macro="" textlink="">
      <xdr:nvSpPr>
        <xdr:cNvPr id="7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4"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75" name="n_3aveValue【道路】&#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97" name="直線コネクタ 96"/>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98"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99" name="直線コネクタ 98"/>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0"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1" name="直線コネクタ 100"/>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2"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3" name="フローチャート: 判断 102"/>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157576</xdr:rowOff>
    </xdr:from>
    <xdr:to>
      <xdr:col>50</xdr:col>
      <xdr:colOff>165100</xdr:colOff>
      <xdr:row>41</xdr:row>
      <xdr:rowOff>87726</xdr:rowOff>
    </xdr:to>
    <xdr:sp macro="" textlink="">
      <xdr:nvSpPr>
        <xdr:cNvPr id="104" name="フローチャート: 判断 103"/>
        <xdr:cNvSpPr/>
      </xdr:nvSpPr>
      <xdr:spPr>
        <a:xfrm>
          <a:off x="9588500" y="70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145621</xdr:rowOff>
    </xdr:from>
    <xdr:to>
      <xdr:col>46</xdr:col>
      <xdr:colOff>38100</xdr:colOff>
      <xdr:row>41</xdr:row>
      <xdr:rowOff>75771</xdr:rowOff>
    </xdr:to>
    <xdr:sp macro="" textlink="">
      <xdr:nvSpPr>
        <xdr:cNvPr id="105" name="フローチャート: 判断 104"/>
        <xdr:cNvSpPr/>
      </xdr:nvSpPr>
      <xdr:spPr>
        <a:xfrm>
          <a:off x="8699500" y="70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170012</xdr:rowOff>
    </xdr:from>
    <xdr:to>
      <xdr:col>41</xdr:col>
      <xdr:colOff>101600</xdr:colOff>
      <xdr:row>41</xdr:row>
      <xdr:rowOff>100162</xdr:rowOff>
    </xdr:to>
    <xdr:sp macro="" textlink="">
      <xdr:nvSpPr>
        <xdr:cNvPr id="106" name="フローチャート: 判断 105"/>
        <xdr:cNvSpPr/>
      </xdr:nvSpPr>
      <xdr:spPr>
        <a:xfrm>
          <a:off x="7810500" y="702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111239</xdr:rowOff>
    </xdr:from>
    <xdr:to>
      <xdr:col>55</xdr:col>
      <xdr:colOff>50800</xdr:colOff>
      <xdr:row>34</xdr:row>
      <xdr:rowOff>41389</xdr:rowOff>
    </xdr:to>
    <xdr:sp macro="" textlink="">
      <xdr:nvSpPr>
        <xdr:cNvPr id="112" name="楕円 111"/>
        <xdr:cNvSpPr/>
      </xdr:nvSpPr>
      <xdr:spPr>
        <a:xfrm>
          <a:off x="10426700" y="57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64266</xdr:rowOff>
    </xdr:from>
    <xdr:ext cx="534377" cy="259045"/>
    <xdr:sp macro="" textlink="">
      <xdr:nvSpPr>
        <xdr:cNvPr id="113" name="【道路】&#10;一人当たり延長該当値テキスト"/>
        <xdr:cNvSpPr txBox="1"/>
      </xdr:nvSpPr>
      <xdr:spPr>
        <a:xfrm>
          <a:off x="10515600" y="572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104253</xdr:rowOff>
    </xdr:from>
    <xdr:ext cx="469744" cy="259045"/>
    <xdr:sp macro="" textlink="">
      <xdr:nvSpPr>
        <xdr:cNvPr id="114" name="n_1aveValue【道路】&#10;一人当たり延長"/>
        <xdr:cNvSpPr txBox="1"/>
      </xdr:nvSpPr>
      <xdr:spPr>
        <a:xfrm>
          <a:off x="9391727" y="679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92298</xdr:rowOff>
    </xdr:from>
    <xdr:ext cx="469744" cy="259045"/>
    <xdr:sp macro="" textlink="">
      <xdr:nvSpPr>
        <xdr:cNvPr id="115" name="n_2aveValue【道路】&#10;一人当たり延長"/>
        <xdr:cNvSpPr txBox="1"/>
      </xdr:nvSpPr>
      <xdr:spPr>
        <a:xfrm>
          <a:off x="8515427" y="6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116689</xdr:rowOff>
    </xdr:from>
    <xdr:ext cx="469744" cy="259045"/>
    <xdr:sp macro="" textlink="">
      <xdr:nvSpPr>
        <xdr:cNvPr id="116" name="n_3aveValue【道路】&#10;一人当たり延長"/>
        <xdr:cNvSpPr txBox="1"/>
      </xdr:nvSpPr>
      <xdr:spPr>
        <a:xfrm>
          <a:off x="7626427" y="680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40" name="直線コネクタ 139"/>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41"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42" name="直線コネクタ 141"/>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43"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44" name="直線コネクタ 143"/>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45"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46" name="フローチャート: 判断 145"/>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47" name="フローチャート: 判断 146"/>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48" name="フローチャート: 判断 147"/>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49" name="フローチャート: 判断 148"/>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55" name="楕円 154"/>
        <xdr:cNvSpPr/>
      </xdr:nvSpPr>
      <xdr:spPr>
        <a:xfrm>
          <a:off x="45847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131462</xdr:rowOff>
    </xdr:from>
    <xdr:ext cx="405111" cy="259045"/>
    <xdr:sp macro="" textlink="">
      <xdr:nvSpPr>
        <xdr:cNvPr id="156" name="【橋りょう・トンネル】&#10;有形固定資産減価償却率該当値テキスト"/>
        <xdr:cNvSpPr txBox="1"/>
      </xdr:nvSpPr>
      <xdr:spPr>
        <a:xfrm>
          <a:off x="4673600"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57"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58"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59"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3" name="テキスト ボックス 17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5" name="テキスト ボックス 17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7" name="テキスト ボックス 17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81" name="直線コネクタ 180"/>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182"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183" name="直線コネクタ 182"/>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184"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185" name="直線コネクタ 184"/>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186"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187" name="フローチャート: 判断 186"/>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87343</xdr:rowOff>
    </xdr:from>
    <xdr:to>
      <xdr:col>50</xdr:col>
      <xdr:colOff>165100</xdr:colOff>
      <xdr:row>62</xdr:row>
      <xdr:rowOff>17493</xdr:rowOff>
    </xdr:to>
    <xdr:sp macro="" textlink="">
      <xdr:nvSpPr>
        <xdr:cNvPr id="188" name="フローチャート: 判断 187"/>
        <xdr:cNvSpPr/>
      </xdr:nvSpPr>
      <xdr:spPr>
        <a:xfrm>
          <a:off x="9588500" y="1054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20212</xdr:rowOff>
    </xdr:from>
    <xdr:to>
      <xdr:col>46</xdr:col>
      <xdr:colOff>38100</xdr:colOff>
      <xdr:row>61</xdr:row>
      <xdr:rowOff>121812</xdr:rowOff>
    </xdr:to>
    <xdr:sp macro="" textlink="">
      <xdr:nvSpPr>
        <xdr:cNvPr id="189" name="フローチャート: 判断 188"/>
        <xdr:cNvSpPr/>
      </xdr:nvSpPr>
      <xdr:spPr>
        <a:xfrm>
          <a:off x="8699500" y="1047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111885</xdr:rowOff>
    </xdr:from>
    <xdr:to>
      <xdr:col>41</xdr:col>
      <xdr:colOff>101600</xdr:colOff>
      <xdr:row>62</xdr:row>
      <xdr:rowOff>42035</xdr:rowOff>
    </xdr:to>
    <xdr:sp macro="" textlink="">
      <xdr:nvSpPr>
        <xdr:cNvPr id="190" name="フローチャート: 判断 189"/>
        <xdr:cNvSpPr/>
      </xdr:nvSpPr>
      <xdr:spPr>
        <a:xfrm>
          <a:off x="7810500" y="1057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173</xdr:rowOff>
    </xdr:from>
    <xdr:to>
      <xdr:col>55</xdr:col>
      <xdr:colOff>50800</xdr:colOff>
      <xdr:row>59</xdr:row>
      <xdr:rowOff>101773</xdr:rowOff>
    </xdr:to>
    <xdr:sp macro="" textlink="">
      <xdr:nvSpPr>
        <xdr:cNvPr id="196" name="楕円 195"/>
        <xdr:cNvSpPr/>
      </xdr:nvSpPr>
      <xdr:spPr>
        <a:xfrm>
          <a:off x="10426700" y="101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23050</xdr:rowOff>
    </xdr:from>
    <xdr:ext cx="599010" cy="259045"/>
    <xdr:sp macro="" textlink="">
      <xdr:nvSpPr>
        <xdr:cNvPr id="197" name="【橋りょう・トンネル】&#10;一人当たり有形固定資産（償却資産）額該当値テキスト"/>
        <xdr:cNvSpPr txBox="1"/>
      </xdr:nvSpPr>
      <xdr:spPr>
        <a:xfrm>
          <a:off x="10515600" y="996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34020</xdr:rowOff>
    </xdr:from>
    <xdr:ext cx="534377" cy="259045"/>
    <xdr:sp macro="" textlink="">
      <xdr:nvSpPr>
        <xdr:cNvPr id="198" name="n_1aveValue【橋りょう・トンネル】&#10;一人当たり有形固定資産（償却資産）額"/>
        <xdr:cNvSpPr txBox="1"/>
      </xdr:nvSpPr>
      <xdr:spPr>
        <a:xfrm>
          <a:off x="9359411" y="1032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138339</xdr:rowOff>
    </xdr:from>
    <xdr:ext cx="534377" cy="259045"/>
    <xdr:sp macro="" textlink="">
      <xdr:nvSpPr>
        <xdr:cNvPr id="199" name="n_2aveValue【橋りょう・トンネル】&#10;一人当たり有形固定資産（償却資産）額"/>
        <xdr:cNvSpPr txBox="1"/>
      </xdr:nvSpPr>
      <xdr:spPr>
        <a:xfrm>
          <a:off x="8483111" y="102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58562</xdr:rowOff>
    </xdr:from>
    <xdr:ext cx="534377" cy="259045"/>
    <xdr:sp macro="" textlink="">
      <xdr:nvSpPr>
        <xdr:cNvPr id="200" name="n_3aveValue【橋りょう・トンネル】&#10;一人当たり有形固定資産（償却資産）額"/>
        <xdr:cNvSpPr txBox="1"/>
      </xdr:nvSpPr>
      <xdr:spPr>
        <a:xfrm>
          <a:off x="7594111" y="103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1" name="テキスト ボックス 22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25" name="直線コネクタ 224"/>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26"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27" name="直線コネクタ 226"/>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28"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29" name="直線コネクタ 228"/>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30"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31" name="フローチャート: 判断 230"/>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32" name="フローチャート: 判断 23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33" name="フローチャート: 判断 23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34" name="フローチャート: 判断 233"/>
        <xdr:cNvSpPr/>
      </xdr:nvSpPr>
      <xdr:spPr>
        <a:xfrm>
          <a:off x="1968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52070</xdr:rowOff>
    </xdr:from>
    <xdr:to>
      <xdr:col>24</xdr:col>
      <xdr:colOff>114300</xdr:colOff>
      <xdr:row>78</xdr:row>
      <xdr:rowOff>153670</xdr:rowOff>
    </xdr:to>
    <xdr:sp macro="" textlink="">
      <xdr:nvSpPr>
        <xdr:cNvPr id="240" name="楕円 239"/>
        <xdr:cNvSpPr/>
      </xdr:nvSpPr>
      <xdr:spPr>
        <a:xfrm>
          <a:off x="4584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74947</xdr:rowOff>
    </xdr:from>
    <xdr:ext cx="405111" cy="259045"/>
    <xdr:sp macro="" textlink="">
      <xdr:nvSpPr>
        <xdr:cNvPr id="241" name="【公営住宅】&#10;有形固定資産減価償却率該当値テキスト"/>
        <xdr:cNvSpPr txBox="1"/>
      </xdr:nvSpPr>
      <xdr:spPr>
        <a:xfrm>
          <a:off x="4673600"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242"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43" name="n_2aveValue【公営住宅】&#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244" name="n_3aveValue【公営住宅】&#10;有形固定資産減価償却率"/>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68" name="直線コネクタ 26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6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270" name="直線コネクタ 26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27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272" name="直線コネクタ 27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27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274" name="フローチャート: 判断 27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54356</xdr:rowOff>
    </xdr:from>
    <xdr:to>
      <xdr:col>50</xdr:col>
      <xdr:colOff>165100</xdr:colOff>
      <xdr:row>84</xdr:row>
      <xdr:rowOff>155956</xdr:rowOff>
    </xdr:to>
    <xdr:sp macro="" textlink="">
      <xdr:nvSpPr>
        <xdr:cNvPr id="275" name="フローチャート: 判断 274"/>
        <xdr:cNvSpPr/>
      </xdr:nvSpPr>
      <xdr:spPr>
        <a:xfrm>
          <a:off x="9588500" y="1445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45213</xdr:rowOff>
    </xdr:from>
    <xdr:to>
      <xdr:col>46</xdr:col>
      <xdr:colOff>38100</xdr:colOff>
      <xdr:row>84</xdr:row>
      <xdr:rowOff>146813</xdr:rowOff>
    </xdr:to>
    <xdr:sp macro="" textlink="">
      <xdr:nvSpPr>
        <xdr:cNvPr id="276" name="フローチャート: 判断 275"/>
        <xdr:cNvSpPr/>
      </xdr:nvSpPr>
      <xdr:spPr>
        <a:xfrm>
          <a:off x="8699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103887</xdr:rowOff>
    </xdr:from>
    <xdr:to>
      <xdr:col>41</xdr:col>
      <xdr:colOff>101600</xdr:colOff>
      <xdr:row>84</xdr:row>
      <xdr:rowOff>34037</xdr:rowOff>
    </xdr:to>
    <xdr:sp macro="" textlink="">
      <xdr:nvSpPr>
        <xdr:cNvPr id="277" name="フローチャート: 判断 276"/>
        <xdr:cNvSpPr/>
      </xdr:nvSpPr>
      <xdr:spPr>
        <a:xfrm>
          <a:off x="7810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79502</xdr:rowOff>
    </xdr:from>
    <xdr:to>
      <xdr:col>55</xdr:col>
      <xdr:colOff>50800</xdr:colOff>
      <xdr:row>83</xdr:row>
      <xdr:rowOff>9652</xdr:rowOff>
    </xdr:to>
    <xdr:sp macro="" textlink="">
      <xdr:nvSpPr>
        <xdr:cNvPr id="283" name="楕円 282"/>
        <xdr:cNvSpPr/>
      </xdr:nvSpPr>
      <xdr:spPr>
        <a:xfrm>
          <a:off x="1042670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102379</xdr:rowOff>
    </xdr:from>
    <xdr:ext cx="469744" cy="259045"/>
    <xdr:sp macro="" textlink="">
      <xdr:nvSpPr>
        <xdr:cNvPr id="284" name="【公営住宅】&#10;一人当たり面積該当値テキスト"/>
        <xdr:cNvSpPr txBox="1"/>
      </xdr:nvSpPr>
      <xdr:spPr>
        <a:xfrm>
          <a:off x="10515600"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1033</xdr:rowOff>
    </xdr:from>
    <xdr:ext cx="469744" cy="259045"/>
    <xdr:sp macro="" textlink="">
      <xdr:nvSpPr>
        <xdr:cNvPr id="285" name="n_1aveValue【公営住宅】&#10;一人当たり面積"/>
        <xdr:cNvSpPr txBox="1"/>
      </xdr:nvSpPr>
      <xdr:spPr>
        <a:xfrm>
          <a:off x="93917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163340</xdr:rowOff>
    </xdr:from>
    <xdr:ext cx="469744" cy="259045"/>
    <xdr:sp macro="" textlink="">
      <xdr:nvSpPr>
        <xdr:cNvPr id="286" name="n_2aveValue【公営住宅】&#10;一人当たり面積"/>
        <xdr:cNvSpPr txBox="1"/>
      </xdr:nvSpPr>
      <xdr:spPr>
        <a:xfrm>
          <a:off x="8515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287" name="n_3aveValue【公営住宅】&#10;一人当たり面積"/>
        <xdr:cNvSpPr txBox="1"/>
      </xdr:nvSpPr>
      <xdr:spPr>
        <a:xfrm>
          <a:off x="7626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28" name="直線コネクタ 327"/>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29"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30" name="直線コネクタ 329"/>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31"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32" name="直線コネクタ 33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33"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34" name="フローチャート: 判断 333"/>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35" name="フローチャート: 判断 33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36" name="フローチャート: 判断 33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37" name="フローチャート: 判断 336"/>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90170</xdr:rowOff>
    </xdr:from>
    <xdr:to>
      <xdr:col>85</xdr:col>
      <xdr:colOff>177800</xdr:colOff>
      <xdr:row>35</xdr:row>
      <xdr:rowOff>20320</xdr:rowOff>
    </xdr:to>
    <xdr:sp macro="" textlink="">
      <xdr:nvSpPr>
        <xdr:cNvPr id="343" name="楕円 342"/>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43197</xdr:rowOff>
    </xdr:from>
    <xdr:ext cx="405111" cy="259045"/>
    <xdr:sp macro="" textlink="">
      <xdr:nvSpPr>
        <xdr:cNvPr id="344" name="【認定こども園・幼稚園・保育所】&#10;有形固定資産減価償却率該当値テキスト"/>
        <xdr:cNvSpPr txBox="1"/>
      </xdr:nvSpPr>
      <xdr:spPr>
        <a:xfrm>
          <a:off x="163576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345"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46"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47"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9" name="テキスト ボックス 3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1" name="テキスト ボックス 3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3" name="テキスト ボックス 3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5" name="テキスト ボックス 3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7" name="テキスト ボックス 3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369" name="直線コネクタ 368"/>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1" name="直線コネクタ 37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372"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373" name="直線コネクタ 372"/>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374"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375" name="フローチャート: 判断 374"/>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116840</xdr:rowOff>
    </xdr:from>
    <xdr:to>
      <xdr:col>112</xdr:col>
      <xdr:colOff>38100</xdr:colOff>
      <xdr:row>41</xdr:row>
      <xdr:rowOff>46990</xdr:rowOff>
    </xdr:to>
    <xdr:sp macro="" textlink="">
      <xdr:nvSpPr>
        <xdr:cNvPr id="376" name="フローチャート: 判断 375"/>
        <xdr:cNvSpPr/>
      </xdr:nvSpPr>
      <xdr:spPr>
        <a:xfrm>
          <a:off x="21272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103124</xdr:rowOff>
    </xdr:from>
    <xdr:to>
      <xdr:col>107</xdr:col>
      <xdr:colOff>101600</xdr:colOff>
      <xdr:row>41</xdr:row>
      <xdr:rowOff>33274</xdr:rowOff>
    </xdr:to>
    <xdr:sp macro="" textlink="">
      <xdr:nvSpPr>
        <xdr:cNvPr id="377" name="フローチャート: 判断 376"/>
        <xdr:cNvSpPr/>
      </xdr:nvSpPr>
      <xdr:spPr>
        <a:xfrm>
          <a:off x="20383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119126</xdr:rowOff>
    </xdr:from>
    <xdr:to>
      <xdr:col>102</xdr:col>
      <xdr:colOff>165100</xdr:colOff>
      <xdr:row>41</xdr:row>
      <xdr:rowOff>49276</xdr:rowOff>
    </xdr:to>
    <xdr:sp macro="" textlink="">
      <xdr:nvSpPr>
        <xdr:cNvPr id="378" name="フローチャート: 判断 377"/>
        <xdr:cNvSpPr/>
      </xdr:nvSpPr>
      <xdr:spPr>
        <a:xfrm>
          <a:off x="19494500" y="69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128270</xdr:rowOff>
    </xdr:from>
    <xdr:to>
      <xdr:col>116</xdr:col>
      <xdr:colOff>114300</xdr:colOff>
      <xdr:row>41</xdr:row>
      <xdr:rowOff>58420</xdr:rowOff>
    </xdr:to>
    <xdr:sp macro="" textlink="">
      <xdr:nvSpPr>
        <xdr:cNvPr id="384" name="楕円 383"/>
        <xdr:cNvSpPr/>
      </xdr:nvSpPr>
      <xdr:spPr>
        <a:xfrm>
          <a:off x="22110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385" name="【認定こども園・幼稚園・保育所】&#10;一人当たり面積該当値テキスト"/>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63517</xdr:rowOff>
    </xdr:from>
    <xdr:ext cx="469744" cy="259045"/>
    <xdr:sp macro="" textlink="">
      <xdr:nvSpPr>
        <xdr:cNvPr id="386" name="n_1aveValue【認定こども園・幼稚園・保育所】&#10;一人当たり面積"/>
        <xdr:cNvSpPr txBox="1"/>
      </xdr:nvSpPr>
      <xdr:spPr>
        <a:xfrm>
          <a:off x="210757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49801</xdr:rowOff>
    </xdr:from>
    <xdr:ext cx="469744" cy="259045"/>
    <xdr:sp macro="" textlink="">
      <xdr:nvSpPr>
        <xdr:cNvPr id="387" name="n_2aveValue【認定こども園・幼稚園・保育所】&#10;一人当たり面積"/>
        <xdr:cNvSpPr txBox="1"/>
      </xdr:nvSpPr>
      <xdr:spPr>
        <a:xfrm>
          <a:off x="20199427" y="67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65803</xdr:rowOff>
    </xdr:from>
    <xdr:ext cx="469744" cy="259045"/>
    <xdr:sp macro="" textlink="">
      <xdr:nvSpPr>
        <xdr:cNvPr id="388" name="n_3aveValue【認定こども園・幼稚園・保育所】&#10;一人当たり面積"/>
        <xdr:cNvSpPr txBox="1"/>
      </xdr:nvSpPr>
      <xdr:spPr>
        <a:xfrm>
          <a:off x="19310427" y="67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13" name="直線コネクタ 412"/>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14"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15" name="直線コネクタ 414"/>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16"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17" name="直線コネクタ 416"/>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18"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19" name="フローチャート: 判断 418"/>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20" name="フローチャート: 判断 419"/>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113030</xdr:rowOff>
    </xdr:from>
    <xdr:to>
      <xdr:col>76</xdr:col>
      <xdr:colOff>165100</xdr:colOff>
      <xdr:row>59</xdr:row>
      <xdr:rowOff>43180</xdr:rowOff>
    </xdr:to>
    <xdr:sp macro="" textlink="">
      <xdr:nvSpPr>
        <xdr:cNvPr id="421" name="フローチャート: 判断 420"/>
        <xdr:cNvSpPr/>
      </xdr:nvSpPr>
      <xdr:spPr>
        <a:xfrm>
          <a:off x="14541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55880</xdr:rowOff>
    </xdr:from>
    <xdr:to>
      <xdr:col>72</xdr:col>
      <xdr:colOff>38100</xdr:colOff>
      <xdr:row>59</xdr:row>
      <xdr:rowOff>157480</xdr:rowOff>
    </xdr:to>
    <xdr:sp macro="" textlink="">
      <xdr:nvSpPr>
        <xdr:cNvPr id="422" name="フローチャート: 判断 421"/>
        <xdr:cNvSpPr/>
      </xdr:nvSpPr>
      <xdr:spPr>
        <a:xfrm>
          <a:off x="13652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428" name="楕円 427"/>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429" name="【学校施設】&#10;有形固定資産減価償却率該当値テキスト"/>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30" name="n_1aveValue【学校施設】&#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431" name="n_2ave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2557</xdr:rowOff>
    </xdr:from>
    <xdr:ext cx="405111" cy="259045"/>
    <xdr:sp macro="" textlink="">
      <xdr:nvSpPr>
        <xdr:cNvPr id="432" name="n_3aveValue【学校施設】&#10;有形固定資産減価償却率"/>
        <xdr:cNvSpPr txBox="1"/>
      </xdr:nvSpPr>
      <xdr:spPr>
        <a:xfrm>
          <a:off x="13500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457" name="直線コネクタ 456"/>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458"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459" name="直線コネクタ 458"/>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460"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61" name="直線コネクタ 460"/>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462"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63" name="フローチャート: 判断 462"/>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94361</xdr:rowOff>
    </xdr:from>
    <xdr:to>
      <xdr:col>112</xdr:col>
      <xdr:colOff>38100</xdr:colOff>
      <xdr:row>64</xdr:row>
      <xdr:rowOff>24511</xdr:rowOff>
    </xdr:to>
    <xdr:sp macro="" textlink="">
      <xdr:nvSpPr>
        <xdr:cNvPr id="464" name="フローチャート: 判断 463"/>
        <xdr:cNvSpPr/>
      </xdr:nvSpPr>
      <xdr:spPr>
        <a:xfrm>
          <a:off x="21272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100838</xdr:rowOff>
    </xdr:from>
    <xdr:to>
      <xdr:col>107</xdr:col>
      <xdr:colOff>101600</xdr:colOff>
      <xdr:row>64</xdr:row>
      <xdr:rowOff>30988</xdr:rowOff>
    </xdr:to>
    <xdr:sp macro="" textlink="">
      <xdr:nvSpPr>
        <xdr:cNvPr id="465" name="フローチャート: 判断 464"/>
        <xdr:cNvSpPr/>
      </xdr:nvSpPr>
      <xdr:spPr>
        <a:xfrm>
          <a:off x="20383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140081</xdr:rowOff>
    </xdr:from>
    <xdr:to>
      <xdr:col>102</xdr:col>
      <xdr:colOff>165100</xdr:colOff>
      <xdr:row>64</xdr:row>
      <xdr:rowOff>70231</xdr:rowOff>
    </xdr:to>
    <xdr:sp macro="" textlink="">
      <xdr:nvSpPr>
        <xdr:cNvPr id="466" name="フローチャート: 判断 465"/>
        <xdr:cNvSpPr/>
      </xdr:nvSpPr>
      <xdr:spPr>
        <a:xfrm>
          <a:off x="19494500" y="1094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79883</xdr:rowOff>
    </xdr:from>
    <xdr:to>
      <xdr:col>116</xdr:col>
      <xdr:colOff>114300</xdr:colOff>
      <xdr:row>64</xdr:row>
      <xdr:rowOff>10033</xdr:rowOff>
    </xdr:to>
    <xdr:sp macro="" textlink="">
      <xdr:nvSpPr>
        <xdr:cNvPr id="472" name="楕円 471"/>
        <xdr:cNvSpPr/>
      </xdr:nvSpPr>
      <xdr:spPr>
        <a:xfrm>
          <a:off x="221107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58310</xdr:rowOff>
    </xdr:from>
    <xdr:ext cx="469744" cy="259045"/>
    <xdr:sp macro="" textlink="">
      <xdr:nvSpPr>
        <xdr:cNvPr id="473" name="【学校施設】&#10;一人当たり面積該当値テキスト"/>
        <xdr:cNvSpPr txBox="1"/>
      </xdr:nvSpPr>
      <xdr:spPr>
        <a:xfrm>
          <a:off x="22199600" y="1085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41038</xdr:rowOff>
    </xdr:from>
    <xdr:ext cx="469744" cy="259045"/>
    <xdr:sp macro="" textlink="">
      <xdr:nvSpPr>
        <xdr:cNvPr id="474" name="n_1aveValue【学校施設】&#10;一人当たり面積"/>
        <xdr:cNvSpPr txBox="1"/>
      </xdr:nvSpPr>
      <xdr:spPr>
        <a:xfrm>
          <a:off x="210757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47515</xdr:rowOff>
    </xdr:from>
    <xdr:ext cx="469744" cy="259045"/>
    <xdr:sp macro="" textlink="">
      <xdr:nvSpPr>
        <xdr:cNvPr id="475" name="n_2aveValue【学校施設】&#10;一人当たり面積"/>
        <xdr:cNvSpPr txBox="1"/>
      </xdr:nvSpPr>
      <xdr:spPr>
        <a:xfrm>
          <a:off x="20199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86758</xdr:rowOff>
    </xdr:from>
    <xdr:ext cx="469744" cy="259045"/>
    <xdr:sp macro="" textlink="">
      <xdr:nvSpPr>
        <xdr:cNvPr id="476" name="n_3aveValue【学校施設】&#10;一人当たり面積"/>
        <xdr:cNvSpPr txBox="1"/>
      </xdr:nvSpPr>
      <xdr:spPr>
        <a:xfrm>
          <a:off x="1931042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01" name="直線コネクタ 50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0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03" name="直線コネクタ 50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0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05" name="直線コネクタ 50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06"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07" name="フローチャート: 判断 50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08" name="フローチャート: 判断 507"/>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09" name="フローチャート: 判断 508"/>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10" name="フローチャート: 判断 509"/>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156845</xdr:rowOff>
    </xdr:from>
    <xdr:to>
      <xdr:col>85</xdr:col>
      <xdr:colOff>177800</xdr:colOff>
      <xdr:row>82</xdr:row>
      <xdr:rowOff>86995</xdr:rowOff>
    </xdr:to>
    <xdr:sp macro="" textlink="">
      <xdr:nvSpPr>
        <xdr:cNvPr id="516" name="楕円 515"/>
        <xdr:cNvSpPr/>
      </xdr:nvSpPr>
      <xdr:spPr>
        <a:xfrm>
          <a:off x="16268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135272</xdr:rowOff>
    </xdr:from>
    <xdr:ext cx="405111" cy="259045"/>
    <xdr:sp macro="" textlink="">
      <xdr:nvSpPr>
        <xdr:cNvPr id="517" name="【児童館】&#10;有形固定資産減価償却率該当値テキスト"/>
        <xdr:cNvSpPr txBox="1"/>
      </xdr:nvSpPr>
      <xdr:spPr>
        <a:xfrm>
          <a:off x="16357600"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6366</xdr:rowOff>
    </xdr:from>
    <xdr:ext cx="405111" cy="259045"/>
    <xdr:sp macro="" textlink="">
      <xdr:nvSpPr>
        <xdr:cNvPr id="518"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19"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20"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544" name="直線コネクタ 54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4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46" name="直線コネクタ 54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54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548" name="直線コネクタ 54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4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50" name="フローチャート: 判断 54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51" name="フローチャート: 判断 550"/>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52" name="フローチャート: 判断 55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553" name="フローチャート: 判断 552"/>
        <xdr:cNvSpPr/>
      </xdr:nvSpPr>
      <xdr:spPr>
        <a:xfrm>
          <a:off x="19494500" y="1470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559" name="楕円 558"/>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560"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561"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56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56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4" name="テキスト ボックス 5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5" name="直線コネクタ 5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6" name="テキスト ボックス 5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7" name="直線コネクタ 5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8" name="テキスト ボックス 5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9" name="直線コネクタ 5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0" name="テキスト ボックス 5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1" name="直線コネクタ 5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2" name="テキスト ボックス 5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586" name="直線コネクタ 585"/>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587"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588" name="直線コネクタ 587"/>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89"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90" name="直線コネクタ 589"/>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591"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592" name="フローチャート: 判断 591"/>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114554</xdr:rowOff>
    </xdr:from>
    <xdr:to>
      <xdr:col>81</xdr:col>
      <xdr:colOff>101600</xdr:colOff>
      <xdr:row>106</xdr:row>
      <xdr:rowOff>44704</xdr:rowOff>
    </xdr:to>
    <xdr:sp macro="" textlink="">
      <xdr:nvSpPr>
        <xdr:cNvPr id="593" name="フローチャート: 判断 592"/>
        <xdr:cNvSpPr/>
      </xdr:nvSpPr>
      <xdr:spPr>
        <a:xfrm>
          <a:off x="15430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155702</xdr:rowOff>
    </xdr:from>
    <xdr:to>
      <xdr:col>76</xdr:col>
      <xdr:colOff>165100</xdr:colOff>
      <xdr:row>106</xdr:row>
      <xdr:rowOff>85852</xdr:rowOff>
    </xdr:to>
    <xdr:sp macro="" textlink="">
      <xdr:nvSpPr>
        <xdr:cNvPr id="594" name="フローチャート: 判断 593"/>
        <xdr:cNvSpPr/>
      </xdr:nvSpPr>
      <xdr:spPr>
        <a:xfrm>
          <a:off x="14541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167132</xdr:rowOff>
    </xdr:from>
    <xdr:to>
      <xdr:col>72</xdr:col>
      <xdr:colOff>38100</xdr:colOff>
      <xdr:row>106</xdr:row>
      <xdr:rowOff>97282</xdr:rowOff>
    </xdr:to>
    <xdr:sp macro="" textlink="">
      <xdr:nvSpPr>
        <xdr:cNvPr id="595" name="フローチャート: 判断 594"/>
        <xdr:cNvSpPr/>
      </xdr:nvSpPr>
      <xdr:spPr>
        <a:xfrm>
          <a:off x="13652500" y="1816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87122</xdr:rowOff>
    </xdr:from>
    <xdr:to>
      <xdr:col>85</xdr:col>
      <xdr:colOff>177800</xdr:colOff>
      <xdr:row>107</xdr:row>
      <xdr:rowOff>17272</xdr:rowOff>
    </xdr:to>
    <xdr:sp macro="" textlink="">
      <xdr:nvSpPr>
        <xdr:cNvPr id="601" name="楕円 600"/>
        <xdr:cNvSpPr/>
      </xdr:nvSpPr>
      <xdr:spPr>
        <a:xfrm>
          <a:off x="16268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65549</xdr:rowOff>
    </xdr:from>
    <xdr:ext cx="405111" cy="259045"/>
    <xdr:sp macro="" textlink="">
      <xdr:nvSpPr>
        <xdr:cNvPr id="602" name="【公民館】&#10;有形固定資産減価償却率該当値テキスト"/>
        <xdr:cNvSpPr txBox="1"/>
      </xdr:nvSpPr>
      <xdr:spPr>
        <a:xfrm>
          <a:off x="16357600" y="1823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61231</xdr:rowOff>
    </xdr:from>
    <xdr:ext cx="405111" cy="259045"/>
    <xdr:sp macro="" textlink="">
      <xdr:nvSpPr>
        <xdr:cNvPr id="603" name="n_1aveValue【公民館】&#10;有形固定資産減価償却率"/>
        <xdr:cNvSpPr txBox="1"/>
      </xdr:nvSpPr>
      <xdr:spPr>
        <a:xfrm>
          <a:off x="15266044" y="1789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102379</xdr:rowOff>
    </xdr:from>
    <xdr:ext cx="405111" cy="259045"/>
    <xdr:sp macro="" textlink="">
      <xdr:nvSpPr>
        <xdr:cNvPr id="604" name="n_2aveValue【公民館】&#10;有形固定資産減価償却率"/>
        <xdr:cNvSpPr txBox="1"/>
      </xdr:nvSpPr>
      <xdr:spPr>
        <a:xfrm>
          <a:off x="14389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113809</xdr:rowOff>
    </xdr:from>
    <xdr:ext cx="405111" cy="259045"/>
    <xdr:sp macro="" textlink="">
      <xdr:nvSpPr>
        <xdr:cNvPr id="605" name="n_3aveValue【公民館】&#10;有形固定資産減価償却率"/>
        <xdr:cNvSpPr txBox="1"/>
      </xdr:nvSpPr>
      <xdr:spPr>
        <a:xfrm>
          <a:off x="135007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29" name="直線コネクタ 628"/>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1" name="直線コネクタ 63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32"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33" name="直線コネクタ 632"/>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34"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35" name="フローチャート: 判断 63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162561</xdr:rowOff>
    </xdr:from>
    <xdr:to>
      <xdr:col>112</xdr:col>
      <xdr:colOff>38100</xdr:colOff>
      <xdr:row>107</xdr:row>
      <xdr:rowOff>92711</xdr:rowOff>
    </xdr:to>
    <xdr:sp macro="" textlink="">
      <xdr:nvSpPr>
        <xdr:cNvPr id="636" name="フローチャート: 判断 635"/>
        <xdr:cNvSpPr/>
      </xdr:nvSpPr>
      <xdr:spPr>
        <a:xfrm>
          <a:off x="21272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637" name="フローチャート: 判断 636"/>
        <xdr:cNvSpPr/>
      </xdr:nvSpPr>
      <xdr:spPr>
        <a:xfrm>
          <a:off x="20383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638" name="フローチャート: 判断 637"/>
        <xdr:cNvSpPr/>
      </xdr:nvSpPr>
      <xdr:spPr>
        <a:xfrm>
          <a:off x="194945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644" name="楕円 643"/>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645" name="【公民館】&#10;一人当たり面積該当値テキスト"/>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109238</xdr:rowOff>
    </xdr:from>
    <xdr:ext cx="469744" cy="259045"/>
    <xdr:sp macro="" textlink="">
      <xdr:nvSpPr>
        <xdr:cNvPr id="646" name="n_1aveValue【公民館】&#10;一人当たり面積"/>
        <xdr:cNvSpPr txBox="1"/>
      </xdr:nvSpPr>
      <xdr:spPr>
        <a:xfrm>
          <a:off x="210757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116857</xdr:rowOff>
    </xdr:from>
    <xdr:ext cx="469744" cy="259045"/>
    <xdr:sp macro="" textlink="">
      <xdr:nvSpPr>
        <xdr:cNvPr id="647" name="n_2aveValue【公民館】&#10;一人当たり面積"/>
        <xdr:cNvSpPr txBox="1"/>
      </xdr:nvSpPr>
      <xdr:spPr>
        <a:xfrm>
          <a:off x="20199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21607</xdr:rowOff>
    </xdr:from>
    <xdr:ext cx="469744" cy="259045"/>
    <xdr:sp macro="" textlink="">
      <xdr:nvSpPr>
        <xdr:cNvPr id="648" name="n_3aveValue【公民館】&#10;一人当たり面積"/>
        <xdr:cNvSpPr txBox="1"/>
      </xdr:nvSpPr>
      <xdr:spPr>
        <a:xfrm>
          <a:off x="19310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多くの類型において類似団体平均を上回っており、特に公営住宅、認定こども園・幼稚園・保育所は大きい数値を示していることから、施設の老朽化が進んでいる状況と言える。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道路が類似団体内で１位となっているほか、公営住宅、公民館で類似団体平均を上回っており、これらの施設サービスが広く行き渡っている状態である。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4" name="フローチャート: 判断 63"/>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40657</xdr:rowOff>
    </xdr:from>
    <xdr:ext cx="405111" cy="259045"/>
    <xdr:sp macro="" textlink="">
      <xdr:nvSpPr>
        <xdr:cNvPr id="65"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120106</xdr:rowOff>
    </xdr:from>
    <xdr:to>
      <xdr:col>15</xdr:col>
      <xdr:colOff>101600</xdr:colOff>
      <xdr:row>38</xdr:row>
      <xdr:rowOff>50256</xdr:rowOff>
    </xdr:to>
    <xdr:sp macro="" textlink="">
      <xdr:nvSpPr>
        <xdr:cNvPr id="66" name="フローチャート: 判断 65"/>
        <xdr:cNvSpPr/>
      </xdr:nvSpPr>
      <xdr:spPr>
        <a:xfrm>
          <a:off x="2857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66783</xdr:rowOff>
    </xdr:from>
    <xdr:ext cx="405111" cy="259045"/>
    <xdr:sp macro="" textlink="">
      <xdr:nvSpPr>
        <xdr:cNvPr id="67" name="n_2aveValue【図書館】&#10;有形固定資産減価償却率"/>
        <xdr:cNvSpPr txBox="1"/>
      </xdr:nvSpPr>
      <xdr:spPr>
        <a:xfrm>
          <a:off x="2705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20501</xdr:rowOff>
    </xdr:from>
    <xdr:to>
      <xdr:col>10</xdr:col>
      <xdr:colOff>165100</xdr:colOff>
      <xdr:row>38</xdr:row>
      <xdr:rowOff>122101</xdr:rowOff>
    </xdr:to>
    <xdr:sp macro="" textlink="">
      <xdr:nvSpPr>
        <xdr:cNvPr id="68" name="フローチャート: 判断 67"/>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138628</xdr:rowOff>
    </xdr:from>
    <xdr:ext cx="405111" cy="259045"/>
    <xdr:sp macro="" textlink="">
      <xdr:nvSpPr>
        <xdr:cNvPr id="69" name="n_3aveValue【図書館】&#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126637</xdr:rowOff>
    </xdr:from>
    <xdr:to>
      <xdr:col>24</xdr:col>
      <xdr:colOff>114300</xdr:colOff>
      <xdr:row>33</xdr:row>
      <xdr:rowOff>56787</xdr:rowOff>
    </xdr:to>
    <xdr:sp macro="" textlink="">
      <xdr:nvSpPr>
        <xdr:cNvPr id="75" name="楕円 74"/>
        <xdr:cNvSpPr/>
      </xdr:nvSpPr>
      <xdr:spPr>
        <a:xfrm>
          <a:off x="45847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79664</xdr:rowOff>
    </xdr:from>
    <xdr:ext cx="405111" cy="259045"/>
    <xdr:sp macro="" textlink="">
      <xdr:nvSpPr>
        <xdr:cNvPr id="76" name="【図書館】&#10;有形固定資産減価償却率該当値テキスト"/>
        <xdr:cNvSpPr txBox="1"/>
      </xdr:nvSpPr>
      <xdr:spPr>
        <a:xfrm>
          <a:off x="4673600" y="556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0" name="直線コネクタ 99"/>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1"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2" name="直線コネクタ 101"/>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3"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4" name="直線コネクタ 103"/>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05"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6" name="フローチャート: 判断 105"/>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7" name="フローチャート: 判断 106"/>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0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146050</xdr:rowOff>
    </xdr:from>
    <xdr:to>
      <xdr:col>46</xdr:col>
      <xdr:colOff>38100</xdr:colOff>
      <xdr:row>40</xdr:row>
      <xdr:rowOff>76200</xdr:rowOff>
    </xdr:to>
    <xdr:sp macro="" textlink="">
      <xdr:nvSpPr>
        <xdr:cNvPr id="109" name="フローチャート: 判断 108"/>
        <xdr:cNvSpPr/>
      </xdr:nvSpPr>
      <xdr:spPr>
        <a:xfrm>
          <a:off x="8699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92727</xdr:rowOff>
    </xdr:from>
    <xdr:ext cx="469744" cy="259045"/>
    <xdr:sp macro="" textlink="">
      <xdr:nvSpPr>
        <xdr:cNvPr id="110" name="n_2aveValue【図書館】&#10;一人当たり面積"/>
        <xdr:cNvSpPr txBox="1"/>
      </xdr:nvSpPr>
      <xdr:spPr>
        <a:xfrm>
          <a:off x="8515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63500</xdr:rowOff>
    </xdr:from>
    <xdr:to>
      <xdr:col>41</xdr:col>
      <xdr:colOff>101600</xdr:colOff>
      <xdr:row>40</xdr:row>
      <xdr:rowOff>165100</xdr:rowOff>
    </xdr:to>
    <xdr:sp macro="" textlink="">
      <xdr:nvSpPr>
        <xdr:cNvPr id="111" name="フローチャート: 判断 110"/>
        <xdr:cNvSpPr/>
      </xdr:nvSpPr>
      <xdr:spPr>
        <a:xfrm>
          <a:off x="7810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10177</xdr:rowOff>
    </xdr:from>
    <xdr:ext cx="469744" cy="259045"/>
    <xdr:sp macro="" textlink="">
      <xdr:nvSpPr>
        <xdr:cNvPr id="112" name="n_3ave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18" name="楕円 117"/>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19"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2" name="直線コネクタ 141"/>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3"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44" name="直線コネクタ 143"/>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45"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46" name="直線コネクタ 145"/>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47"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48" name="フローチャート: 判断 147"/>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95504</xdr:rowOff>
    </xdr:from>
    <xdr:to>
      <xdr:col>20</xdr:col>
      <xdr:colOff>38100</xdr:colOff>
      <xdr:row>59</xdr:row>
      <xdr:rowOff>25654</xdr:rowOff>
    </xdr:to>
    <xdr:sp macro="" textlink="">
      <xdr:nvSpPr>
        <xdr:cNvPr id="149" name="フローチャート: 判断 148"/>
        <xdr:cNvSpPr/>
      </xdr:nvSpPr>
      <xdr:spPr>
        <a:xfrm>
          <a:off x="37465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42181</xdr:rowOff>
    </xdr:from>
    <xdr:ext cx="405111" cy="259045"/>
    <xdr:sp macro="" textlink="">
      <xdr:nvSpPr>
        <xdr:cNvPr id="150" name="n_1aveValue【体育館・プール】&#10;有形固定資産減価償却率"/>
        <xdr:cNvSpPr txBox="1"/>
      </xdr:nvSpPr>
      <xdr:spPr>
        <a:xfrm>
          <a:off x="3582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157226</xdr:rowOff>
    </xdr:from>
    <xdr:to>
      <xdr:col>15</xdr:col>
      <xdr:colOff>101600</xdr:colOff>
      <xdr:row>59</xdr:row>
      <xdr:rowOff>87376</xdr:rowOff>
    </xdr:to>
    <xdr:sp macro="" textlink="">
      <xdr:nvSpPr>
        <xdr:cNvPr id="151" name="フローチャート: 判断 150"/>
        <xdr:cNvSpPr/>
      </xdr:nvSpPr>
      <xdr:spPr>
        <a:xfrm>
          <a:off x="2857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103903</xdr:rowOff>
    </xdr:from>
    <xdr:ext cx="405111" cy="259045"/>
    <xdr:sp macro="" textlink="">
      <xdr:nvSpPr>
        <xdr:cNvPr id="152" name="n_2aveValue【体育館・プール】&#10;有形固定資産減価償却率"/>
        <xdr:cNvSpPr txBox="1"/>
      </xdr:nvSpPr>
      <xdr:spPr>
        <a:xfrm>
          <a:off x="2705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148082</xdr:rowOff>
    </xdr:from>
    <xdr:to>
      <xdr:col>10</xdr:col>
      <xdr:colOff>165100</xdr:colOff>
      <xdr:row>59</xdr:row>
      <xdr:rowOff>78232</xdr:rowOff>
    </xdr:to>
    <xdr:sp macro="" textlink="">
      <xdr:nvSpPr>
        <xdr:cNvPr id="153" name="フローチャート: 判断 152"/>
        <xdr:cNvSpPr/>
      </xdr:nvSpPr>
      <xdr:spPr>
        <a:xfrm>
          <a:off x="1968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94759</xdr:rowOff>
    </xdr:from>
    <xdr:ext cx="405111" cy="259045"/>
    <xdr:sp macro="" textlink="">
      <xdr:nvSpPr>
        <xdr:cNvPr id="154" name="n_3aveValue【体育館・プール】&#10;有形固定資産減価償却率"/>
        <xdr:cNvSpPr txBox="1"/>
      </xdr:nvSpPr>
      <xdr:spPr>
        <a:xfrm>
          <a:off x="1816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65786</xdr:rowOff>
    </xdr:from>
    <xdr:to>
      <xdr:col>24</xdr:col>
      <xdr:colOff>114300</xdr:colOff>
      <xdr:row>60</xdr:row>
      <xdr:rowOff>167386</xdr:rowOff>
    </xdr:to>
    <xdr:sp macro="" textlink="">
      <xdr:nvSpPr>
        <xdr:cNvPr id="160" name="楕円 159"/>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44213</xdr:rowOff>
    </xdr:from>
    <xdr:ext cx="405111" cy="259045"/>
    <xdr:sp macro="" textlink="">
      <xdr:nvSpPr>
        <xdr:cNvPr id="161" name="【体育館・プール】&#10;有形固定資産減価償却率該当値テキスト"/>
        <xdr:cNvSpPr txBox="1"/>
      </xdr:nvSpPr>
      <xdr:spPr>
        <a:xfrm>
          <a:off x="4673600"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85" name="直線コネクタ 184"/>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86"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87" name="直線コネクタ 186"/>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88"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89" name="直線コネクタ 188"/>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190"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191" name="フローチャート: 判断 190"/>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88900</xdr:rowOff>
    </xdr:from>
    <xdr:to>
      <xdr:col>50</xdr:col>
      <xdr:colOff>165100</xdr:colOff>
      <xdr:row>64</xdr:row>
      <xdr:rowOff>19050</xdr:rowOff>
    </xdr:to>
    <xdr:sp macro="" textlink="">
      <xdr:nvSpPr>
        <xdr:cNvPr id="192" name="フローチャート: 判断 191"/>
        <xdr:cNvSpPr/>
      </xdr:nvSpPr>
      <xdr:spPr>
        <a:xfrm>
          <a:off x="9588500" y="108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35577</xdr:rowOff>
    </xdr:from>
    <xdr:ext cx="469744" cy="259045"/>
    <xdr:sp macro="" textlink="">
      <xdr:nvSpPr>
        <xdr:cNvPr id="193" name="n_1aveValue【体育館・プール】&#10;一人当たり面積"/>
        <xdr:cNvSpPr txBox="1"/>
      </xdr:nvSpPr>
      <xdr:spPr>
        <a:xfrm>
          <a:off x="9391727"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87630</xdr:rowOff>
    </xdr:from>
    <xdr:to>
      <xdr:col>46</xdr:col>
      <xdr:colOff>38100</xdr:colOff>
      <xdr:row>64</xdr:row>
      <xdr:rowOff>17780</xdr:rowOff>
    </xdr:to>
    <xdr:sp macro="" textlink="">
      <xdr:nvSpPr>
        <xdr:cNvPr id="194" name="フローチャート: 判断 193"/>
        <xdr:cNvSpPr/>
      </xdr:nvSpPr>
      <xdr:spPr>
        <a:xfrm>
          <a:off x="8699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34307</xdr:rowOff>
    </xdr:from>
    <xdr:ext cx="469744" cy="259045"/>
    <xdr:sp macro="" textlink="">
      <xdr:nvSpPr>
        <xdr:cNvPr id="195" name="n_2aveValue【体育館・プール】&#10;一人当たり面積"/>
        <xdr:cNvSpPr txBox="1"/>
      </xdr:nvSpPr>
      <xdr:spPr>
        <a:xfrm>
          <a:off x="8515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109220</xdr:rowOff>
    </xdr:from>
    <xdr:to>
      <xdr:col>41</xdr:col>
      <xdr:colOff>101600</xdr:colOff>
      <xdr:row>64</xdr:row>
      <xdr:rowOff>39370</xdr:rowOff>
    </xdr:to>
    <xdr:sp macro="" textlink="">
      <xdr:nvSpPr>
        <xdr:cNvPr id="196" name="フローチャート: 判断 195"/>
        <xdr:cNvSpPr/>
      </xdr:nvSpPr>
      <xdr:spPr>
        <a:xfrm>
          <a:off x="7810500" y="1091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55897</xdr:rowOff>
    </xdr:from>
    <xdr:ext cx="469744" cy="259045"/>
    <xdr:sp macro="" textlink="">
      <xdr:nvSpPr>
        <xdr:cNvPr id="197" name="n_3aveValue【体育館・プール】&#10;一人当たり面積"/>
        <xdr:cNvSpPr txBox="1"/>
      </xdr:nvSpPr>
      <xdr:spPr>
        <a:xfrm>
          <a:off x="7626427"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69850</xdr:rowOff>
    </xdr:from>
    <xdr:to>
      <xdr:col>55</xdr:col>
      <xdr:colOff>50800</xdr:colOff>
      <xdr:row>64</xdr:row>
      <xdr:rowOff>0</xdr:rowOff>
    </xdr:to>
    <xdr:sp macro="" textlink="">
      <xdr:nvSpPr>
        <xdr:cNvPr id="203" name="楕円 202"/>
        <xdr:cNvSpPr/>
      </xdr:nvSpPr>
      <xdr:spPr>
        <a:xfrm>
          <a:off x="10426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04"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29" name="直線コネクタ 228"/>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0"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1" name="直線コネクタ 230"/>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32"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33" name="直線コネクタ 232"/>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34"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35" name="フローチャート: 判断 234"/>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36" name="フローチャート: 判断 235"/>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84472</xdr:rowOff>
    </xdr:from>
    <xdr:ext cx="405111" cy="259045"/>
    <xdr:sp macro="" textlink="">
      <xdr:nvSpPr>
        <xdr:cNvPr id="237" name="n_1aveValue【福祉施設】&#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38" name="フローチャート: 判断 237"/>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113047</xdr:rowOff>
    </xdr:from>
    <xdr:ext cx="405111" cy="259045"/>
    <xdr:sp macro="" textlink="">
      <xdr:nvSpPr>
        <xdr:cNvPr id="239"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53975</xdr:rowOff>
    </xdr:from>
    <xdr:to>
      <xdr:col>10</xdr:col>
      <xdr:colOff>165100</xdr:colOff>
      <xdr:row>83</xdr:row>
      <xdr:rowOff>155575</xdr:rowOff>
    </xdr:to>
    <xdr:sp macro="" textlink="">
      <xdr:nvSpPr>
        <xdr:cNvPr id="240" name="フローチャート: 判断 239"/>
        <xdr:cNvSpPr/>
      </xdr:nvSpPr>
      <xdr:spPr>
        <a:xfrm>
          <a:off x="1968500" y="1428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652</xdr:rowOff>
    </xdr:from>
    <xdr:ext cx="405111" cy="259045"/>
    <xdr:sp macro="" textlink="">
      <xdr:nvSpPr>
        <xdr:cNvPr id="241" name="n_3aveValue【福祉施設】&#10;有形固定資産減価償却率"/>
        <xdr:cNvSpPr txBox="1"/>
      </xdr:nvSpPr>
      <xdr:spPr>
        <a:xfrm>
          <a:off x="1816744"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47" name="楕円 246"/>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48" name="【福祉施設】&#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72" name="直線コネクタ 27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7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74" name="直線コネクタ 27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27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76" name="直線コネクタ 27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27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78" name="フローチャート: 判断 27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48261</xdr:rowOff>
    </xdr:from>
    <xdr:to>
      <xdr:col>50</xdr:col>
      <xdr:colOff>165100</xdr:colOff>
      <xdr:row>84</xdr:row>
      <xdr:rowOff>149861</xdr:rowOff>
    </xdr:to>
    <xdr:sp macro="" textlink="">
      <xdr:nvSpPr>
        <xdr:cNvPr id="279" name="フローチャート: 判断 278"/>
        <xdr:cNvSpPr/>
      </xdr:nvSpPr>
      <xdr:spPr>
        <a:xfrm>
          <a:off x="95885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166388</xdr:rowOff>
    </xdr:from>
    <xdr:ext cx="469744" cy="259045"/>
    <xdr:sp macro="" textlink="">
      <xdr:nvSpPr>
        <xdr:cNvPr id="280" name="n_1aveValue【福祉施設】&#10;一人当たり面積"/>
        <xdr:cNvSpPr txBox="1"/>
      </xdr:nvSpPr>
      <xdr:spPr>
        <a:xfrm>
          <a:off x="9391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55880</xdr:rowOff>
    </xdr:from>
    <xdr:to>
      <xdr:col>46</xdr:col>
      <xdr:colOff>38100</xdr:colOff>
      <xdr:row>84</xdr:row>
      <xdr:rowOff>157480</xdr:rowOff>
    </xdr:to>
    <xdr:sp macro="" textlink="">
      <xdr:nvSpPr>
        <xdr:cNvPr id="281" name="フローチャート: 判断 280"/>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2557</xdr:rowOff>
    </xdr:from>
    <xdr:ext cx="469744" cy="259045"/>
    <xdr:sp macro="" textlink="">
      <xdr:nvSpPr>
        <xdr:cNvPr id="282" name="n_2aveValue【福祉施設】&#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132080</xdr:rowOff>
    </xdr:from>
    <xdr:to>
      <xdr:col>41</xdr:col>
      <xdr:colOff>101600</xdr:colOff>
      <xdr:row>85</xdr:row>
      <xdr:rowOff>62230</xdr:rowOff>
    </xdr:to>
    <xdr:sp macro="" textlink="">
      <xdr:nvSpPr>
        <xdr:cNvPr id="283" name="フローチャート: 判断 282"/>
        <xdr:cNvSpPr/>
      </xdr:nvSpPr>
      <xdr:spPr>
        <a:xfrm>
          <a:off x="7810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78757</xdr:rowOff>
    </xdr:from>
    <xdr:ext cx="469744" cy="259045"/>
    <xdr:sp macro="" textlink="">
      <xdr:nvSpPr>
        <xdr:cNvPr id="284" name="n_3aveValue【福祉施設】&#10;一人当たり面積"/>
        <xdr:cNvSpPr txBox="1"/>
      </xdr:nvSpPr>
      <xdr:spPr>
        <a:xfrm>
          <a:off x="7626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90" name="楕円 289"/>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91"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17" name="直線コネクタ 316"/>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18"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19" name="直線コネクタ 318"/>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20"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21" name="直線コネクタ 320"/>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22"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3" name="フローチャート: 判断 322"/>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108676</xdr:rowOff>
    </xdr:from>
    <xdr:to>
      <xdr:col>20</xdr:col>
      <xdr:colOff>38100</xdr:colOff>
      <xdr:row>104</xdr:row>
      <xdr:rowOff>38826</xdr:rowOff>
    </xdr:to>
    <xdr:sp macro="" textlink="">
      <xdr:nvSpPr>
        <xdr:cNvPr id="324" name="フローチャート: 判断 323"/>
        <xdr:cNvSpPr/>
      </xdr:nvSpPr>
      <xdr:spPr>
        <a:xfrm>
          <a:off x="3746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55353</xdr:rowOff>
    </xdr:from>
    <xdr:ext cx="405111" cy="259045"/>
    <xdr:sp macro="" textlink="">
      <xdr:nvSpPr>
        <xdr:cNvPr id="325" name="n_1aveValue【市民会館】&#10;有形固定資産減価償却率"/>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84182</xdr:rowOff>
    </xdr:from>
    <xdr:to>
      <xdr:col>15</xdr:col>
      <xdr:colOff>101600</xdr:colOff>
      <xdr:row>104</xdr:row>
      <xdr:rowOff>14332</xdr:rowOff>
    </xdr:to>
    <xdr:sp macro="" textlink="">
      <xdr:nvSpPr>
        <xdr:cNvPr id="326" name="フローチャート: 判断 325"/>
        <xdr:cNvSpPr/>
      </xdr:nvSpPr>
      <xdr:spPr>
        <a:xfrm>
          <a:off x="2857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30859</xdr:rowOff>
    </xdr:from>
    <xdr:ext cx="405111" cy="259045"/>
    <xdr:sp macro="" textlink="">
      <xdr:nvSpPr>
        <xdr:cNvPr id="327" name="n_2aveValue【市民会館】&#10;有形固定資産減価償却率"/>
        <xdr:cNvSpPr txBox="1"/>
      </xdr:nvSpPr>
      <xdr:spPr>
        <a:xfrm>
          <a:off x="2705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12337</xdr:rowOff>
    </xdr:from>
    <xdr:to>
      <xdr:col>10</xdr:col>
      <xdr:colOff>165100</xdr:colOff>
      <xdr:row>104</xdr:row>
      <xdr:rowOff>113937</xdr:rowOff>
    </xdr:to>
    <xdr:sp macro="" textlink="">
      <xdr:nvSpPr>
        <xdr:cNvPr id="328" name="フローチャート: 判断 327"/>
        <xdr:cNvSpPr/>
      </xdr:nvSpPr>
      <xdr:spPr>
        <a:xfrm>
          <a:off x="1968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130464</xdr:rowOff>
    </xdr:from>
    <xdr:ext cx="405111" cy="259045"/>
    <xdr:sp macro="" textlink="">
      <xdr:nvSpPr>
        <xdr:cNvPr id="329" name="n_3aveValue【市民会館】&#10;有形固定資産減価償却率"/>
        <xdr:cNvSpPr txBox="1"/>
      </xdr:nvSpPr>
      <xdr:spPr>
        <a:xfrm>
          <a:off x="1816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146231</xdr:rowOff>
    </xdr:from>
    <xdr:to>
      <xdr:col>24</xdr:col>
      <xdr:colOff>114300</xdr:colOff>
      <xdr:row>100</xdr:row>
      <xdr:rowOff>76381</xdr:rowOff>
    </xdr:to>
    <xdr:sp macro="" textlink="">
      <xdr:nvSpPr>
        <xdr:cNvPr id="335" name="楕円 334"/>
        <xdr:cNvSpPr/>
      </xdr:nvSpPr>
      <xdr:spPr>
        <a:xfrm>
          <a:off x="45847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71499</xdr:rowOff>
    </xdr:from>
    <xdr:ext cx="405111" cy="259045"/>
    <xdr:sp macro="" textlink="">
      <xdr:nvSpPr>
        <xdr:cNvPr id="336" name="【市民会館】&#10;有形固定資産減価償却率該当値テキスト"/>
        <xdr:cNvSpPr txBox="1"/>
      </xdr:nvSpPr>
      <xdr:spPr>
        <a:xfrm>
          <a:off x="4673600" y="1704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7" name="直線コネクタ 34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8" name="テキスト ボックス 34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1" name="直線コネクタ 35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2" name="テキスト ボックス 35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56" name="直線コネクタ 355"/>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57"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58" name="直線コネクタ 357"/>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59"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60" name="直線コネクタ 359"/>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361"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62" name="フローチャート: 判断 361"/>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71120</xdr:rowOff>
    </xdr:from>
    <xdr:to>
      <xdr:col>50</xdr:col>
      <xdr:colOff>165100</xdr:colOff>
      <xdr:row>106</xdr:row>
      <xdr:rowOff>1270</xdr:rowOff>
    </xdr:to>
    <xdr:sp macro="" textlink="">
      <xdr:nvSpPr>
        <xdr:cNvPr id="363" name="フローチャート: 判断 362"/>
        <xdr:cNvSpPr/>
      </xdr:nvSpPr>
      <xdr:spPr>
        <a:xfrm>
          <a:off x="958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17797</xdr:rowOff>
    </xdr:from>
    <xdr:ext cx="469744" cy="259045"/>
    <xdr:sp macro="" textlink="">
      <xdr:nvSpPr>
        <xdr:cNvPr id="364" name="n_1aveValue【市民会館】&#10;一人当たり面積"/>
        <xdr:cNvSpPr txBox="1"/>
      </xdr:nvSpPr>
      <xdr:spPr>
        <a:xfrm>
          <a:off x="9391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76836</xdr:rowOff>
    </xdr:from>
    <xdr:to>
      <xdr:col>46</xdr:col>
      <xdr:colOff>38100</xdr:colOff>
      <xdr:row>106</xdr:row>
      <xdr:rowOff>6986</xdr:rowOff>
    </xdr:to>
    <xdr:sp macro="" textlink="">
      <xdr:nvSpPr>
        <xdr:cNvPr id="365" name="フローチャート: 判断 364"/>
        <xdr:cNvSpPr/>
      </xdr:nvSpPr>
      <xdr:spPr>
        <a:xfrm>
          <a:off x="8699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23513</xdr:rowOff>
    </xdr:from>
    <xdr:ext cx="469744" cy="259045"/>
    <xdr:sp macro="" textlink="">
      <xdr:nvSpPr>
        <xdr:cNvPr id="366" name="n_2aveValue【市民会館】&#10;一人当たり面積"/>
        <xdr:cNvSpPr txBox="1"/>
      </xdr:nvSpPr>
      <xdr:spPr>
        <a:xfrm>
          <a:off x="8515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151130</xdr:rowOff>
    </xdr:from>
    <xdr:to>
      <xdr:col>41</xdr:col>
      <xdr:colOff>101600</xdr:colOff>
      <xdr:row>106</xdr:row>
      <xdr:rowOff>81280</xdr:rowOff>
    </xdr:to>
    <xdr:sp macro="" textlink="">
      <xdr:nvSpPr>
        <xdr:cNvPr id="367" name="フローチャート: 判断 366"/>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97807</xdr:rowOff>
    </xdr:from>
    <xdr:ext cx="469744" cy="259045"/>
    <xdr:sp macro="" textlink="">
      <xdr:nvSpPr>
        <xdr:cNvPr id="368"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31114</xdr:rowOff>
    </xdr:from>
    <xdr:to>
      <xdr:col>55</xdr:col>
      <xdr:colOff>50800</xdr:colOff>
      <xdr:row>106</xdr:row>
      <xdr:rowOff>132714</xdr:rowOff>
    </xdr:to>
    <xdr:sp macro="" textlink="">
      <xdr:nvSpPr>
        <xdr:cNvPr id="374" name="楕円 373"/>
        <xdr:cNvSpPr/>
      </xdr:nvSpPr>
      <xdr:spPr>
        <a:xfrm>
          <a:off x="10426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9541</xdr:rowOff>
    </xdr:from>
    <xdr:ext cx="469744" cy="259045"/>
    <xdr:sp macro="" textlink="">
      <xdr:nvSpPr>
        <xdr:cNvPr id="375" name="【市民会館】&#10;一人当たり面積該当値テキスト"/>
        <xdr:cNvSpPr txBox="1"/>
      </xdr:nvSpPr>
      <xdr:spPr>
        <a:xfrm>
          <a:off x="10515600"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6" name="テキスト ボックス 3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8" name="テキスト ボックス 3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00" name="直線コネクタ 399"/>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1"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2" name="直線コネクタ 401"/>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4" name="直線コネクタ 40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05"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06" name="フローチャート: 判断 40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07" name="フローチャート: 判断 406"/>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08"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09" name="フローチャート: 判断 408"/>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10"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71120</xdr:rowOff>
    </xdr:from>
    <xdr:to>
      <xdr:col>72</xdr:col>
      <xdr:colOff>38100</xdr:colOff>
      <xdr:row>37</xdr:row>
      <xdr:rowOff>1270</xdr:rowOff>
    </xdr:to>
    <xdr:sp macro="" textlink="">
      <xdr:nvSpPr>
        <xdr:cNvPr id="411" name="フローチャート: 判断 410"/>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17797</xdr:rowOff>
    </xdr:from>
    <xdr:ext cx="405111" cy="259045"/>
    <xdr:sp macro="" textlink="">
      <xdr:nvSpPr>
        <xdr:cNvPr id="412"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8" name="楕円 417"/>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19" name="【一般廃棄物処理施設】&#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1" name="テキスト ボックス 4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33" name="テキスト ボックス 4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35" name="テキスト ボックス 4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37" name="テキスト ボックス 4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9" name="テキスト ボックス 43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1" name="テキスト ボックス 44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45" name="直線コネクタ 444"/>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46"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47" name="直線コネクタ 446"/>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48"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49" name="直線コネクタ 448"/>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450"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51" name="フローチャート: 判断 450"/>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72764</xdr:rowOff>
    </xdr:from>
    <xdr:to>
      <xdr:col>112</xdr:col>
      <xdr:colOff>38100</xdr:colOff>
      <xdr:row>39</xdr:row>
      <xdr:rowOff>2914</xdr:rowOff>
    </xdr:to>
    <xdr:sp macro="" textlink="">
      <xdr:nvSpPr>
        <xdr:cNvPr id="452" name="フローチャート: 判断 451"/>
        <xdr:cNvSpPr/>
      </xdr:nvSpPr>
      <xdr:spPr>
        <a:xfrm>
          <a:off x="21272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19441</xdr:rowOff>
    </xdr:from>
    <xdr:ext cx="534377" cy="259045"/>
    <xdr:sp macro="" textlink="">
      <xdr:nvSpPr>
        <xdr:cNvPr id="453" name="n_1aveValue【一般廃棄物処理施設】&#10;一人当たり有形固定資産（償却資産）額"/>
        <xdr:cNvSpPr txBox="1"/>
      </xdr:nvSpPr>
      <xdr:spPr>
        <a:xfrm>
          <a:off x="210434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69966</xdr:rowOff>
    </xdr:from>
    <xdr:to>
      <xdr:col>107</xdr:col>
      <xdr:colOff>101600</xdr:colOff>
      <xdr:row>39</xdr:row>
      <xdr:rowOff>116</xdr:rowOff>
    </xdr:to>
    <xdr:sp macro="" textlink="">
      <xdr:nvSpPr>
        <xdr:cNvPr id="454" name="フローチャート: 判断 453"/>
        <xdr:cNvSpPr/>
      </xdr:nvSpPr>
      <xdr:spPr>
        <a:xfrm>
          <a:off x="20383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16643</xdr:rowOff>
    </xdr:from>
    <xdr:ext cx="534377" cy="259045"/>
    <xdr:sp macro="" textlink="">
      <xdr:nvSpPr>
        <xdr:cNvPr id="455" name="n_2aveValue【一般廃棄物処理施設】&#10;一人当たり有形固定資産（償却資産）額"/>
        <xdr:cNvSpPr txBox="1"/>
      </xdr:nvSpPr>
      <xdr:spPr>
        <a:xfrm>
          <a:off x="20167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67625</xdr:rowOff>
    </xdr:from>
    <xdr:to>
      <xdr:col>102</xdr:col>
      <xdr:colOff>165100</xdr:colOff>
      <xdr:row>39</xdr:row>
      <xdr:rowOff>169225</xdr:rowOff>
    </xdr:to>
    <xdr:sp macro="" textlink="">
      <xdr:nvSpPr>
        <xdr:cNvPr id="456" name="フローチャート: 判断 455"/>
        <xdr:cNvSpPr/>
      </xdr:nvSpPr>
      <xdr:spPr>
        <a:xfrm>
          <a:off x="19494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14302</xdr:rowOff>
    </xdr:from>
    <xdr:ext cx="534377" cy="259045"/>
    <xdr:sp macro="" textlink="">
      <xdr:nvSpPr>
        <xdr:cNvPr id="457" name="n_3aveValue【一般廃棄物処理施設】&#10;一人当たり有形固定資産（償却資産）額"/>
        <xdr:cNvSpPr txBox="1"/>
      </xdr:nvSpPr>
      <xdr:spPr>
        <a:xfrm>
          <a:off x="19278111" y="65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24616</xdr:rowOff>
    </xdr:from>
    <xdr:to>
      <xdr:col>116</xdr:col>
      <xdr:colOff>114300</xdr:colOff>
      <xdr:row>40</xdr:row>
      <xdr:rowOff>126216</xdr:rowOff>
    </xdr:to>
    <xdr:sp macro="" textlink="">
      <xdr:nvSpPr>
        <xdr:cNvPr id="463" name="楕円 462"/>
        <xdr:cNvSpPr/>
      </xdr:nvSpPr>
      <xdr:spPr>
        <a:xfrm>
          <a:off x="22110700" y="68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3043</xdr:rowOff>
    </xdr:from>
    <xdr:ext cx="534377" cy="259045"/>
    <xdr:sp macro="" textlink="">
      <xdr:nvSpPr>
        <xdr:cNvPr id="464" name="【一般廃棄物処理施設】&#10;一人当たり有形固定資産（償却資産）額該当値テキスト"/>
        <xdr:cNvSpPr txBox="1"/>
      </xdr:nvSpPr>
      <xdr:spPr>
        <a:xfrm>
          <a:off x="22199600" y="686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6" name="テキスト ボックス 47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4" name="テキスト ボックス 4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488" name="直線コネクタ 48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48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490" name="直線コネクタ 48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49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492" name="直線コネクタ 49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49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494" name="フローチャート: 判断 49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105410</xdr:rowOff>
    </xdr:from>
    <xdr:to>
      <xdr:col>81</xdr:col>
      <xdr:colOff>101600</xdr:colOff>
      <xdr:row>59</xdr:row>
      <xdr:rowOff>35560</xdr:rowOff>
    </xdr:to>
    <xdr:sp macro="" textlink="">
      <xdr:nvSpPr>
        <xdr:cNvPr id="495" name="フローチャート: 判断 494"/>
        <xdr:cNvSpPr/>
      </xdr:nvSpPr>
      <xdr:spPr>
        <a:xfrm>
          <a:off x="15430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52087</xdr:rowOff>
    </xdr:from>
    <xdr:ext cx="405111" cy="259045"/>
    <xdr:sp macro="" textlink="">
      <xdr:nvSpPr>
        <xdr:cNvPr id="496" name="n_1aveValue【保健センター・保健所】&#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149225</xdr:rowOff>
    </xdr:from>
    <xdr:to>
      <xdr:col>76</xdr:col>
      <xdr:colOff>165100</xdr:colOff>
      <xdr:row>59</xdr:row>
      <xdr:rowOff>79375</xdr:rowOff>
    </xdr:to>
    <xdr:sp macro="" textlink="">
      <xdr:nvSpPr>
        <xdr:cNvPr id="497" name="フローチャート: 判断 496"/>
        <xdr:cNvSpPr/>
      </xdr:nvSpPr>
      <xdr:spPr>
        <a:xfrm>
          <a:off x="145415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95902</xdr:rowOff>
    </xdr:from>
    <xdr:ext cx="405111" cy="259045"/>
    <xdr:sp macro="" textlink="">
      <xdr:nvSpPr>
        <xdr:cNvPr id="498" name="n_2aveValue【保健センター・保健所】&#10;有形固定資産減価償却率"/>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2540</xdr:rowOff>
    </xdr:from>
    <xdr:to>
      <xdr:col>72</xdr:col>
      <xdr:colOff>38100</xdr:colOff>
      <xdr:row>60</xdr:row>
      <xdr:rowOff>104140</xdr:rowOff>
    </xdr:to>
    <xdr:sp macro="" textlink="">
      <xdr:nvSpPr>
        <xdr:cNvPr id="499" name="フローチャート: 判断 498"/>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120667</xdr:rowOff>
    </xdr:from>
    <xdr:ext cx="405111" cy="259045"/>
    <xdr:sp macro="" textlink="">
      <xdr:nvSpPr>
        <xdr:cNvPr id="500" name="n_3aveValue【保健センター・保健所】&#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06" name="楕円 505"/>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507" name="【保健センター・保健所】&#10;有形固定資産減価償却率該当値テキスト"/>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8" name="直線コネクタ 5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9" name="テキスト ボックス 5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0" name="直線コネクタ 5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1" name="テキスト ボックス 5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4" name="直線コネクタ 5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5" name="テキスト ボックス 5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6" name="直線コネクタ 5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7" name="テキスト ボックス 5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31" name="直線コネクタ 530"/>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3" name="直線コネクタ 53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34"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35" name="直線コネクタ 534"/>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36"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37" name="フローチャート: 判断 53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38" name="フローチャート: 判断 537"/>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39"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63500</xdr:rowOff>
    </xdr:from>
    <xdr:to>
      <xdr:col>107</xdr:col>
      <xdr:colOff>101600</xdr:colOff>
      <xdr:row>62</xdr:row>
      <xdr:rowOff>165100</xdr:rowOff>
    </xdr:to>
    <xdr:sp macro="" textlink="">
      <xdr:nvSpPr>
        <xdr:cNvPr id="540" name="フローチャート: 判断 539"/>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10177</xdr:rowOff>
    </xdr:from>
    <xdr:ext cx="469744" cy="259045"/>
    <xdr:sp macro="" textlink="">
      <xdr:nvSpPr>
        <xdr:cNvPr id="541"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139700</xdr:rowOff>
    </xdr:from>
    <xdr:to>
      <xdr:col>102</xdr:col>
      <xdr:colOff>165100</xdr:colOff>
      <xdr:row>62</xdr:row>
      <xdr:rowOff>69850</xdr:rowOff>
    </xdr:to>
    <xdr:sp macro="" textlink="">
      <xdr:nvSpPr>
        <xdr:cNvPr id="542" name="フローチャート: 判断 541"/>
        <xdr:cNvSpPr/>
      </xdr:nvSpPr>
      <xdr:spPr>
        <a:xfrm>
          <a:off x="19494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86377</xdr:rowOff>
    </xdr:from>
    <xdr:ext cx="469744" cy="259045"/>
    <xdr:sp macro="" textlink="">
      <xdr:nvSpPr>
        <xdr:cNvPr id="543" name="n_3ave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549" name="楕円 548"/>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10177</xdr:rowOff>
    </xdr:from>
    <xdr:ext cx="469744" cy="259045"/>
    <xdr:sp macro="" textlink="">
      <xdr:nvSpPr>
        <xdr:cNvPr id="550" name="【保健センター・保健所】&#10;一人当たり面積該当値テキスト"/>
        <xdr:cNvSpPr txBox="1"/>
      </xdr:nvSpPr>
      <xdr:spPr>
        <a:xfrm>
          <a:off x="221996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2" name="直線コネクタ 5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63" name="テキスト ボックス 5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64" name="直線コネクタ 5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65" name="テキスト ボックス 5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66" name="直線コネクタ 5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7" name="テキスト ボックス 5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8" name="直線コネクタ 5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9" name="テキスト ボックス 5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573" name="直線コネクタ 57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57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575" name="直線コネクタ 57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57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577" name="直線コネクタ 57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578"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579" name="フローチャート: 判断 57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142748</xdr:rowOff>
    </xdr:from>
    <xdr:to>
      <xdr:col>81</xdr:col>
      <xdr:colOff>101600</xdr:colOff>
      <xdr:row>81</xdr:row>
      <xdr:rowOff>72898</xdr:rowOff>
    </xdr:to>
    <xdr:sp macro="" textlink="">
      <xdr:nvSpPr>
        <xdr:cNvPr id="580" name="フローチャート: 判断 579"/>
        <xdr:cNvSpPr/>
      </xdr:nvSpPr>
      <xdr:spPr>
        <a:xfrm>
          <a:off x="15430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89425</xdr:rowOff>
    </xdr:from>
    <xdr:ext cx="405111" cy="259045"/>
    <xdr:sp macro="" textlink="">
      <xdr:nvSpPr>
        <xdr:cNvPr id="581" name="n_1aveValue【消防施設】&#10;有形固定資産減価償却率"/>
        <xdr:cNvSpPr txBox="1"/>
      </xdr:nvSpPr>
      <xdr:spPr>
        <a:xfrm>
          <a:off x="152660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42163</xdr:rowOff>
    </xdr:from>
    <xdr:to>
      <xdr:col>76</xdr:col>
      <xdr:colOff>165100</xdr:colOff>
      <xdr:row>81</xdr:row>
      <xdr:rowOff>143763</xdr:rowOff>
    </xdr:to>
    <xdr:sp macro="" textlink="">
      <xdr:nvSpPr>
        <xdr:cNvPr id="582" name="フローチャート: 判断 581"/>
        <xdr:cNvSpPr/>
      </xdr:nvSpPr>
      <xdr:spPr>
        <a:xfrm>
          <a:off x="14541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160290</xdr:rowOff>
    </xdr:from>
    <xdr:ext cx="405111" cy="259045"/>
    <xdr:sp macro="" textlink="">
      <xdr:nvSpPr>
        <xdr:cNvPr id="583" name="n_2aveValue【消防施設】&#10;有形固定資産減価償却率"/>
        <xdr:cNvSpPr txBox="1"/>
      </xdr:nvSpPr>
      <xdr:spPr>
        <a:xfrm>
          <a:off x="143897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115315</xdr:rowOff>
    </xdr:from>
    <xdr:to>
      <xdr:col>72</xdr:col>
      <xdr:colOff>38100</xdr:colOff>
      <xdr:row>82</xdr:row>
      <xdr:rowOff>45465</xdr:rowOff>
    </xdr:to>
    <xdr:sp macro="" textlink="">
      <xdr:nvSpPr>
        <xdr:cNvPr id="584" name="フローチャート: 判断 583"/>
        <xdr:cNvSpPr/>
      </xdr:nvSpPr>
      <xdr:spPr>
        <a:xfrm>
          <a:off x="13652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61992</xdr:rowOff>
    </xdr:from>
    <xdr:ext cx="405111" cy="259045"/>
    <xdr:sp macro="" textlink="">
      <xdr:nvSpPr>
        <xdr:cNvPr id="585" name="n_3aveValue【消防施設】&#10;有形固定資産減価償却率"/>
        <xdr:cNvSpPr txBox="1"/>
      </xdr:nvSpPr>
      <xdr:spPr>
        <a:xfrm>
          <a:off x="13500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23876</xdr:rowOff>
    </xdr:from>
    <xdr:to>
      <xdr:col>85</xdr:col>
      <xdr:colOff>177800</xdr:colOff>
      <xdr:row>78</xdr:row>
      <xdr:rowOff>125476</xdr:rowOff>
    </xdr:to>
    <xdr:sp macro="" textlink="">
      <xdr:nvSpPr>
        <xdr:cNvPr id="591" name="楕円 590"/>
        <xdr:cNvSpPr/>
      </xdr:nvSpPr>
      <xdr:spPr>
        <a:xfrm>
          <a:off x="162687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148353</xdr:rowOff>
    </xdr:from>
    <xdr:ext cx="405111" cy="259045"/>
    <xdr:sp macro="" textlink="">
      <xdr:nvSpPr>
        <xdr:cNvPr id="592" name="【消防施設】&#10;有形固定資産減価償却率該当値テキスト"/>
        <xdr:cNvSpPr txBox="1"/>
      </xdr:nvSpPr>
      <xdr:spPr>
        <a:xfrm>
          <a:off x="16357600" y="133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3" name="直線コネクタ 6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4" name="テキスト ボックス 6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5" name="直線コネクタ 6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6" name="テキスト ボックス 6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7" name="直線コネクタ 6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8" name="テキスト ボックス 6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9" name="直線コネクタ 6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0" name="テキスト ボックス 6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14" name="直線コネクタ 613"/>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15"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16" name="直線コネクタ 615"/>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8" name="直線コネクタ 61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19"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20" name="フローチャート: 判断 619"/>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21" name="フローチャート: 判断 620"/>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91712</xdr:rowOff>
    </xdr:from>
    <xdr:ext cx="469744" cy="259045"/>
    <xdr:sp macro="" textlink="">
      <xdr:nvSpPr>
        <xdr:cNvPr id="622" name="n_1aveValue【消防施設】&#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135889</xdr:rowOff>
    </xdr:from>
    <xdr:to>
      <xdr:col>107</xdr:col>
      <xdr:colOff>101600</xdr:colOff>
      <xdr:row>84</xdr:row>
      <xdr:rowOff>66039</xdr:rowOff>
    </xdr:to>
    <xdr:sp macro="" textlink="">
      <xdr:nvSpPr>
        <xdr:cNvPr id="623" name="フローチャート: 判断 622"/>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82566</xdr:rowOff>
    </xdr:from>
    <xdr:ext cx="469744" cy="259045"/>
    <xdr:sp macro="" textlink="">
      <xdr:nvSpPr>
        <xdr:cNvPr id="624"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135889</xdr:rowOff>
    </xdr:from>
    <xdr:to>
      <xdr:col>102</xdr:col>
      <xdr:colOff>165100</xdr:colOff>
      <xdr:row>84</xdr:row>
      <xdr:rowOff>66039</xdr:rowOff>
    </xdr:to>
    <xdr:sp macro="" textlink="">
      <xdr:nvSpPr>
        <xdr:cNvPr id="625" name="フローチャート: 判断 62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82566</xdr:rowOff>
    </xdr:from>
    <xdr:ext cx="469744" cy="259045"/>
    <xdr:sp macro="" textlink="">
      <xdr:nvSpPr>
        <xdr:cNvPr id="626" name="n_3ave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632" name="楕円 631"/>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633"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4" name="テキスト ボックス 6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6" name="テキスト ボックス 6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4" name="テキスト ボックス 6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58" name="直線コネクタ 657"/>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59"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60" name="直線コネクタ 659"/>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61"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662" name="直線コネクタ 66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663"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64" name="フローチャート: 判断 663"/>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162561</xdr:rowOff>
    </xdr:from>
    <xdr:to>
      <xdr:col>81</xdr:col>
      <xdr:colOff>101600</xdr:colOff>
      <xdr:row>106</xdr:row>
      <xdr:rowOff>92711</xdr:rowOff>
    </xdr:to>
    <xdr:sp macro="" textlink="">
      <xdr:nvSpPr>
        <xdr:cNvPr id="665" name="フローチャート: 判断 664"/>
        <xdr:cNvSpPr/>
      </xdr:nvSpPr>
      <xdr:spPr>
        <a:xfrm>
          <a:off x="1543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109238</xdr:rowOff>
    </xdr:from>
    <xdr:ext cx="405111" cy="259045"/>
    <xdr:sp macro="" textlink="">
      <xdr:nvSpPr>
        <xdr:cNvPr id="666" name="n_1aveValue【庁舎】&#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10161</xdr:rowOff>
    </xdr:from>
    <xdr:to>
      <xdr:col>76</xdr:col>
      <xdr:colOff>165100</xdr:colOff>
      <xdr:row>105</xdr:row>
      <xdr:rowOff>111761</xdr:rowOff>
    </xdr:to>
    <xdr:sp macro="" textlink="">
      <xdr:nvSpPr>
        <xdr:cNvPr id="667" name="フローチャート: 判断 666"/>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128288</xdr:rowOff>
    </xdr:from>
    <xdr:ext cx="405111" cy="259045"/>
    <xdr:sp macro="" textlink="">
      <xdr:nvSpPr>
        <xdr:cNvPr id="668" name="n_2aveValue【庁舎】&#10;有形固定資産減価償却率"/>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135889</xdr:rowOff>
    </xdr:from>
    <xdr:to>
      <xdr:col>72</xdr:col>
      <xdr:colOff>38100</xdr:colOff>
      <xdr:row>104</xdr:row>
      <xdr:rowOff>66039</xdr:rowOff>
    </xdr:to>
    <xdr:sp macro="" textlink="">
      <xdr:nvSpPr>
        <xdr:cNvPr id="669" name="フローチャート: 判断 6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82566</xdr:rowOff>
    </xdr:from>
    <xdr:ext cx="405111" cy="259045"/>
    <xdr:sp macro="" textlink="">
      <xdr:nvSpPr>
        <xdr:cNvPr id="670" name="n_3aveValue【庁舎】&#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676" name="楕円 675"/>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77488</xdr:rowOff>
    </xdr:from>
    <xdr:ext cx="405111" cy="259045"/>
    <xdr:sp macro="" textlink="">
      <xdr:nvSpPr>
        <xdr:cNvPr id="677" name="【庁舎】&#10;有形固定資産減価償却率該当値テキスト"/>
        <xdr:cNvSpPr txBox="1"/>
      </xdr:nvSpPr>
      <xdr:spPr>
        <a:xfrm>
          <a:off x="163576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01" name="直線コネクタ 70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0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03" name="直線コネクタ 70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0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05" name="直線コネクタ 70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0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07" name="フローチャート: 判断 70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08" name="フローチャート: 判断 707"/>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36847</xdr:rowOff>
    </xdr:from>
    <xdr:ext cx="469744" cy="259045"/>
    <xdr:sp macro="" textlink="">
      <xdr:nvSpPr>
        <xdr:cNvPr id="709"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93980</xdr:rowOff>
    </xdr:from>
    <xdr:to>
      <xdr:col>107</xdr:col>
      <xdr:colOff>101600</xdr:colOff>
      <xdr:row>106</xdr:row>
      <xdr:rowOff>24130</xdr:rowOff>
    </xdr:to>
    <xdr:sp macro="" textlink="">
      <xdr:nvSpPr>
        <xdr:cNvPr id="710" name="フローチャート: 判断 709"/>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40657</xdr:rowOff>
    </xdr:from>
    <xdr:ext cx="469744" cy="259045"/>
    <xdr:sp macro="" textlink="">
      <xdr:nvSpPr>
        <xdr:cNvPr id="711"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17780</xdr:rowOff>
    </xdr:from>
    <xdr:to>
      <xdr:col>102</xdr:col>
      <xdr:colOff>165100</xdr:colOff>
      <xdr:row>106</xdr:row>
      <xdr:rowOff>119380</xdr:rowOff>
    </xdr:to>
    <xdr:sp macro="" textlink="">
      <xdr:nvSpPr>
        <xdr:cNvPr id="712" name="フローチャート: 判断 711"/>
        <xdr:cNvSpPr/>
      </xdr:nvSpPr>
      <xdr:spPr>
        <a:xfrm>
          <a:off x="19494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135907</xdr:rowOff>
    </xdr:from>
    <xdr:ext cx="469744" cy="259045"/>
    <xdr:sp macro="" textlink="">
      <xdr:nvSpPr>
        <xdr:cNvPr id="713" name="n_3aveValue【庁舎】&#10;一人当たり面積"/>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19" name="楕円 718"/>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720"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建設から年数が経過していない庁舎や、整備が進んでいる体育館・プールで低くなっているが、図書館、市民会館、消防施設は類似団体平均を上回っており、老朽化が進んでいる状況である。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図書館、市民会館では類似団体平均を下回っており、施設として狭隘であるが、これらの施設については今後整備を予定しており、適正な施設規模となるよう留意しながら整備を進めていく。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基準財政需要額は、前年度と比較し、単位費用の増等に伴い、地域振興費、保健衛生費等が増となり、</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基準財政収入額は、前年度と比較し、法人の収益悪化の影響による法人税割の減等があるものの、原子力災害の影響による減額補正の解除に伴い固定資産税が増加したため、全体では</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となり前年度と比べ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今後も、より一層、事務事業の見直しや定員管理の適正化に努めるほか、引き続き税徴収率向上に向け徴収体制の強化を図る。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143228</xdr:rowOff>
    </xdr:to>
    <xdr:cxnSp macro="">
      <xdr:nvCxnSpPr>
        <xdr:cNvPr id="69" name="直線コネクタ 68"/>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11995</xdr:rowOff>
    </xdr:to>
    <xdr:cxnSp macro="">
      <xdr:nvCxnSpPr>
        <xdr:cNvPr id="75" name="直線コネクタ 74"/>
        <xdr:cNvCxnSpPr/>
      </xdr:nvCxnSpPr>
      <xdr:spPr>
        <a:xfrm flipV="1">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52211</xdr:rowOff>
    </xdr:to>
    <xdr:cxnSp macro="">
      <xdr:nvCxnSpPr>
        <xdr:cNvPr id="78" name="直線コネクタ 77"/>
        <xdr:cNvCxnSpPr/>
      </xdr:nvCxnSpPr>
      <xdr:spPr>
        <a:xfrm flipV="1">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経常一般財源の歳入は、前年度と比較して、市税や地方消費税交付金等の増により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経常一般財源の歳出は、前年度と比較して、人件費が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％、扶助費が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％の増となるなど、全体では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このほか、臨時財政対策債の歳入額が</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増加したことから、経常収支比率は前年度と比較して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今後も、経常的経費の縮減と自主財源の確保を図り、健全な財政運営の維持に努める。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34544</xdr:rowOff>
    </xdr:to>
    <xdr:cxnSp macro="">
      <xdr:nvCxnSpPr>
        <xdr:cNvPr id="130" name="直線コネクタ 129"/>
        <xdr:cNvCxnSpPr/>
      </xdr:nvCxnSpPr>
      <xdr:spPr>
        <a:xfrm flipV="1">
          <a:off x="4114800" y="1097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34544</xdr:rowOff>
    </xdr:to>
    <xdr:cxnSp macro="">
      <xdr:nvCxnSpPr>
        <xdr:cNvPr id="133" name="直線コネクタ 132"/>
        <xdr:cNvCxnSpPr/>
      </xdr:nvCxnSpPr>
      <xdr:spPr>
        <a:xfrm>
          <a:off x="3225800" y="109156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4" name="フローチャート: 判断 133"/>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35" name="テキスト ボックス 134"/>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63</xdr:row>
      <xdr:rowOff>114300</xdr:rowOff>
    </xdr:to>
    <xdr:cxnSp macro="">
      <xdr:nvCxnSpPr>
        <xdr:cNvPr id="136" name="直線コネクタ 135"/>
        <xdr:cNvCxnSpPr/>
      </xdr:nvCxnSpPr>
      <xdr:spPr>
        <a:xfrm>
          <a:off x="2336800" y="1074191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152654</xdr:rowOff>
    </xdr:from>
    <xdr:to>
      <xdr:col>15</xdr:col>
      <xdr:colOff>133350</xdr:colOff>
      <xdr:row>65</xdr:row>
      <xdr:rowOff>82804</xdr:rowOff>
    </xdr:to>
    <xdr:sp macro="" textlink="">
      <xdr:nvSpPr>
        <xdr:cNvPr id="137" name="フローチャート: 判断 136"/>
        <xdr:cNvSpPr/>
      </xdr:nvSpPr>
      <xdr:spPr>
        <a:xfrm>
          <a:off x="3175000" y="1112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38" name="テキスト ボックス 137"/>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61214</xdr:rowOff>
    </xdr:to>
    <xdr:cxnSp macro="">
      <xdr:nvCxnSpPr>
        <xdr:cNvPr id="139" name="直線コネクタ 138"/>
        <xdr:cNvCxnSpPr/>
      </xdr:nvCxnSpPr>
      <xdr:spPr>
        <a:xfrm flipV="1">
          <a:off x="1447800" y="107419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41656</xdr:rowOff>
    </xdr:from>
    <xdr:to>
      <xdr:col>11</xdr:col>
      <xdr:colOff>82550</xdr:colOff>
      <xdr:row>64</xdr:row>
      <xdr:rowOff>143256</xdr:rowOff>
    </xdr:to>
    <xdr:sp macro="" textlink="">
      <xdr:nvSpPr>
        <xdr:cNvPr id="140" name="フローチャート: 判断 139"/>
        <xdr:cNvSpPr/>
      </xdr:nvSpPr>
      <xdr:spPr>
        <a:xfrm>
          <a:off x="2286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41" name="テキスト ボックス 140"/>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137939</xdr:rowOff>
    </xdr:from>
    <xdr:ext cx="762000" cy="259045"/>
    <xdr:sp macro="" textlink="">
      <xdr:nvSpPr>
        <xdr:cNvPr id="150" name="財政構造の弾力性該当値テキスト"/>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2" name="テキスト ボックス 151"/>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3" name="楕円 152"/>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4" name="テキスト ボックス 15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6" name="テキスト ボックス 155"/>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8" name="テキスト ボックス 157"/>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人件費は、前年度よりも退職者が減少したことから退職手当が減少したが、職員数の増加、時間外勤務手当等の増加等があったため、前年度と比較して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その一方、物件費は除染関連事業の進捗により減少が続いており、前年度比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引き続き定員管理・給与の適正化に努めるほか、事務事業の見直しにより経費の節減に努める。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112221</xdr:rowOff>
    </xdr:from>
    <xdr:to>
      <xdr:col>23</xdr:col>
      <xdr:colOff>133350</xdr:colOff>
      <xdr:row>83</xdr:row>
      <xdr:rowOff>171273</xdr:rowOff>
    </xdr:to>
    <xdr:cxnSp macro="">
      <xdr:nvCxnSpPr>
        <xdr:cNvPr id="186" name="直線コネクタ 185"/>
        <xdr:cNvCxnSpPr/>
      </xdr:nvCxnSpPr>
      <xdr:spPr>
        <a:xfrm flipV="1">
          <a:off x="4953000" y="13828221"/>
          <a:ext cx="0" cy="573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143350</xdr:rowOff>
    </xdr:from>
    <xdr:ext cx="762000" cy="259045"/>
    <xdr:sp macro="" textlink="">
      <xdr:nvSpPr>
        <xdr:cNvPr id="187" name="人件費・物件費等の状況最小値テキスト"/>
        <xdr:cNvSpPr txBox="1"/>
      </xdr:nvSpPr>
      <xdr:spPr>
        <a:xfrm>
          <a:off x="5041900" y="143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171273</xdr:rowOff>
    </xdr:from>
    <xdr:to>
      <xdr:col>24</xdr:col>
      <xdr:colOff>12700</xdr:colOff>
      <xdr:row>83</xdr:row>
      <xdr:rowOff>171273</xdr:rowOff>
    </xdr:to>
    <xdr:cxnSp macro="">
      <xdr:nvCxnSpPr>
        <xdr:cNvPr id="188" name="直線コネクタ 187"/>
        <xdr:cNvCxnSpPr/>
      </xdr:nvCxnSpPr>
      <xdr:spPr>
        <a:xfrm>
          <a:off x="4864100" y="1440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27148</xdr:rowOff>
    </xdr:from>
    <xdr:ext cx="762000" cy="259045"/>
    <xdr:sp macro="" textlink="">
      <xdr:nvSpPr>
        <xdr:cNvPr id="189" name="人件費・物件費等の状況最大値テキスト"/>
        <xdr:cNvSpPr txBox="1"/>
      </xdr:nvSpPr>
      <xdr:spPr>
        <a:xfrm>
          <a:off x="5041900" y="1357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112221</xdr:rowOff>
    </xdr:from>
    <xdr:to>
      <xdr:col>24</xdr:col>
      <xdr:colOff>12700</xdr:colOff>
      <xdr:row>80</xdr:row>
      <xdr:rowOff>112221</xdr:rowOff>
    </xdr:to>
    <xdr:cxnSp macro="">
      <xdr:nvCxnSpPr>
        <xdr:cNvPr id="190" name="直線コネクタ 189"/>
        <xdr:cNvCxnSpPr/>
      </xdr:nvCxnSpPr>
      <xdr:spPr>
        <a:xfrm>
          <a:off x="4864100" y="1382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171273</xdr:rowOff>
    </xdr:from>
    <xdr:to>
      <xdr:col>23</xdr:col>
      <xdr:colOff>133350</xdr:colOff>
      <xdr:row>84</xdr:row>
      <xdr:rowOff>29449</xdr:rowOff>
    </xdr:to>
    <xdr:cxnSp macro="">
      <xdr:nvCxnSpPr>
        <xdr:cNvPr id="191" name="直線コネクタ 190"/>
        <xdr:cNvCxnSpPr/>
      </xdr:nvCxnSpPr>
      <xdr:spPr>
        <a:xfrm flipV="1">
          <a:off x="4114800" y="14401623"/>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1266</xdr:rowOff>
    </xdr:from>
    <xdr:ext cx="762000" cy="259045"/>
    <xdr:sp macro="" textlink="">
      <xdr:nvSpPr>
        <xdr:cNvPr id="192" name="人件費・物件費等の状況平均値テキスト"/>
        <xdr:cNvSpPr txBox="1"/>
      </xdr:nvSpPr>
      <xdr:spPr>
        <a:xfrm>
          <a:off x="5041900" y="13717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156189</xdr:rowOff>
    </xdr:from>
    <xdr:to>
      <xdr:col>23</xdr:col>
      <xdr:colOff>184150</xdr:colOff>
      <xdr:row>81</xdr:row>
      <xdr:rowOff>86339</xdr:rowOff>
    </xdr:to>
    <xdr:sp macro="" textlink="">
      <xdr:nvSpPr>
        <xdr:cNvPr id="193" name="フローチャート: 判断 192"/>
        <xdr:cNvSpPr/>
      </xdr:nvSpPr>
      <xdr:spPr>
        <a:xfrm>
          <a:off x="4902200" y="13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29449</xdr:rowOff>
    </xdr:from>
    <xdr:to>
      <xdr:col>19</xdr:col>
      <xdr:colOff>133350</xdr:colOff>
      <xdr:row>89</xdr:row>
      <xdr:rowOff>109520</xdr:rowOff>
    </xdr:to>
    <xdr:cxnSp macro="">
      <xdr:nvCxnSpPr>
        <xdr:cNvPr id="194" name="直線コネクタ 193"/>
        <xdr:cNvCxnSpPr/>
      </xdr:nvCxnSpPr>
      <xdr:spPr>
        <a:xfrm flipV="1">
          <a:off x="3225800" y="14431249"/>
          <a:ext cx="889000" cy="9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xdr:rowOff>
    </xdr:from>
    <xdr:to>
      <xdr:col>19</xdr:col>
      <xdr:colOff>184150</xdr:colOff>
      <xdr:row>81</xdr:row>
      <xdr:rowOff>101817</xdr:rowOff>
    </xdr:to>
    <xdr:sp macro="" textlink="">
      <xdr:nvSpPr>
        <xdr:cNvPr id="195" name="フローチャート: 判断 194"/>
        <xdr:cNvSpPr/>
      </xdr:nvSpPr>
      <xdr:spPr>
        <a:xfrm>
          <a:off x="4064000" y="138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111994</xdr:rowOff>
    </xdr:from>
    <xdr:ext cx="736600" cy="259045"/>
    <xdr:sp macro="" textlink="">
      <xdr:nvSpPr>
        <xdr:cNvPr id="196" name="テキスト ボックス 195"/>
        <xdr:cNvSpPr txBox="1"/>
      </xdr:nvSpPr>
      <xdr:spPr>
        <a:xfrm>
          <a:off x="3733800" y="1365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58297</xdr:rowOff>
    </xdr:from>
    <xdr:to>
      <xdr:col>15</xdr:col>
      <xdr:colOff>82550</xdr:colOff>
      <xdr:row>89</xdr:row>
      <xdr:rowOff>109520</xdr:rowOff>
    </xdr:to>
    <xdr:cxnSp macro="">
      <xdr:nvCxnSpPr>
        <xdr:cNvPr id="197" name="直線コネクタ 196"/>
        <xdr:cNvCxnSpPr/>
      </xdr:nvCxnSpPr>
      <xdr:spPr>
        <a:xfrm>
          <a:off x="2336800" y="15317347"/>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33130</xdr:rowOff>
    </xdr:from>
    <xdr:to>
      <xdr:col>15</xdr:col>
      <xdr:colOff>133350</xdr:colOff>
      <xdr:row>81</xdr:row>
      <xdr:rowOff>134730</xdr:rowOff>
    </xdr:to>
    <xdr:sp macro="" textlink="">
      <xdr:nvSpPr>
        <xdr:cNvPr id="198" name="フローチャート: 判断 197"/>
        <xdr:cNvSpPr/>
      </xdr:nvSpPr>
      <xdr:spPr>
        <a:xfrm>
          <a:off x="31750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144907</xdr:rowOff>
    </xdr:from>
    <xdr:ext cx="762000" cy="259045"/>
    <xdr:sp macro="" textlink="">
      <xdr:nvSpPr>
        <xdr:cNvPr id="199" name="テキスト ボックス 198"/>
        <xdr:cNvSpPr txBox="1"/>
      </xdr:nvSpPr>
      <xdr:spPr>
        <a:xfrm>
          <a:off x="2844800" y="136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27429</xdr:rowOff>
    </xdr:from>
    <xdr:to>
      <xdr:col>11</xdr:col>
      <xdr:colOff>31750</xdr:colOff>
      <xdr:row>89</xdr:row>
      <xdr:rowOff>58297</xdr:rowOff>
    </xdr:to>
    <xdr:cxnSp macro="">
      <xdr:nvCxnSpPr>
        <xdr:cNvPr id="200" name="直線コネクタ 199"/>
        <xdr:cNvCxnSpPr/>
      </xdr:nvCxnSpPr>
      <xdr:spPr>
        <a:xfrm>
          <a:off x="1447800" y="15286479"/>
          <a:ext cx="889000" cy="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41619</xdr:rowOff>
    </xdr:from>
    <xdr:to>
      <xdr:col>11</xdr:col>
      <xdr:colOff>82550</xdr:colOff>
      <xdr:row>81</xdr:row>
      <xdr:rowOff>143219</xdr:rowOff>
    </xdr:to>
    <xdr:sp macro="" textlink="">
      <xdr:nvSpPr>
        <xdr:cNvPr id="201" name="フローチャート: 判断 200"/>
        <xdr:cNvSpPr/>
      </xdr:nvSpPr>
      <xdr:spPr>
        <a:xfrm>
          <a:off x="2286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153396</xdr:rowOff>
    </xdr:from>
    <xdr:ext cx="762000" cy="259045"/>
    <xdr:sp macro="" textlink="">
      <xdr:nvSpPr>
        <xdr:cNvPr id="202" name="テキスト ボックス 201"/>
        <xdr:cNvSpPr txBox="1"/>
      </xdr:nvSpPr>
      <xdr:spPr>
        <a:xfrm>
          <a:off x="1955800" y="1369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169331</xdr:rowOff>
    </xdr:from>
    <xdr:to>
      <xdr:col>7</xdr:col>
      <xdr:colOff>31750</xdr:colOff>
      <xdr:row>81</xdr:row>
      <xdr:rowOff>99481</xdr:rowOff>
    </xdr:to>
    <xdr:sp macro="" textlink="">
      <xdr:nvSpPr>
        <xdr:cNvPr id="203" name="フローチャート: 判断 202"/>
        <xdr:cNvSpPr/>
      </xdr:nvSpPr>
      <xdr:spPr>
        <a:xfrm>
          <a:off x="1397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109658</xdr:rowOff>
    </xdr:from>
    <xdr:ext cx="762000" cy="259045"/>
    <xdr:sp macro="" textlink="">
      <xdr:nvSpPr>
        <xdr:cNvPr id="204" name="テキスト ボックス 203"/>
        <xdr:cNvSpPr txBox="1"/>
      </xdr:nvSpPr>
      <xdr:spPr>
        <a:xfrm>
          <a:off x="1066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120473</xdr:rowOff>
    </xdr:from>
    <xdr:to>
      <xdr:col>23</xdr:col>
      <xdr:colOff>184150</xdr:colOff>
      <xdr:row>84</xdr:row>
      <xdr:rowOff>50623</xdr:rowOff>
    </xdr:to>
    <xdr:sp macro="" textlink="">
      <xdr:nvSpPr>
        <xdr:cNvPr id="210" name="楕円 209"/>
        <xdr:cNvSpPr/>
      </xdr:nvSpPr>
      <xdr:spPr>
        <a:xfrm>
          <a:off x="4902200" y="143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16350</xdr:rowOff>
    </xdr:from>
    <xdr:ext cx="762000" cy="259045"/>
    <xdr:sp macro="" textlink="">
      <xdr:nvSpPr>
        <xdr:cNvPr id="211" name="人件費・物件費等の状況該当値テキスト"/>
        <xdr:cNvSpPr txBox="1"/>
      </xdr:nvSpPr>
      <xdr:spPr>
        <a:xfrm>
          <a:off x="5041900" y="1424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150099</xdr:rowOff>
    </xdr:from>
    <xdr:to>
      <xdr:col>19</xdr:col>
      <xdr:colOff>184150</xdr:colOff>
      <xdr:row>84</xdr:row>
      <xdr:rowOff>80249</xdr:rowOff>
    </xdr:to>
    <xdr:sp macro="" textlink="">
      <xdr:nvSpPr>
        <xdr:cNvPr id="212" name="楕円 211"/>
        <xdr:cNvSpPr/>
      </xdr:nvSpPr>
      <xdr:spPr>
        <a:xfrm>
          <a:off x="4064000" y="143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65026</xdr:rowOff>
    </xdr:from>
    <xdr:ext cx="736600" cy="259045"/>
    <xdr:sp macro="" textlink="">
      <xdr:nvSpPr>
        <xdr:cNvPr id="213" name="テキスト ボックス 212"/>
        <xdr:cNvSpPr txBox="1"/>
      </xdr:nvSpPr>
      <xdr:spPr>
        <a:xfrm>
          <a:off x="3733800" y="1446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58720</xdr:rowOff>
    </xdr:from>
    <xdr:to>
      <xdr:col>15</xdr:col>
      <xdr:colOff>133350</xdr:colOff>
      <xdr:row>89</xdr:row>
      <xdr:rowOff>160320</xdr:rowOff>
    </xdr:to>
    <xdr:sp macro="" textlink="">
      <xdr:nvSpPr>
        <xdr:cNvPr id="214" name="楕円 213"/>
        <xdr:cNvSpPr/>
      </xdr:nvSpPr>
      <xdr:spPr>
        <a:xfrm>
          <a:off x="3175000" y="15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145097</xdr:rowOff>
    </xdr:from>
    <xdr:ext cx="762000" cy="259045"/>
    <xdr:sp macro="" textlink="">
      <xdr:nvSpPr>
        <xdr:cNvPr id="215" name="テキスト ボックス 214"/>
        <xdr:cNvSpPr txBox="1"/>
      </xdr:nvSpPr>
      <xdr:spPr>
        <a:xfrm>
          <a:off x="2844800" y="1540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7497</xdr:rowOff>
    </xdr:from>
    <xdr:to>
      <xdr:col>11</xdr:col>
      <xdr:colOff>82550</xdr:colOff>
      <xdr:row>89</xdr:row>
      <xdr:rowOff>109097</xdr:rowOff>
    </xdr:to>
    <xdr:sp macro="" textlink="">
      <xdr:nvSpPr>
        <xdr:cNvPr id="216" name="楕円 215"/>
        <xdr:cNvSpPr/>
      </xdr:nvSpPr>
      <xdr:spPr>
        <a:xfrm>
          <a:off x="2286000" y="15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93874</xdr:rowOff>
    </xdr:from>
    <xdr:ext cx="762000" cy="259045"/>
    <xdr:sp macro="" textlink="">
      <xdr:nvSpPr>
        <xdr:cNvPr id="217" name="テキスト ボックス 216"/>
        <xdr:cNvSpPr txBox="1"/>
      </xdr:nvSpPr>
      <xdr:spPr>
        <a:xfrm>
          <a:off x="1955800" y="153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148079</xdr:rowOff>
    </xdr:from>
    <xdr:to>
      <xdr:col>7</xdr:col>
      <xdr:colOff>31750</xdr:colOff>
      <xdr:row>89</xdr:row>
      <xdr:rowOff>78229</xdr:rowOff>
    </xdr:to>
    <xdr:sp macro="" textlink="">
      <xdr:nvSpPr>
        <xdr:cNvPr id="218" name="楕円 217"/>
        <xdr:cNvSpPr/>
      </xdr:nvSpPr>
      <xdr:spPr>
        <a:xfrm>
          <a:off x="1397000" y="152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63006</xdr:rowOff>
    </xdr:from>
    <xdr:ext cx="762000" cy="259045"/>
    <xdr:sp macro="" textlink="">
      <xdr:nvSpPr>
        <xdr:cNvPr id="219" name="テキスト ボックス 218"/>
        <xdr:cNvSpPr txBox="1"/>
      </xdr:nvSpPr>
      <xdr:spPr>
        <a:xfrm>
          <a:off x="1066800" y="153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地域における民間企業の給与の実態や経済情勢、国や他の地方公共団体の状況等を総合的に勘案し、適正な給与改定を行う。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48" name="直線コネクタ 247"/>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49"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0" name="直線コネクタ 249"/>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2" name="直線コネクタ 25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3" name="直線コネクタ 252"/>
        <xdr:cNvCxnSpPr/>
      </xdr:nvCxnSpPr>
      <xdr:spPr>
        <a:xfrm>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40216</xdr:rowOff>
    </xdr:to>
    <xdr:cxnSp macro="">
      <xdr:nvCxnSpPr>
        <xdr:cNvPr id="256" name="直線コネクタ 255"/>
        <xdr:cNvCxnSpPr/>
      </xdr:nvCxnSpPr>
      <xdr:spPr>
        <a:xfrm flipV="1">
          <a:off x="15290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81491</xdr:rowOff>
    </xdr:from>
    <xdr:to>
      <xdr:col>77</xdr:col>
      <xdr:colOff>95250</xdr:colOff>
      <xdr:row>86</xdr:row>
      <xdr:rowOff>11641</xdr:rowOff>
    </xdr:to>
    <xdr:sp macro="" textlink="">
      <xdr:nvSpPr>
        <xdr:cNvPr id="257" name="フローチャート: 判断 256"/>
        <xdr:cNvSpPr/>
      </xdr:nvSpPr>
      <xdr:spPr>
        <a:xfrm>
          <a:off x="16129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58" name="テキスト ボックス 257"/>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40216</xdr:rowOff>
    </xdr:to>
    <xdr:cxnSp macro="">
      <xdr:nvCxnSpPr>
        <xdr:cNvPr id="259" name="直線コネクタ 258"/>
        <xdr:cNvCxnSpPr/>
      </xdr:nvCxnSpPr>
      <xdr:spPr>
        <a:xfrm>
          <a:off x="14401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0" name="フローチャート: 判断 259"/>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1" name="テキスト ボックス 26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0</xdr:rowOff>
    </xdr:to>
    <xdr:cxnSp macro="">
      <xdr:nvCxnSpPr>
        <xdr:cNvPr id="262" name="直線コネクタ 261"/>
        <xdr:cNvCxnSpPr/>
      </xdr:nvCxnSpPr>
      <xdr:spPr>
        <a:xfrm>
          <a:off x="13512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3" name="フローチャート: 判断 262"/>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4" name="テキスト ボックス 263"/>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5" name="フローチャート: 判断 264"/>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6" name="テキスト ボックス 265"/>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2" name="楕円 271"/>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3"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4" name="楕円 273"/>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5" name="テキスト ボックス 274"/>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6" name="楕円 27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7" name="テキスト ボックス 276"/>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とそれに起因する原子力災害からの復旧・復興業務、保健所の運営をはじめとする中核市業務、待機児童解消対策等の多様化・複雑化する行政ニーズへの対応に配慮しながらも、事務事業の見直しに努め、民間委託の推進、指定管理者制度の導入、ＩＣＴの活用等により、定員管理の適正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3" name="直線コネクタ 312"/>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4"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5" name="直線コネクタ 314"/>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6"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7" name="直線コネクタ 316"/>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134983</xdr:rowOff>
    </xdr:to>
    <xdr:cxnSp macro="">
      <xdr:nvCxnSpPr>
        <xdr:cNvPr id="318" name="直線コネクタ 317"/>
        <xdr:cNvCxnSpPr/>
      </xdr:nvCxnSpPr>
      <xdr:spPr>
        <a:xfrm>
          <a:off x="16179800" y="1087083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19"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0" name="フローチャート: 判断 319"/>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14333</xdr:rowOff>
    </xdr:from>
    <xdr:to>
      <xdr:col>77</xdr:col>
      <xdr:colOff>44450</xdr:colOff>
      <xdr:row>63</xdr:row>
      <xdr:rowOff>69487</xdr:rowOff>
    </xdr:to>
    <xdr:cxnSp macro="">
      <xdr:nvCxnSpPr>
        <xdr:cNvPr id="321" name="直線コネクタ 320"/>
        <xdr:cNvCxnSpPr/>
      </xdr:nvCxnSpPr>
      <xdr:spPr>
        <a:xfrm>
          <a:off x="15290800" y="108156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2" name="フローチャート: 判断 321"/>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3" name="テキスト ボックス 322"/>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63</xdr:row>
      <xdr:rowOff>14333</xdr:rowOff>
    </xdr:to>
    <xdr:cxnSp macro="">
      <xdr:nvCxnSpPr>
        <xdr:cNvPr id="324" name="直線コネクタ 323"/>
        <xdr:cNvCxnSpPr/>
      </xdr:nvCxnSpPr>
      <xdr:spPr>
        <a:xfrm>
          <a:off x="14401800" y="107881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5" name="フローチャート: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62</xdr:row>
      <xdr:rowOff>168547</xdr:rowOff>
    </xdr:to>
    <xdr:cxnSp macro="">
      <xdr:nvCxnSpPr>
        <xdr:cNvPr id="327" name="直線コネクタ 326"/>
        <xdr:cNvCxnSpPr/>
      </xdr:nvCxnSpPr>
      <xdr:spPr>
        <a:xfrm flipV="1">
          <a:off x="13512800" y="107881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28" name="フローチャート: 判断 327"/>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29" name="テキスト ボックス 328"/>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0" name="フローチャート: 判断 329"/>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1" name="テキスト ボックス 330"/>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84183</xdr:rowOff>
    </xdr:from>
    <xdr:to>
      <xdr:col>81</xdr:col>
      <xdr:colOff>95250</xdr:colOff>
      <xdr:row>64</xdr:row>
      <xdr:rowOff>14333</xdr:rowOff>
    </xdr:to>
    <xdr:sp macro="" textlink="">
      <xdr:nvSpPr>
        <xdr:cNvPr id="337" name="楕円 336"/>
        <xdr:cNvSpPr/>
      </xdr:nvSpPr>
      <xdr:spPr>
        <a:xfrm>
          <a:off x="169672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56260</xdr:rowOff>
    </xdr:from>
    <xdr:ext cx="762000" cy="259045"/>
    <xdr:sp macro="" textlink="">
      <xdr:nvSpPr>
        <xdr:cNvPr id="338" name="定員管理の状況該当値テキスト"/>
        <xdr:cNvSpPr txBox="1"/>
      </xdr:nvSpPr>
      <xdr:spPr>
        <a:xfrm>
          <a:off x="17106900" y="1085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18687</xdr:rowOff>
    </xdr:from>
    <xdr:to>
      <xdr:col>77</xdr:col>
      <xdr:colOff>95250</xdr:colOff>
      <xdr:row>63</xdr:row>
      <xdr:rowOff>120287</xdr:rowOff>
    </xdr:to>
    <xdr:sp macro="" textlink="">
      <xdr:nvSpPr>
        <xdr:cNvPr id="339" name="楕円 338"/>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105064</xdr:rowOff>
    </xdr:from>
    <xdr:ext cx="736600" cy="259045"/>
    <xdr:sp macro="" textlink="">
      <xdr:nvSpPr>
        <xdr:cNvPr id="340" name="テキスト ボックス 339"/>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134983</xdr:rowOff>
    </xdr:from>
    <xdr:to>
      <xdr:col>73</xdr:col>
      <xdr:colOff>44450</xdr:colOff>
      <xdr:row>63</xdr:row>
      <xdr:rowOff>65133</xdr:rowOff>
    </xdr:to>
    <xdr:sp macro="" textlink="">
      <xdr:nvSpPr>
        <xdr:cNvPr id="341" name="楕円 340"/>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49910</xdr:rowOff>
    </xdr:from>
    <xdr:ext cx="762000" cy="259045"/>
    <xdr:sp macro="" textlink="">
      <xdr:nvSpPr>
        <xdr:cNvPr id="342" name="テキスト ボックス 341"/>
        <xdr:cNvSpPr txBox="1"/>
      </xdr:nvSpPr>
      <xdr:spPr>
        <a:xfrm>
          <a:off x="14909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107406</xdr:rowOff>
    </xdr:from>
    <xdr:to>
      <xdr:col>68</xdr:col>
      <xdr:colOff>203200</xdr:colOff>
      <xdr:row>63</xdr:row>
      <xdr:rowOff>37556</xdr:rowOff>
    </xdr:to>
    <xdr:sp macro="" textlink="">
      <xdr:nvSpPr>
        <xdr:cNvPr id="343" name="楕円 342"/>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22333</xdr:rowOff>
    </xdr:from>
    <xdr:ext cx="762000" cy="259045"/>
    <xdr:sp macro="" textlink="">
      <xdr:nvSpPr>
        <xdr:cNvPr id="344" name="テキスト ボックス 343"/>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117747</xdr:rowOff>
    </xdr:from>
    <xdr:to>
      <xdr:col>64</xdr:col>
      <xdr:colOff>152400</xdr:colOff>
      <xdr:row>63</xdr:row>
      <xdr:rowOff>47897</xdr:rowOff>
    </xdr:to>
    <xdr:sp macro="" textlink="">
      <xdr:nvSpPr>
        <xdr:cNvPr id="345" name="楕円 344"/>
        <xdr:cNvSpPr/>
      </xdr:nvSpPr>
      <xdr:spPr>
        <a:xfrm>
          <a:off x="13462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32674</xdr:rowOff>
    </xdr:from>
    <xdr:ext cx="762000" cy="259045"/>
    <xdr:sp macro="" textlink="">
      <xdr:nvSpPr>
        <xdr:cNvPr id="346" name="テキスト ボックス 345"/>
        <xdr:cNvSpPr txBox="1"/>
      </xdr:nvSpPr>
      <xdr:spPr>
        <a:xfrm>
          <a:off x="13131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世代間の負担の公平化に意を用いながらも、市債の適正な運用を図ってきたことから、類似団体平均を下回っている。今後も事業実施の適正化を図り、財政の健全化に努める。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23622</xdr:rowOff>
    </xdr:from>
    <xdr:to>
      <xdr:col>81</xdr:col>
      <xdr:colOff>44450</xdr:colOff>
      <xdr:row>37</xdr:row>
      <xdr:rowOff>71882</xdr:rowOff>
    </xdr:to>
    <xdr:cxnSp macro="">
      <xdr:nvCxnSpPr>
        <xdr:cNvPr id="378" name="直線コネクタ 377"/>
        <xdr:cNvCxnSpPr/>
      </xdr:nvCxnSpPr>
      <xdr:spPr>
        <a:xfrm flipV="1">
          <a:off x="16179800" y="63672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79"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0" name="フローチャート: 判断 379"/>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71882</xdr:rowOff>
    </xdr:from>
    <xdr:to>
      <xdr:col>77</xdr:col>
      <xdr:colOff>44450</xdr:colOff>
      <xdr:row>37</xdr:row>
      <xdr:rowOff>81534</xdr:rowOff>
    </xdr:to>
    <xdr:cxnSp macro="">
      <xdr:nvCxnSpPr>
        <xdr:cNvPr id="381" name="直線コネクタ 380"/>
        <xdr:cNvCxnSpPr/>
      </xdr:nvCxnSpPr>
      <xdr:spPr>
        <a:xfrm flipV="1">
          <a:off x="15290800" y="64155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42672</xdr:rowOff>
    </xdr:from>
    <xdr:to>
      <xdr:col>77</xdr:col>
      <xdr:colOff>95250</xdr:colOff>
      <xdr:row>38</xdr:row>
      <xdr:rowOff>144272</xdr:rowOff>
    </xdr:to>
    <xdr:sp macro="" textlink="">
      <xdr:nvSpPr>
        <xdr:cNvPr id="382" name="フローチャート: 判断 381"/>
        <xdr:cNvSpPr/>
      </xdr:nvSpPr>
      <xdr:spPr>
        <a:xfrm>
          <a:off x="16129000" y="655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129049</xdr:rowOff>
    </xdr:from>
    <xdr:ext cx="736600" cy="259045"/>
    <xdr:sp macro="" textlink="">
      <xdr:nvSpPr>
        <xdr:cNvPr id="383" name="テキスト ボックス 382"/>
        <xdr:cNvSpPr txBox="1"/>
      </xdr:nvSpPr>
      <xdr:spPr>
        <a:xfrm>
          <a:off x="15798800" y="66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81534</xdr:rowOff>
    </xdr:from>
    <xdr:to>
      <xdr:col>72</xdr:col>
      <xdr:colOff>203200</xdr:colOff>
      <xdr:row>38</xdr:row>
      <xdr:rowOff>6604</xdr:rowOff>
    </xdr:to>
    <xdr:cxnSp macro="">
      <xdr:nvCxnSpPr>
        <xdr:cNvPr id="384" name="直線コネクタ 383"/>
        <xdr:cNvCxnSpPr/>
      </xdr:nvCxnSpPr>
      <xdr:spPr>
        <a:xfrm flipV="1">
          <a:off x="14401800" y="64251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42672</xdr:rowOff>
    </xdr:from>
    <xdr:to>
      <xdr:col>73</xdr:col>
      <xdr:colOff>44450</xdr:colOff>
      <xdr:row>38</xdr:row>
      <xdr:rowOff>144272</xdr:rowOff>
    </xdr:to>
    <xdr:sp macro="" textlink="">
      <xdr:nvSpPr>
        <xdr:cNvPr id="385" name="フローチャート: 判断 384"/>
        <xdr:cNvSpPr/>
      </xdr:nvSpPr>
      <xdr:spPr>
        <a:xfrm>
          <a:off x="15240000" y="655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129049</xdr:rowOff>
    </xdr:from>
    <xdr:ext cx="762000" cy="259045"/>
    <xdr:sp macro="" textlink="">
      <xdr:nvSpPr>
        <xdr:cNvPr id="386" name="テキスト ボックス 385"/>
        <xdr:cNvSpPr txBox="1"/>
      </xdr:nvSpPr>
      <xdr:spPr>
        <a:xfrm>
          <a:off x="149098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6604</xdr:rowOff>
    </xdr:from>
    <xdr:to>
      <xdr:col>68</xdr:col>
      <xdr:colOff>152400</xdr:colOff>
      <xdr:row>38</xdr:row>
      <xdr:rowOff>83820</xdr:rowOff>
    </xdr:to>
    <xdr:cxnSp macro="">
      <xdr:nvCxnSpPr>
        <xdr:cNvPr id="387" name="直線コネクタ 386"/>
        <xdr:cNvCxnSpPr/>
      </xdr:nvCxnSpPr>
      <xdr:spPr>
        <a:xfrm flipV="1">
          <a:off x="13512800" y="65217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158496</xdr:rowOff>
    </xdr:from>
    <xdr:to>
      <xdr:col>68</xdr:col>
      <xdr:colOff>203200</xdr:colOff>
      <xdr:row>39</xdr:row>
      <xdr:rowOff>88646</xdr:rowOff>
    </xdr:to>
    <xdr:sp macro="" textlink="">
      <xdr:nvSpPr>
        <xdr:cNvPr id="388" name="フローチャート: 判断 387"/>
        <xdr:cNvSpPr/>
      </xdr:nvSpPr>
      <xdr:spPr>
        <a:xfrm>
          <a:off x="14351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73423</xdr:rowOff>
    </xdr:from>
    <xdr:ext cx="762000" cy="259045"/>
    <xdr:sp macro="" textlink="">
      <xdr:nvSpPr>
        <xdr:cNvPr id="389" name="テキスト ボックス 388"/>
        <xdr:cNvSpPr txBox="1"/>
      </xdr:nvSpPr>
      <xdr:spPr>
        <a:xfrm>
          <a:off x="14020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1" name="テキスト ボックス 390"/>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144272</xdr:rowOff>
    </xdr:from>
    <xdr:to>
      <xdr:col>81</xdr:col>
      <xdr:colOff>95250</xdr:colOff>
      <xdr:row>37</xdr:row>
      <xdr:rowOff>74422</xdr:rowOff>
    </xdr:to>
    <xdr:sp macro="" textlink="">
      <xdr:nvSpPr>
        <xdr:cNvPr id="397" name="楕円 396"/>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160799</xdr:rowOff>
    </xdr:from>
    <xdr:ext cx="762000" cy="259045"/>
    <xdr:sp macro="" textlink="">
      <xdr:nvSpPr>
        <xdr:cNvPr id="398" name="公債費負担の状況該当値テキスト"/>
        <xdr:cNvSpPr txBox="1"/>
      </xdr:nvSpPr>
      <xdr:spPr>
        <a:xfrm>
          <a:off x="17106900" y="61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21082</xdr:rowOff>
    </xdr:from>
    <xdr:to>
      <xdr:col>77</xdr:col>
      <xdr:colOff>95250</xdr:colOff>
      <xdr:row>37</xdr:row>
      <xdr:rowOff>122682</xdr:rowOff>
    </xdr:to>
    <xdr:sp macro="" textlink="">
      <xdr:nvSpPr>
        <xdr:cNvPr id="399" name="楕円 398"/>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132859</xdr:rowOff>
    </xdr:from>
    <xdr:ext cx="736600" cy="259045"/>
    <xdr:sp macro="" textlink="">
      <xdr:nvSpPr>
        <xdr:cNvPr id="400" name="テキスト ボックス 399"/>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30734</xdr:rowOff>
    </xdr:from>
    <xdr:to>
      <xdr:col>73</xdr:col>
      <xdr:colOff>44450</xdr:colOff>
      <xdr:row>37</xdr:row>
      <xdr:rowOff>132334</xdr:rowOff>
    </xdr:to>
    <xdr:sp macro="" textlink="">
      <xdr:nvSpPr>
        <xdr:cNvPr id="401" name="楕円 400"/>
        <xdr:cNvSpPr/>
      </xdr:nvSpPr>
      <xdr:spPr>
        <a:xfrm>
          <a:off x="15240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142511</xdr:rowOff>
    </xdr:from>
    <xdr:ext cx="762000" cy="259045"/>
    <xdr:sp macro="" textlink="">
      <xdr:nvSpPr>
        <xdr:cNvPr id="402" name="テキスト ボックス 401"/>
        <xdr:cNvSpPr txBox="1"/>
      </xdr:nvSpPr>
      <xdr:spPr>
        <a:xfrm>
          <a:off x="14909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127254</xdr:rowOff>
    </xdr:from>
    <xdr:to>
      <xdr:col>68</xdr:col>
      <xdr:colOff>203200</xdr:colOff>
      <xdr:row>38</xdr:row>
      <xdr:rowOff>57404</xdr:rowOff>
    </xdr:to>
    <xdr:sp macro="" textlink="">
      <xdr:nvSpPr>
        <xdr:cNvPr id="403" name="楕円 402"/>
        <xdr:cNvSpPr/>
      </xdr:nvSpPr>
      <xdr:spPr>
        <a:xfrm>
          <a:off x="14351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67581</xdr:rowOff>
    </xdr:from>
    <xdr:ext cx="762000" cy="259045"/>
    <xdr:sp macro="" textlink="">
      <xdr:nvSpPr>
        <xdr:cNvPr id="404" name="テキスト ボックス 403"/>
        <xdr:cNvSpPr txBox="1"/>
      </xdr:nvSpPr>
      <xdr:spPr>
        <a:xfrm>
          <a:off x="14020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5" name="楕円 404"/>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6" name="テキスト ボックス 405"/>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施設整備事業の進捗や起債対象事業の増加に伴い、地方債残高が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％の増加となったが、下水道事業において起債の償還が進んだことに伴い公営企業債等繰入見込額が</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の減となったこと等により、将来負担比率は前年度と比較し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今後も、市債の適正な運用を図り、財政の健全化を図る。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5" name="直線コネクタ 434"/>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6"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7" name="直線コネクタ 436"/>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14</xdr:row>
      <xdr:rowOff>125603</xdr:rowOff>
    </xdr:to>
    <xdr:cxnSp macro="">
      <xdr:nvCxnSpPr>
        <xdr:cNvPr id="440" name="直線コネクタ 439"/>
        <xdr:cNvCxnSpPr/>
      </xdr:nvCxnSpPr>
      <xdr:spPr>
        <a:xfrm flipV="1">
          <a:off x="16179800" y="2517055"/>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1"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2" name="フローチャート: 判断 441"/>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93430</xdr:rowOff>
    </xdr:from>
    <xdr:to>
      <xdr:col>77</xdr:col>
      <xdr:colOff>44450</xdr:colOff>
      <xdr:row>14</xdr:row>
      <xdr:rowOff>125603</xdr:rowOff>
    </xdr:to>
    <xdr:cxnSp macro="">
      <xdr:nvCxnSpPr>
        <xdr:cNvPr id="443" name="直線コネクタ 442"/>
        <xdr:cNvCxnSpPr/>
      </xdr:nvCxnSpPr>
      <xdr:spPr>
        <a:xfrm>
          <a:off x="15290800" y="249373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59521</xdr:rowOff>
    </xdr:from>
    <xdr:to>
      <xdr:col>77</xdr:col>
      <xdr:colOff>95250</xdr:colOff>
      <xdr:row>14</xdr:row>
      <xdr:rowOff>161121</xdr:rowOff>
    </xdr:to>
    <xdr:sp macro="" textlink="">
      <xdr:nvSpPr>
        <xdr:cNvPr id="444" name="フローチャート: 判断 443"/>
        <xdr:cNvSpPr/>
      </xdr:nvSpPr>
      <xdr:spPr>
        <a:xfrm>
          <a:off x="16129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171298</xdr:rowOff>
    </xdr:from>
    <xdr:ext cx="736600" cy="259045"/>
    <xdr:sp macro="" textlink="">
      <xdr:nvSpPr>
        <xdr:cNvPr id="445" name="テキスト ボックス 444"/>
        <xdr:cNvSpPr txBox="1"/>
      </xdr:nvSpPr>
      <xdr:spPr>
        <a:xfrm>
          <a:off x="15798800" y="222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93430</xdr:rowOff>
    </xdr:from>
    <xdr:to>
      <xdr:col>72</xdr:col>
      <xdr:colOff>203200</xdr:colOff>
      <xdr:row>14</xdr:row>
      <xdr:rowOff>149733</xdr:rowOff>
    </xdr:to>
    <xdr:cxnSp macro="">
      <xdr:nvCxnSpPr>
        <xdr:cNvPr id="446" name="直線コネクタ 445"/>
        <xdr:cNvCxnSpPr/>
      </xdr:nvCxnSpPr>
      <xdr:spPr>
        <a:xfrm flipV="1">
          <a:off x="14401800" y="24937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53086</xdr:rowOff>
    </xdr:from>
    <xdr:to>
      <xdr:col>73</xdr:col>
      <xdr:colOff>44450</xdr:colOff>
      <xdr:row>14</xdr:row>
      <xdr:rowOff>154686</xdr:rowOff>
    </xdr:to>
    <xdr:sp macro="" textlink="">
      <xdr:nvSpPr>
        <xdr:cNvPr id="447" name="フローチャート: 判断 446"/>
        <xdr:cNvSpPr/>
      </xdr:nvSpPr>
      <xdr:spPr>
        <a:xfrm>
          <a:off x="15240000" y="245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139463</xdr:rowOff>
    </xdr:from>
    <xdr:ext cx="762000" cy="259045"/>
    <xdr:sp macro="" textlink="">
      <xdr:nvSpPr>
        <xdr:cNvPr id="448" name="テキスト ボックス 447"/>
        <xdr:cNvSpPr txBox="1"/>
      </xdr:nvSpPr>
      <xdr:spPr>
        <a:xfrm>
          <a:off x="14909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53890</xdr:rowOff>
    </xdr:to>
    <xdr:cxnSp macro="">
      <xdr:nvCxnSpPr>
        <xdr:cNvPr id="449" name="直線コネクタ 448"/>
        <xdr:cNvCxnSpPr/>
      </xdr:nvCxnSpPr>
      <xdr:spPr>
        <a:xfrm flipV="1">
          <a:off x="13512800" y="2550033"/>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123867</xdr:rowOff>
    </xdr:from>
    <xdr:to>
      <xdr:col>68</xdr:col>
      <xdr:colOff>203200</xdr:colOff>
      <xdr:row>15</xdr:row>
      <xdr:rowOff>54017</xdr:rowOff>
    </xdr:to>
    <xdr:sp macro="" textlink="">
      <xdr:nvSpPr>
        <xdr:cNvPr id="450" name="フローチャート: 判断 449"/>
        <xdr:cNvSpPr/>
      </xdr:nvSpPr>
      <xdr:spPr>
        <a:xfrm>
          <a:off x="14351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38794</xdr:rowOff>
    </xdr:from>
    <xdr:ext cx="762000" cy="259045"/>
    <xdr:sp macro="" textlink="">
      <xdr:nvSpPr>
        <xdr:cNvPr id="451" name="テキスト ボックス 450"/>
        <xdr:cNvSpPr txBox="1"/>
      </xdr:nvSpPr>
      <xdr:spPr>
        <a:xfrm>
          <a:off x="14020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59" name="楕円 458"/>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82482</xdr:rowOff>
    </xdr:from>
    <xdr:ext cx="762000" cy="259045"/>
    <xdr:sp macro="" textlink="">
      <xdr:nvSpPr>
        <xdr:cNvPr id="460" name="将来負担の状況該当値テキスト"/>
        <xdr:cNvSpPr txBox="1"/>
      </xdr:nvSpPr>
      <xdr:spPr>
        <a:xfrm>
          <a:off x="17106900" y="231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74803</xdr:rowOff>
    </xdr:from>
    <xdr:to>
      <xdr:col>77</xdr:col>
      <xdr:colOff>95250</xdr:colOff>
      <xdr:row>15</xdr:row>
      <xdr:rowOff>4953</xdr:rowOff>
    </xdr:to>
    <xdr:sp macro="" textlink="">
      <xdr:nvSpPr>
        <xdr:cNvPr id="461" name="楕円 460"/>
        <xdr:cNvSpPr/>
      </xdr:nvSpPr>
      <xdr:spPr>
        <a:xfrm>
          <a:off x="16129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161180</xdr:rowOff>
    </xdr:from>
    <xdr:ext cx="736600" cy="259045"/>
    <xdr:sp macro="" textlink="">
      <xdr:nvSpPr>
        <xdr:cNvPr id="462" name="テキスト ボックス 461"/>
        <xdr:cNvSpPr txBox="1"/>
      </xdr:nvSpPr>
      <xdr:spPr>
        <a:xfrm>
          <a:off x="15798800" y="256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42630</xdr:rowOff>
    </xdr:from>
    <xdr:to>
      <xdr:col>73</xdr:col>
      <xdr:colOff>44450</xdr:colOff>
      <xdr:row>14</xdr:row>
      <xdr:rowOff>144230</xdr:rowOff>
    </xdr:to>
    <xdr:sp macro="" textlink="">
      <xdr:nvSpPr>
        <xdr:cNvPr id="463" name="楕円 462"/>
        <xdr:cNvSpPr/>
      </xdr:nvSpPr>
      <xdr:spPr>
        <a:xfrm>
          <a:off x="15240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154407</xdr:rowOff>
    </xdr:from>
    <xdr:ext cx="762000" cy="259045"/>
    <xdr:sp macro="" textlink="">
      <xdr:nvSpPr>
        <xdr:cNvPr id="464" name="テキスト ボックス 463"/>
        <xdr:cNvSpPr txBox="1"/>
      </xdr:nvSpPr>
      <xdr:spPr>
        <a:xfrm>
          <a:off x="14909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98933</xdr:rowOff>
    </xdr:from>
    <xdr:to>
      <xdr:col>68</xdr:col>
      <xdr:colOff>203200</xdr:colOff>
      <xdr:row>15</xdr:row>
      <xdr:rowOff>29083</xdr:rowOff>
    </xdr:to>
    <xdr:sp macro="" textlink="">
      <xdr:nvSpPr>
        <xdr:cNvPr id="465" name="楕円 464"/>
        <xdr:cNvSpPr/>
      </xdr:nvSpPr>
      <xdr:spPr>
        <a:xfrm>
          <a:off x="14351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39260</xdr:rowOff>
    </xdr:from>
    <xdr:ext cx="762000" cy="259045"/>
    <xdr:sp macro="" textlink="">
      <xdr:nvSpPr>
        <xdr:cNvPr id="466" name="テキスト ボックス 465"/>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3090</xdr:rowOff>
    </xdr:from>
    <xdr:to>
      <xdr:col>64</xdr:col>
      <xdr:colOff>152400</xdr:colOff>
      <xdr:row>15</xdr:row>
      <xdr:rowOff>104690</xdr:rowOff>
    </xdr:to>
    <xdr:sp macro="" textlink="">
      <xdr:nvSpPr>
        <xdr:cNvPr id="467" name="楕円 466"/>
        <xdr:cNvSpPr/>
      </xdr:nvSpPr>
      <xdr:spPr>
        <a:xfrm>
          <a:off x="13462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89467</xdr:rowOff>
    </xdr:from>
    <xdr:ext cx="762000" cy="259045"/>
    <xdr:sp macro="" textlink="">
      <xdr:nvSpPr>
        <xdr:cNvPr id="468" name="テキスト ボックス 467"/>
        <xdr:cNvSpPr txBox="1"/>
      </xdr:nvSpPr>
      <xdr:spPr>
        <a:xfrm>
          <a:off x="13131800" y="26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人件費に係る経常収支比率は、経常一般財源の歳入の増等により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ポイント減少しているものの、職員数の増加に伴う給料の増や、時間外勤務手当の増等が見られる。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今後は、震災からの復旧・復興業務及び多様化・複雑化する行政ニーズへの対応を考慮しながら、定員管理・給与の適正化を図る。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37</xdr:row>
      <xdr:rowOff>161290</xdr:rowOff>
    </xdr:to>
    <xdr:cxnSp macro="">
      <xdr:nvCxnSpPr>
        <xdr:cNvPr id="66" name="直線コネクタ 65"/>
        <xdr:cNvCxnSpPr/>
      </xdr:nvCxnSpPr>
      <xdr:spPr>
        <a:xfrm flipV="1">
          <a:off x="3987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138430</xdr:rowOff>
    </xdr:to>
    <xdr:cxnSp macro="">
      <xdr:nvCxnSpPr>
        <xdr:cNvPr id="72" name="直線コネクタ 71"/>
        <xdr:cNvCxnSpPr/>
      </xdr:nvCxnSpPr>
      <xdr:spPr>
        <a:xfrm>
          <a:off x="2209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123190</xdr:rowOff>
    </xdr:to>
    <xdr:cxnSp macro="">
      <xdr:nvCxnSpPr>
        <xdr:cNvPr id="75" name="直線コネクタ 74"/>
        <xdr:cNvCxnSpPr/>
      </xdr:nvCxnSpPr>
      <xdr:spPr>
        <a:xfrm flipV="1">
          <a:off x="1320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2" name="テキスト ボックス 91"/>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物件費に係る経常収支比率は、経費の節減・合理化に努めるとともに、指定管理者制度の導入や民間委託の推進を図ってきたことにより、近年横ばいで推移している。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63500</xdr:rowOff>
    </xdr:to>
    <xdr:cxnSp macro="">
      <xdr:nvCxnSpPr>
        <xdr:cNvPr id="127" name="直線コネクタ 126"/>
        <xdr:cNvCxnSpPr/>
      </xdr:nvCxnSpPr>
      <xdr:spPr>
        <a:xfrm>
          <a:off x="15671800" y="279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88900</xdr:rowOff>
    </xdr:to>
    <xdr:cxnSp macro="">
      <xdr:nvCxnSpPr>
        <xdr:cNvPr id="130" name="直線コネクタ 129"/>
        <xdr:cNvCxnSpPr/>
      </xdr:nvCxnSpPr>
      <xdr:spPr>
        <a:xfrm flipV="1">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6350</xdr:rowOff>
    </xdr:from>
    <xdr:to>
      <xdr:col>78</xdr:col>
      <xdr:colOff>120650</xdr:colOff>
      <xdr:row>17</xdr:row>
      <xdr:rowOff>107950</xdr:rowOff>
    </xdr:to>
    <xdr:sp macro="" textlink="">
      <xdr:nvSpPr>
        <xdr:cNvPr id="131" name="フローチャート: 判断 130"/>
        <xdr:cNvSpPr/>
      </xdr:nvSpPr>
      <xdr:spPr>
        <a:xfrm>
          <a:off x="15621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32" name="テキスト ボックス 131"/>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88900</xdr:rowOff>
    </xdr:to>
    <xdr:cxnSp macro="">
      <xdr:nvCxnSpPr>
        <xdr:cNvPr id="133" name="直線コネクタ 132"/>
        <xdr:cNvCxnSpPr/>
      </xdr:nvCxnSpPr>
      <xdr:spPr>
        <a:xfrm>
          <a:off x="13893800" y="271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6350</xdr:rowOff>
    </xdr:from>
    <xdr:to>
      <xdr:col>74</xdr:col>
      <xdr:colOff>31750</xdr:colOff>
      <xdr:row>17</xdr:row>
      <xdr:rowOff>107950</xdr:rowOff>
    </xdr:to>
    <xdr:sp macro="" textlink="">
      <xdr:nvSpPr>
        <xdr:cNvPr id="134" name="フローチャート: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50800</xdr:rowOff>
    </xdr:to>
    <xdr:cxnSp macro="">
      <xdr:nvCxnSpPr>
        <xdr:cNvPr id="136" name="直線コネクタ 135"/>
        <xdr:cNvCxnSpPr/>
      </xdr:nvCxnSpPr>
      <xdr:spPr>
        <a:xfrm flipV="1">
          <a:off x="13004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38" name="テキスト ボックス 137"/>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扶助費については、児童手当や児童扶養手当の減少がある一方、保育施設に対する給付費や障害者自立支援事業費の増加が続いている影響等により、経常収支比率が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今後も資格審査の適正化に努める。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88" name="直線コネクタ 187"/>
        <xdr:cNvCxnSpPr/>
      </xdr:nvCxnSpPr>
      <xdr:spPr>
        <a:xfrm>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158750</xdr:rowOff>
    </xdr:to>
    <xdr:cxnSp macro="">
      <xdr:nvCxnSpPr>
        <xdr:cNvPr id="191" name="直線コネクタ 190"/>
        <xdr:cNvCxnSpPr/>
      </xdr:nvCxnSpPr>
      <xdr:spPr>
        <a:xfrm>
          <a:off x="3098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69850</xdr:rowOff>
    </xdr:to>
    <xdr:cxnSp macro="">
      <xdr:nvCxnSpPr>
        <xdr:cNvPr id="194" name="直線コネクタ 193"/>
        <xdr:cNvCxnSpPr/>
      </xdr:nvCxnSpPr>
      <xdr:spPr>
        <a:xfrm>
          <a:off x="2209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6" name="テキスト ボックス 19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57150</xdr:rowOff>
    </xdr:to>
    <xdr:cxnSp macro="">
      <xdr:nvCxnSpPr>
        <xdr:cNvPr id="197" name="直線コネクタ 196"/>
        <xdr:cNvCxnSpPr/>
      </xdr:nvCxnSpPr>
      <xdr:spPr>
        <a:xfrm>
          <a:off x="1320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120650</xdr:rowOff>
    </xdr:from>
    <xdr:to>
      <xdr:col>11</xdr:col>
      <xdr:colOff>60325</xdr:colOff>
      <xdr:row>56</xdr:row>
      <xdr:rowOff>50800</xdr:rowOff>
    </xdr:to>
    <xdr:sp macro="" textlink="">
      <xdr:nvSpPr>
        <xdr:cNvPr id="198" name="フローチャート: 判断 197"/>
        <xdr:cNvSpPr/>
      </xdr:nvSpPr>
      <xdr:spPr>
        <a:xfrm>
          <a:off x="2159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9" name="テキスト ボックス 198"/>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0" name="フローチャート: 判断 199"/>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1" name="テキスト ボックス 200"/>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7" name="楕円 206"/>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9" name="楕円 208"/>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0" name="テキスト ボックス 209"/>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3" name="楕円 212"/>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4" name="テキスト ボックス 213"/>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5" name="楕円 214"/>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6" name="テキスト ボックス 215"/>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その他に係る経常収支比率は、経常一般財源の歳入の増等により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ポイント減少しているものの、介護保険事業費特別会計繰出金の増等が見られる。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特別会計における経費の節減や料金の適正化等により繰出金の縮減を図るなど、普通会計の負担額を減らしていくよう努める。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49" name="直線コネクタ 248"/>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54610</xdr:rowOff>
    </xdr:to>
    <xdr:cxnSp macro="">
      <xdr:nvCxnSpPr>
        <xdr:cNvPr id="252" name="直線コネクタ 251"/>
        <xdr:cNvCxnSpPr/>
      </xdr:nvCxnSpPr>
      <xdr:spPr>
        <a:xfrm flipV="1">
          <a:off x="14782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58</xdr:row>
      <xdr:rowOff>73660</xdr:rowOff>
    </xdr:to>
    <xdr:cxnSp macro="">
      <xdr:nvCxnSpPr>
        <xdr:cNvPr id="255" name="直線コネクタ 254"/>
        <xdr:cNvCxnSpPr/>
      </xdr:nvCxnSpPr>
      <xdr:spPr>
        <a:xfrm flipV="1">
          <a:off x="13893800" y="9827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7" name="テキスト ボックス 25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73660</xdr:rowOff>
    </xdr:to>
    <xdr:cxnSp macro="">
      <xdr:nvCxnSpPr>
        <xdr:cNvPr id="258" name="直線コネクタ 257"/>
        <xdr:cNvCxnSpPr/>
      </xdr:nvCxnSpPr>
      <xdr:spPr>
        <a:xfrm>
          <a:off x="13004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59" name="フローチャート: 判断 258"/>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0" name="テキスト ボックス 25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1" name="フローチャート: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4" name="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6" name="楕円 275"/>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7" name="テキスト ボックス 276"/>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補助費等に係る経常収支比率は、下水道事業への支出等が減少する一方で、中核市移行により新たに発生した経費の影響があったため、前年度と同じであった。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76200</xdr:rowOff>
    </xdr:from>
    <xdr:to>
      <xdr:col>82</xdr:col>
      <xdr:colOff>107950</xdr:colOff>
      <xdr:row>36</xdr:row>
      <xdr:rowOff>76200</xdr:rowOff>
    </xdr:to>
    <xdr:cxnSp macro="">
      <xdr:nvCxnSpPr>
        <xdr:cNvPr id="310" name="直線コネクタ 309"/>
        <xdr:cNvCxnSpPr/>
      </xdr:nvCxnSpPr>
      <xdr:spPr>
        <a:xfrm>
          <a:off x="156718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57150</xdr:rowOff>
    </xdr:from>
    <xdr:to>
      <xdr:col>78</xdr:col>
      <xdr:colOff>69850</xdr:colOff>
      <xdr:row>36</xdr:row>
      <xdr:rowOff>76200</xdr:rowOff>
    </xdr:to>
    <xdr:cxnSp macro="">
      <xdr:nvCxnSpPr>
        <xdr:cNvPr id="313" name="直線コネクタ 312"/>
        <xdr:cNvCxnSpPr/>
      </xdr:nvCxnSpPr>
      <xdr:spPr>
        <a:xfrm>
          <a:off x="14782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4" name="フローチャート: 判断 313"/>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5" name="テキスト ボックス 314"/>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101600</xdr:rowOff>
    </xdr:from>
    <xdr:to>
      <xdr:col>73</xdr:col>
      <xdr:colOff>180975</xdr:colOff>
      <xdr:row>35</xdr:row>
      <xdr:rowOff>57150</xdr:rowOff>
    </xdr:to>
    <xdr:cxnSp macro="">
      <xdr:nvCxnSpPr>
        <xdr:cNvPr id="316" name="直線コネクタ 315"/>
        <xdr:cNvCxnSpPr/>
      </xdr:nvCxnSpPr>
      <xdr:spPr>
        <a:xfrm>
          <a:off x="13893800" y="55880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101600</xdr:rowOff>
    </xdr:from>
    <xdr:to>
      <xdr:col>69</xdr:col>
      <xdr:colOff>92075</xdr:colOff>
      <xdr:row>32</xdr:row>
      <xdr:rowOff>114300</xdr:rowOff>
    </xdr:to>
    <xdr:cxnSp macro="">
      <xdr:nvCxnSpPr>
        <xdr:cNvPr id="319" name="直線コネクタ 318"/>
        <xdr:cNvCxnSpPr/>
      </xdr:nvCxnSpPr>
      <xdr:spPr>
        <a:xfrm flipV="1">
          <a:off x="13004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25400</xdr:rowOff>
    </xdr:from>
    <xdr:to>
      <xdr:col>69</xdr:col>
      <xdr:colOff>142875</xdr:colOff>
      <xdr:row>36</xdr:row>
      <xdr:rowOff>127000</xdr:rowOff>
    </xdr:to>
    <xdr:sp macro="" textlink="">
      <xdr:nvSpPr>
        <xdr:cNvPr id="320" name="フローチャート: 判断 319"/>
        <xdr:cNvSpPr/>
      </xdr:nvSpPr>
      <xdr:spPr>
        <a:xfrm>
          <a:off x="13843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21" name="テキスト ボックス 320"/>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2" name="フローチャート: 判断 321"/>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3" name="テキスト ボックス 322"/>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25400</xdr:rowOff>
    </xdr:from>
    <xdr:to>
      <xdr:col>82</xdr:col>
      <xdr:colOff>158750</xdr:colOff>
      <xdr:row>36</xdr:row>
      <xdr:rowOff>127000</xdr:rowOff>
    </xdr:to>
    <xdr:sp macro="" textlink="">
      <xdr:nvSpPr>
        <xdr:cNvPr id="329" name="楕円 328"/>
        <xdr:cNvSpPr/>
      </xdr:nvSpPr>
      <xdr:spPr>
        <a:xfrm>
          <a:off x="16459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41927</xdr:rowOff>
    </xdr:from>
    <xdr:ext cx="762000" cy="259045"/>
    <xdr:sp macro="" textlink="">
      <xdr:nvSpPr>
        <xdr:cNvPr id="330" name="補助費等該当値テキスト"/>
        <xdr:cNvSpPr txBox="1"/>
      </xdr:nvSpPr>
      <xdr:spPr>
        <a:xfrm>
          <a:off x="16598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31" name="楕円 330"/>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32" name="テキスト ボックス 331"/>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33" name="楕円 332"/>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34" name="テキスト ボックス 333"/>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50800</xdr:rowOff>
    </xdr:from>
    <xdr:to>
      <xdr:col>69</xdr:col>
      <xdr:colOff>142875</xdr:colOff>
      <xdr:row>32</xdr:row>
      <xdr:rowOff>152400</xdr:rowOff>
    </xdr:to>
    <xdr:sp macro="" textlink="">
      <xdr:nvSpPr>
        <xdr:cNvPr id="335" name="楕円 334"/>
        <xdr:cNvSpPr/>
      </xdr:nvSpPr>
      <xdr:spPr>
        <a:xfrm>
          <a:off x="13843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162577</xdr:rowOff>
    </xdr:from>
    <xdr:ext cx="762000" cy="259045"/>
    <xdr:sp macro="" textlink="">
      <xdr:nvSpPr>
        <xdr:cNvPr id="336" name="テキスト ボックス 335"/>
        <xdr:cNvSpPr txBox="1"/>
      </xdr:nvSpPr>
      <xdr:spPr>
        <a:xfrm>
          <a:off x="13512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63500</xdr:rowOff>
    </xdr:from>
    <xdr:to>
      <xdr:col>65</xdr:col>
      <xdr:colOff>53975</xdr:colOff>
      <xdr:row>32</xdr:row>
      <xdr:rowOff>165100</xdr:rowOff>
    </xdr:to>
    <xdr:sp macro="" textlink="">
      <xdr:nvSpPr>
        <xdr:cNvPr id="337" name="楕円 336"/>
        <xdr:cNvSpPr/>
      </xdr:nvSpPr>
      <xdr:spPr>
        <a:xfrm>
          <a:off x="12954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3827</xdr:rowOff>
    </xdr:from>
    <xdr:ext cx="762000" cy="259045"/>
    <xdr:sp macro="" textlink="">
      <xdr:nvSpPr>
        <xdr:cNvPr id="338" name="テキスト ボックス 337"/>
        <xdr:cNvSpPr txBox="1"/>
      </xdr:nvSpPr>
      <xdr:spPr>
        <a:xfrm>
          <a:off x="12623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公債費に係る経常収支比率は、経常一般財源の歳入の増等による影響のほか、借入利率の低下等により歳出額も減少したことから、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今後も、公債費負担や市債現在高の状況等を十分勘案し、後世代に過大な負担を残すことのないよう、市債の適正な運用を図る。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165100</xdr:rowOff>
    </xdr:to>
    <xdr:cxnSp macro="">
      <xdr:nvCxnSpPr>
        <xdr:cNvPr id="371" name="直線コネクタ 370"/>
        <xdr:cNvCxnSpPr/>
      </xdr:nvCxnSpPr>
      <xdr:spPr>
        <a:xfrm flipV="1">
          <a:off x="3987800" y="1316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74" name="直線コネクタ 373"/>
        <xdr:cNvCxnSpPr/>
      </xdr:nvCxnSpPr>
      <xdr:spPr>
        <a:xfrm flipV="1">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77" name="直線コネクタ 376"/>
        <xdr:cNvCxnSpPr/>
      </xdr:nvCxnSpPr>
      <xdr:spPr>
        <a:xfrm>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8" name="フローチャート: 判断 37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9" name="テキスト ボックス 37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92711</xdr:rowOff>
    </xdr:to>
    <xdr:cxnSp macro="">
      <xdr:nvCxnSpPr>
        <xdr:cNvPr id="380" name="直線コネクタ 379"/>
        <xdr:cNvCxnSpPr/>
      </xdr:nvCxnSpPr>
      <xdr:spPr>
        <a:xfrm flipV="1">
          <a:off x="1320800" y="13195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1" name="フローチャート: 判断 380"/>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2" name="テキスト ボックス 381"/>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3" name="フローチャート: 判断 382"/>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4" name="テキスト ボックス 383"/>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0" name="楕円 389"/>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1"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2" name="楕円 391"/>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93" name="テキスト ボックス 39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4" name="楕円 39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95" name="テキスト ボックス 39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6" name="楕円 395"/>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7" name="テキスト ボックス 396"/>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9" name="テキスト ボックス 398"/>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公債費以外に係る経常収支比率は、扶助費や物件費の増加が見られるものの、経常一般財源の歳入の増等により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今後も、経費の節減・合理化により、効率的な執行を図る。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88137</xdr:rowOff>
    </xdr:to>
    <xdr:cxnSp macro="">
      <xdr:nvCxnSpPr>
        <xdr:cNvPr id="430" name="直線コネクタ 429"/>
        <xdr:cNvCxnSpPr/>
      </xdr:nvCxnSpPr>
      <xdr:spPr>
        <a:xfrm flipV="1">
          <a:off x="15671800" y="132760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88137</xdr:rowOff>
    </xdr:to>
    <xdr:cxnSp macro="">
      <xdr:nvCxnSpPr>
        <xdr:cNvPr id="433" name="直線コネクタ 432"/>
        <xdr:cNvCxnSpPr/>
      </xdr:nvCxnSpPr>
      <xdr:spPr>
        <a:xfrm>
          <a:off x="14782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163576</xdr:rowOff>
    </xdr:to>
    <xdr:cxnSp macro="">
      <xdr:nvCxnSpPr>
        <xdr:cNvPr id="436" name="直線コネクタ 435"/>
        <xdr:cNvCxnSpPr/>
      </xdr:nvCxnSpPr>
      <xdr:spPr>
        <a:xfrm>
          <a:off x="13893800" y="13038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62485</xdr:rowOff>
    </xdr:from>
    <xdr:to>
      <xdr:col>74</xdr:col>
      <xdr:colOff>31750</xdr:colOff>
      <xdr:row>78</xdr:row>
      <xdr:rowOff>164085</xdr:rowOff>
    </xdr:to>
    <xdr:sp macro="" textlink="">
      <xdr:nvSpPr>
        <xdr:cNvPr id="437" name="フローチャート: 判断 436"/>
        <xdr:cNvSpPr/>
      </xdr:nvSpPr>
      <xdr:spPr>
        <a:xfrm>
          <a:off x="14732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38" name="テキスト ボックス 437"/>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62992</xdr:rowOff>
    </xdr:to>
    <xdr:cxnSp macro="">
      <xdr:nvCxnSpPr>
        <xdr:cNvPr id="439" name="直線コネクタ 438"/>
        <xdr:cNvCxnSpPr/>
      </xdr:nvCxnSpPr>
      <xdr:spPr>
        <a:xfrm flipV="1">
          <a:off x="13004800" y="13038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0" name="フローチャート: 判断 439"/>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1" name="テキスト ボックス 440"/>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3" name="テキスト ボックス 442"/>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9" name="楕円 448"/>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50"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1" name="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2" name="テキスト ボックス 451"/>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5" name="楕円 454"/>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6" name="テキスト ボックス 455"/>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7" name="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8" name="テキスト ボックス 457"/>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143307</xdr:rowOff>
    </xdr:from>
    <xdr:to>
      <xdr:col>29</xdr:col>
      <xdr:colOff>127000</xdr:colOff>
      <xdr:row>17</xdr:row>
      <xdr:rowOff>34996</xdr:rowOff>
    </xdr:to>
    <xdr:cxnSp macro="">
      <xdr:nvCxnSpPr>
        <xdr:cNvPr id="48" name="直線コネクタ 47"/>
        <xdr:cNvCxnSpPr/>
      </xdr:nvCxnSpPr>
      <xdr:spPr bwMode="auto">
        <a:xfrm flipV="1">
          <a:off x="5003800" y="2934132"/>
          <a:ext cx="6477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128084</xdr:rowOff>
    </xdr:from>
    <xdr:ext cx="762000" cy="259045"/>
    <xdr:sp macro="" textlink="">
      <xdr:nvSpPr>
        <xdr:cNvPr id="49" name="人口1人当たり決算額の推移平均値テキスト130"/>
        <xdr:cNvSpPr txBox="1"/>
      </xdr:nvSpPr>
      <xdr:spPr>
        <a:xfrm>
          <a:off x="5740400" y="29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34996</xdr:rowOff>
    </xdr:from>
    <xdr:to>
      <xdr:col>26</xdr:col>
      <xdr:colOff>50800</xdr:colOff>
      <xdr:row>17</xdr:row>
      <xdr:rowOff>75138</xdr:rowOff>
    </xdr:to>
    <xdr:cxnSp macro="">
      <xdr:nvCxnSpPr>
        <xdr:cNvPr id="51" name="直線コネクタ 50"/>
        <xdr:cNvCxnSpPr/>
      </xdr:nvCxnSpPr>
      <xdr:spPr bwMode="auto">
        <a:xfrm flipV="1">
          <a:off x="4305300" y="2997271"/>
          <a:ext cx="6985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36779</xdr:rowOff>
    </xdr:from>
    <xdr:to>
      <xdr:col>22</xdr:col>
      <xdr:colOff>114300</xdr:colOff>
      <xdr:row>17</xdr:row>
      <xdr:rowOff>75138</xdr:rowOff>
    </xdr:to>
    <xdr:cxnSp macro="">
      <xdr:nvCxnSpPr>
        <xdr:cNvPr id="54" name="直線コネクタ 53"/>
        <xdr:cNvCxnSpPr/>
      </xdr:nvCxnSpPr>
      <xdr:spPr bwMode="auto">
        <a:xfrm>
          <a:off x="3606800" y="2999054"/>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36779</xdr:rowOff>
    </xdr:from>
    <xdr:to>
      <xdr:col>18</xdr:col>
      <xdr:colOff>177800</xdr:colOff>
      <xdr:row>17</xdr:row>
      <xdr:rowOff>60462</xdr:rowOff>
    </xdr:to>
    <xdr:cxnSp macro="">
      <xdr:nvCxnSpPr>
        <xdr:cNvPr id="57" name="直線コネクタ 56"/>
        <xdr:cNvCxnSpPr/>
      </xdr:nvCxnSpPr>
      <xdr:spPr bwMode="auto">
        <a:xfrm flipV="1">
          <a:off x="2908300" y="2999054"/>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92507</xdr:rowOff>
    </xdr:from>
    <xdr:to>
      <xdr:col>29</xdr:col>
      <xdr:colOff>177800</xdr:colOff>
      <xdr:row>17</xdr:row>
      <xdr:rowOff>22657</xdr:rowOff>
    </xdr:to>
    <xdr:sp macro="" textlink="">
      <xdr:nvSpPr>
        <xdr:cNvPr id="67" name="楕円 66"/>
        <xdr:cNvSpPr/>
      </xdr:nvSpPr>
      <xdr:spPr bwMode="auto">
        <a:xfrm>
          <a:off x="56007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109034</xdr:rowOff>
    </xdr:from>
    <xdr:ext cx="762000" cy="259045"/>
    <xdr:sp macro="" textlink="">
      <xdr:nvSpPr>
        <xdr:cNvPr id="68" name="人口1人当たり決算額の推移該当値テキスト130"/>
        <xdr:cNvSpPr txBox="1"/>
      </xdr:nvSpPr>
      <xdr:spPr>
        <a:xfrm>
          <a:off x="5740400" y="272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155646</xdr:rowOff>
    </xdr:from>
    <xdr:to>
      <xdr:col>26</xdr:col>
      <xdr:colOff>101600</xdr:colOff>
      <xdr:row>17</xdr:row>
      <xdr:rowOff>85796</xdr:rowOff>
    </xdr:to>
    <xdr:sp macro="" textlink="">
      <xdr:nvSpPr>
        <xdr:cNvPr id="69" name="楕円 68"/>
        <xdr:cNvSpPr/>
      </xdr:nvSpPr>
      <xdr:spPr bwMode="auto">
        <a:xfrm>
          <a:off x="49530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70573</xdr:rowOff>
    </xdr:from>
    <xdr:ext cx="736600" cy="259045"/>
    <xdr:sp macro="" textlink="">
      <xdr:nvSpPr>
        <xdr:cNvPr id="70" name="テキスト ボックス 69"/>
        <xdr:cNvSpPr txBox="1"/>
      </xdr:nvSpPr>
      <xdr:spPr>
        <a:xfrm>
          <a:off x="4622800" y="3032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24338</xdr:rowOff>
    </xdr:from>
    <xdr:to>
      <xdr:col>22</xdr:col>
      <xdr:colOff>165100</xdr:colOff>
      <xdr:row>17</xdr:row>
      <xdr:rowOff>125938</xdr:rowOff>
    </xdr:to>
    <xdr:sp macro="" textlink="">
      <xdr:nvSpPr>
        <xdr:cNvPr id="71" name="楕円 70"/>
        <xdr:cNvSpPr/>
      </xdr:nvSpPr>
      <xdr:spPr bwMode="auto">
        <a:xfrm>
          <a:off x="4254500" y="29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110715</xdr:rowOff>
    </xdr:from>
    <xdr:ext cx="762000" cy="259045"/>
    <xdr:sp macro="" textlink="">
      <xdr:nvSpPr>
        <xdr:cNvPr id="72" name="テキスト ボックス 71"/>
        <xdr:cNvSpPr txBox="1"/>
      </xdr:nvSpPr>
      <xdr:spPr>
        <a:xfrm>
          <a:off x="3924300" y="30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157429</xdr:rowOff>
    </xdr:from>
    <xdr:to>
      <xdr:col>19</xdr:col>
      <xdr:colOff>38100</xdr:colOff>
      <xdr:row>17</xdr:row>
      <xdr:rowOff>87579</xdr:rowOff>
    </xdr:to>
    <xdr:sp macro="" textlink="">
      <xdr:nvSpPr>
        <xdr:cNvPr id="73" name="楕円 72"/>
        <xdr:cNvSpPr/>
      </xdr:nvSpPr>
      <xdr:spPr bwMode="auto">
        <a:xfrm>
          <a:off x="3556000" y="294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72356</xdr:rowOff>
    </xdr:from>
    <xdr:ext cx="762000" cy="259045"/>
    <xdr:sp macro="" textlink="">
      <xdr:nvSpPr>
        <xdr:cNvPr id="74" name="テキスト ボックス 73"/>
        <xdr:cNvSpPr txBox="1"/>
      </xdr:nvSpPr>
      <xdr:spPr>
        <a:xfrm>
          <a:off x="3225800" y="30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9662</xdr:rowOff>
    </xdr:from>
    <xdr:to>
      <xdr:col>15</xdr:col>
      <xdr:colOff>101600</xdr:colOff>
      <xdr:row>17</xdr:row>
      <xdr:rowOff>111262</xdr:rowOff>
    </xdr:to>
    <xdr:sp macro="" textlink="">
      <xdr:nvSpPr>
        <xdr:cNvPr id="75" name="楕円 74"/>
        <xdr:cNvSpPr/>
      </xdr:nvSpPr>
      <xdr:spPr bwMode="auto">
        <a:xfrm>
          <a:off x="2857500" y="29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96039</xdr:rowOff>
    </xdr:from>
    <xdr:ext cx="762000" cy="259045"/>
    <xdr:sp macro="" textlink="">
      <xdr:nvSpPr>
        <xdr:cNvPr id="76" name="テキスト ボックス 75"/>
        <xdr:cNvSpPr txBox="1"/>
      </xdr:nvSpPr>
      <xdr:spPr>
        <a:xfrm>
          <a:off x="2527300" y="305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222326</xdr:rowOff>
    </xdr:from>
    <xdr:to>
      <xdr:col>29</xdr:col>
      <xdr:colOff>127000</xdr:colOff>
      <xdr:row>37</xdr:row>
      <xdr:rowOff>259131</xdr:rowOff>
    </xdr:to>
    <xdr:cxnSp macro="">
      <xdr:nvCxnSpPr>
        <xdr:cNvPr id="108" name="直線コネクタ 107"/>
        <xdr:cNvCxnSpPr/>
      </xdr:nvCxnSpPr>
      <xdr:spPr bwMode="auto">
        <a:xfrm>
          <a:off x="5003800" y="7347026"/>
          <a:ext cx="6477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222326</xdr:rowOff>
    </xdr:from>
    <xdr:to>
      <xdr:col>26</xdr:col>
      <xdr:colOff>50800</xdr:colOff>
      <xdr:row>37</xdr:row>
      <xdr:rowOff>304805</xdr:rowOff>
    </xdr:to>
    <xdr:cxnSp macro="">
      <xdr:nvCxnSpPr>
        <xdr:cNvPr id="111" name="直線コネクタ 110"/>
        <xdr:cNvCxnSpPr/>
      </xdr:nvCxnSpPr>
      <xdr:spPr bwMode="auto">
        <a:xfrm flipV="1">
          <a:off x="4305300" y="7347026"/>
          <a:ext cx="698500" cy="8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17038</xdr:rowOff>
    </xdr:from>
    <xdr:to>
      <xdr:col>26</xdr:col>
      <xdr:colOff>101600</xdr:colOff>
      <xdr:row>37</xdr:row>
      <xdr:rowOff>118638</xdr:rowOff>
    </xdr:to>
    <xdr:sp macro="" textlink="">
      <xdr:nvSpPr>
        <xdr:cNvPr id="112" name="フローチャート: 判断 111"/>
        <xdr:cNvSpPr/>
      </xdr:nvSpPr>
      <xdr:spPr bwMode="auto">
        <a:xfrm>
          <a:off x="4953000" y="714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300265</xdr:rowOff>
    </xdr:from>
    <xdr:ext cx="736600" cy="259045"/>
    <xdr:sp macro="" textlink="">
      <xdr:nvSpPr>
        <xdr:cNvPr id="113" name="テキスト ボックス 112"/>
        <xdr:cNvSpPr txBox="1"/>
      </xdr:nvSpPr>
      <xdr:spPr>
        <a:xfrm>
          <a:off x="4622800" y="691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148031</xdr:rowOff>
    </xdr:from>
    <xdr:to>
      <xdr:col>22</xdr:col>
      <xdr:colOff>114300</xdr:colOff>
      <xdr:row>37</xdr:row>
      <xdr:rowOff>304805</xdr:rowOff>
    </xdr:to>
    <xdr:cxnSp macro="">
      <xdr:nvCxnSpPr>
        <xdr:cNvPr id="114" name="直線コネクタ 113"/>
        <xdr:cNvCxnSpPr/>
      </xdr:nvCxnSpPr>
      <xdr:spPr bwMode="auto">
        <a:xfrm>
          <a:off x="3606800" y="7272731"/>
          <a:ext cx="698500" cy="15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15118</xdr:rowOff>
    </xdr:from>
    <xdr:to>
      <xdr:col>22</xdr:col>
      <xdr:colOff>165100</xdr:colOff>
      <xdr:row>37</xdr:row>
      <xdr:rowOff>116718</xdr:rowOff>
    </xdr:to>
    <xdr:sp macro="" textlink="">
      <xdr:nvSpPr>
        <xdr:cNvPr id="115" name="フローチャート: 判断 114"/>
        <xdr:cNvSpPr/>
      </xdr:nvSpPr>
      <xdr:spPr bwMode="auto">
        <a:xfrm>
          <a:off x="4254500" y="7139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298345</xdr:rowOff>
    </xdr:from>
    <xdr:ext cx="762000" cy="259045"/>
    <xdr:sp macro="" textlink="">
      <xdr:nvSpPr>
        <xdr:cNvPr id="116" name="テキスト ボックス 115"/>
        <xdr:cNvSpPr txBox="1"/>
      </xdr:nvSpPr>
      <xdr:spPr>
        <a:xfrm>
          <a:off x="3924300" y="690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148031</xdr:rowOff>
    </xdr:from>
    <xdr:to>
      <xdr:col>18</xdr:col>
      <xdr:colOff>177800</xdr:colOff>
      <xdr:row>37</xdr:row>
      <xdr:rowOff>209570</xdr:rowOff>
    </xdr:to>
    <xdr:cxnSp macro="">
      <xdr:nvCxnSpPr>
        <xdr:cNvPr id="117" name="直線コネクタ 116"/>
        <xdr:cNvCxnSpPr/>
      </xdr:nvCxnSpPr>
      <xdr:spPr bwMode="auto">
        <a:xfrm flipV="1">
          <a:off x="2908300" y="7272731"/>
          <a:ext cx="698500" cy="6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128961</xdr:rowOff>
    </xdr:from>
    <xdr:to>
      <xdr:col>19</xdr:col>
      <xdr:colOff>38100</xdr:colOff>
      <xdr:row>37</xdr:row>
      <xdr:rowOff>59111</xdr:rowOff>
    </xdr:to>
    <xdr:sp macro="" textlink="">
      <xdr:nvSpPr>
        <xdr:cNvPr id="118" name="フローチャート: 判断 117"/>
        <xdr:cNvSpPr/>
      </xdr:nvSpPr>
      <xdr:spPr bwMode="auto">
        <a:xfrm>
          <a:off x="35560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240738</xdr:rowOff>
    </xdr:from>
    <xdr:ext cx="762000" cy="259045"/>
    <xdr:sp macro="" textlink="">
      <xdr:nvSpPr>
        <xdr:cNvPr id="119" name="テキスト ボックス 118"/>
        <xdr:cNvSpPr txBox="1"/>
      </xdr:nvSpPr>
      <xdr:spPr>
        <a:xfrm>
          <a:off x="3225800" y="685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116982</xdr:rowOff>
    </xdr:from>
    <xdr:to>
      <xdr:col>15</xdr:col>
      <xdr:colOff>101600</xdr:colOff>
      <xdr:row>37</xdr:row>
      <xdr:rowOff>47132</xdr:rowOff>
    </xdr:to>
    <xdr:sp macro="" textlink="">
      <xdr:nvSpPr>
        <xdr:cNvPr id="120" name="フローチャート: 判断 119"/>
        <xdr:cNvSpPr/>
      </xdr:nvSpPr>
      <xdr:spPr bwMode="auto">
        <a:xfrm>
          <a:off x="28575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228759</xdr:rowOff>
    </xdr:from>
    <xdr:ext cx="762000" cy="259045"/>
    <xdr:sp macro="" textlink="">
      <xdr:nvSpPr>
        <xdr:cNvPr id="121" name="テキスト ボックス 120"/>
        <xdr:cNvSpPr txBox="1"/>
      </xdr:nvSpPr>
      <xdr:spPr>
        <a:xfrm>
          <a:off x="2527300" y="68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208331</xdr:rowOff>
    </xdr:from>
    <xdr:to>
      <xdr:col>29</xdr:col>
      <xdr:colOff>177800</xdr:colOff>
      <xdr:row>37</xdr:row>
      <xdr:rowOff>309931</xdr:rowOff>
    </xdr:to>
    <xdr:sp macro="" textlink="">
      <xdr:nvSpPr>
        <xdr:cNvPr id="127" name="楕円 126"/>
        <xdr:cNvSpPr/>
      </xdr:nvSpPr>
      <xdr:spPr bwMode="auto">
        <a:xfrm>
          <a:off x="5600700" y="733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180408</xdr:rowOff>
    </xdr:from>
    <xdr:ext cx="762000" cy="259045"/>
    <xdr:sp macro="" textlink="">
      <xdr:nvSpPr>
        <xdr:cNvPr id="128" name="人口1人当たり決算額の推移該当値テキスト445"/>
        <xdr:cNvSpPr txBox="1"/>
      </xdr:nvSpPr>
      <xdr:spPr>
        <a:xfrm>
          <a:off x="5740400" y="73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171526</xdr:rowOff>
    </xdr:from>
    <xdr:to>
      <xdr:col>26</xdr:col>
      <xdr:colOff>101600</xdr:colOff>
      <xdr:row>37</xdr:row>
      <xdr:rowOff>273126</xdr:rowOff>
    </xdr:to>
    <xdr:sp macro="" textlink="">
      <xdr:nvSpPr>
        <xdr:cNvPr id="129" name="楕円 128"/>
        <xdr:cNvSpPr/>
      </xdr:nvSpPr>
      <xdr:spPr bwMode="auto">
        <a:xfrm>
          <a:off x="4953000" y="729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257903</xdr:rowOff>
    </xdr:from>
    <xdr:ext cx="736600" cy="259045"/>
    <xdr:sp macro="" textlink="">
      <xdr:nvSpPr>
        <xdr:cNvPr id="130" name="テキスト ボックス 129"/>
        <xdr:cNvSpPr txBox="1"/>
      </xdr:nvSpPr>
      <xdr:spPr>
        <a:xfrm>
          <a:off x="4622800" y="738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254005</xdr:rowOff>
    </xdr:from>
    <xdr:to>
      <xdr:col>22</xdr:col>
      <xdr:colOff>165100</xdr:colOff>
      <xdr:row>38</xdr:row>
      <xdr:rowOff>12705</xdr:rowOff>
    </xdr:to>
    <xdr:sp macro="" textlink="">
      <xdr:nvSpPr>
        <xdr:cNvPr id="131" name="楕円 130"/>
        <xdr:cNvSpPr/>
      </xdr:nvSpPr>
      <xdr:spPr bwMode="auto">
        <a:xfrm>
          <a:off x="4254500" y="737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340382</xdr:rowOff>
    </xdr:from>
    <xdr:ext cx="762000" cy="259045"/>
    <xdr:sp macro="" textlink="">
      <xdr:nvSpPr>
        <xdr:cNvPr id="132" name="テキスト ボックス 131"/>
        <xdr:cNvSpPr txBox="1"/>
      </xdr:nvSpPr>
      <xdr:spPr>
        <a:xfrm>
          <a:off x="3924300" y="74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97231</xdr:rowOff>
    </xdr:from>
    <xdr:to>
      <xdr:col>19</xdr:col>
      <xdr:colOff>38100</xdr:colOff>
      <xdr:row>37</xdr:row>
      <xdr:rowOff>198831</xdr:rowOff>
    </xdr:to>
    <xdr:sp macro="" textlink="">
      <xdr:nvSpPr>
        <xdr:cNvPr id="133" name="楕円 132"/>
        <xdr:cNvSpPr/>
      </xdr:nvSpPr>
      <xdr:spPr bwMode="auto">
        <a:xfrm>
          <a:off x="3556000" y="722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183608</xdr:rowOff>
    </xdr:from>
    <xdr:ext cx="762000" cy="259045"/>
    <xdr:sp macro="" textlink="">
      <xdr:nvSpPr>
        <xdr:cNvPr id="134" name="テキスト ボックス 133"/>
        <xdr:cNvSpPr txBox="1"/>
      </xdr:nvSpPr>
      <xdr:spPr>
        <a:xfrm>
          <a:off x="3225800" y="730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158770</xdr:rowOff>
    </xdr:from>
    <xdr:to>
      <xdr:col>15</xdr:col>
      <xdr:colOff>101600</xdr:colOff>
      <xdr:row>37</xdr:row>
      <xdr:rowOff>260370</xdr:rowOff>
    </xdr:to>
    <xdr:sp macro="" textlink="">
      <xdr:nvSpPr>
        <xdr:cNvPr id="135" name="楕円 134"/>
        <xdr:cNvSpPr/>
      </xdr:nvSpPr>
      <xdr:spPr bwMode="auto">
        <a:xfrm>
          <a:off x="2857500" y="728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245147</xdr:rowOff>
    </xdr:from>
    <xdr:ext cx="762000" cy="259045"/>
    <xdr:sp macro="" textlink="">
      <xdr:nvSpPr>
        <xdr:cNvPr id="136" name="テキスト ボックス 135"/>
        <xdr:cNvSpPr txBox="1"/>
      </xdr:nvSpPr>
      <xdr:spPr>
        <a:xfrm>
          <a:off x="2527300" y="736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25514</xdr:rowOff>
    </xdr:from>
    <xdr:to>
      <xdr:col>24</xdr:col>
      <xdr:colOff>63500</xdr:colOff>
      <xdr:row>35</xdr:row>
      <xdr:rowOff>68415</xdr:rowOff>
    </xdr:to>
    <xdr:cxnSp macro="">
      <xdr:nvCxnSpPr>
        <xdr:cNvPr id="61" name="直線コネクタ 60"/>
        <xdr:cNvCxnSpPr/>
      </xdr:nvCxnSpPr>
      <xdr:spPr>
        <a:xfrm flipV="1">
          <a:off x="3797300" y="6026264"/>
          <a:ext cx="8382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68415</xdr:rowOff>
    </xdr:from>
    <xdr:to>
      <xdr:col>19</xdr:col>
      <xdr:colOff>177800</xdr:colOff>
      <xdr:row>35</xdr:row>
      <xdr:rowOff>144767</xdr:rowOff>
    </xdr:to>
    <xdr:cxnSp macro="">
      <xdr:nvCxnSpPr>
        <xdr:cNvPr id="64" name="直線コネクタ 63"/>
        <xdr:cNvCxnSpPr/>
      </xdr:nvCxnSpPr>
      <xdr:spPr>
        <a:xfrm flipV="1">
          <a:off x="2908300" y="6069165"/>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144767</xdr:rowOff>
    </xdr:from>
    <xdr:to>
      <xdr:col>15</xdr:col>
      <xdr:colOff>50800</xdr:colOff>
      <xdr:row>35</xdr:row>
      <xdr:rowOff>150444</xdr:rowOff>
    </xdr:to>
    <xdr:cxnSp macro="">
      <xdr:nvCxnSpPr>
        <xdr:cNvPr id="67" name="直線コネクタ 66"/>
        <xdr:cNvCxnSpPr/>
      </xdr:nvCxnSpPr>
      <xdr:spPr>
        <a:xfrm flipV="1">
          <a:off x="2019300" y="614551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130937</xdr:rowOff>
    </xdr:from>
    <xdr:to>
      <xdr:col>10</xdr:col>
      <xdr:colOff>114300</xdr:colOff>
      <xdr:row>35</xdr:row>
      <xdr:rowOff>150444</xdr:rowOff>
    </xdr:to>
    <xdr:cxnSp macro="">
      <xdr:nvCxnSpPr>
        <xdr:cNvPr id="70" name="直線コネクタ 69"/>
        <xdr:cNvCxnSpPr/>
      </xdr:nvCxnSpPr>
      <xdr:spPr>
        <a:xfrm>
          <a:off x="1130300" y="6131687"/>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146164</xdr:rowOff>
    </xdr:from>
    <xdr:to>
      <xdr:col>24</xdr:col>
      <xdr:colOff>114300</xdr:colOff>
      <xdr:row>35</xdr:row>
      <xdr:rowOff>76314</xdr:rowOff>
    </xdr:to>
    <xdr:sp macro="" textlink="">
      <xdr:nvSpPr>
        <xdr:cNvPr id="80" name="楕円 79"/>
        <xdr:cNvSpPr/>
      </xdr:nvSpPr>
      <xdr:spPr>
        <a:xfrm>
          <a:off x="4584700" y="59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169041</xdr:rowOff>
    </xdr:from>
    <xdr:ext cx="534377" cy="259045"/>
    <xdr:sp macro="" textlink="">
      <xdr:nvSpPr>
        <xdr:cNvPr id="81" name="人件費該当値テキスト"/>
        <xdr:cNvSpPr txBox="1"/>
      </xdr:nvSpPr>
      <xdr:spPr>
        <a:xfrm>
          <a:off x="4686300" y="58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17615</xdr:rowOff>
    </xdr:from>
    <xdr:to>
      <xdr:col>20</xdr:col>
      <xdr:colOff>38100</xdr:colOff>
      <xdr:row>35</xdr:row>
      <xdr:rowOff>119215</xdr:rowOff>
    </xdr:to>
    <xdr:sp macro="" textlink="">
      <xdr:nvSpPr>
        <xdr:cNvPr id="82" name="楕円 81"/>
        <xdr:cNvSpPr/>
      </xdr:nvSpPr>
      <xdr:spPr>
        <a:xfrm>
          <a:off x="3746500" y="60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135742</xdr:rowOff>
    </xdr:from>
    <xdr:ext cx="534377" cy="259045"/>
    <xdr:sp macro="" textlink="">
      <xdr:nvSpPr>
        <xdr:cNvPr id="83" name="テキスト ボックス 82"/>
        <xdr:cNvSpPr txBox="1"/>
      </xdr:nvSpPr>
      <xdr:spPr>
        <a:xfrm>
          <a:off x="3530111" y="57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93967</xdr:rowOff>
    </xdr:from>
    <xdr:to>
      <xdr:col>15</xdr:col>
      <xdr:colOff>101600</xdr:colOff>
      <xdr:row>36</xdr:row>
      <xdr:rowOff>24117</xdr:rowOff>
    </xdr:to>
    <xdr:sp macro="" textlink="">
      <xdr:nvSpPr>
        <xdr:cNvPr id="84" name="楕円 83"/>
        <xdr:cNvSpPr/>
      </xdr:nvSpPr>
      <xdr:spPr>
        <a:xfrm>
          <a:off x="2857500" y="60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15244</xdr:rowOff>
    </xdr:from>
    <xdr:ext cx="534377" cy="259045"/>
    <xdr:sp macro="" textlink="">
      <xdr:nvSpPr>
        <xdr:cNvPr id="85" name="テキスト ボックス 84"/>
        <xdr:cNvSpPr txBox="1"/>
      </xdr:nvSpPr>
      <xdr:spPr>
        <a:xfrm>
          <a:off x="2641111" y="61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99644</xdr:rowOff>
    </xdr:from>
    <xdr:to>
      <xdr:col>10</xdr:col>
      <xdr:colOff>165100</xdr:colOff>
      <xdr:row>36</xdr:row>
      <xdr:rowOff>29794</xdr:rowOff>
    </xdr:to>
    <xdr:sp macro="" textlink="">
      <xdr:nvSpPr>
        <xdr:cNvPr id="86" name="楕円 85"/>
        <xdr:cNvSpPr/>
      </xdr:nvSpPr>
      <xdr:spPr>
        <a:xfrm>
          <a:off x="1968500" y="61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20921</xdr:rowOff>
    </xdr:from>
    <xdr:ext cx="534377" cy="259045"/>
    <xdr:sp macro="" textlink="">
      <xdr:nvSpPr>
        <xdr:cNvPr id="87" name="テキスト ボックス 86"/>
        <xdr:cNvSpPr txBox="1"/>
      </xdr:nvSpPr>
      <xdr:spPr>
        <a:xfrm>
          <a:off x="1752111" y="61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80137</xdr:rowOff>
    </xdr:from>
    <xdr:to>
      <xdr:col>6</xdr:col>
      <xdr:colOff>38100</xdr:colOff>
      <xdr:row>36</xdr:row>
      <xdr:rowOff>10287</xdr:rowOff>
    </xdr:to>
    <xdr:sp macro="" textlink="">
      <xdr:nvSpPr>
        <xdr:cNvPr id="88" name="楕円 87"/>
        <xdr:cNvSpPr/>
      </xdr:nvSpPr>
      <xdr:spPr>
        <a:xfrm>
          <a:off x="1079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1414</xdr:rowOff>
    </xdr:from>
    <xdr:ext cx="534377" cy="259045"/>
    <xdr:sp macro="" textlink="">
      <xdr:nvSpPr>
        <xdr:cNvPr id="89" name="テキスト ボックス 88"/>
        <xdr:cNvSpPr txBox="1"/>
      </xdr:nvSpPr>
      <xdr:spPr>
        <a:xfrm>
          <a:off x="863111" y="61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167978</xdr:rowOff>
    </xdr:from>
    <xdr:to>
      <xdr:col>24</xdr:col>
      <xdr:colOff>62865</xdr:colOff>
      <xdr:row>58</xdr:row>
      <xdr:rowOff>82615</xdr:rowOff>
    </xdr:to>
    <xdr:cxnSp macro="">
      <xdr:nvCxnSpPr>
        <xdr:cNvPr id="113" name="直線コネクタ 112"/>
        <xdr:cNvCxnSpPr/>
      </xdr:nvCxnSpPr>
      <xdr:spPr>
        <a:xfrm flipV="1">
          <a:off x="4633595" y="9597728"/>
          <a:ext cx="1270" cy="42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86442</xdr:rowOff>
    </xdr:from>
    <xdr:ext cx="534377" cy="259045"/>
    <xdr:sp macro="" textlink="">
      <xdr:nvSpPr>
        <xdr:cNvPr id="114" name="物件費最小値テキスト"/>
        <xdr:cNvSpPr txBox="1"/>
      </xdr:nvSpPr>
      <xdr:spPr>
        <a:xfrm>
          <a:off x="4686300" y="100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82615</xdr:rowOff>
    </xdr:from>
    <xdr:to>
      <xdr:col>24</xdr:col>
      <xdr:colOff>152400</xdr:colOff>
      <xdr:row>58</xdr:row>
      <xdr:rowOff>82615</xdr:rowOff>
    </xdr:to>
    <xdr:cxnSp macro="">
      <xdr:nvCxnSpPr>
        <xdr:cNvPr id="115" name="直線コネクタ 114"/>
        <xdr:cNvCxnSpPr/>
      </xdr:nvCxnSpPr>
      <xdr:spPr>
        <a:xfrm>
          <a:off x="4546600" y="1002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114655</xdr:rowOff>
    </xdr:from>
    <xdr:ext cx="599010" cy="259045"/>
    <xdr:sp macro="" textlink="">
      <xdr:nvSpPr>
        <xdr:cNvPr id="116" name="物件費最大値テキスト"/>
        <xdr:cNvSpPr txBox="1"/>
      </xdr:nvSpPr>
      <xdr:spPr>
        <a:xfrm>
          <a:off x="4686300" y="937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167978</xdr:rowOff>
    </xdr:from>
    <xdr:to>
      <xdr:col>24</xdr:col>
      <xdr:colOff>152400</xdr:colOff>
      <xdr:row>55</xdr:row>
      <xdr:rowOff>167978</xdr:rowOff>
    </xdr:to>
    <xdr:cxnSp macro="">
      <xdr:nvCxnSpPr>
        <xdr:cNvPr id="117" name="直線コネクタ 116"/>
        <xdr:cNvCxnSpPr/>
      </xdr:nvCxnSpPr>
      <xdr:spPr>
        <a:xfrm>
          <a:off x="4546600" y="959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141079</xdr:rowOff>
    </xdr:from>
    <xdr:to>
      <xdr:col>24</xdr:col>
      <xdr:colOff>63500</xdr:colOff>
      <xdr:row>55</xdr:row>
      <xdr:rowOff>167978</xdr:rowOff>
    </xdr:to>
    <xdr:cxnSp macro="">
      <xdr:nvCxnSpPr>
        <xdr:cNvPr id="118" name="直線コネクタ 117"/>
        <xdr:cNvCxnSpPr/>
      </xdr:nvCxnSpPr>
      <xdr:spPr>
        <a:xfrm>
          <a:off x="3797300" y="9570829"/>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126561</xdr:rowOff>
    </xdr:from>
    <xdr:ext cx="534377" cy="259045"/>
    <xdr:sp macro="" textlink="">
      <xdr:nvSpPr>
        <xdr:cNvPr id="119" name="物件費平均値テキスト"/>
        <xdr:cNvSpPr txBox="1"/>
      </xdr:nvSpPr>
      <xdr:spPr>
        <a:xfrm>
          <a:off x="4686300" y="9899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148134</xdr:rowOff>
    </xdr:from>
    <xdr:to>
      <xdr:col>24</xdr:col>
      <xdr:colOff>114300</xdr:colOff>
      <xdr:row>58</xdr:row>
      <xdr:rowOff>78284</xdr:rowOff>
    </xdr:to>
    <xdr:sp macro="" textlink="">
      <xdr:nvSpPr>
        <xdr:cNvPr id="120" name="フローチャート: 判断 119"/>
        <xdr:cNvSpPr/>
      </xdr:nvSpPr>
      <xdr:spPr>
        <a:xfrm>
          <a:off x="4584700" y="992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83514</xdr:rowOff>
    </xdr:from>
    <xdr:to>
      <xdr:col>19</xdr:col>
      <xdr:colOff>177800</xdr:colOff>
      <xdr:row>55</xdr:row>
      <xdr:rowOff>141079</xdr:rowOff>
    </xdr:to>
    <xdr:cxnSp macro="">
      <xdr:nvCxnSpPr>
        <xdr:cNvPr id="121" name="直線コネクタ 120"/>
        <xdr:cNvCxnSpPr/>
      </xdr:nvCxnSpPr>
      <xdr:spPr>
        <a:xfrm>
          <a:off x="2908300" y="8827464"/>
          <a:ext cx="889000" cy="7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2" name="フローチャート: 判断 121"/>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46944</xdr:rowOff>
    </xdr:from>
    <xdr:ext cx="534377" cy="259045"/>
    <xdr:sp macro="" textlink="">
      <xdr:nvSpPr>
        <xdr:cNvPr id="123" name="テキスト ボックス 122"/>
        <xdr:cNvSpPr txBox="1"/>
      </xdr:nvSpPr>
      <xdr:spPr>
        <a:xfrm>
          <a:off x="3530111" y="99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83514</xdr:rowOff>
    </xdr:from>
    <xdr:to>
      <xdr:col>15</xdr:col>
      <xdr:colOff>50800</xdr:colOff>
      <xdr:row>51</xdr:row>
      <xdr:rowOff>124357</xdr:rowOff>
    </xdr:to>
    <xdr:cxnSp macro="">
      <xdr:nvCxnSpPr>
        <xdr:cNvPr id="124" name="直線コネクタ 123"/>
        <xdr:cNvCxnSpPr/>
      </xdr:nvCxnSpPr>
      <xdr:spPr>
        <a:xfrm flipV="1">
          <a:off x="2019300" y="8827464"/>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99099</xdr:rowOff>
    </xdr:from>
    <xdr:to>
      <xdr:col>15</xdr:col>
      <xdr:colOff>101600</xdr:colOff>
      <xdr:row>58</xdr:row>
      <xdr:rowOff>29249</xdr:rowOff>
    </xdr:to>
    <xdr:sp macro="" textlink="">
      <xdr:nvSpPr>
        <xdr:cNvPr id="125" name="フローチャート: 判断 124"/>
        <xdr:cNvSpPr/>
      </xdr:nvSpPr>
      <xdr:spPr>
        <a:xfrm>
          <a:off x="28575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20376</xdr:rowOff>
    </xdr:from>
    <xdr:ext cx="534377" cy="259045"/>
    <xdr:sp macro="" textlink="">
      <xdr:nvSpPr>
        <xdr:cNvPr id="126" name="テキスト ボックス 125"/>
        <xdr:cNvSpPr txBox="1"/>
      </xdr:nvSpPr>
      <xdr:spPr>
        <a:xfrm>
          <a:off x="2641111" y="99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124357</xdr:rowOff>
    </xdr:from>
    <xdr:to>
      <xdr:col>10</xdr:col>
      <xdr:colOff>114300</xdr:colOff>
      <xdr:row>51</xdr:row>
      <xdr:rowOff>144280</xdr:rowOff>
    </xdr:to>
    <xdr:cxnSp macro="">
      <xdr:nvCxnSpPr>
        <xdr:cNvPr id="127" name="直線コネクタ 126"/>
        <xdr:cNvCxnSpPr/>
      </xdr:nvCxnSpPr>
      <xdr:spPr>
        <a:xfrm flipV="1">
          <a:off x="1130300" y="8868307"/>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94623</xdr:rowOff>
    </xdr:from>
    <xdr:to>
      <xdr:col>10</xdr:col>
      <xdr:colOff>165100</xdr:colOff>
      <xdr:row>58</xdr:row>
      <xdr:rowOff>24773</xdr:rowOff>
    </xdr:to>
    <xdr:sp macro="" textlink="">
      <xdr:nvSpPr>
        <xdr:cNvPr id="128" name="フローチャート: 判断 127"/>
        <xdr:cNvSpPr/>
      </xdr:nvSpPr>
      <xdr:spPr>
        <a:xfrm>
          <a:off x="1968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15900</xdr:rowOff>
    </xdr:from>
    <xdr:ext cx="534377" cy="259045"/>
    <xdr:sp macro="" textlink="">
      <xdr:nvSpPr>
        <xdr:cNvPr id="129" name="テキスト ボックス 128"/>
        <xdr:cNvSpPr txBox="1"/>
      </xdr:nvSpPr>
      <xdr:spPr>
        <a:xfrm>
          <a:off x="1752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126375</xdr:rowOff>
    </xdr:from>
    <xdr:to>
      <xdr:col>6</xdr:col>
      <xdr:colOff>38100</xdr:colOff>
      <xdr:row>58</xdr:row>
      <xdr:rowOff>56525</xdr:rowOff>
    </xdr:to>
    <xdr:sp macro="" textlink="">
      <xdr:nvSpPr>
        <xdr:cNvPr id="130" name="フローチャート: 判断 129"/>
        <xdr:cNvSpPr/>
      </xdr:nvSpPr>
      <xdr:spPr>
        <a:xfrm>
          <a:off x="1079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47652</xdr:rowOff>
    </xdr:from>
    <xdr:ext cx="534377" cy="259045"/>
    <xdr:sp macro="" textlink="">
      <xdr:nvSpPr>
        <xdr:cNvPr id="131" name="テキスト ボックス 130"/>
        <xdr:cNvSpPr txBox="1"/>
      </xdr:nvSpPr>
      <xdr:spPr>
        <a:xfrm>
          <a:off x="863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117178</xdr:rowOff>
    </xdr:from>
    <xdr:to>
      <xdr:col>24</xdr:col>
      <xdr:colOff>114300</xdr:colOff>
      <xdr:row>56</xdr:row>
      <xdr:rowOff>47328</xdr:rowOff>
    </xdr:to>
    <xdr:sp macro="" textlink="">
      <xdr:nvSpPr>
        <xdr:cNvPr id="137" name="楕円 136"/>
        <xdr:cNvSpPr/>
      </xdr:nvSpPr>
      <xdr:spPr>
        <a:xfrm>
          <a:off x="4584700" y="95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70205</xdr:rowOff>
    </xdr:from>
    <xdr:ext cx="599010" cy="259045"/>
    <xdr:sp macro="" textlink="">
      <xdr:nvSpPr>
        <xdr:cNvPr id="138" name="物件費該当値テキスト"/>
        <xdr:cNvSpPr txBox="1"/>
      </xdr:nvSpPr>
      <xdr:spPr>
        <a:xfrm>
          <a:off x="4686300" y="949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90279</xdr:rowOff>
    </xdr:from>
    <xdr:to>
      <xdr:col>20</xdr:col>
      <xdr:colOff>38100</xdr:colOff>
      <xdr:row>56</xdr:row>
      <xdr:rowOff>20429</xdr:rowOff>
    </xdr:to>
    <xdr:sp macro="" textlink="">
      <xdr:nvSpPr>
        <xdr:cNvPr id="139" name="楕円 138"/>
        <xdr:cNvSpPr/>
      </xdr:nvSpPr>
      <xdr:spPr>
        <a:xfrm>
          <a:off x="37465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36956</xdr:rowOff>
    </xdr:from>
    <xdr:ext cx="599010" cy="259045"/>
    <xdr:sp macro="" textlink="">
      <xdr:nvSpPr>
        <xdr:cNvPr id="140" name="テキスト ボックス 139"/>
        <xdr:cNvSpPr txBox="1"/>
      </xdr:nvSpPr>
      <xdr:spPr>
        <a:xfrm>
          <a:off x="3497795" y="929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32714</xdr:rowOff>
    </xdr:from>
    <xdr:to>
      <xdr:col>15</xdr:col>
      <xdr:colOff>101600</xdr:colOff>
      <xdr:row>51</xdr:row>
      <xdr:rowOff>134314</xdr:rowOff>
    </xdr:to>
    <xdr:sp macro="" textlink="">
      <xdr:nvSpPr>
        <xdr:cNvPr id="141" name="楕円 140"/>
        <xdr:cNvSpPr/>
      </xdr:nvSpPr>
      <xdr:spPr>
        <a:xfrm>
          <a:off x="2857500" y="87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150841</xdr:rowOff>
    </xdr:from>
    <xdr:ext cx="599010" cy="259045"/>
    <xdr:sp macro="" textlink="">
      <xdr:nvSpPr>
        <xdr:cNvPr id="142" name="テキスト ボックス 141"/>
        <xdr:cNvSpPr txBox="1"/>
      </xdr:nvSpPr>
      <xdr:spPr>
        <a:xfrm>
          <a:off x="2608795" y="85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73557</xdr:rowOff>
    </xdr:from>
    <xdr:to>
      <xdr:col>10</xdr:col>
      <xdr:colOff>165100</xdr:colOff>
      <xdr:row>52</xdr:row>
      <xdr:rowOff>3707</xdr:rowOff>
    </xdr:to>
    <xdr:sp macro="" textlink="">
      <xdr:nvSpPr>
        <xdr:cNvPr id="143" name="楕円 142"/>
        <xdr:cNvSpPr/>
      </xdr:nvSpPr>
      <xdr:spPr>
        <a:xfrm>
          <a:off x="1968500" y="88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20234</xdr:rowOff>
    </xdr:from>
    <xdr:ext cx="599010" cy="259045"/>
    <xdr:sp macro="" textlink="">
      <xdr:nvSpPr>
        <xdr:cNvPr id="144" name="テキスト ボックス 143"/>
        <xdr:cNvSpPr txBox="1"/>
      </xdr:nvSpPr>
      <xdr:spPr>
        <a:xfrm>
          <a:off x="1719795" y="859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93480</xdr:rowOff>
    </xdr:from>
    <xdr:to>
      <xdr:col>6</xdr:col>
      <xdr:colOff>38100</xdr:colOff>
      <xdr:row>52</xdr:row>
      <xdr:rowOff>23630</xdr:rowOff>
    </xdr:to>
    <xdr:sp macro="" textlink="">
      <xdr:nvSpPr>
        <xdr:cNvPr id="145" name="楕円 144"/>
        <xdr:cNvSpPr/>
      </xdr:nvSpPr>
      <xdr:spPr>
        <a:xfrm>
          <a:off x="1079500" y="88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40157</xdr:rowOff>
    </xdr:from>
    <xdr:ext cx="599010" cy="259045"/>
    <xdr:sp macro="" textlink="">
      <xdr:nvSpPr>
        <xdr:cNvPr id="146" name="テキスト ボックス 145"/>
        <xdr:cNvSpPr txBox="1"/>
      </xdr:nvSpPr>
      <xdr:spPr>
        <a:xfrm>
          <a:off x="830795" y="8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2" name="直線コネクタ 171"/>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3"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4" name="直線コネクタ 173"/>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5"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6" name="直線コネクタ 175"/>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156355</xdr:rowOff>
    </xdr:from>
    <xdr:to>
      <xdr:col>24</xdr:col>
      <xdr:colOff>63500</xdr:colOff>
      <xdr:row>76</xdr:row>
      <xdr:rowOff>13534</xdr:rowOff>
    </xdr:to>
    <xdr:cxnSp macro="">
      <xdr:nvCxnSpPr>
        <xdr:cNvPr id="177" name="直線コネクタ 176"/>
        <xdr:cNvCxnSpPr/>
      </xdr:nvCxnSpPr>
      <xdr:spPr>
        <a:xfrm>
          <a:off x="3797300" y="13015105"/>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8"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79" name="フローチャート: 判断 178"/>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121520</xdr:rowOff>
    </xdr:from>
    <xdr:to>
      <xdr:col>19</xdr:col>
      <xdr:colOff>177800</xdr:colOff>
      <xdr:row>75</xdr:row>
      <xdr:rowOff>156355</xdr:rowOff>
    </xdr:to>
    <xdr:cxnSp macro="">
      <xdr:nvCxnSpPr>
        <xdr:cNvPr id="180" name="直線コネクタ 179"/>
        <xdr:cNvCxnSpPr/>
      </xdr:nvCxnSpPr>
      <xdr:spPr>
        <a:xfrm>
          <a:off x="2908300" y="12980270"/>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50256</xdr:rowOff>
    </xdr:from>
    <xdr:to>
      <xdr:col>20</xdr:col>
      <xdr:colOff>38100</xdr:colOff>
      <xdr:row>77</xdr:row>
      <xdr:rowOff>151856</xdr:rowOff>
    </xdr:to>
    <xdr:sp macro="" textlink="">
      <xdr:nvSpPr>
        <xdr:cNvPr id="181" name="フローチャート: 判断 180"/>
        <xdr:cNvSpPr/>
      </xdr:nvSpPr>
      <xdr:spPr>
        <a:xfrm>
          <a:off x="3746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142983</xdr:rowOff>
    </xdr:from>
    <xdr:ext cx="469744" cy="259045"/>
    <xdr:sp macro="" textlink="">
      <xdr:nvSpPr>
        <xdr:cNvPr id="182" name="テキスト ボックス 181"/>
        <xdr:cNvSpPr txBox="1"/>
      </xdr:nvSpPr>
      <xdr:spPr>
        <a:xfrm>
          <a:off x="3562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121520</xdr:rowOff>
    </xdr:from>
    <xdr:to>
      <xdr:col>15</xdr:col>
      <xdr:colOff>50800</xdr:colOff>
      <xdr:row>75</xdr:row>
      <xdr:rowOff>161037</xdr:rowOff>
    </xdr:to>
    <xdr:cxnSp macro="">
      <xdr:nvCxnSpPr>
        <xdr:cNvPr id="183" name="直線コネクタ 182"/>
        <xdr:cNvCxnSpPr/>
      </xdr:nvCxnSpPr>
      <xdr:spPr>
        <a:xfrm flipV="1">
          <a:off x="2019300" y="12980270"/>
          <a:ext cx="8890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35561</xdr:rowOff>
    </xdr:from>
    <xdr:to>
      <xdr:col>15</xdr:col>
      <xdr:colOff>101600</xdr:colOff>
      <xdr:row>77</xdr:row>
      <xdr:rowOff>137161</xdr:rowOff>
    </xdr:to>
    <xdr:sp macro="" textlink="">
      <xdr:nvSpPr>
        <xdr:cNvPr id="184" name="フローチャート: 判断 183"/>
        <xdr:cNvSpPr/>
      </xdr:nvSpPr>
      <xdr:spPr>
        <a:xfrm>
          <a:off x="2857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128288</xdr:rowOff>
    </xdr:from>
    <xdr:ext cx="469744" cy="259045"/>
    <xdr:sp macro="" textlink="">
      <xdr:nvSpPr>
        <xdr:cNvPr id="185" name="テキスト ボックス 184"/>
        <xdr:cNvSpPr txBox="1"/>
      </xdr:nvSpPr>
      <xdr:spPr>
        <a:xfrm>
          <a:off x="2673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161037</xdr:rowOff>
    </xdr:from>
    <xdr:to>
      <xdr:col>10</xdr:col>
      <xdr:colOff>114300</xdr:colOff>
      <xdr:row>76</xdr:row>
      <xdr:rowOff>36612</xdr:rowOff>
    </xdr:to>
    <xdr:cxnSp macro="">
      <xdr:nvCxnSpPr>
        <xdr:cNvPr id="186" name="直線コネクタ 185"/>
        <xdr:cNvCxnSpPr/>
      </xdr:nvCxnSpPr>
      <xdr:spPr>
        <a:xfrm flipV="1">
          <a:off x="1130300" y="13019787"/>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52760</xdr:rowOff>
    </xdr:from>
    <xdr:to>
      <xdr:col>10</xdr:col>
      <xdr:colOff>165100</xdr:colOff>
      <xdr:row>77</xdr:row>
      <xdr:rowOff>154360</xdr:rowOff>
    </xdr:to>
    <xdr:sp macro="" textlink="">
      <xdr:nvSpPr>
        <xdr:cNvPr id="187" name="フローチャート: 判断 186"/>
        <xdr:cNvSpPr/>
      </xdr:nvSpPr>
      <xdr:spPr>
        <a:xfrm>
          <a:off x="1968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145487</xdr:rowOff>
    </xdr:from>
    <xdr:ext cx="469744" cy="259045"/>
    <xdr:sp macro="" textlink="">
      <xdr:nvSpPr>
        <xdr:cNvPr id="188" name="テキスト ボックス 187"/>
        <xdr:cNvSpPr txBox="1"/>
      </xdr:nvSpPr>
      <xdr:spPr>
        <a:xfrm>
          <a:off x="1784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89" name="フローチャート: 判断 188"/>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0" name="テキスト ボックス 189"/>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134185</xdr:rowOff>
    </xdr:from>
    <xdr:to>
      <xdr:col>24</xdr:col>
      <xdr:colOff>114300</xdr:colOff>
      <xdr:row>76</xdr:row>
      <xdr:rowOff>64334</xdr:rowOff>
    </xdr:to>
    <xdr:sp macro="" textlink="">
      <xdr:nvSpPr>
        <xdr:cNvPr id="196" name="楕円 195"/>
        <xdr:cNvSpPr/>
      </xdr:nvSpPr>
      <xdr:spPr>
        <a:xfrm>
          <a:off x="4584700" y="12992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157062</xdr:rowOff>
    </xdr:from>
    <xdr:ext cx="469744" cy="259045"/>
    <xdr:sp macro="" textlink="">
      <xdr:nvSpPr>
        <xdr:cNvPr id="197" name="維持補修費該当値テキスト"/>
        <xdr:cNvSpPr txBox="1"/>
      </xdr:nvSpPr>
      <xdr:spPr>
        <a:xfrm>
          <a:off x="4686300" y="1284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105555</xdr:rowOff>
    </xdr:from>
    <xdr:to>
      <xdr:col>20</xdr:col>
      <xdr:colOff>38100</xdr:colOff>
      <xdr:row>76</xdr:row>
      <xdr:rowOff>35705</xdr:rowOff>
    </xdr:to>
    <xdr:sp macro="" textlink="">
      <xdr:nvSpPr>
        <xdr:cNvPr id="198" name="楕円 197"/>
        <xdr:cNvSpPr/>
      </xdr:nvSpPr>
      <xdr:spPr>
        <a:xfrm>
          <a:off x="3746500" y="129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52232</xdr:rowOff>
    </xdr:from>
    <xdr:ext cx="469744" cy="259045"/>
    <xdr:sp macro="" textlink="">
      <xdr:nvSpPr>
        <xdr:cNvPr id="199" name="テキスト ボックス 198"/>
        <xdr:cNvSpPr txBox="1"/>
      </xdr:nvSpPr>
      <xdr:spPr>
        <a:xfrm>
          <a:off x="3562428" y="127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70720</xdr:rowOff>
    </xdr:from>
    <xdr:to>
      <xdr:col>15</xdr:col>
      <xdr:colOff>101600</xdr:colOff>
      <xdr:row>76</xdr:row>
      <xdr:rowOff>871</xdr:rowOff>
    </xdr:to>
    <xdr:sp macro="" textlink="">
      <xdr:nvSpPr>
        <xdr:cNvPr id="200" name="楕円 199"/>
        <xdr:cNvSpPr/>
      </xdr:nvSpPr>
      <xdr:spPr>
        <a:xfrm>
          <a:off x="2857500" y="12929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17397</xdr:rowOff>
    </xdr:from>
    <xdr:ext cx="469744" cy="259045"/>
    <xdr:sp macro="" textlink="">
      <xdr:nvSpPr>
        <xdr:cNvPr id="201" name="テキスト ボックス 200"/>
        <xdr:cNvSpPr txBox="1"/>
      </xdr:nvSpPr>
      <xdr:spPr>
        <a:xfrm>
          <a:off x="2673428" y="127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110236</xdr:rowOff>
    </xdr:from>
    <xdr:to>
      <xdr:col>10</xdr:col>
      <xdr:colOff>165100</xdr:colOff>
      <xdr:row>76</xdr:row>
      <xdr:rowOff>40385</xdr:rowOff>
    </xdr:to>
    <xdr:sp macro="" textlink="">
      <xdr:nvSpPr>
        <xdr:cNvPr id="202" name="楕円 201"/>
        <xdr:cNvSpPr/>
      </xdr:nvSpPr>
      <xdr:spPr>
        <a:xfrm>
          <a:off x="1968500" y="12968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56913</xdr:rowOff>
    </xdr:from>
    <xdr:ext cx="469744" cy="259045"/>
    <xdr:sp macro="" textlink="">
      <xdr:nvSpPr>
        <xdr:cNvPr id="203" name="テキスト ボックス 202"/>
        <xdr:cNvSpPr txBox="1"/>
      </xdr:nvSpPr>
      <xdr:spPr>
        <a:xfrm>
          <a:off x="1784428"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157262</xdr:rowOff>
    </xdr:from>
    <xdr:to>
      <xdr:col>6</xdr:col>
      <xdr:colOff>38100</xdr:colOff>
      <xdr:row>76</xdr:row>
      <xdr:rowOff>87412</xdr:rowOff>
    </xdr:to>
    <xdr:sp macro="" textlink="">
      <xdr:nvSpPr>
        <xdr:cNvPr id="204" name="楕円 203"/>
        <xdr:cNvSpPr/>
      </xdr:nvSpPr>
      <xdr:spPr>
        <a:xfrm>
          <a:off x="1079500" y="13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103939</xdr:rowOff>
    </xdr:from>
    <xdr:ext cx="469744" cy="259045"/>
    <xdr:sp macro="" textlink="">
      <xdr:nvSpPr>
        <xdr:cNvPr id="205" name="テキスト ボックス 204"/>
        <xdr:cNvSpPr txBox="1"/>
      </xdr:nvSpPr>
      <xdr:spPr>
        <a:xfrm>
          <a:off x="895428" y="1279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0" name="直線コネクタ 229"/>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1"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2" name="直線コネクタ 231"/>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3"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4" name="直線コネクタ 233"/>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105029</xdr:rowOff>
    </xdr:from>
    <xdr:to>
      <xdr:col>24</xdr:col>
      <xdr:colOff>63500</xdr:colOff>
      <xdr:row>97</xdr:row>
      <xdr:rowOff>116142</xdr:rowOff>
    </xdr:to>
    <xdr:cxnSp macro="">
      <xdr:nvCxnSpPr>
        <xdr:cNvPr id="235" name="直線コネクタ 234"/>
        <xdr:cNvCxnSpPr/>
      </xdr:nvCxnSpPr>
      <xdr:spPr>
        <a:xfrm flipV="1">
          <a:off x="3797300" y="16735679"/>
          <a:ext cx="8382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6"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7" name="フローチャート: 判断 236"/>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116142</xdr:rowOff>
    </xdr:from>
    <xdr:to>
      <xdr:col>19</xdr:col>
      <xdr:colOff>177800</xdr:colOff>
      <xdr:row>97</xdr:row>
      <xdr:rowOff>147193</xdr:rowOff>
    </xdr:to>
    <xdr:cxnSp macro="">
      <xdr:nvCxnSpPr>
        <xdr:cNvPr id="238" name="直線コネクタ 237"/>
        <xdr:cNvCxnSpPr/>
      </xdr:nvCxnSpPr>
      <xdr:spPr>
        <a:xfrm flipV="1">
          <a:off x="2908300" y="16746792"/>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56375</xdr:rowOff>
    </xdr:from>
    <xdr:to>
      <xdr:col>20</xdr:col>
      <xdr:colOff>38100</xdr:colOff>
      <xdr:row>96</xdr:row>
      <xdr:rowOff>157975</xdr:rowOff>
    </xdr:to>
    <xdr:sp macro="" textlink="">
      <xdr:nvSpPr>
        <xdr:cNvPr id="239" name="フローチャート: 判断 238"/>
        <xdr:cNvSpPr/>
      </xdr:nvSpPr>
      <xdr:spPr>
        <a:xfrm>
          <a:off x="3746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3052</xdr:rowOff>
    </xdr:from>
    <xdr:ext cx="534377" cy="259045"/>
    <xdr:sp macro="" textlink="">
      <xdr:nvSpPr>
        <xdr:cNvPr id="240" name="テキスト ボックス 239"/>
        <xdr:cNvSpPr txBox="1"/>
      </xdr:nvSpPr>
      <xdr:spPr>
        <a:xfrm>
          <a:off x="3530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147193</xdr:rowOff>
    </xdr:from>
    <xdr:to>
      <xdr:col>15</xdr:col>
      <xdr:colOff>50800</xdr:colOff>
      <xdr:row>98</xdr:row>
      <xdr:rowOff>34570</xdr:rowOff>
    </xdr:to>
    <xdr:cxnSp macro="">
      <xdr:nvCxnSpPr>
        <xdr:cNvPr id="241" name="直線コネクタ 240"/>
        <xdr:cNvCxnSpPr/>
      </xdr:nvCxnSpPr>
      <xdr:spPr>
        <a:xfrm flipV="1">
          <a:off x="2019300" y="16777843"/>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92557</xdr:rowOff>
    </xdr:from>
    <xdr:to>
      <xdr:col>15</xdr:col>
      <xdr:colOff>101600</xdr:colOff>
      <xdr:row>97</xdr:row>
      <xdr:rowOff>22707</xdr:rowOff>
    </xdr:to>
    <xdr:sp macro="" textlink="">
      <xdr:nvSpPr>
        <xdr:cNvPr id="242" name="フローチャート: 判断 241"/>
        <xdr:cNvSpPr/>
      </xdr:nvSpPr>
      <xdr:spPr>
        <a:xfrm>
          <a:off x="2857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39234</xdr:rowOff>
    </xdr:from>
    <xdr:ext cx="534377" cy="259045"/>
    <xdr:sp macro="" textlink="">
      <xdr:nvSpPr>
        <xdr:cNvPr id="243" name="テキスト ボックス 242"/>
        <xdr:cNvSpPr txBox="1"/>
      </xdr:nvSpPr>
      <xdr:spPr>
        <a:xfrm>
          <a:off x="2641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34570</xdr:rowOff>
    </xdr:from>
    <xdr:to>
      <xdr:col>10</xdr:col>
      <xdr:colOff>114300</xdr:colOff>
      <xdr:row>98</xdr:row>
      <xdr:rowOff>60161</xdr:rowOff>
    </xdr:to>
    <xdr:cxnSp macro="">
      <xdr:nvCxnSpPr>
        <xdr:cNvPr id="244" name="直線コネクタ 243"/>
        <xdr:cNvCxnSpPr/>
      </xdr:nvCxnSpPr>
      <xdr:spPr>
        <a:xfrm flipV="1">
          <a:off x="1130300" y="16836670"/>
          <a:ext cx="8890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18478</xdr:rowOff>
    </xdr:from>
    <xdr:to>
      <xdr:col>10</xdr:col>
      <xdr:colOff>165100</xdr:colOff>
      <xdr:row>97</xdr:row>
      <xdr:rowOff>120078</xdr:rowOff>
    </xdr:to>
    <xdr:sp macro="" textlink="">
      <xdr:nvSpPr>
        <xdr:cNvPr id="245" name="フローチャート: 判断 244"/>
        <xdr:cNvSpPr/>
      </xdr:nvSpPr>
      <xdr:spPr>
        <a:xfrm>
          <a:off x="1968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136605</xdr:rowOff>
    </xdr:from>
    <xdr:ext cx="534377" cy="259045"/>
    <xdr:sp macro="" textlink="">
      <xdr:nvSpPr>
        <xdr:cNvPr id="246" name="テキスト ボックス 245"/>
        <xdr:cNvSpPr txBox="1"/>
      </xdr:nvSpPr>
      <xdr:spPr>
        <a:xfrm>
          <a:off x="1752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7" name="フローチャート: 判断 246"/>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100868</xdr:rowOff>
    </xdr:from>
    <xdr:ext cx="534377" cy="259045"/>
    <xdr:sp macro="" textlink="">
      <xdr:nvSpPr>
        <xdr:cNvPr id="248" name="テキスト ボックス 247"/>
        <xdr:cNvSpPr txBox="1"/>
      </xdr:nvSpPr>
      <xdr:spPr>
        <a:xfrm>
          <a:off x="863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54229</xdr:rowOff>
    </xdr:from>
    <xdr:to>
      <xdr:col>24</xdr:col>
      <xdr:colOff>114300</xdr:colOff>
      <xdr:row>97</xdr:row>
      <xdr:rowOff>155829</xdr:rowOff>
    </xdr:to>
    <xdr:sp macro="" textlink="">
      <xdr:nvSpPr>
        <xdr:cNvPr id="254" name="楕円 253"/>
        <xdr:cNvSpPr/>
      </xdr:nvSpPr>
      <xdr:spPr>
        <a:xfrm>
          <a:off x="45847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32656</xdr:rowOff>
    </xdr:from>
    <xdr:ext cx="534377" cy="259045"/>
    <xdr:sp macro="" textlink="">
      <xdr:nvSpPr>
        <xdr:cNvPr id="255" name="扶助費該当値テキスト"/>
        <xdr:cNvSpPr txBox="1"/>
      </xdr:nvSpPr>
      <xdr:spPr>
        <a:xfrm>
          <a:off x="4686300" y="166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65342</xdr:rowOff>
    </xdr:from>
    <xdr:to>
      <xdr:col>20</xdr:col>
      <xdr:colOff>38100</xdr:colOff>
      <xdr:row>97</xdr:row>
      <xdr:rowOff>166942</xdr:rowOff>
    </xdr:to>
    <xdr:sp macro="" textlink="">
      <xdr:nvSpPr>
        <xdr:cNvPr id="256" name="楕円 255"/>
        <xdr:cNvSpPr/>
      </xdr:nvSpPr>
      <xdr:spPr>
        <a:xfrm>
          <a:off x="3746500" y="166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158069</xdr:rowOff>
    </xdr:from>
    <xdr:ext cx="534377" cy="259045"/>
    <xdr:sp macro="" textlink="">
      <xdr:nvSpPr>
        <xdr:cNvPr id="257" name="テキスト ボックス 256"/>
        <xdr:cNvSpPr txBox="1"/>
      </xdr:nvSpPr>
      <xdr:spPr>
        <a:xfrm>
          <a:off x="3530111" y="167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96393</xdr:rowOff>
    </xdr:from>
    <xdr:to>
      <xdr:col>15</xdr:col>
      <xdr:colOff>101600</xdr:colOff>
      <xdr:row>98</xdr:row>
      <xdr:rowOff>26543</xdr:rowOff>
    </xdr:to>
    <xdr:sp macro="" textlink="">
      <xdr:nvSpPr>
        <xdr:cNvPr id="258" name="楕円 257"/>
        <xdr:cNvSpPr/>
      </xdr:nvSpPr>
      <xdr:spPr>
        <a:xfrm>
          <a:off x="2857500" y="16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17670</xdr:rowOff>
    </xdr:from>
    <xdr:ext cx="534377" cy="259045"/>
    <xdr:sp macro="" textlink="">
      <xdr:nvSpPr>
        <xdr:cNvPr id="259" name="テキスト ボックス 258"/>
        <xdr:cNvSpPr txBox="1"/>
      </xdr:nvSpPr>
      <xdr:spPr>
        <a:xfrm>
          <a:off x="2641111" y="168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155220</xdr:rowOff>
    </xdr:from>
    <xdr:to>
      <xdr:col>10</xdr:col>
      <xdr:colOff>165100</xdr:colOff>
      <xdr:row>98</xdr:row>
      <xdr:rowOff>85370</xdr:rowOff>
    </xdr:to>
    <xdr:sp macro="" textlink="">
      <xdr:nvSpPr>
        <xdr:cNvPr id="260" name="楕円 259"/>
        <xdr:cNvSpPr/>
      </xdr:nvSpPr>
      <xdr:spPr>
        <a:xfrm>
          <a:off x="1968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76497</xdr:rowOff>
    </xdr:from>
    <xdr:ext cx="534377" cy="259045"/>
    <xdr:sp macro="" textlink="">
      <xdr:nvSpPr>
        <xdr:cNvPr id="261" name="テキスト ボックス 260"/>
        <xdr:cNvSpPr txBox="1"/>
      </xdr:nvSpPr>
      <xdr:spPr>
        <a:xfrm>
          <a:off x="1752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9361</xdr:rowOff>
    </xdr:from>
    <xdr:to>
      <xdr:col>6</xdr:col>
      <xdr:colOff>38100</xdr:colOff>
      <xdr:row>98</xdr:row>
      <xdr:rowOff>110961</xdr:rowOff>
    </xdr:to>
    <xdr:sp macro="" textlink="">
      <xdr:nvSpPr>
        <xdr:cNvPr id="262" name="楕円 261"/>
        <xdr:cNvSpPr/>
      </xdr:nvSpPr>
      <xdr:spPr>
        <a:xfrm>
          <a:off x="1079500" y="168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102088</xdr:rowOff>
    </xdr:from>
    <xdr:ext cx="534377" cy="259045"/>
    <xdr:sp macro="" textlink="">
      <xdr:nvSpPr>
        <xdr:cNvPr id="263" name="テキスト ボックス 262"/>
        <xdr:cNvSpPr txBox="1"/>
      </xdr:nvSpPr>
      <xdr:spPr>
        <a:xfrm>
          <a:off x="863111" y="169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7" name="直線コネクタ 286"/>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8"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89" name="直線コネクタ 288"/>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0"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1" name="直線コネクタ 290"/>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98457</xdr:rowOff>
    </xdr:from>
    <xdr:to>
      <xdr:col>55</xdr:col>
      <xdr:colOff>0</xdr:colOff>
      <xdr:row>35</xdr:row>
      <xdr:rowOff>123508</xdr:rowOff>
    </xdr:to>
    <xdr:cxnSp macro="">
      <xdr:nvCxnSpPr>
        <xdr:cNvPr id="292" name="直線コネクタ 291"/>
        <xdr:cNvCxnSpPr/>
      </xdr:nvCxnSpPr>
      <xdr:spPr>
        <a:xfrm flipV="1">
          <a:off x="9639300" y="6099207"/>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3"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4" name="フローチャート: 判断 293"/>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123508</xdr:rowOff>
    </xdr:from>
    <xdr:to>
      <xdr:col>50</xdr:col>
      <xdr:colOff>114300</xdr:colOff>
      <xdr:row>36</xdr:row>
      <xdr:rowOff>2883</xdr:rowOff>
    </xdr:to>
    <xdr:cxnSp macro="">
      <xdr:nvCxnSpPr>
        <xdr:cNvPr id="295" name="直線コネクタ 294"/>
        <xdr:cNvCxnSpPr/>
      </xdr:nvCxnSpPr>
      <xdr:spPr>
        <a:xfrm flipV="1">
          <a:off x="8750300" y="6124258"/>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166872</xdr:rowOff>
    </xdr:from>
    <xdr:to>
      <xdr:col>50</xdr:col>
      <xdr:colOff>165100</xdr:colOff>
      <xdr:row>36</xdr:row>
      <xdr:rowOff>97022</xdr:rowOff>
    </xdr:to>
    <xdr:sp macro="" textlink="">
      <xdr:nvSpPr>
        <xdr:cNvPr id="296" name="フローチャート: 判断 295"/>
        <xdr:cNvSpPr/>
      </xdr:nvSpPr>
      <xdr:spPr>
        <a:xfrm>
          <a:off x="9588500" y="61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88149</xdr:rowOff>
    </xdr:from>
    <xdr:ext cx="534377" cy="259045"/>
    <xdr:sp macro="" textlink="">
      <xdr:nvSpPr>
        <xdr:cNvPr id="297" name="テキスト ボックス 296"/>
        <xdr:cNvSpPr txBox="1"/>
      </xdr:nvSpPr>
      <xdr:spPr>
        <a:xfrm>
          <a:off x="9372111" y="62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2883</xdr:rowOff>
    </xdr:from>
    <xdr:to>
      <xdr:col>45</xdr:col>
      <xdr:colOff>177800</xdr:colOff>
      <xdr:row>37</xdr:row>
      <xdr:rowOff>20352</xdr:rowOff>
    </xdr:to>
    <xdr:cxnSp macro="">
      <xdr:nvCxnSpPr>
        <xdr:cNvPr id="298" name="直線コネクタ 297"/>
        <xdr:cNvCxnSpPr/>
      </xdr:nvCxnSpPr>
      <xdr:spPr>
        <a:xfrm flipV="1">
          <a:off x="7861300" y="6175083"/>
          <a:ext cx="889000" cy="18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6242</xdr:rowOff>
    </xdr:from>
    <xdr:to>
      <xdr:col>46</xdr:col>
      <xdr:colOff>38100</xdr:colOff>
      <xdr:row>36</xdr:row>
      <xdr:rowOff>107842</xdr:rowOff>
    </xdr:to>
    <xdr:sp macro="" textlink="">
      <xdr:nvSpPr>
        <xdr:cNvPr id="299" name="フローチャート: 判断 298"/>
        <xdr:cNvSpPr/>
      </xdr:nvSpPr>
      <xdr:spPr>
        <a:xfrm>
          <a:off x="8699500" y="617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98969</xdr:rowOff>
    </xdr:from>
    <xdr:ext cx="534377" cy="259045"/>
    <xdr:sp macro="" textlink="">
      <xdr:nvSpPr>
        <xdr:cNvPr id="300" name="テキスト ボックス 299"/>
        <xdr:cNvSpPr txBox="1"/>
      </xdr:nvSpPr>
      <xdr:spPr>
        <a:xfrm>
          <a:off x="8483111" y="62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12846</xdr:rowOff>
    </xdr:from>
    <xdr:to>
      <xdr:col>41</xdr:col>
      <xdr:colOff>50800</xdr:colOff>
      <xdr:row>37</xdr:row>
      <xdr:rowOff>20352</xdr:rowOff>
    </xdr:to>
    <xdr:cxnSp macro="">
      <xdr:nvCxnSpPr>
        <xdr:cNvPr id="301" name="直線コネクタ 300"/>
        <xdr:cNvCxnSpPr/>
      </xdr:nvCxnSpPr>
      <xdr:spPr>
        <a:xfrm>
          <a:off x="6972300" y="6356496"/>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38779</xdr:rowOff>
    </xdr:from>
    <xdr:to>
      <xdr:col>41</xdr:col>
      <xdr:colOff>101600</xdr:colOff>
      <xdr:row>36</xdr:row>
      <xdr:rowOff>140379</xdr:rowOff>
    </xdr:to>
    <xdr:sp macro="" textlink="">
      <xdr:nvSpPr>
        <xdr:cNvPr id="302" name="フローチャート: 判断 301"/>
        <xdr:cNvSpPr/>
      </xdr:nvSpPr>
      <xdr:spPr>
        <a:xfrm>
          <a:off x="7810500" y="62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156906</xdr:rowOff>
    </xdr:from>
    <xdr:ext cx="534377" cy="259045"/>
    <xdr:sp macro="" textlink="">
      <xdr:nvSpPr>
        <xdr:cNvPr id="303" name="テキスト ボックス 302"/>
        <xdr:cNvSpPr txBox="1"/>
      </xdr:nvSpPr>
      <xdr:spPr>
        <a:xfrm>
          <a:off x="7594111" y="59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162719</xdr:rowOff>
    </xdr:from>
    <xdr:to>
      <xdr:col>36</xdr:col>
      <xdr:colOff>165100</xdr:colOff>
      <xdr:row>36</xdr:row>
      <xdr:rowOff>92869</xdr:rowOff>
    </xdr:to>
    <xdr:sp macro="" textlink="">
      <xdr:nvSpPr>
        <xdr:cNvPr id="304" name="フローチャート: 判断 303"/>
        <xdr:cNvSpPr/>
      </xdr:nvSpPr>
      <xdr:spPr>
        <a:xfrm>
          <a:off x="6921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109396</xdr:rowOff>
    </xdr:from>
    <xdr:ext cx="534377" cy="259045"/>
    <xdr:sp macro="" textlink="">
      <xdr:nvSpPr>
        <xdr:cNvPr id="305" name="テキスト ボックス 304"/>
        <xdr:cNvSpPr txBox="1"/>
      </xdr:nvSpPr>
      <xdr:spPr>
        <a:xfrm>
          <a:off x="6705111" y="59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47657</xdr:rowOff>
    </xdr:from>
    <xdr:to>
      <xdr:col>55</xdr:col>
      <xdr:colOff>50800</xdr:colOff>
      <xdr:row>35</xdr:row>
      <xdr:rowOff>149257</xdr:rowOff>
    </xdr:to>
    <xdr:sp macro="" textlink="">
      <xdr:nvSpPr>
        <xdr:cNvPr id="311" name="楕円 310"/>
        <xdr:cNvSpPr/>
      </xdr:nvSpPr>
      <xdr:spPr>
        <a:xfrm>
          <a:off x="10426700" y="60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70534</xdr:rowOff>
    </xdr:from>
    <xdr:ext cx="534377" cy="259045"/>
    <xdr:sp macro="" textlink="">
      <xdr:nvSpPr>
        <xdr:cNvPr id="312" name="補助費等該当値テキスト"/>
        <xdr:cNvSpPr txBox="1"/>
      </xdr:nvSpPr>
      <xdr:spPr>
        <a:xfrm>
          <a:off x="10528300" y="58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72708</xdr:rowOff>
    </xdr:from>
    <xdr:to>
      <xdr:col>50</xdr:col>
      <xdr:colOff>165100</xdr:colOff>
      <xdr:row>36</xdr:row>
      <xdr:rowOff>2858</xdr:rowOff>
    </xdr:to>
    <xdr:sp macro="" textlink="">
      <xdr:nvSpPr>
        <xdr:cNvPr id="313" name="楕円 312"/>
        <xdr:cNvSpPr/>
      </xdr:nvSpPr>
      <xdr:spPr>
        <a:xfrm>
          <a:off x="9588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19385</xdr:rowOff>
    </xdr:from>
    <xdr:ext cx="534377" cy="259045"/>
    <xdr:sp macro="" textlink="">
      <xdr:nvSpPr>
        <xdr:cNvPr id="314" name="テキスト ボックス 313"/>
        <xdr:cNvSpPr txBox="1"/>
      </xdr:nvSpPr>
      <xdr:spPr>
        <a:xfrm>
          <a:off x="9372111" y="5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123533</xdr:rowOff>
    </xdr:from>
    <xdr:to>
      <xdr:col>46</xdr:col>
      <xdr:colOff>38100</xdr:colOff>
      <xdr:row>36</xdr:row>
      <xdr:rowOff>53683</xdr:rowOff>
    </xdr:to>
    <xdr:sp macro="" textlink="">
      <xdr:nvSpPr>
        <xdr:cNvPr id="315" name="楕円 314"/>
        <xdr:cNvSpPr/>
      </xdr:nvSpPr>
      <xdr:spPr>
        <a:xfrm>
          <a:off x="8699500" y="61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70210</xdr:rowOff>
    </xdr:from>
    <xdr:ext cx="534377" cy="259045"/>
    <xdr:sp macro="" textlink="">
      <xdr:nvSpPr>
        <xdr:cNvPr id="316" name="テキスト ボックス 315"/>
        <xdr:cNvSpPr txBox="1"/>
      </xdr:nvSpPr>
      <xdr:spPr>
        <a:xfrm>
          <a:off x="8483111" y="58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141002</xdr:rowOff>
    </xdr:from>
    <xdr:to>
      <xdr:col>41</xdr:col>
      <xdr:colOff>101600</xdr:colOff>
      <xdr:row>37</xdr:row>
      <xdr:rowOff>71152</xdr:rowOff>
    </xdr:to>
    <xdr:sp macro="" textlink="">
      <xdr:nvSpPr>
        <xdr:cNvPr id="317" name="楕円 316"/>
        <xdr:cNvSpPr/>
      </xdr:nvSpPr>
      <xdr:spPr>
        <a:xfrm>
          <a:off x="7810500" y="63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62279</xdr:rowOff>
    </xdr:from>
    <xdr:ext cx="534377" cy="259045"/>
    <xdr:sp macro="" textlink="">
      <xdr:nvSpPr>
        <xdr:cNvPr id="318" name="テキスト ボックス 317"/>
        <xdr:cNvSpPr txBox="1"/>
      </xdr:nvSpPr>
      <xdr:spPr>
        <a:xfrm>
          <a:off x="7594111" y="64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133496</xdr:rowOff>
    </xdr:from>
    <xdr:to>
      <xdr:col>36</xdr:col>
      <xdr:colOff>165100</xdr:colOff>
      <xdr:row>37</xdr:row>
      <xdr:rowOff>63646</xdr:rowOff>
    </xdr:to>
    <xdr:sp macro="" textlink="">
      <xdr:nvSpPr>
        <xdr:cNvPr id="319" name="楕円 318"/>
        <xdr:cNvSpPr/>
      </xdr:nvSpPr>
      <xdr:spPr>
        <a:xfrm>
          <a:off x="6921500" y="63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54773</xdr:rowOff>
    </xdr:from>
    <xdr:ext cx="534377" cy="259045"/>
    <xdr:sp macro="" textlink="">
      <xdr:nvSpPr>
        <xdr:cNvPr id="320" name="テキスト ボックス 319"/>
        <xdr:cNvSpPr txBox="1"/>
      </xdr:nvSpPr>
      <xdr:spPr>
        <a:xfrm>
          <a:off x="6705111" y="63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5" name="直線コネクタ 344"/>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6"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7" name="直線コネクタ 346"/>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8"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49" name="直線コネクタ 348"/>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121107</xdr:rowOff>
    </xdr:from>
    <xdr:to>
      <xdr:col>55</xdr:col>
      <xdr:colOff>0</xdr:colOff>
      <xdr:row>56</xdr:row>
      <xdr:rowOff>102762</xdr:rowOff>
    </xdr:to>
    <xdr:cxnSp macro="">
      <xdr:nvCxnSpPr>
        <xdr:cNvPr id="350" name="直線コネクタ 349"/>
        <xdr:cNvCxnSpPr/>
      </xdr:nvCxnSpPr>
      <xdr:spPr>
        <a:xfrm flipV="1">
          <a:off x="9639300" y="9379407"/>
          <a:ext cx="838200" cy="3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1"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2" name="フローチャート: 判断 351"/>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102762</xdr:rowOff>
    </xdr:from>
    <xdr:to>
      <xdr:col>50</xdr:col>
      <xdr:colOff>114300</xdr:colOff>
      <xdr:row>56</xdr:row>
      <xdr:rowOff>110344</xdr:rowOff>
    </xdr:to>
    <xdr:cxnSp macro="">
      <xdr:nvCxnSpPr>
        <xdr:cNvPr id="353" name="直線コネクタ 352"/>
        <xdr:cNvCxnSpPr/>
      </xdr:nvCxnSpPr>
      <xdr:spPr>
        <a:xfrm flipV="1">
          <a:off x="8750300" y="970396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106426</xdr:rowOff>
    </xdr:from>
    <xdr:to>
      <xdr:col>50</xdr:col>
      <xdr:colOff>165100</xdr:colOff>
      <xdr:row>57</xdr:row>
      <xdr:rowOff>36576</xdr:rowOff>
    </xdr:to>
    <xdr:sp macro="" textlink="">
      <xdr:nvSpPr>
        <xdr:cNvPr id="354" name="フローチャート: 判断 353"/>
        <xdr:cNvSpPr/>
      </xdr:nvSpPr>
      <xdr:spPr>
        <a:xfrm>
          <a:off x="9588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27703</xdr:rowOff>
    </xdr:from>
    <xdr:ext cx="534377" cy="259045"/>
    <xdr:sp macro="" textlink="">
      <xdr:nvSpPr>
        <xdr:cNvPr id="355" name="テキスト ボックス 354"/>
        <xdr:cNvSpPr txBox="1"/>
      </xdr:nvSpPr>
      <xdr:spPr>
        <a:xfrm>
          <a:off x="9372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63595</xdr:rowOff>
    </xdr:from>
    <xdr:to>
      <xdr:col>45</xdr:col>
      <xdr:colOff>177800</xdr:colOff>
      <xdr:row>56</xdr:row>
      <xdr:rowOff>110344</xdr:rowOff>
    </xdr:to>
    <xdr:cxnSp macro="">
      <xdr:nvCxnSpPr>
        <xdr:cNvPr id="356" name="直線コネクタ 355"/>
        <xdr:cNvCxnSpPr/>
      </xdr:nvCxnSpPr>
      <xdr:spPr>
        <a:xfrm>
          <a:off x="7861300" y="9664795"/>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129039</xdr:rowOff>
    </xdr:from>
    <xdr:to>
      <xdr:col>46</xdr:col>
      <xdr:colOff>38100</xdr:colOff>
      <xdr:row>57</xdr:row>
      <xdr:rowOff>59189</xdr:rowOff>
    </xdr:to>
    <xdr:sp macro="" textlink="">
      <xdr:nvSpPr>
        <xdr:cNvPr id="357" name="フローチャート: 判断 356"/>
        <xdr:cNvSpPr/>
      </xdr:nvSpPr>
      <xdr:spPr>
        <a:xfrm>
          <a:off x="8699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50316</xdr:rowOff>
    </xdr:from>
    <xdr:ext cx="534377" cy="259045"/>
    <xdr:sp macro="" textlink="">
      <xdr:nvSpPr>
        <xdr:cNvPr id="358" name="テキスト ボックス 357"/>
        <xdr:cNvSpPr txBox="1"/>
      </xdr:nvSpPr>
      <xdr:spPr>
        <a:xfrm>
          <a:off x="8483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131490</xdr:rowOff>
    </xdr:from>
    <xdr:to>
      <xdr:col>41</xdr:col>
      <xdr:colOff>50800</xdr:colOff>
      <xdr:row>56</xdr:row>
      <xdr:rowOff>63595</xdr:rowOff>
    </xdr:to>
    <xdr:cxnSp macro="">
      <xdr:nvCxnSpPr>
        <xdr:cNvPr id="359" name="直線コネクタ 358"/>
        <xdr:cNvCxnSpPr/>
      </xdr:nvCxnSpPr>
      <xdr:spPr>
        <a:xfrm>
          <a:off x="6972300" y="9561240"/>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127933</xdr:rowOff>
    </xdr:from>
    <xdr:to>
      <xdr:col>41</xdr:col>
      <xdr:colOff>101600</xdr:colOff>
      <xdr:row>57</xdr:row>
      <xdr:rowOff>58083</xdr:rowOff>
    </xdr:to>
    <xdr:sp macro="" textlink="">
      <xdr:nvSpPr>
        <xdr:cNvPr id="360" name="フローチャート: 判断 359"/>
        <xdr:cNvSpPr/>
      </xdr:nvSpPr>
      <xdr:spPr>
        <a:xfrm>
          <a:off x="7810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49210</xdr:rowOff>
    </xdr:from>
    <xdr:ext cx="534377" cy="259045"/>
    <xdr:sp macro="" textlink="">
      <xdr:nvSpPr>
        <xdr:cNvPr id="361" name="テキスト ボックス 360"/>
        <xdr:cNvSpPr txBox="1"/>
      </xdr:nvSpPr>
      <xdr:spPr>
        <a:xfrm>
          <a:off x="7594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2" name="フローチャート: 判断 361"/>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3" name="テキスト ボックス 362"/>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70307</xdr:rowOff>
    </xdr:from>
    <xdr:to>
      <xdr:col>55</xdr:col>
      <xdr:colOff>50800</xdr:colOff>
      <xdr:row>55</xdr:row>
      <xdr:rowOff>457</xdr:rowOff>
    </xdr:to>
    <xdr:sp macro="" textlink="">
      <xdr:nvSpPr>
        <xdr:cNvPr id="369" name="楕円 368"/>
        <xdr:cNvSpPr/>
      </xdr:nvSpPr>
      <xdr:spPr>
        <a:xfrm>
          <a:off x="10426700" y="93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93184</xdr:rowOff>
    </xdr:from>
    <xdr:ext cx="534377" cy="259045"/>
    <xdr:sp macro="" textlink="">
      <xdr:nvSpPr>
        <xdr:cNvPr id="370" name="普通建設事業費該当値テキスト"/>
        <xdr:cNvSpPr txBox="1"/>
      </xdr:nvSpPr>
      <xdr:spPr>
        <a:xfrm>
          <a:off x="10528300" y="91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51962</xdr:rowOff>
    </xdr:from>
    <xdr:to>
      <xdr:col>50</xdr:col>
      <xdr:colOff>165100</xdr:colOff>
      <xdr:row>56</xdr:row>
      <xdr:rowOff>153562</xdr:rowOff>
    </xdr:to>
    <xdr:sp macro="" textlink="">
      <xdr:nvSpPr>
        <xdr:cNvPr id="371" name="楕円 370"/>
        <xdr:cNvSpPr/>
      </xdr:nvSpPr>
      <xdr:spPr>
        <a:xfrm>
          <a:off x="9588500" y="96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170089</xdr:rowOff>
    </xdr:from>
    <xdr:ext cx="534377" cy="259045"/>
    <xdr:sp macro="" textlink="">
      <xdr:nvSpPr>
        <xdr:cNvPr id="372" name="テキスト ボックス 371"/>
        <xdr:cNvSpPr txBox="1"/>
      </xdr:nvSpPr>
      <xdr:spPr>
        <a:xfrm>
          <a:off x="9372111" y="9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59544</xdr:rowOff>
    </xdr:from>
    <xdr:to>
      <xdr:col>46</xdr:col>
      <xdr:colOff>38100</xdr:colOff>
      <xdr:row>56</xdr:row>
      <xdr:rowOff>161144</xdr:rowOff>
    </xdr:to>
    <xdr:sp macro="" textlink="">
      <xdr:nvSpPr>
        <xdr:cNvPr id="373" name="楕円 372"/>
        <xdr:cNvSpPr/>
      </xdr:nvSpPr>
      <xdr:spPr>
        <a:xfrm>
          <a:off x="8699500" y="9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6221</xdr:rowOff>
    </xdr:from>
    <xdr:ext cx="534377" cy="259045"/>
    <xdr:sp macro="" textlink="">
      <xdr:nvSpPr>
        <xdr:cNvPr id="374" name="テキスト ボックス 373"/>
        <xdr:cNvSpPr txBox="1"/>
      </xdr:nvSpPr>
      <xdr:spPr>
        <a:xfrm>
          <a:off x="8483111" y="94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12795</xdr:rowOff>
    </xdr:from>
    <xdr:to>
      <xdr:col>41</xdr:col>
      <xdr:colOff>101600</xdr:colOff>
      <xdr:row>56</xdr:row>
      <xdr:rowOff>114395</xdr:rowOff>
    </xdr:to>
    <xdr:sp macro="" textlink="">
      <xdr:nvSpPr>
        <xdr:cNvPr id="375" name="楕円 374"/>
        <xdr:cNvSpPr/>
      </xdr:nvSpPr>
      <xdr:spPr>
        <a:xfrm>
          <a:off x="7810500" y="96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130922</xdr:rowOff>
    </xdr:from>
    <xdr:ext cx="534377" cy="259045"/>
    <xdr:sp macro="" textlink="">
      <xdr:nvSpPr>
        <xdr:cNvPr id="376" name="テキスト ボックス 375"/>
        <xdr:cNvSpPr txBox="1"/>
      </xdr:nvSpPr>
      <xdr:spPr>
        <a:xfrm>
          <a:off x="7594111" y="938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80690</xdr:rowOff>
    </xdr:from>
    <xdr:to>
      <xdr:col>36</xdr:col>
      <xdr:colOff>165100</xdr:colOff>
      <xdr:row>56</xdr:row>
      <xdr:rowOff>10840</xdr:rowOff>
    </xdr:to>
    <xdr:sp macro="" textlink="">
      <xdr:nvSpPr>
        <xdr:cNvPr id="377" name="楕円 376"/>
        <xdr:cNvSpPr/>
      </xdr:nvSpPr>
      <xdr:spPr>
        <a:xfrm>
          <a:off x="6921500" y="95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27367</xdr:rowOff>
    </xdr:from>
    <xdr:ext cx="534377" cy="259045"/>
    <xdr:sp macro="" textlink="">
      <xdr:nvSpPr>
        <xdr:cNvPr id="378" name="テキスト ボックス 377"/>
        <xdr:cNvSpPr txBox="1"/>
      </xdr:nvSpPr>
      <xdr:spPr>
        <a:xfrm>
          <a:off x="6705111" y="92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4" name="直線コネクタ 403"/>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5"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6" name="直線コネクタ 405"/>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7"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8" name="直線コネクタ 407"/>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108316</xdr:rowOff>
    </xdr:from>
    <xdr:to>
      <xdr:col>55</xdr:col>
      <xdr:colOff>0</xdr:colOff>
      <xdr:row>78</xdr:row>
      <xdr:rowOff>76966</xdr:rowOff>
    </xdr:to>
    <xdr:cxnSp macro="">
      <xdr:nvCxnSpPr>
        <xdr:cNvPr id="409" name="直線コネクタ 408"/>
        <xdr:cNvCxnSpPr/>
      </xdr:nvCxnSpPr>
      <xdr:spPr>
        <a:xfrm>
          <a:off x="9639300" y="13309966"/>
          <a:ext cx="838200" cy="1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0"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1" name="フローチャート: 判断 410"/>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108316</xdr:rowOff>
    </xdr:from>
    <xdr:to>
      <xdr:col>50</xdr:col>
      <xdr:colOff>114300</xdr:colOff>
      <xdr:row>77</xdr:row>
      <xdr:rowOff>111680</xdr:rowOff>
    </xdr:to>
    <xdr:cxnSp macro="">
      <xdr:nvCxnSpPr>
        <xdr:cNvPr id="412" name="直線コネクタ 411"/>
        <xdr:cNvCxnSpPr/>
      </xdr:nvCxnSpPr>
      <xdr:spPr>
        <a:xfrm flipV="1">
          <a:off x="8750300" y="133099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49222</xdr:rowOff>
    </xdr:from>
    <xdr:to>
      <xdr:col>50</xdr:col>
      <xdr:colOff>165100</xdr:colOff>
      <xdr:row>77</xdr:row>
      <xdr:rowOff>150822</xdr:rowOff>
    </xdr:to>
    <xdr:sp macro="" textlink="">
      <xdr:nvSpPr>
        <xdr:cNvPr id="413" name="フローチャート: 判断 412"/>
        <xdr:cNvSpPr/>
      </xdr:nvSpPr>
      <xdr:spPr>
        <a:xfrm>
          <a:off x="95885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167349</xdr:rowOff>
    </xdr:from>
    <xdr:ext cx="534377" cy="259045"/>
    <xdr:sp macro="" textlink="">
      <xdr:nvSpPr>
        <xdr:cNvPr id="414" name="テキスト ボックス 413"/>
        <xdr:cNvSpPr txBox="1"/>
      </xdr:nvSpPr>
      <xdr:spPr>
        <a:xfrm>
          <a:off x="9372111" y="130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119322</xdr:rowOff>
    </xdr:from>
    <xdr:to>
      <xdr:col>45</xdr:col>
      <xdr:colOff>177800</xdr:colOff>
      <xdr:row>77</xdr:row>
      <xdr:rowOff>111680</xdr:rowOff>
    </xdr:to>
    <xdr:cxnSp macro="">
      <xdr:nvCxnSpPr>
        <xdr:cNvPr id="415" name="直線コネクタ 414"/>
        <xdr:cNvCxnSpPr/>
      </xdr:nvCxnSpPr>
      <xdr:spPr>
        <a:xfrm>
          <a:off x="7861300" y="12635172"/>
          <a:ext cx="889000" cy="67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78612</xdr:rowOff>
    </xdr:from>
    <xdr:to>
      <xdr:col>46</xdr:col>
      <xdr:colOff>38100</xdr:colOff>
      <xdr:row>78</xdr:row>
      <xdr:rowOff>8762</xdr:rowOff>
    </xdr:to>
    <xdr:sp macro="" textlink="">
      <xdr:nvSpPr>
        <xdr:cNvPr id="416" name="フローチャート: 判断 415"/>
        <xdr:cNvSpPr/>
      </xdr:nvSpPr>
      <xdr:spPr>
        <a:xfrm>
          <a:off x="8699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171339</xdr:rowOff>
    </xdr:from>
    <xdr:ext cx="469744" cy="259045"/>
    <xdr:sp macro="" textlink="">
      <xdr:nvSpPr>
        <xdr:cNvPr id="417" name="テキスト ボックス 416"/>
        <xdr:cNvSpPr txBox="1"/>
      </xdr:nvSpPr>
      <xdr:spPr>
        <a:xfrm>
          <a:off x="8515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119322</xdr:rowOff>
    </xdr:from>
    <xdr:to>
      <xdr:col>41</xdr:col>
      <xdr:colOff>50800</xdr:colOff>
      <xdr:row>75</xdr:row>
      <xdr:rowOff>78043</xdr:rowOff>
    </xdr:to>
    <xdr:cxnSp macro="">
      <xdr:nvCxnSpPr>
        <xdr:cNvPr id="418" name="直線コネクタ 417"/>
        <xdr:cNvCxnSpPr/>
      </xdr:nvCxnSpPr>
      <xdr:spPr>
        <a:xfrm flipV="1">
          <a:off x="6972300" y="12635172"/>
          <a:ext cx="889000" cy="30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83544</xdr:rowOff>
    </xdr:from>
    <xdr:to>
      <xdr:col>41</xdr:col>
      <xdr:colOff>101600</xdr:colOff>
      <xdr:row>77</xdr:row>
      <xdr:rowOff>13694</xdr:rowOff>
    </xdr:to>
    <xdr:sp macro="" textlink="">
      <xdr:nvSpPr>
        <xdr:cNvPr id="419" name="フローチャート: 判断 418"/>
        <xdr:cNvSpPr/>
      </xdr:nvSpPr>
      <xdr:spPr>
        <a:xfrm>
          <a:off x="7810500" y="131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4821</xdr:rowOff>
    </xdr:from>
    <xdr:ext cx="534377" cy="259045"/>
    <xdr:sp macro="" textlink="">
      <xdr:nvSpPr>
        <xdr:cNvPr id="420" name="テキスト ボックス 419"/>
        <xdr:cNvSpPr txBox="1"/>
      </xdr:nvSpPr>
      <xdr:spPr>
        <a:xfrm>
          <a:off x="7594111" y="132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1" name="フローチャート: 判断 420"/>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2" name="テキスト ボックス 421"/>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26166</xdr:rowOff>
    </xdr:from>
    <xdr:to>
      <xdr:col>55</xdr:col>
      <xdr:colOff>50800</xdr:colOff>
      <xdr:row>78</xdr:row>
      <xdr:rowOff>127766</xdr:rowOff>
    </xdr:to>
    <xdr:sp macro="" textlink="">
      <xdr:nvSpPr>
        <xdr:cNvPr id="428" name="楕円 427"/>
        <xdr:cNvSpPr/>
      </xdr:nvSpPr>
      <xdr:spPr>
        <a:xfrm>
          <a:off x="10426700" y="13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4593</xdr:rowOff>
    </xdr:from>
    <xdr:ext cx="469744" cy="259045"/>
    <xdr:sp macro="" textlink="">
      <xdr:nvSpPr>
        <xdr:cNvPr id="429" name="普通建設事業費 （ うち新規整備　）該当値テキスト"/>
        <xdr:cNvSpPr txBox="1"/>
      </xdr:nvSpPr>
      <xdr:spPr>
        <a:xfrm>
          <a:off x="10528300" y="133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57516</xdr:rowOff>
    </xdr:from>
    <xdr:to>
      <xdr:col>50</xdr:col>
      <xdr:colOff>165100</xdr:colOff>
      <xdr:row>77</xdr:row>
      <xdr:rowOff>159116</xdr:rowOff>
    </xdr:to>
    <xdr:sp macro="" textlink="">
      <xdr:nvSpPr>
        <xdr:cNvPr id="430" name="楕円 429"/>
        <xdr:cNvSpPr/>
      </xdr:nvSpPr>
      <xdr:spPr>
        <a:xfrm>
          <a:off x="9588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150243</xdr:rowOff>
    </xdr:from>
    <xdr:ext cx="534377" cy="259045"/>
    <xdr:sp macro="" textlink="">
      <xdr:nvSpPr>
        <xdr:cNvPr id="431" name="テキスト ボックス 430"/>
        <xdr:cNvSpPr txBox="1"/>
      </xdr:nvSpPr>
      <xdr:spPr>
        <a:xfrm>
          <a:off x="9372111" y="133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60880</xdr:rowOff>
    </xdr:from>
    <xdr:to>
      <xdr:col>46</xdr:col>
      <xdr:colOff>38100</xdr:colOff>
      <xdr:row>77</xdr:row>
      <xdr:rowOff>162480</xdr:rowOff>
    </xdr:to>
    <xdr:sp macro="" textlink="">
      <xdr:nvSpPr>
        <xdr:cNvPr id="432" name="楕円 431"/>
        <xdr:cNvSpPr/>
      </xdr:nvSpPr>
      <xdr:spPr>
        <a:xfrm>
          <a:off x="8699500" y="132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7557</xdr:rowOff>
    </xdr:from>
    <xdr:ext cx="534377" cy="259045"/>
    <xdr:sp macro="" textlink="">
      <xdr:nvSpPr>
        <xdr:cNvPr id="433" name="テキスト ボックス 432"/>
        <xdr:cNvSpPr txBox="1"/>
      </xdr:nvSpPr>
      <xdr:spPr>
        <a:xfrm>
          <a:off x="8483111" y="130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68522</xdr:rowOff>
    </xdr:from>
    <xdr:to>
      <xdr:col>41</xdr:col>
      <xdr:colOff>101600</xdr:colOff>
      <xdr:row>73</xdr:row>
      <xdr:rowOff>170122</xdr:rowOff>
    </xdr:to>
    <xdr:sp macro="" textlink="">
      <xdr:nvSpPr>
        <xdr:cNvPr id="434" name="楕円 433"/>
        <xdr:cNvSpPr/>
      </xdr:nvSpPr>
      <xdr:spPr>
        <a:xfrm>
          <a:off x="7810500" y="12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15199</xdr:rowOff>
    </xdr:from>
    <xdr:ext cx="534377" cy="259045"/>
    <xdr:sp macro="" textlink="">
      <xdr:nvSpPr>
        <xdr:cNvPr id="435" name="テキスト ボックス 434"/>
        <xdr:cNvSpPr txBox="1"/>
      </xdr:nvSpPr>
      <xdr:spPr>
        <a:xfrm>
          <a:off x="7594111" y="123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27243</xdr:rowOff>
    </xdr:from>
    <xdr:to>
      <xdr:col>36</xdr:col>
      <xdr:colOff>165100</xdr:colOff>
      <xdr:row>75</xdr:row>
      <xdr:rowOff>128843</xdr:rowOff>
    </xdr:to>
    <xdr:sp macro="" textlink="">
      <xdr:nvSpPr>
        <xdr:cNvPr id="436" name="楕円 435"/>
        <xdr:cNvSpPr/>
      </xdr:nvSpPr>
      <xdr:spPr>
        <a:xfrm>
          <a:off x="6921500" y="128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145370</xdr:rowOff>
    </xdr:from>
    <xdr:ext cx="534377" cy="259045"/>
    <xdr:sp macro="" textlink="">
      <xdr:nvSpPr>
        <xdr:cNvPr id="437" name="テキスト ボックス 436"/>
        <xdr:cNvSpPr txBox="1"/>
      </xdr:nvSpPr>
      <xdr:spPr>
        <a:xfrm>
          <a:off x="6705111" y="126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1" name="直線コネクタ 460"/>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2"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3" name="直線コネクタ 462"/>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4"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5" name="直線コネクタ 464"/>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3969</xdr:rowOff>
    </xdr:from>
    <xdr:to>
      <xdr:col>55</xdr:col>
      <xdr:colOff>0</xdr:colOff>
      <xdr:row>96</xdr:row>
      <xdr:rowOff>70777</xdr:rowOff>
    </xdr:to>
    <xdr:cxnSp macro="">
      <xdr:nvCxnSpPr>
        <xdr:cNvPr id="466" name="直線コネクタ 465"/>
        <xdr:cNvCxnSpPr/>
      </xdr:nvCxnSpPr>
      <xdr:spPr>
        <a:xfrm flipV="1">
          <a:off x="9639300" y="16291719"/>
          <a:ext cx="8382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7"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8" name="フローチャート: 判断 467"/>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70777</xdr:rowOff>
    </xdr:from>
    <xdr:to>
      <xdr:col>50</xdr:col>
      <xdr:colOff>114300</xdr:colOff>
      <xdr:row>96</xdr:row>
      <xdr:rowOff>143433</xdr:rowOff>
    </xdr:to>
    <xdr:cxnSp macro="">
      <xdr:nvCxnSpPr>
        <xdr:cNvPr id="469" name="直線コネクタ 468"/>
        <xdr:cNvCxnSpPr/>
      </xdr:nvCxnSpPr>
      <xdr:spPr>
        <a:xfrm flipV="1">
          <a:off x="8750300" y="16529977"/>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85337</xdr:rowOff>
    </xdr:from>
    <xdr:to>
      <xdr:col>50</xdr:col>
      <xdr:colOff>165100</xdr:colOff>
      <xdr:row>97</xdr:row>
      <xdr:rowOff>15487</xdr:rowOff>
    </xdr:to>
    <xdr:sp macro="" textlink="">
      <xdr:nvSpPr>
        <xdr:cNvPr id="470" name="フローチャート: 判断 469"/>
        <xdr:cNvSpPr/>
      </xdr:nvSpPr>
      <xdr:spPr>
        <a:xfrm>
          <a:off x="9588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6614</xdr:rowOff>
    </xdr:from>
    <xdr:ext cx="534377" cy="259045"/>
    <xdr:sp macro="" textlink="">
      <xdr:nvSpPr>
        <xdr:cNvPr id="471" name="テキスト ボックス 470"/>
        <xdr:cNvSpPr txBox="1"/>
      </xdr:nvSpPr>
      <xdr:spPr>
        <a:xfrm>
          <a:off x="9372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143433</xdr:rowOff>
    </xdr:from>
    <xdr:to>
      <xdr:col>45</xdr:col>
      <xdr:colOff>177800</xdr:colOff>
      <xdr:row>98</xdr:row>
      <xdr:rowOff>63767</xdr:rowOff>
    </xdr:to>
    <xdr:cxnSp macro="">
      <xdr:nvCxnSpPr>
        <xdr:cNvPr id="472" name="直線コネクタ 471"/>
        <xdr:cNvCxnSpPr/>
      </xdr:nvCxnSpPr>
      <xdr:spPr>
        <a:xfrm flipV="1">
          <a:off x="7861300" y="16602633"/>
          <a:ext cx="889000" cy="2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108026</xdr:rowOff>
    </xdr:from>
    <xdr:to>
      <xdr:col>46</xdr:col>
      <xdr:colOff>38100</xdr:colOff>
      <xdr:row>97</xdr:row>
      <xdr:rowOff>38176</xdr:rowOff>
    </xdr:to>
    <xdr:sp macro="" textlink="">
      <xdr:nvSpPr>
        <xdr:cNvPr id="473" name="フローチャート: 判断 472"/>
        <xdr:cNvSpPr/>
      </xdr:nvSpPr>
      <xdr:spPr>
        <a:xfrm>
          <a:off x="8699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29303</xdr:rowOff>
    </xdr:from>
    <xdr:ext cx="534377" cy="259045"/>
    <xdr:sp macro="" textlink="">
      <xdr:nvSpPr>
        <xdr:cNvPr id="474" name="テキスト ボックス 473"/>
        <xdr:cNvSpPr txBox="1"/>
      </xdr:nvSpPr>
      <xdr:spPr>
        <a:xfrm>
          <a:off x="8483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19056</xdr:rowOff>
    </xdr:from>
    <xdr:to>
      <xdr:col>41</xdr:col>
      <xdr:colOff>50800</xdr:colOff>
      <xdr:row>98</xdr:row>
      <xdr:rowOff>63767</xdr:rowOff>
    </xdr:to>
    <xdr:cxnSp macro="">
      <xdr:nvCxnSpPr>
        <xdr:cNvPr id="475" name="直線コネクタ 474"/>
        <xdr:cNvCxnSpPr/>
      </xdr:nvCxnSpPr>
      <xdr:spPr>
        <a:xfrm>
          <a:off x="6972300" y="16649706"/>
          <a:ext cx="889000" cy="2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161500</xdr:rowOff>
    </xdr:from>
    <xdr:to>
      <xdr:col>41</xdr:col>
      <xdr:colOff>101600</xdr:colOff>
      <xdr:row>97</xdr:row>
      <xdr:rowOff>91650</xdr:rowOff>
    </xdr:to>
    <xdr:sp macro="" textlink="">
      <xdr:nvSpPr>
        <xdr:cNvPr id="476" name="フローチャート: 判断 475"/>
        <xdr:cNvSpPr/>
      </xdr:nvSpPr>
      <xdr:spPr>
        <a:xfrm>
          <a:off x="7810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108177</xdr:rowOff>
    </xdr:from>
    <xdr:ext cx="534377" cy="259045"/>
    <xdr:sp macro="" textlink="">
      <xdr:nvSpPr>
        <xdr:cNvPr id="477" name="テキスト ボックス 476"/>
        <xdr:cNvSpPr txBox="1"/>
      </xdr:nvSpPr>
      <xdr:spPr>
        <a:xfrm>
          <a:off x="7594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78" name="フローチャート: 判断 477"/>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60983</xdr:rowOff>
    </xdr:from>
    <xdr:ext cx="534377" cy="259045"/>
    <xdr:sp macro="" textlink="">
      <xdr:nvSpPr>
        <xdr:cNvPr id="479" name="テキスト ボックス 478"/>
        <xdr:cNvSpPr txBox="1"/>
      </xdr:nvSpPr>
      <xdr:spPr>
        <a:xfrm>
          <a:off x="6705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124619</xdr:rowOff>
    </xdr:from>
    <xdr:to>
      <xdr:col>55</xdr:col>
      <xdr:colOff>50800</xdr:colOff>
      <xdr:row>95</xdr:row>
      <xdr:rowOff>54769</xdr:rowOff>
    </xdr:to>
    <xdr:sp macro="" textlink="">
      <xdr:nvSpPr>
        <xdr:cNvPr id="485" name="楕円 484"/>
        <xdr:cNvSpPr/>
      </xdr:nvSpPr>
      <xdr:spPr>
        <a:xfrm>
          <a:off x="10426700" y="162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147496</xdr:rowOff>
    </xdr:from>
    <xdr:ext cx="534377" cy="259045"/>
    <xdr:sp macro="" textlink="">
      <xdr:nvSpPr>
        <xdr:cNvPr id="486" name="普通建設事業費 （ うち更新整備　）該当値テキスト"/>
        <xdr:cNvSpPr txBox="1"/>
      </xdr:nvSpPr>
      <xdr:spPr>
        <a:xfrm>
          <a:off x="10528300" y="160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19977</xdr:rowOff>
    </xdr:from>
    <xdr:to>
      <xdr:col>50</xdr:col>
      <xdr:colOff>165100</xdr:colOff>
      <xdr:row>96</xdr:row>
      <xdr:rowOff>121577</xdr:rowOff>
    </xdr:to>
    <xdr:sp macro="" textlink="">
      <xdr:nvSpPr>
        <xdr:cNvPr id="487" name="楕円 486"/>
        <xdr:cNvSpPr/>
      </xdr:nvSpPr>
      <xdr:spPr>
        <a:xfrm>
          <a:off x="95885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138104</xdr:rowOff>
    </xdr:from>
    <xdr:ext cx="534377" cy="259045"/>
    <xdr:sp macro="" textlink="">
      <xdr:nvSpPr>
        <xdr:cNvPr id="488" name="テキスト ボックス 487"/>
        <xdr:cNvSpPr txBox="1"/>
      </xdr:nvSpPr>
      <xdr:spPr>
        <a:xfrm>
          <a:off x="9372111" y="1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92633</xdr:rowOff>
    </xdr:from>
    <xdr:to>
      <xdr:col>46</xdr:col>
      <xdr:colOff>38100</xdr:colOff>
      <xdr:row>97</xdr:row>
      <xdr:rowOff>22783</xdr:rowOff>
    </xdr:to>
    <xdr:sp macro="" textlink="">
      <xdr:nvSpPr>
        <xdr:cNvPr id="489" name="楕円 488"/>
        <xdr:cNvSpPr/>
      </xdr:nvSpPr>
      <xdr:spPr>
        <a:xfrm>
          <a:off x="8699500" y="165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39310</xdr:rowOff>
    </xdr:from>
    <xdr:ext cx="534377" cy="259045"/>
    <xdr:sp macro="" textlink="">
      <xdr:nvSpPr>
        <xdr:cNvPr id="490" name="テキスト ボックス 489"/>
        <xdr:cNvSpPr txBox="1"/>
      </xdr:nvSpPr>
      <xdr:spPr>
        <a:xfrm>
          <a:off x="8483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12967</xdr:rowOff>
    </xdr:from>
    <xdr:to>
      <xdr:col>41</xdr:col>
      <xdr:colOff>101600</xdr:colOff>
      <xdr:row>98</xdr:row>
      <xdr:rowOff>114567</xdr:rowOff>
    </xdr:to>
    <xdr:sp macro="" textlink="">
      <xdr:nvSpPr>
        <xdr:cNvPr id="491" name="楕円 490"/>
        <xdr:cNvSpPr/>
      </xdr:nvSpPr>
      <xdr:spPr>
        <a:xfrm>
          <a:off x="7810500" y="16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105694</xdr:rowOff>
    </xdr:from>
    <xdr:ext cx="469744" cy="259045"/>
    <xdr:sp macro="" textlink="">
      <xdr:nvSpPr>
        <xdr:cNvPr id="492" name="テキスト ボックス 491"/>
        <xdr:cNvSpPr txBox="1"/>
      </xdr:nvSpPr>
      <xdr:spPr>
        <a:xfrm>
          <a:off x="7626428"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93" name="楕円 492"/>
        <xdr:cNvSpPr/>
      </xdr:nvSpPr>
      <xdr:spPr>
        <a:xfrm>
          <a:off x="6921500" y="1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86383</xdr:rowOff>
    </xdr:from>
    <xdr:ext cx="534377" cy="259045"/>
    <xdr:sp macro="" textlink="">
      <xdr:nvSpPr>
        <xdr:cNvPr id="494" name="テキスト ボックス 493"/>
        <xdr:cNvSpPr txBox="1"/>
      </xdr:nvSpPr>
      <xdr:spPr>
        <a:xfrm>
          <a:off x="6705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35756</xdr:rowOff>
    </xdr:from>
    <xdr:to>
      <xdr:col>85</xdr:col>
      <xdr:colOff>126364</xdr:colOff>
      <xdr:row>38</xdr:row>
      <xdr:rowOff>139700</xdr:rowOff>
    </xdr:to>
    <xdr:cxnSp macro="">
      <xdr:nvCxnSpPr>
        <xdr:cNvPr id="516" name="直線コネクタ 515"/>
        <xdr:cNvCxnSpPr/>
      </xdr:nvCxnSpPr>
      <xdr:spPr>
        <a:xfrm flipV="1">
          <a:off x="16317595" y="5865056"/>
          <a:ext cx="1269" cy="78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145315</xdr:rowOff>
    </xdr:from>
    <xdr:ext cx="249299" cy="259045"/>
    <xdr:sp macro="" textlink="">
      <xdr:nvSpPr>
        <xdr:cNvPr id="517" name="災害復旧事業費最小値テキスト"/>
        <xdr:cNvSpPr txBox="1"/>
      </xdr:nvSpPr>
      <xdr:spPr>
        <a:xfrm>
          <a:off x="16370300" y="666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153883</xdr:rowOff>
    </xdr:from>
    <xdr:ext cx="534377" cy="259045"/>
    <xdr:sp macro="" textlink="">
      <xdr:nvSpPr>
        <xdr:cNvPr id="519" name="災害復旧事業費最大値テキスト"/>
        <xdr:cNvSpPr txBox="1"/>
      </xdr:nvSpPr>
      <xdr:spPr>
        <a:xfrm>
          <a:off x="16370300" y="56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35756</xdr:rowOff>
    </xdr:from>
    <xdr:to>
      <xdr:col>86</xdr:col>
      <xdr:colOff>25400</xdr:colOff>
      <xdr:row>34</xdr:row>
      <xdr:rowOff>35756</xdr:rowOff>
    </xdr:to>
    <xdr:cxnSp macro="">
      <xdr:nvCxnSpPr>
        <xdr:cNvPr id="520" name="直線コネクタ 519"/>
        <xdr:cNvCxnSpPr/>
      </xdr:nvCxnSpPr>
      <xdr:spPr>
        <a:xfrm>
          <a:off x="16230600" y="586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166400</xdr:rowOff>
    </xdr:from>
    <xdr:to>
      <xdr:col>85</xdr:col>
      <xdr:colOff>127000</xdr:colOff>
      <xdr:row>38</xdr:row>
      <xdr:rowOff>21194</xdr:rowOff>
    </xdr:to>
    <xdr:cxnSp macro="">
      <xdr:nvCxnSpPr>
        <xdr:cNvPr id="521" name="直線コネクタ 520"/>
        <xdr:cNvCxnSpPr/>
      </xdr:nvCxnSpPr>
      <xdr:spPr>
        <a:xfrm>
          <a:off x="15481300" y="5995700"/>
          <a:ext cx="838200" cy="5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18315</xdr:rowOff>
    </xdr:from>
    <xdr:ext cx="469744" cy="259045"/>
    <xdr:sp macro="" textlink="">
      <xdr:nvSpPr>
        <xdr:cNvPr id="522" name="災害復旧事業費平均値テキスト"/>
        <xdr:cNvSpPr txBox="1"/>
      </xdr:nvSpPr>
      <xdr:spPr>
        <a:xfrm>
          <a:off x="16370300" y="6533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39888</xdr:rowOff>
    </xdr:from>
    <xdr:to>
      <xdr:col>85</xdr:col>
      <xdr:colOff>177800</xdr:colOff>
      <xdr:row>38</xdr:row>
      <xdr:rowOff>141488</xdr:rowOff>
    </xdr:to>
    <xdr:sp macro="" textlink="">
      <xdr:nvSpPr>
        <xdr:cNvPr id="523" name="フローチャート: 判断 522"/>
        <xdr:cNvSpPr/>
      </xdr:nvSpPr>
      <xdr:spPr>
        <a:xfrm>
          <a:off x="16268700" y="6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41676</xdr:rowOff>
    </xdr:from>
    <xdr:to>
      <xdr:col>81</xdr:col>
      <xdr:colOff>50800</xdr:colOff>
      <xdr:row>34</xdr:row>
      <xdr:rowOff>166400</xdr:rowOff>
    </xdr:to>
    <xdr:cxnSp macro="">
      <xdr:nvCxnSpPr>
        <xdr:cNvPr id="524" name="直線コネクタ 523"/>
        <xdr:cNvCxnSpPr/>
      </xdr:nvCxnSpPr>
      <xdr:spPr>
        <a:xfrm>
          <a:off x="14592300" y="5870976"/>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49421</xdr:rowOff>
    </xdr:from>
    <xdr:to>
      <xdr:col>81</xdr:col>
      <xdr:colOff>101600</xdr:colOff>
      <xdr:row>38</xdr:row>
      <xdr:rowOff>151021</xdr:rowOff>
    </xdr:to>
    <xdr:sp macro="" textlink="">
      <xdr:nvSpPr>
        <xdr:cNvPr id="525" name="フローチャート: 判断 524"/>
        <xdr:cNvSpPr/>
      </xdr:nvSpPr>
      <xdr:spPr>
        <a:xfrm>
          <a:off x="15430500" y="656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142148</xdr:rowOff>
    </xdr:from>
    <xdr:ext cx="469744" cy="259045"/>
    <xdr:sp macro="" textlink="">
      <xdr:nvSpPr>
        <xdr:cNvPr id="526" name="テキスト ボックス 525"/>
        <xdr:cNvSpPr txBox="1"/>
      </xdr:nvSpPr>
      <xdr:spPr>
        <a:xfrm>
          <a:off x="15246428" y="66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159108</xdr:rowOff>
    </xdr:from>
    <xdr:to>
      <xdr:col>76</xdr:col>
      <xdr:colOff>114300</xdr:colOff>
      <xdr:row>34</xdr:row>
      <xdr:rowOff>41676</xdr:rowOff>
    </xdr:to>
    <xdr:cxnSp macro="">
      <xdr:nvCxnSpPr>
        <xdr:cNvPr id="527" name="直線コネクタ 526"/>
        <xdr:cNvCxnSpPr/>
      </xdr:nvCxnSpPr>
      <xdr:spPr>
        <a:xfrm>
          <a:off x="13703300" y="5474058"/>
          <a:ext cx="889000" cy="3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22789</xdr:rowOff>
    </xdr:from>
    <xdr:to>
      <xdr:col>76</xdr:col>
      <xdr:colOff>165100</xdr:colOff>
      <xdr:row>38</xdr:row>
      <xdr:rowOff>124389</xdr:rowOff>
    </xdr:to>
    <xdr:sp macro="" textlink="">
      <xdr:nvSpPr>
        <xdr:cNvPr id="528" name="フローチャート: 判断 527"/>
        <xdr:cNvSpPr/>
      </xdr:nvSpPr>
      <xdr:spPr>
        <a:xfrm>
          <a:off x="14541500" y="653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115516</xdr:rowOff>
    </xdr:from>
    <xdr:ext cx="469744" cy="259045"/>
    <xdr:sp macro="" textlink="">
      <xdr:nvSpPr>
        <xdr:cNvPr id="529" name="テキスト ボックス 528"/>
        <xdr:cNvSpPr txBox="1"/>
      </xdr:nvSpPr>
      <xdr:spPr>
        <a:xfrm>
          <a:off x="14357428" y="663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159108</xdr:rowOff>
    </xdr:from>
    <xdr:to>
      <xdr:col>71</xdr:col>
      <xdr:colOff>177800</xdr:colOff>
      <xdr:row>33</xdr:row>
      <xdr:rowOff>109845</xdr:rowOff>
    </xdr:to>
    <xdr:cxnSp macro="">
      <xdr:nvCxnSpPr>
        <xdr:cNvPr id="530" name="直線コネクタ 529"/>
        <xdr:cNvCxnSpPr/>
      </xdr:nvCxnSpPr>
      <xdr:spPr>
        <a:xfrm flipV="1">
          <a:off x="12814300" y="5474058"/>
          <a:ext cx="889000" cy="29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10559</xdr:rowOff>
    </xdr:from>
    <xdr:to>
      <xdr:col>72</xdr:col>
      <xdr:colOff>38100</xdr:colOff>
      <xdr:row>38</xdr:row>
      <xdr:rowOff>112159</xdr:rowOff>
    </xdr:to>
    <xdr:sp macro="" textlink="">
      <xdr:nvSpPr>
        <xdr:cNvPr id="531" name="フローチャート: 判断 530"/>
        <xdr:cNvSpPr/>
      </xdr:nvSpPr>
      <xdr:spPr>
        <a:xfrm>
          <a:off x="136525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103286</xdr:rowOff>
    </xdr:from>
    <xdr:ext cx="469744" cy="259045"/>
    <xdr:sp macro="" textlink="">
      <xdr:nvSpPr>
        <xdr:cNvPr id="532" name="テキスト ボックス 531"/>
        <xdr:cNvSpPr txBox="1"/>
      </xdr:nvSpPr>
      <xdr:spPr>
        <a:xfrm>
          <a:off x="13468428" y="661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46197</xdr:rowOff>
    </xdr:from>
    <xdr:to>
      <xdr:col>67</xdr:col>
      <xdr:colOff>101600</xdr:colOff>
      <xdr:row>38</xdr:row>
      <xdr:rowOff>147797</xdr:rowOff>
    </xdr:to>
    <xdr:sp macro="" textlink="">
      <xdr:nvSpPr>
        <xdr:cNvPr id="533" name="フローチャート: 判断 532"/>
        <xdr:cNvSpPr/>
      </xdr:nvSpPr>
      <xdr:spPr>
        <a:xfrm>
          <a:off x="12763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138924</xdr:rowOff>
    </xdr:from>
    <xdr:ext cx="469744" cy="259045"/>
    <xdr:sp macro="" textlink="">
      <xdr:nvSpPr>
        <xdr:cNvPr id="534" name="テキスト ボックス 533"/>
        <xdr:cNvSpPr txBox="1"/>
      </xdr:nvSpPr>
      <xdr:spPr>
        <a:xfrm>
          <a:off x="12579428"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141844</xdr:rowOff>
    </xdr:from>
    <xdr:to>
      <xdr:col>85</xdr:col>
      <xdr:colOff>177800</xdr:colOff>
      <xdr:row>38</xdr:row>
      <xdr:rowOff>71994</xdr:rowOff>
    </xdr:to>
    <xdr:sp macro="" textlink="">
      <xdr:nvSpPr>
        <xdr:cNvPr id="540" name="楕円 539"/>
        <xdr:cNvSpPr/>
      </xdr:nvSpPr>
      <xdr:spPr>
        <a:xfrm>
          <a:off x="162687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101221</xdr:rowOff>
    </xdr:from>
    <xdr:ext cx="469744" cy="259045"/>
    <xdr:sp macro="" textlink="">
      <xdr:nvSpPr>
        <xdr:cNvPr id="541" name="災害復旧事業費該当値テキスト"/>
        <xdr:cNvSpPr txBox="1"/>
      </xdr:nvSpPr>
      <xdr:spPr>
        <a:xfrm>
          <a:off x="16370300" y="62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115600</xdr:rowOff>
    </xdr:from>
    <xdr:to>
      <xdr:col>81</xdr:col>
      <xdr:colOff>101600</xdr:colOff>
      <xdr:row>35</xdr:row>
      <xdr:rowOff>45750</xdr:rowOff>
    </xdr:to>
    <xdr:sp macro="" textlink="">
      <xdr:nvSpPr>
        <xdr:cNvPr id="542" name="楕円 541"/>
        <xdr:cNvSpPr/>
      </xdr:nvSpPr>
      <xdr:spPr>
        <a:xfrm>
          <a:off x="154305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62277</xdr:rowOff>
    </xdr:from>
    <xdr:ext cx="534377" cy="259045"/>
    <xdr:sp macro="" textlink="">
      <xdr:nvSpPr>
        <xdr:cNvPr id="543" name="テキスト ボックス 542"/>
        <xdr:cNvSpPr txBox="1"/>
      </xdr:nvSpPr>
      <xdr:spPr>
        <a:xfrm>
          <a:off x="15214111" y="57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162326</xdr:rowOff>
    </xdr:from>
    <xdr:to>
      <xdr:col>76</xdr:col>
      <xdr:colOff>165100</xdr:colOff>
      <xdr:row>34</xdr:row>
      <xdr:rowOff>92476</xdr:rowOff>
    </xdr:to>
    <xdr:sp macro="" textlink="">
      <xdr:nvSpPr>
        <xdr:cNvPr id="544" name="楕円 543"/>
        <xdr:cNvSpPr/>
      </xdr:nvSpPr>
      <xdr:spPr>
        <a:xfrm>
          <a:off x="14541500" y="5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109003</xdr:rowOff>
    </xdr:from>
    <xdr:ext cx="534377" cy="259045"/>
    <xdr:sp macro="" textlink="">
      <xdr:nvSpPr>
        <xdr:cNvPr id="545" name="テキスト ボックス 544"/>
        <xdr:cNvSpPr txBox="1"/>
      </xdr:nvSpPr>
      <xdr:spPr>
        <a:xfrm>
          <a:off x="14325111" y="55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108308</xdr:rowOff>
    </xdr:from>
    <xdr:to>
      <xdr:col>72</xdr:col>
      <xdr:colOff>38100</xdr:colOff>
      <xdr:row>32</xdr:row>
      <xdr:rowOff>38458</xdr:rowOff>
    </xdr:to>
    <xdr:sp macro="" textlink="">
      <xdr:nvSpPr>
        <xdr:cNvPr id="546" name="楕円 545"/>
        <xdr:cNvSpPr/>
      </xdr:nvSpPr>
      <xdr:spPr>
        <a:xfrm>
          <a:off x="13652500" y="5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54985</xdr:rowOff>
    </xdr:from>
    <xdr:ext cx="534377" cy="259045"/>
    <xdr:sp macro="" textlink="">
      <xdr:nvSpPr>
        <xdr:cNvPr id="547" name="テキスト ボックス 546"/>
        <xdr:cNvSpPr txBox="1"/>
      </xdr:nvSpPr>
      <xdr:spPr>
        <a:xfrm>
          <a:off x="13436111" y="51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59045</xdr:rowOff>
    </xdr:from>
    <xdr:to>
      <xdr:col>67</xdr:col>
      <xdr:colOff>101600</xdr:colOff>
      <xdr:row>33</xdr:row>
      <xdr:rowOff>160645</xdr:rowOff>
    </xdr:to>
    <xdr:sp macro="" textlink="">
      <xdr:nvSpPr>
        <xdr:cNvPr id="548" name="楕円 547"/>
        <xdr:cNvSpPr/>
      </xdr:nvSpPr>
      <xdr:spPr>
        <a:xfrm>
          <a:off x="12763500" y="5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5722</xdr:rowOff>
    </xdr:from>
    <xdr:ext cx="534377" cy="259045"/>
    <xdr:sp macro="" textlink="">
      <xdr:nvSpPr>
        <xdr:cNvPr id="549" name="テキスト ボックス 548"/>
        <xdr:cNvSpPr txBox="1"/>
      </xdr:nvSpPr>
      <xdr:spPr>
        <a:xfrm>
          <a:off x="12547111" y="54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1" name="テキスト ボックス 610"/>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19" name="直線コネクタ 618"/>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0"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1" name="直線コネクタ 620"/>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2"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3" name="直線コネクタ 622"/>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77293</xdr:rowOff>
    </xdr:from>
    <xdr:to>
      <xdr:col>85</xdr:col>
      <xdr:colOff>127000</xdr:colOff>
      <xdr:row>76</xdr:row>
      <xdr:rowOff>79006</xdr:rowOff>
    </xdr:to>
    <xdr:cxnSp macro="">
      <xdr:nvCxnSpPr>
        <xdr:cNvPr id="624" name="直線コネクタ 623"/>
        <xdr:cNvCxnSpPr/>
      </xdr:nvCxnSpPr>
      <xdr:spPr>
        <a:xfrm>
          <a:off x="15481300" y="13107493"/>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5"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6" name="フローチャート: 判断 625"/>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77293</xdr:rowOff>
    </xdr:from>
    <xdr:to>
      <xdr:col>81</xdr:col>
      <xdr:colOff>50800</xdr:colOff>
      <xdr:row>76</xdr:row>
      <xdr:rowOff>84293</xdr:rowOff>
    </xdr:to>
    <xdr:cxnSp macro="">
      <xdr:nvCxnSpPr>
        <xdr:cNvPr id="627" name="直線コネクタ 626"/>
        <xdr:cNvCxnSpPr/>
      </xdr:nvCxnSpPr>
      <xdr:spPr>
        <a:xfrm flipV="1">
          <a:off x="14592300" y="1310749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117847</xdr:rowOff>
    </xdr:from>
    <xdr:to>
      <xdr:col>81</xdr:col>
      <xdr:colOff>101600</xdr:colOff>
      <xdr:row>77</xdr:row>
      <xdr:rowOff>47997</xdr:rowOff>
    </xdr:to>
    <xdr:sp macro="" textlink="">
      <xdr:nvSpPr>
        <xdr:cNvPr id="628" name="フローチャート: 判断 627"/>
        <xdr:cNvSpPr/>
      </xdr:nvSpPr>
      <xdr:spPr>
        <a:xfrm>
          <a:off x="15430500" y="1314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39124</xdr:rowOff>
    </xdr:from>
    <xdr:ext cx="534377" cy="259045"/>
    <xdr:sp macro="" textlink="">
      <xdr:nvSpPr>
        <xdr:cNvPr id="629" name="テキスト ボックス 628"/>
        <xdr:cNvSpPr txBox="1"/>
      </xdr:nvSpPr>
      <xdr:spPr>
        <a:xfrm>
          <a:off x="15214111" y="132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71977</xdr:rowOff>
    </xdr:from>
    <xdr:to>
      <xdr:col>76</xdr:col>
      <xdr:colOff>114300</xdr:colOff>
      <xdr:row>76</xdr:row>
      <xdr:rowOff>84293</xdr:rowOff>
    </xdr:to>
    <xdr:cxnSp macro="">
      <xdr:nvCxnSpPr>
        <xdr:cNvPr id="630" name="直線コネクタ 629"/>
        <xdr:cNvCxnSpPr/>
      </xdr:nvCxnSpPr>
      <xdr:spPr>
        <a:xfrm>
          <a:off x="13703300" y="13102177"/>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119018</xdr:rowOff>
    </xdr:from>
    <xdr:to>
      <xdr:col>76</xdr:col>
      <xdr:colOff>165100</xdr:colOff>
      <xdr:row>77</xdr:row>
      <xdr:rowOff>49168</xdr:rowOff>
    </xdr:to>
    <xdr:sp macro="" textlink="">
      <xdr:nvSpPr>
        <xdr:cNvPr id="631" name="フローチャート: 判断 630"/>
        <xdr:cNvSpPr/>
      </xdr:nvSpPr>
      <xdr:spPr>
        <a:xfrm>
          <a:off x="14541500" y="1314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40295</xdr:rowOff>
    </xdr:from>
    <xdr:ext cx="534377" cy="259045"/>
    <xdr:sp macro="" textlink="">
      <xdr:nvSpPr>
        <xdr:cNvPr id="632" name="テキスト ボックス 631"/>
        <xdr:cNvSpPr txBox="1"/>
      </xdr:nvSpPr>
      <xdr:spPr>
        <a:xfrm>
          <a:off x="14325111" y="132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20599</xdr:rowOff>
    </xdr:from>
    <xdr:to>
      <xdr:col>71</xdr:col>
      <xdr:colOff>177800</xdr:colOff>
      <xdr:row>76</xdr:row>
      <xdr:rowOff>71977</xdr:rowOff>
    </xdr:to>
    <xdr:cxnSp macro="">
      <xdr:nvCxnSpPr>
        <xdr:cNvPr id="633" name="直線コネクタ 632"/>
        <xdr:cNvCxnSpPr/>
      </xdr:nvCxnSpPr>
      <xdr:spPr>
        <a:xfrm>
          <a:off x="12814300" y="13050799"/>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73127</xdr:rowOff>
    </xdr:from>
    <xdr:to>
      <xdr:col>72</xdr:col>
      <xdr:colOff>38100</xdr:colOff>
      <xdr:row>77</xdr:row>
      <xdr:rowOff>3277</xdr:rowOff>
    </xdr:to>
    <xdr:sp macro="" textlink="">
      <xdr:nvSpPr>
        <xdr:cNvPr id="634" name="フローチャート: 判断 633"/>
        <xdr:cNvSpPr/>
      </xdr:nvSpPr>
      <xdr:spPr>
        <a:xfrm>
          <a:off x="13652500" y="131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165854</xdr:rowOff>
    </xdr:from>
    <xdr:ext cx="534377" cy="259045"/>
    <xdr:sp macro="" textlink="">
      <xdr:nvSpPr>
        <xdr:cNvPr id="635" name="テキスト ボックス 634"/>
        <xdr:cNvSpPr txBox="1"/>
      </xdr:nvSpPr>
      <xdr:spPr>
        <a:xfrm>
          <a:off x="13436111" y="131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138192</xdr:rowOff>
    </xdr:from>
    <xdr:to>
      <xdr:col>67</xdr:col>
      <xdr:colOff>101600</xdr:colOff>
      <xdr:row>76</xdr:row>
      <xdr:rowOff>68342</xdr:rowOff>
    </xdr:to>
    <xdr:sp macro="" textlink="">
      <xdr:nvSpPr>
        <xdr:cNvPr id="636" name="フローチャート: 判断 635"/>
        <xdr:cNvSpPr/>
      </xdr:nvSpPr>
      <xdr:spPr>
        <a:xfrm>
          <a:off x="12763500" y="12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84869</xdr:rowOff>
    </xdr:from>
    <xdr:ext cx="534377" cy="259045"/>
    <xdr:sp macro="" textlink="">
      <xdr:nvSpPr>
        <xdr:cNvPr id="637" name="テキスト ボックス 636"/>
        <xdr:cNvSpPr txBox="1"/>
      </xdr:nvSpPr>
      <xdr:spPr>
        <a:xfrm>
          <a:off x="12547111" y="12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28206</xdr:rowOff>
    </xdr:from>
    <xdr:to>
      <xdr:col>85</xdr:col>
      <xdr:colOff>177800</xdr:colOff>
      <xdr:row>76</xdr:row>
      <xdr:rowOff>129806</xdr:rowOff>
    </xdr:to>
    <xdr:sp macro="" textlink="">
      <xdr:nvSpPr>
        <xdr:cNvPr id="643" name="楕円 642"/>
        <xdr:cNvSpPr/>
      </xdr:nvSpPr>
      <xdr:spPr>
        <a:xfrm>
          <a:off x="162687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6633</xdr:rowOff>
    </xdr:from>
    <xdr:ext cx="534377" cy="259045"/>
    <xdr:sp macro="" textlink="">
      <xdr:nvSpPr>
        <xdr:cNvPr id="644" name="公債費該当値テキスト"/>
        <xdr:cNvSpPr txBox="1"/>
      </xdr:nvSpPr>
      <xdr:spPr>
        <a:xfrm>
          <a:off x="16370300" y="130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26493</xdr:rowOff>
    </xdr:from>
    <xdr:to>
      <xdr:col>81</xdr:col>
      <xdr:colOff>101600</xdr:colOff>
      <xdr:row>76</xdr:row>
      <xdr:rowOff>128093</xdr:rowOff>
    </xdr:to>
    <xdr:sp macro="" textlink="">
      <xdr:nvSpPr>
        <xdr:cNvPr id="645" name="楕円 644"/>
        <xdr:cNvSpPr/>
      </xdr:nvSpPr>
      <xdr:spPr>
        <a:xfrm>
          <a:off x="15430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144619</xdr:rowOff>
    </xdr:from>
    <xdr:ext cx="534377" cy="259045"/>
    <xdr:sp macro="" textlink="">
      <xdr:nvSpPr>
        <xdr:cNvPr id="646" name="テキスト ボックス 645"/>
        <xdr:cNvSpPr txBox="1"/>
      </xdr:nvSpPr>
      <xdr:spPr>
        <a:xfrm>
          <a:off x="15214111" y="128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33493</xdr:rowOff>
    </xdr:from>
    <xdr:to>
      <xdr:col>76</xdr:col>
      <xdr:colOff>165100</xdr:colOff>
      <xdr:row>76</xdr:row>
      <xdr:rowOff>135093</xdr:rowOff>
    </xdr:to>
    <xdr:sp macro="" textlink="">
      <xdr:nvSpPr>
        <xdr:cNvPr id="647" name="楕円 646"/>
        <xdr:cNvSpPr/>
      </xdr:nvSpPr>
      <xdr:spPr>
        <a:xfrm>
          <a:off x="14541500" y="130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151620</xdr:rowOff>
    </xdr:from>
    <xdr:ext cx="534377" cy="259045"/>
    <xdr:sp macro="" textlink="">
      <xdr:nvSpPr>
        <xdr:cNvPr id="648" name="テキスト ボックス 647"/>
        <xdr:cNvSpPr txBox="1"/>
      </xdr:nvSpPr>
      <xdr:spPr>
        <a:xfrm>
          <a:off x="14325111" y="128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21177</xdr:rowOff>
    </xdr:from>
    <xdr:to>
      <xdr:col>72</xdr:col>
      <xdr:colOff>38100</xdr:colOff>
      <xdr:row>76</xdr:row>
      <xdr:rowOff>122777</xdr:rowOff>
    </xdr:to>
    <xdr:sp macro="" textlink="">
      <xdr:nvSpPr>
        <xdr:cNvPr id="649" name="楕円 648"/>
        <xdr:cNvSpPr/>
      </xdr:nvSpPr>
      <xdr:spPr>
        <a:xfrm>
          <a:off x="13652500" y="130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139304</xdr:rowOff>
    </xdr:from>
    <xdr:ext cx="534377" cy="259045"/>
    <xdr:sp macro="" textlink="">
      <xdr:nvSpPr>
        <xdr:cNvPr id="650" name="テキスト ボックス 649"/>
        <xdr:cNvSpPr txBox="1"/>
      </xdr:nvSpPr>
      <xdr:spPr>
        <a:xfrm>
          <a:off x="13436111" y="128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141250</xdr:rowOff>
    </xdr:from>
    <xdr:to>
      <xdr:col>67</xdr:col>
      <xdr:colOff>101600</xdr:colOff>
      <xdr:row>76</xdr:row>
      <xdr:rowOff>71400</xdr:rowOff>
    </xdr:to>
    <xdr:sp macro="" textlink="">
      <xdr:nvSpPr>
        <xdr:cNvPr id="651" name="楕円 650"/>
        <xdr:cNvSpPr/>
      </xdr:nvSpPr>
      <xdr:spPr>
        <a:xfrm>
          <a:off x="12763500" y="13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62526</xdr:rowOff>
    </xdr:from>
    <xdr:ext cx="534377" cy="259045"/>
    <xdr:sp macro="" textlink="">
      <xdr:nvSpPr>
        <xdr:cNvPr id="652" name="テキスト ボックス 651"/>
        <xdr:cNvSpPr txBox="1"/>
      </xdr:nvSpPr>
      <xdr:spPr>
        <a:xfrm>
          <a:off x="12547111" y="130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4" name="直線コネクタ 673"/>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5"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6" name="直線コネクタ 675"/>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77"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78" name="直線コネクタ 677"/>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136866</xdr:rowOff>
    </xdr:from>
    <xdr:to>
      <xdr:col>85</xdr:col>
      <xdr:colOff>127000</xdr:colOff>
      <xdr:row>97</xdr:row>
      <xdr:rowOff>101524</xdr:rowOff>
    </xdr:to>
    <xdr:cxnSp macro="">
      <xdr:nvCxnSpPr>
        <xdr:cNvPr id="679" name="直線コネクタ 678"/>
        <xdr:cNvCxnSpPr/>
      </xdr:nvCxnSpPr>
      <xdr:spPr>
        <a:xfrm flipV="1">
          <a:off x="15481300" y="16596066"/>
          <a:ext cx="8382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0"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1" name="フローチャート: 判断 680"/>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18267</xdr:rowOff>
    </xdr:from>
    <xdr:to>
      <xdr:col>81</xdr:col>
      <xdr:colOff>50800</xdr:colOff>
      <xdr:row>97</xdr:row>
      <xdr:rowOff>101524</xdr:rowOff>
    </xdr:to>
    <xdr:cxnSp macro="">
      <xdr:nvCxnSpPr>
        <xdr:cNvPr id="682" name="直線コネクタ 681"/>
        <xdr:cNvCxnSpPr/>
      </xdr:nvCxnSpPr>
      <xdr:spPr>
        <a:xfrm>
          <a:off x="14592300" y="16477467"/>
          <a:ext cx="889000" cy="2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27498</xdr:rowOff>
    </xdr:from>
    <xdr:to>
      <xdr:col>81</xdr:col>
      <xdr:colOff>101600</xdr:colOff>
      <xdr:row>96</xdr:row>
      <xdr:rowOff>129098</xdr:rowOff>
    </xdr:to>
    <xdr:sp macro="" textlink="">
      <xdr:nvSpPr>
        <xdr:cNvPr id="683" name="フローチャート: 判断 682"/>
        <xdr:cNvSpPr/>
      </xdr:nvSpPr>
      <xdr:spPr>
        <a:xfrm>
          <a:off x="15430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145625</xdr:rowOff>
    </xdr:from>
    <xdr:ext cx="469744" cy="259045"/>
    <xdr:sp macro="" textlink="">
      <xdr:nvSpPr>
        <xdr:cNvPr id="684" name="テキスト ボックス 683"/>
        <xdr:cNvSpPr txBox="1"/>
      </xdr:nvSpPr>
      <xdr:spPr>
        <a:xfrm>
          <a:off x="15246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18267</xdr:rowOff>
    </xdr:from>
    <xdr:to>
      <xdr:col>76</xdr:col>
      <xdr:colOff>114300</xdr:colOff>
      <xdr:row>96</xdr:row>
      <xdr:rowOff>168915</xdr:rowOff>
    </xdr:to>
    <xdr:cxnSp macro="">
      <xdr:nvCxnSpPr>
        <xdr:cNvPr id="685" name="直線コネクタ 684"/>
        <xdr:cNvCxnSpPr/>
      </xdr:nvCxnSpPr>
      <xdr:spPr>
        <a:xfrm flipV="1">
          <a:off x="13703300" y="16477467"/>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95803</xdr:rowOff>
    </xdr:from>
    <xdr:to>
      <xdr:col>76</xdr:col>
      <xdr:colOff>165100</xdr:colOff>
      <xdr:row>97</xdr:row>
      <xdr:rowOff>25953</xdr:rowOff>
    </xdr:to>
    <xdr:sp macro="" textlink="">
      <xdr:nvSpPr>
        <xdr:cNvPr id="686" name="フローチャート: 判断 685"/>
        <xdr:cNvSpPr/>
      </xdr:nvSpPr>
      <xdr:spPr>
        <a:xfrm>
          <a:off x="14541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17080</xdr:rowOff>
    </xdr:from>
    <xdr:ext cx="469744" cy="259045"/>
    <xdr:sp macro="" textlink="">
      <xdr:nvSpPr>
        <xdr:cNvPr id="687" name="テキスト ボックス 686"/>
        <xdr:cNvSpPr txBox="1"/>
      </xdr:nvSpPr>
      <xdr:spPr>
        <a:xfrm>
          <a:off x="14357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168915</xdr:rowOff>
    </xdr:from>
    <xdr:to>
      <xdr:col>71</xdr:col>
      <xdr:colOff>177800</xdr:colOff>
      <xdr:row>97</xdr:row>
      <xdr:rowOff>170058</xdr:rowOff>
    </xdr:to>
    <xdr:cxnSp macro="">
      <xdr:nvCxnSpPr>
        <xdr:cNvPr id="688" name="直線コネクタ 687"/>
        <xdr:cNvCxnSpPr/>
      </xdr:nvCxnSpPr>
      <xdr:spPr>
        <a:xfrm flipV="1">
          <a:off x="12814300" y="16628115"/>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80671</xdr:rowOff>
    </xdr:from>
    <xdr:to>
      <xdr:col>72</xdr:col>
      <xdr:colOff>38100</xdr:colOff>
      <xdr:row>97</xdr:row>
      <xdr:rowOff>10821</xdr:rowOff>
    </xdr:to>
    <xdr:sp macro="" textlink="">
      <xdr:nvSpPr>
        <xdr:cNvPr id="689" name="フローチャート: 判断 688"/>
        <xdr:cNvSpPr/>
      </xdr:nvSpPr>
      <xdr:spPr>
        <a:xfrm>
          <a:off x="13652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27348</xdr:rowOff>
    </xdr:from>
    <xdr:ext cx="469744" cy="259045"/>
    <xdr:sp macro="" textlink="">
      <xdr:nvSpPr>
        <xdr:cNvPr id="690" name="テキスト ボックス 689"/>
        <xdr:cNvSpPr txBox="1"/>
      </xdr:nvSpPr>
      <xdr:spPr>
        <a:xfrm>
          <a:off x="13468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1" name="フローチャート: 判断 690"/>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147911</xdr:rowOff>
    </xdr:from>
    <xdr:ext cx="469744" cy="259045"/>
    <xdr:sp macro="" textlink="">
      <xdr:nvSpPr>
        <xdr:cNvPr id="692" name="テキスト ボックス 691"/>
        <xdr:cNvSpPr txBox="1"/>
      </xdr:nvSpPr>
      <xdr:spPr>
        <a:xfrm>
          <a:off x="12579428"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86066</xdr:rowOff>
    </xdr:from>
    <xdr:to>
      <xdr:col>85</xdr:col>
      <xdr:colOff>177800</xdr:colOff>
      <xdr:row>97</xdr:row>
      <xdr:rowOff>16216</xdr:rowOff>
    </xdr:to>
    <xdr:sp macro="" textlink="">
      <xdr:nvSpPr>
        <xdr:cNvPr id="698" name="楕円 697"/>
        <xdr:cNvSpPr/>
      </xdr:nvSpPr>
      <xdr:spPr>
        <a:xfrm>
          <a:off x="16268700" y="16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108943</xdr:rowOff>
    </xdr:from>
    <xdr:ext cx="469744" cy="259045"/>
    <xdr:sp macro="" textlink="">
      <xdr:nvSpPr>
        <xdr:cNvPr id="699" name="積立金該当値テキスト"/>
        <xdr:cNvSpPr txBox="1"/>
      </xdr:nvSpPr>
      <xdr:spPr>
        <a:xfrm>
          <a:off x="16370300" y="163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50724</xdr:rowOff>
    </xdr:from>
    <xdr:to>
      <xdr:col>81</xdr:col>
      <xdr:colOff>101600</xdr:colOff>
      <xdr:row>97</xdr:row>
      <xdr:rowOff>152324</xdr:rowOff>
    </xdr:to>
    <xdr:sp macro="" textlink="">
      <xdr:nvSpPr>
        <xdr:cNvPr id="700" name="楕円 699"/>
        <xdr:cNvSpPr/>
      </xdr:nvSpPr>
      <xdr:spPr>
        <a:xfrm>
          <a:off x="15430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143451</xdr:rowOff>
    </xdr:from>
    <xdr:ext cx="469744" cy="259045"/>
    <xdr:sp macro="" textlink="">
      <xdr:nvSpPr>
        <xdr:cNvPr id="701" name="テキスト ボックス 700"/>
        <xdr:cNvSpPr txBox="1"/>
      </xdr:nvSpPr>
      <xdr:spPr>
        <a:xfrm>
          <a:off x="15246428" y="1677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138917</xdr:rowOff>
    </xdr:from>
    <xdr:to>
      <xdr:col>76</xdr:col>
      <xdr:colOff>165100</xdr:colOff>
      <xdr:row>96</xdr:row>
      <xdr:rowOff>69067</xdr:rowOff>
    </xdr:to>
    <xdr:sp macro="" textlink="">
      <xdr:nvSpPr>
        <xdr:cNvPr id="702" name="楕円 701"/>
        <xdr:cNvSpPr/>
      </xdr:nvSpPr>
      <xdr:spPr>
        <a:xfrm>
          <a:off x="14541500" y="164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85594</xdr:rowOff>
    </xdr:from>
    <xdr:ext cx="534377" cy="259045"/>
    <xdr:sp macro="" textlink="">
      <xdr:nvSpPr>
        <xdr:cNvPr id="703" name="テキスト ボックス 702"/>
        <xdr:cNvSpPr txBox="1"/>
      </xdr:nvSpPr>
      <xdr:spPr>
        <a:xfrm>
          <a:off x="14325111" y="162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118115</xdr:rowOff>
    </xdr:from>
    <xdr:to>
      <xdr:col>72</xdr:col>
      <xdr:colOff>38100</xdr:colOff>
      <xdr:row>97</xdr:row>
      <xdr:rowOff>48265</xdr:rowOff>
    </xdr:to>
    <xdr:sp macro="" textlink="">
      <xdr:nvSpPr>
        <xdr:cNvPr id="704" name="楕円 703"/>
        <xdr:cNvSpPr/>
      </xdr:nvSpPr>
      <xdr:spPr>
        <a:xfrm>
          <a:off x="136525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39392</xdr:rowOff>
    </xdr:from>
    <xdr:ext cx="469744" cy="259045"/>
    <xdr:sp macro="" textlink="">
      <xdr:nvSpPr>
        <xdr:cNvPr id="705" name="テキスト ボックス 704"/>
        <xdr:cNvSpPr txBox="1"/>
      </xdr:nvSpPr>
      <xdr:spPr>
        <a:xfrm>
          <a:off x="13468428" y="16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119258</xdr:rowOff>
    </xdr:from>
    <xdr:to>
      <xdr:col>67</xdr:col>
      <xdr:colOff>101600</xdr:colOff>
      <xdr:row>98</xdr:row>
      <xdr:rowOff>49408</xdr:rowOff>
    </xdr:to>
    <xdr:sp macro="" textlink="">
      <xdr:nvSpPr>
        <xdr:cNvPr id="706" name="楕円 705"/>
        <xdr:cNvSpPr/>
      </xdr:nvSpPr>
      <xdr:spPr>
        <a:xfrm>
          <a:off x="127635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40535</xdr:rowOff>
    </xdr:from>
    <xdr:ext cx="469744" cy="259045"/>
    <xdr:sp macro="" textlink="">
      <xdr:nvSpPr>
        <xdr:cNvPr id="707" name="テキスト ボックス 706"/>
        <xdr:cNvSpPr txBox="1"/>
      </xdr:nvSpPr>
      <xdr:spPr>
        <a:xfrm>
          <a:off x="12579428" y="168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3" name="直線コネクタ 732"/>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6"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37" name="直線コネクタ 736"/>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39"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0" name="フローチャート: 判断 739"/>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132171</xdr:rowOff>
    </xdr:from>
    <xdr:to>
      <xdr:col>112</xdr:col>
      <xdr:colOff>38100</xdr:colOff>
      <xdr:row>39</xdr:row>
      <xdr:rowOff>62321</xdr:rowOff>
    </xdr:to>
    <xdr:sp macro="" textlink="">
      <xdr:nvSpPr>
        <xdr:cNvPr id="742" name="フローチャート: 判断 741"/>
        <xdr:cNvSpPr/>
      </xdr:nvSpPr>
      <xdr:spPr>
        <a:xfrm>
          <a:off x="21272500" y="66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78848</xdr:rowOff>
    </xdr:from>
    <xdr:ext cx="378565" cy="259045"/>
    <xdr:sp macro="" textlink="">
      <xdr:nvSpPr>
        <xdr:cNvPr id="743" name="テキスト ボックス 742"/>
        <xdr:cNvSpPr txBox="1"/>
      </xdr:nvSpPr>
      <xdr:spPr>
        <a:xfrm>
          <a:off x="21134017" y="642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5" name="フローチャート: 判断 744"/>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80644</xdr:rowOff>
    </xdr:from>
    <xdr:ext cx="378565" cy="259045"/>
    <xdr:sp macro="" textlink="">
      <xdr:nvSpPr>
        <xdr:cNvPr id="746" name="テキスト ボックス 745"/>
        <xdr:cNvSpPr txBox="1"/>
      </xdr:nvSpPr>
      <xdr:spPr>
        <a:xfrm>
          <a:off x="20245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98715</xdr:rowOff>
    </xdr:from>
    <xdr:to>
      <xdr:col>102</xdr:col>
      <xdr:colOff>114300</xdr:colOff>
      <xdr:row>39</xdr:row>
      <xdr:rowOff>98878</xdr:rowOff>
    </xdr:to>
    <xdr:cxnSp macro="">
      <xdr:nvCxnSpPr>
        <xdr:cNvPr id="747" name="直線コネクタ 746"/>
        <xdr:cNvCxnSpPr/>
      </xdr:nvCxnSpPr>
      <xdr:spPr>
        <a:xfrm>
          <a:off x="18656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114863</xdr:rowOff>
    </xdr:from>
    <xdr:to>
      <xdr:col>102</xdr:col>
      <xdr:colOff>165100</xdr:colOff>
      <xdr:row>39</xdr:row>
      <xdr:rowOff>45013</xdr:rowOff>
    </xdr:to>
    <xdr:sp macro="" textlink="">
      <xdr:nvSpPr>
        <xdr:cNvPr id="748" name="フローチャート: 判断 747"/>
        <xdr:cNvSpPr/>
      </xdr:nvSpPr>
      <xdr:spPr>
        <a:xfrm>
          <a:off x="19494500" y="662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61539</xdr:rowOff>
    </xdr:from>
    <xdr:ext cx="378565" cy="259045"/>
    <xdr:sp macro="" textlink="">
      <xdr:nvSpPr>
        <xdr:cNvPr id="749" name="テキスト ボックス 748"/>
        <xdr:cNvSpPr txBox="1"/>
      </xdr:nvSpPr>
      <xdr:spPr>
        <a:xfrm>
          <a:off x="19356017" y="640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128905</xdr:rowOff>
    </xdr:from>
    <xdr:to>
      <xdr:col>98</xdr:col>
      <xdr:colOff>38100</xdr:colOff>
      <xdr:row>39</xdr:row>
      <xdr:rowOff>59055</xdr:rowOff>
    </xdr:to>
    <xdr:sp macro="" textlink="">
      <xdr:nvSpPr>
        <xdr:cNvPr id="750" name="フローチャート: 判断 749"/>
        <xdr:cNvSpPr/>
      </xdr:nvSpPr>
      <xdr:spPr>
        <a:xfrm>
          <a:off x="18605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75582</xdr:rowOff>
    </xdr:from>
    <xdr:ext cx="378565" cy="259045"/>
    <xdr:sp macro="" textlink="">
      <xdr:nvSpPr>
        <xdr:cNvPr id="751" name="テキスト ボックス 750"/>
        <xdr:cNvSpPr txBox="1"/>
      </xdr:nvSpPr>
      <xdr:spPr>
        <a:xfrm>
          <a:off x="18467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65" name="楕円 764"/>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66" name="テキスト ボックス 765"/>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2" name="直線コネクタ 791"/>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3"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4" name="直線コネクタ 793"/>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5"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6" name="直線コネクタ 795"/>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15897</xdr:rowOff>
    </xdr:from>
    <xdr:to>
      <xdr:col>116</xdr:col>
      <xdr:colOff>63500</xdr:colOff>
      <xdr:row>58</xdr:row>
      <xdr:rowOff>65829</xdr:rowOff>
    </xdr:to>
    <xdr:cxnSp macro="">
      <xdr:nvCxnSpPr>
        <xdr:cNvPr id="797" name="直線コネクタ 796"/>
        <xdr:cNvCxnSpPr/>
      </xdr:nvCxnSpPr>
      <xdr:spPr>
        <a:xfrm>
          <a:off x="21323300" y="9959997"/>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798"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799" name="フローチャート: 判断 798"/>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162201</xdr:rowOff>
    </xdr:from>
    <xdr:to>
      <xdr:col>111</xdr:col>
      <xdr:colOff>177800</xdr:colOff>
      <xdr:row>58</xdr:row>
      <xdr:rowOff>15897</xdr:rowOff>
    </xdr:to>
    <xdr:cxnSp macro="">
      <xdr:nvCxnSpPr>
        <xdr:cNvPr id="800" name="直線コネクタ 799"/>
        <xdr:cNvCxnSpPr/>
      </xdr:nvCxnSpPr>
      <xdr:spPr>
        <a:xfrm>
          <a:off x="20434300" y="993485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118880</xdr:rowOff>
    </xdr:from>
    <xdr:to>
      <xdr:col>112</xdr:col>
      <xdr:colOff>38100</xdr:colOff>
      <xdr:row>59</xdr:row>
      <xdr:rowOff>49030</xdr:rowOff>
    </xdr:to>
    <xdr:sp macro="" textlink="">
      <xdr:nvSpPr>
        <xdr:cNvPr id="801" name="フローチャート: 判断 800"/>
        <xdr:cNvSpPr/>
      </xdr:nvSpPr>
      <xdr:spPr>
        <a:xfrm>
          <a:off x="21272500" y="10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40157</xdr:rowOff>
    </xdr:from>
    <xdr:ext cx="469744" cy="259045"/>
    <xdr:sp macro="" textlink="">
      <xdr:nvSpPr>
        <xdr:cNvPr id="802" name="テキスト ボックス 801"/>
        <xdr:cNvSpPr txBox="1"/>
      </xdr:nvSpPr>
      <xdr:spPr>
        <a:xfrm>
          <a:off x="21088428" y="10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141822</xdr:rowOff>
    </xdr:from>
    <xdr:to>
      <xdr:col>107</xdr:col>
      <xdr:colOff>50800</xdr:colOff>
      <xdr:row>57</xdr:row>
      <xdr:rowOff>162201</xdr:rowOff>
    </xdr:to>
    <xdr:cxnSp macro="">
      <xdr:nvCxnSpPr>
        <xdr:cNvPr id="803" name="直線コネクタ 802"/>
        <xdr:cNvCxnSpPr/>
      </xdr:nvCxnSpPr>
      <xdr:spPr>
        <a:xfrm>
          <a:off x="19545300" y="9914472"/>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111466</xdr:rowOff>
    </xdr:from>
    <xdr:to>
      <xdr:col>107</xdr:col>
      <xdr:colOff>101600</xdr:colOff>
      <xdr:row>59</xdr:row>
      <xdr:rowOff>41616</xdr:rowOff>
    </xdr:to>
    <xdr:sp macro="" textlink="">
      <xdr:nvSpPr>
        <xdr:cNvPr id="804" name="フローチャート: 判断 803"/>
        <xdr:cNvSpPr/>
      </xdr:nvSpPr>
      <xdr:spPr>
        <a:xfrm>
          <a:off x="20383500" y="1005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32743</xdr:rowOff>
    </xdr:from>
    <xdr:ext cx="469744" cy="259045"/>
    <xdr:sp macro="" textlink="">
      <xdr:nvSpPr>
        <xdr:cNvPr id="805" name="テキスト ボックス 804"/>
        <xdr:cNvSpPr txBox="1"/>
      </xdr:nvSpPr>
      <xdr:spPr>
        <a:xfrm>
          <a:off x="20199428" y="101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141822</xdr:rowOff>
    </xdr:from>
    <xdr:to>
      <xdr:col>102</xdr:col>
      <xdr:colOff>114300</xdr:colOff>
      <xdr:row>57</xdr:row>
      <xdr:rowOff>144762</xdr:rowOff>
    </xdr:to>
    <xdr:cxnSp macro="">
      <xdr:nvCxnSpPr>
        <xdr:cNvPr id="806" name="直線コネクタ 805"/>
        <xdr:cNvCxnSpPr/>
      </xdr:nvCxnSpPr>
      <xdr:spPr>
        <a:xfrm flipV="1">
          <a:off x="18656300" y="991447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79625</xdr:rowOff>
    </xdr:from>
    <xdr:to>
      <xdr:col>102</xdr:col>
      <xdr:colOff>165100</xdr:colOff>
      <xdr:row>59</xdr:row>
      <xdr:rowOff>9775</xdr:rowOff>
    </xdr:to>
    <xdr:sp macro="" textlink="">
      <xdr:nvSpPr>
        <xdr:cNvPr id="807" name="フローチャート: 判断 806"/>
        <xdr:cNvSpPr/>
      </xdr:nvSpPr>
      <xdr:spPr>
        <a:xfrm>
          <a:off x="19494500" y="1002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902</xdr:rowOff>
    </xdr:from>
    <xdr:ext cx="469744" cy="259045"/>
    <xdr:sp macro="" textlink="">
      <xdr:nvSpPr>
        <xdr:cNvPr id="808" name="テキスト ボックス 807"/>
        <xdr:cNvSpPr txBox="1"/>
      </xdr:nvSpPr>
      <xdr:spPr>
        <a:xfrm>
          <a:off x="19310428" y="1011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09" name="フローチャート: 判断 808"/>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101290</xdr:rowOff>
    </xdr:from>
    <xdr:ext cx="469744" cy="259045"/>
    <xdr:sp macro="" textlink="">
      <xdr:nvSpPr>
        <xdr:cNvPr id="810" name="テキスト ボックス 809"/>
        <xdr:cNvSpPr txBox="1"/>
      </xdr:nvSpPr>
      <xdr:spPr>
        <a:xfrm>
          <a:off x="18421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15029</xdr:rowOff>
    </xdr:from>
    <xdr:to>
      <xdr:col>116</xdr:col>
      <xdr:colOff>114300</xdr:colOff>
      <xdr:row>58</xdr:row>
      <xdr:rowOff>116629</xdr:rowOff>
    </xdr:to>
    <xdr:sp macro="" textlink="">
      <xdr:nvSpPr>
        <xdr:cNvPr id="816" name="楕円 815"/>
        <xdr:cNvSpPr/>
      </xdr:nvSpPr>
      <xdr:spPr>
        <a:xfrm>
          <a:off x="22110700" y="99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164906</xdr:rowOff>
    </xdr:from>
    <xdr:ext cx="469744" cy="259045"/>
    <xdr:sp macro="" textlink="">
      <xdr:nvSpPr>
        <xdr:cNvPr id="817" name="貸付金該当値テキスト"/>
        <xdr:cNvSpPr txBox="1"/>
      </xdr:nvSpPr>
      <xdr:spPr>
        <a:xfrm>
          <a:off x="22212300" y="99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136547</xdr:rowOff>
    </xdr:from>
    <xdr:to>
      <xdr:col>112</xdr:col>
      <xdr:colOff>38100</xdr:colOff>
      <xdr:row>58</xdr:row>
      <xdr:rowOff>66697</xdr:rowOff>
    </xdr:to>
    <xdr:sp macro="" textlink="">
      <xdr:nvSpPr>
        <xdr:cNvPr id="818" name="楕円 817"/>
        <xdr:cNvSpPr/>
      </xdr:nvSpPr>
      <xdr:spPr>
        <a:xfrm>
          <a:off x="21272500" y="99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83224</xdr:rowOff>
    </xdr:from>
    <xdr:ext cx="469744" cy="259045"/>
    <xdr:sp macro="" textlink="">
      <xdr:nvSpPr>
        <xdr:cNvPr id="819" name="テキスト ボックス 818"/>
        <xdr:cNvSpPr txBox="1"/>
      </xdr:nvSpPr>
      <xdr:spPr>
        <a:xfrm>
          <a:off x="21088428" y="968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111401</xdr:rowOff>
    </xdr:from>
    <xdr:to>
      <xdr:col>107</xdr:col>
      <xdr:colOff>101600</xdr:colOff>
      <xdr:row>58</xdr:row>
      <xdr:rowOff>41551</xdr:rowOff>
    </xdr:to>
    <xdr:sp macro="" textlink="">
      <xdr:nvSpPr>
        <xdr:cNvPr id="820" name="楕円 819"/>
        <xdr:cNvSpPr/>
      </xdr:nvSpPr>
      <xdr:spPr>
        <a:xfrm>
          <a:off x="20383500" y="98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58078</xdr:rowOff>
    </xdr:from>
    <xdr:ext cx="469744" cy="259045"/>
    <xdr:sp macro="" textlink="">
      <xdr:nvSpPr>
        <xdr:cNvPr id="821" name="テキスト ボックス 820"/>
        <xdr:cNvSpPr txBox="1"/>
      </xdr:nvSpPr>
      <xdr:spPr>
        <a:xfrm>
          <a:off x="20199428" y="965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91022</xdr:rowOff>
    </xdr:from>
    <xdr:to>
      <xdr:col>102</xdr:col>
      <xdr:colOff>165100</xdr:colOff>
      <xdr:row>58</xdr:row>
      <xdr:rowOff>21172</xdr:rowOff>
    </xdr:to>
    <xdr:sp macro="" textlink="">
      <xdr:nvSpPr>
        <xdr:cNvPr id="822" name="楕円 821"/>
        <xdr:cNvSpPr/>
      </xdr:nvSpPr>
      <xdr:spPr>
        <a:xfrm>
          <a:off x="19494500" y="98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37699</xdr:rowOff>
    </xdr:from>
    <xdr:ext cx="469744" cy="259045"/>
    <xdr:sp macro="" textlink="">
      <xdr:nvSpPr>
        <xdr:cNvPr id="823" name="テキスト ボックス 822"/>
        <xdr:cNvSpPr txBox="1"/>
      </xdr:nvSpPr>
      <xdr:spPr>
        <a:xfrm>
          <a:off x="19310428" y="963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93962</xdr:rowOff>
    </xdr:from>
    <xdr:to>
      <xdr:col>98</xdr:col>
      <xdr:colOff>38100</xdr:colOff>
      <xdr:row>58</xdr:row>
      <xdr:rowOff>24112</xdr:rowOff>
    </xdr:to>
    <xdr:sp macro="" textlink="">
      <xdr:nvSpPr>
        <xdr:cNvPr id="824" name="楕円 823"/>
        <xdr:cNvSpPr/>
      </xdr:nvSpPr>
      <xdr:spPr>
        <a:xfrm>
          <a:off x="18605500" y="9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40639</xdr:rowOff>
    </xdr:from>
    <xdr:ext cx="469744" cy="259045"/>
    <xdr:sp macro="" textlink="">
      <xdr:nvSpPr>
        <xdr:cNvPr id="825" name="テキスト ボックス 824"/>
        <xdr:cNvSpPr txBox="1"/>
      </xdr:nvSpPr>
      <xdr:spPr>
        <a:xfrm>
          <a:off x="18421428" y="96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0" name="直線コネクタ 849"/>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1"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2" name="直線コネクタ 851"/>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3"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4" name="直線コネクタ 853"/>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100837</xdr:rowOff>
    </xdr:from>
    <xdr:to>
      <xdr:col>116</xdr:col>
      <xdr:colOff>63500</xdr:colOff>
      <xdr:row>76</xdr:row>
      <xdr:rowOff>128918</xdr:rowOff>
    </xdr:to>
    <xdr:cxnSp macro="">
      <xdr:nvCxnSpPr>
        <xdr:cNvPr id="855" name="直線コネクタ 854"/>
        <xdr:cNvCxnSpPr/>
      </xdr:nvCxnSpPr>
      <xdr:spPr>
        <a:xfrm flipV="1">
          <a:off x="21323300" y="13131037"/>
          <a:ext cx="8382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6"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7" name="フローチャート: 判断 856"/>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128918</xdr:rowOff>
    </xdr:from>
    <xdr:to>
      <xdr:col>111</xdr:col>
      <xdr:colOff>177800</xdr:colOff>
      <xdr:row>76</xdr:row>
      <xdr:rowOff>149186</xdr:rowOff>
    </xdr:to>
    <xdr:cxnSp macro="">
      <xdr:nvCxnSpPr>
        <xdr:cNvPr id="858" name="直線コネクタ 857"/>
        <xdr:cNvCxnSpPr/>
      </xdr:nvCxnSpPr>
      <xdr:spPr>
        <a:xfrm flipV="1">
          <a:off x="20434300" y="13159118"/>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156108</xdr:rowOff>
    </xdr:from>
    <xdr:to>
      <xdr:col>112</xdr:col>
      <xdr:colOff>38100</xdr:colOff>
      <xdr:row>76</xdr:row>
      <xdr:rowOff>86258</xdr:rowOff>
    </xdr:to>
    <xdr:sp macro="" textlink="">
      <xdr:nvSpPr>
        <xdr:cNvPr id="859" name="フローチャート: 判断 858"/>
        <xdr:cNvSpPr/>
      </xdr:nvSpPr>
      <xdr:spPr>
        <a:xfrm>
          <a:off x="21272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102785</xdr:rowOff>
    </xdr:from>
    <xdr:ext cx="534377" cy="259045"/>
    <xdr:sp macro="" textlink="">
      <xdr:nvSpPr>
        <xdr:cNvPr id="860" name="テキスト ボックス 859"/>
        <xdr:cNvSpPr txBox="1"/>
      </xdr:nvSpPr>
      <xdr:spPr>
        <a:xfrm>
          <a:off x="21056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95276</xdr:rowOff>
    </xdr:from>
    <xdr:to>
      <xdr:col>107</xdr:col>
      <xdr:colOff>50800</xdr:colOff>
      <xdr:row>76</xdr:row>
      <xdr:rowOff>149186</xdr:rowOff>
    </xdr:to>
    <xdr:cxnSp macro="">
      <xdr:nvCxnSpPr>
        <xdr:cNvPr id="861" name="直線コネクタ 860"/>
        <xdr:cNvCxnSpPr/>
      </xdr:nvCxnSpPr>
      <xdr:spPr>
        <a:xfrm>
          <a:off x="19545300" y="12611126"/>
          <a:ext cx="889000" cy="5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149479</xdr:rowOff>
    </xdr:from>
    <xdr:to>
      <xdr:col>107</xdr:col>
      <xdr:colOff>101600</xdr:colOff>
      <xdr:row>76</xdr:row>
      <xdr:rowOff>79629</xdr:rowOff>
    </xdr:to>
    <xdr:sp macro="" textlink="">
      <xdr:nvSpPr>
        <xdr:cNvPr id="862" name="フローチャート: 判断 861"/>
        <xdr:cNvSpPr/>
      </xdr:nvSpPr>
      <xdr:spPr>
        <a:xfrm>
          <a:off x="20383500" y="130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96156</xdr:rowOff>
    </xdr:from>
    <xdr:ext cx="534377" cy="259045"/>
    <xdr:sp macro="" textlink="">
      <xdr:nvSpPr>
        <xdr:cNvPr id="863" name="テキスト ボックス 862"/>
        <xdr:cNvSpPr txBox="1"/>
      </xdr:nvSpPr>
      <xdr:spPr>
        <a:xfrm>
          <a:off x="20167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95276</xdr:rowOff>
    </xdr:from>
    <xdr:to>
      <xdr:col>102</xdr:col>
      <xdr:colOff>114300</xdr:colOff>
      <xdr:row>74</xdr:row>
      <xdr:rowOff>83388</xdr:rowOff>
    </xdr:to>
    <xdr:cxnSp macro="">
      <xdr:nvCxnSpPr>
        <xdr:cNvPr id="864" name="直線コネクタ 863"/>
        <xdr:cNvCxnSpPr/>
      </xdr:nvCxnSpPr>
      <xdr:spPr>
        <a:xfrm flipV="1">
          <a:off x="18656300" y="12611126"/>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147613</xdr:rowOff>
    </xdr:from>
    <xdr:to>
      <xdr:col>102</xdr:col>
      <xdr:colOff>165100</xdr:colOff>
      <xdr:row>76</xdr:row>
      <xdr:rowOff>77763</xdr:rowOff>
    </xdr:to>
    <xdr:sp macro="" textlink="">
      <xdr:nvSpPr>
        <xdr:cNvPr id="865" name="フローチャート: 判断 864"/>
        <xdr:cNvSpPr/>
      </xdr:nvSpPr>
      <xdr:spPr>
        <a:xfrm>
          <a:off x="19494500" y="13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68890</xdr:rowOff>
    </xdr:from>
    <xdr:ext cx="534377" cy="259045"/>
    <xdr:sp macro="" textlink="">
      <xdr:nvSpPr>
        <xdr:cNvPr id="866" name="テキスト ボックス 865"/>
        <xdr:cNvSpPr txBox="1"/>
      </xdr:nvSpPr>
      <xdr:spPr>
        <a:xfrm>
          <a:off x="19278111" y="13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7" name="フローチャート: 判断 866"/>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8" name="テキスト ボックス 867"/>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50037</xdr:rowOff>
    </xdr:from>
    <xdr:to>
      <xdr:col>116</xdr:col>
      <xdr:colOff>114300</xdr:colOff>
      <xdr:row>76</xdr:row>
      <xdr:rowOff>151637</xdr:rowOff>
    </xdr:to>
    <xdr:sp macro="" textlink="">
      <xdr:nvSpPr>
        <xdr:cNvPr id="874" name="楕円 873"/>
        <xdr:cNvSpPr/>
      </xdr:nvSpPr>
      <xdr:spPr>
        <a:xfrm>
          <a:off x="221107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28464</xdr:rowOff>
    </xdr:from>
    <xdr:ext cx="534377" cy="259045"/>
    <xdr:sp macro="" textlink="">
      <xdr:nvSpPr>
        <xdr:cNvPr id="875" name="繰出金該当値テキスト"/>
        <xdr:cNvSpPr txBox="1"/>
      </xdr:nvSpPr>
      <xdr:spPr>
        <a:xfrm>
          <a:off x="22212300"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78118</xdr:rowOff>
    </xdr:from>
    <xdr:to>
      <xdr:col>112</xdr:col>
      <xdr:colOff>38100</xdr:colOff>
      <xdr:row>77</xdr:row>
      <xdr:rowOff>8268</xdr:rowOff>
    </xdr:to>
    <xdr:sp macro="" textlink="">
      <xdr:nvSpPr>
        <xdr:cNvPr id="876" name="楕円 875"/>
        <xdr:cNvSpPr/>
      </xdr:nvSpPr>
      <xdr:spPr>
        <a:xfrm>
          <a:off x="21272500" y="131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170845</xdr:rowOff>
    </xdr:from>
    <xdr:ext cx="534377" cy="259045"/>
    <xdr:sp macro="" textlink="">
      <xdr:nvSpPr>
        <xdr:cNvPr id="877" name="テキスト ボックス 876"/>
        <xdr:cNvSpPr txBox="1"/>
      </xdr:nvSpPr>
      <xdr:spPr>
        <a:xfrm>
          <a:off x="21056111"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98386</xdr:rowOff>
    </xdr:from>
    <xdr:to>
      <xdr:col>107</xdr:col>
      <xdr:colOff>101600</xdr:colOff>
      <xdr:row>77</xdr:row>
      <xdr:rowOff>28536</xdr:rowOff>
    </xdr:to>
    <xdr:sp macro="" textlink="">
      <xdr:nvSpPr>
        <xdr:cNvPr id="878" name="楕円 877"/>
        <xdr:cNvSpPr/>
      </xdr:nvSpPr>
      <xdr:spPr>
        <a:xfrm>
          <a:off x="20383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19663</xdr:rowOff>
    </xdr:from>
    <xdr:ext cx="534377" cy="259045"/>
    <xdr:sp macro="" textlink="">
      <xdr:nvSpPr>
        <xdr:cNvPr id="879" name="テキスト ボックス 878"/>
        <xdr:cNvSpPr txBox="1"/>
      </xdr:nvSpPr>
      <xdr:spPr>
        <a:xfrm>
          <a:off x="20167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44476</xdr:rowOff>
    </xdr:from>
    <xdr:to>
      <xdr:col>102</xdr:col>
      <xdr:colOff>165100</xdr:colOff>
      <xdr:row>73</xdr:row>
      <xdr:rowOff>146076</xdr:rowOff>
    </xdr:to>
    <xdr:sp macro="" textlink="">
      <xdr:nvSpPr>
        <xdr:cNvPr id="880" name="楕円 879"/>
        <xdr:cNvSpPr/>
      </xdr:nvSpPr>
      <xdr:spPr>
        <a:xfrm>
          <a:off x="19494500" y="125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162603</xdr:rowOff>
    </xdr:from>
    <xdr:ext cx="534377" cy="259045"/>
    <xdr:sp macro="" textlink="">
      <xdr:nvSpPr>
        <xdr:cNvPr id="881" name="テキスト ボックス 880"/>
        <xdr:cNvSpPr txBox="1"/>
      </xdr:nvSpPr>
      <xdr:spPr>
        <a:xfrm>
          <a:off x="19278111" y="123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32588</xdr:rowOff>
    </xdr:from>
    <xdr:to>
      <xdr:col>98</xdr:col>
      <xdr:colOff>38100</xdr:colOff>
      <xdr:row>74</xdr:row>
      <xdr:rowOff>134188</xdr:rowOff>
    </xdr:to>
    <xdr:sp macro="" textlink="">
      <xdr:nvSpPr>
        <xdr:cNvPr id="882" name="楕円 881"/>
        <xdr:cNvSpPr/>
      </xdr:nvSpPr>
      <xdr:spPr>
        <a:xfrm>
          <a:off x="18605500" y="127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150715</xdr:rowOff>
    </xdr:from>
    <xdr:ext cx="534377" cy="259045"/>
    <xdr:sp macro="" textlink="">
      <xdr:nvSpPr>
        <xdr:cNvPr id="883" name="テキスト ボックス 882"/>
        <xdr:cNvSpPr txBox="1"/>
      </xdr:nvSpPr>
      <xdr:spPr>
        <a:xfrm>
          <a:off x="18389111" y="124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日本大震災とそれに起因する原子力災害からの復旧・復興を市政の最重点課題として、民有地や公共施設の除染関連事業に取り組んできたことから、災害復旧事業費及び物件費における住民一人当たりのコストが類似団体平均と比較して高い水準となっている。しかし、除染関連事業の進捗により、災害復旧事業費・物件費ともに減少が続いている。</a:t>
          </a:r>
        </a:p>
        <a:p>
          <a:r>
            <a:rPr kumimoji="1" lang="ja-JP" altLang="en-US" sz="1200">
              <a:latin typeface="ＭＳ Ｐゴシック" panose="020B0600070205080204" pitchFamily="50" charset="-128"/>
              <a:ea typeface="ＭＳ Ｐゴシック" panose="020B0600070205080204" pitchFamily="50" charset="-128"/>
            </a:rPr>
            <a:t>　人件費については、類似団体平均をわずかに下回り推移してきたが、</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で類似団体平均を上回り、</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も同様であった。</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の人件費は、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と比較して退職者数の減少により退職手当が減少したものの、職員数の増加による給料の増加や時間外勤務手当の増加があったため、引き続き類似団体平均を上回る結果となった。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については、保健所等の新規施設の整備の終了・進捗等に伴い新規整備は減少しているが、体育館、斎場、学校等の既存施設の整備の継続・開始により、更新整備は増加が続いており、結果として普通建設事業費全体の増加につな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については、農業用ため池の放射性物質対策事業の進捗に伴い、当該事業に対し交付される国庫支出金を原資とする農山村地域復興基盤総合整備事業交付金基金積立金が増加したほか、将来の財源調整に備え財政調整基金積立金が増加したため、前年度と比較して増加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279,307
277,382
767.72
136,951,031
131,025,090
4,820,066
59,100,498
86,556,475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56969</xdr:rowOff>
    </xdr:from>
    <xdr:to>
      <xdr:col>24</xdr:col>
      <xdr:colOff>63500</xdr:colOff>
      <xdr:row>32</xdr:row>
      <xdr:rowOff>87449</xdr:rowOff>
    </xdr:to>
    <xdr:cxnSp macro="">
      <xdr:nvCxnSpPr>
        <xdr:cNvPr id="63" name="直線コネクタ 62"/>
        <xdr:cNvCxnSpPr/>
      </xdr:nvCxnSpPr>
      <xdr:spPr>
        <a:xfrm flipV="1">
          <a:off x="3797300" y="554336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87449</xdr:rowOff>
    </xdr:from>
    <xdr:to>
      <xdr:col>19</xdr:col>
      <xdr:colOff>177800</xdr:colOff>
      <xdr:row>32</xdr:row>
      <xdr:rowOff>101600</xdr:rowOff>
    </xdr:to>
    <xdr:cxnSp macro="">
      <xdr:nvCxnSpPr>
        <xdr:cNvPr id="66" name="直線コネクタ 65"/>
        <xdr:cNvCxnSpPr/>
      </xdr:nvCxnSpPr>
      <xdr:spPr>
        <a:xfrm flipV="1">
          <a:off x="2908300" y="557384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123190</xdr:rowOff>
    </xdr:from>
    <xdr:to>
      <xdr:col>20</xdr:col>
      <xdr:colOff>38100</xdr:colOff>
      <xdr:row>34</xdr:row>
      <xdr:rowOff>53340</xdr:rowOff>
    </xdr:to>
    <xdr:sp macro="" textlink="">
      <xdr:nvSpPr>
        <xdr:cNvPr id="67" name="フローチャート: 判断 66"/>
        <xdr:cNvSpPr/>
      </xdr:nvSpPr>
      <xdr:spPr>
        <a:xfrm>
          <a:off x="3746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44467</xdr:rowOff>
    </xdr:from>
    <xdr:ext cx="469744" cy="259045"/>
    <xdr:sp macro="" textlink="">
      <xdr:nvSpPr>
        <xdr:cNvPr id="68" name="テキスト ボックス 67"/>
        <xdr:cNvSpPr txBox="1"/>
      </xdr:nvSpPr>
      <xdr:spPr>
        <a:xfrm>
          <a:off x="3562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20501</xdr:rowOff>
    </xdr:from>
    <xdr:to>
      <xdr:col>15</xdr:col>
      <xdr:colOff>50800</xdr:colOff>
      <xdr:row>32</xdr:row>
      <xdr:rowOff>101600</xdr:rowOff>
    </xdr:to>
    <xdr:cxnSp macro="">
      <xdr:nvCxnSpPr>
        <xdr:cNvPr id="69" name="直線コネクタ 68"/>
        <xdr:cNvCxnSpPr/>
      </xdr:nvCxnSpPr>
      <xdr:spPr>
        <a:xfrm>
          <a:off x="2019300" y="5335451"/>
          <a:ext cx="889000" cy="25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114481</xdr:rowOff>
    </xdr:from>
    <xdr:to>
      <xdr:col>15</xdr:col>
      <xdr:colOff>101600</xdr:colOff>
      <xdr:row>34</xdr:row>
      <xdr:rowOff>44631</xdr:rowOff>
    </xdr:to>
    <xdr:sp macro="" textlink="">
      <xdr:nvSpPr>
        <xdr:cNvPr id="70" name="フローチャート: 判断 69"/>
        <xdr:cNvSpPr/>
      </xdr:nvSpPr>
      <xdr:spPr>
        <a:xfrm>
          <a:off x="2857500" y="577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35758</xdr:rowOff>
    </xdr:from>
    <xdr:ext cx="469744" cy="259045"/>
    <xdr:sp macro="" textlink="">
      <xdr:nvSpPr>
        <xdr:cNvPr id="71" name="テキスト ボックス 70"/>
        <xdr:cNvSpPr txBox="1"/>
      </xdr:nvSpPr>
      <xdr:spPr>
        <a:xfrm>
          <a:off x="2673428" y="58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20501</xdr:rowOff>
    </xdr:from>
    <xdr:to>
      <xdr:col>10</xdr:col>
      <xdr:colOff>114300</xdr:colOff>
      <xdr:row>31</xdr:row>
      <xdr:rowOff>27033</xdr:rowOff>
    </xdr:to>
    <xdr:cxnSp macro="">
      <xdr:nvCxnSpPr>
        <xdr:cNvPr id="72" name="直線コネクタ 71"/>
        <xdr:cNvCxnSpPr/>
      </xdr:nvCxnSpPr>
      <xdr:spPr>
        <a:xfrm flipV="1">
          <a:off x="1130300" y="53354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108494</xdr:rowOff>
    </xdr:from>
    <xdr:to>
      <xdr:col>10</xdr:col>
      <xdr:colOff>165100</xdr:colOff>
      <xdr:row>33</xdr:row>
      <xdr:rowOff>38644</xdr:rowOff>
    </xdr:to>
    <xdr:sp macro="" textlink="">
      <xdr:nvSpPr>
        <xdr:cNvPr id="73" name="フローチャート: 判断 72"/>
        <xdr:cNvSpPr/>
      </xdr:nvSpPr>
      <xdr:spPr>
        <a:xfrm>
          <a:off x="1968500" y="55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29771</xdr:rowOff>
    </xdr:from>
    <xdr:ext cx="469744" cy="259045"/>
    <xdr:sp macro="" textlink="">
      <xdr:nvSpPr>
        <xdr:cNvPr id="74" name="テキスト ボックス 73"/>
        <xdr:cNvSpPr txBox="1"/>
      </xdr:nvSpPr>
      <xdr:spPr>
        <a:xfrm>
          <a:off x="1784428" y="56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130266</xdr:rowOff>
    </xdr:from>
    <xdr:to>
      <xdr:col>6</xdr:col>
      <xdr:colOff>38100</xdr:colOff>
      <xdr:row>33</xdr:row>
      <xdr:rowOff>60416</xdr:rowOff>
    </xdr:to>
    <xdr:sp macro="" textlink="">
      <xdr:nvSpPr>
        <xdr:cNvPr id="75" name="フローチャート: 判断 74"/>
        <xdr:cNvSpPr/>
      </xdr:nvSpPr>
      <xdr:spPr>
        <a:xfrm>
          <a:off x="1079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51543</xdr:rowOff>
    </xdr:from>
    <xdr:ext cx="469744" cy="259045"/>
    <xdr:sp macro="" textlink="">
      <xdr:nvSpPr>
        <xdr:cNvPr id="76" name="テキスト ボックス 75"/>
        <xdr:cNvSpPr txBox="1"/>
      </xdr:nvSpPr>
      <xdr:spPr>
        <a:xfrm>
          <a:off x="895428" y="57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6169</xdr:rowOff>
    </xdr:from>
    <xdr:to>
      <xdr:col>24</xdr:col>
      <xdr:colOff>114300</xdr:colOff>
      <xdr:row>32</xdr:row>
      <xdr:rowOff>107769</xdr:rowOff>
    </xdr:to>
    <xdr:sp macro="" textlink="">
      <xdr:nvSpPr>
        <xdr:cNvPr id="82" name="楕円 81"/>
        <xdr:cNvSpPr/>
      </xdr:nvSpPr>
      <xdr:spPr>
        <a:xfrm>
          <a:off x="4584700" y="54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29046</xdr:rowOff>
    </xdr:from>
    <xdr:ext cx="469744" cy="259045"/>
    <xdr:sp macro="" textlink="">
      <xdr:nvSpPr>
        <xdr:cNvPr id="83" name="議会費該当値テキスト"/>
        <xdr:cNvSpPr txBox="1"/>
      </xdr:nvSpPr>
      <xdr:spPr>
        <a:xfrm>
          <a:off x="4686300"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36649</xdr:rowOff>
    </xdr:from>
    <xdr:to>
      <xdr:col>20</xdr:col>
      <xdr:colOff>38100</xdr:colOff>
      <xdr:row>32</xdr:row>
      <xdr:rowOff>138249</xdr:rowOff>
    </xdr:to>
    <xdr:sp macro="" textlink="">
      <xdr:nvSpPr>
        <xdr:cNvPr id="84" name="楕円 83"/>
        <xdr:cNvSpPr/>
      </xdr:nvSpPr>
      <xdr:spPr>
        <a:xfrm>
          <a:off x="37465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154776</xdr:rowOff>
    </xdr:from>
    <xdr:ext cx="469744" cy="259045"/>
    <xdr:sp macro="" textlink="">
      <xdr:nvSpPr>
        <xdr:cNvPr id="85" name="テキスト ボックス 84"/>
        <xdr:cNvSpPr txBox="1"/>
      </xdr:nvSpPr>
      <xdr:spPr>
        <a:xfrm>
          <a:off x="3562428"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50800</xdr:rowOff>
    </xdr:from>
    <xdr:to>
      <xdr:col>15</xdr:col>
      <xdr:colOff>101600</xdr:colOff>
      <xdr:row>32</xdr:row>
      <xdr:rowOff>152400</xdr:rowOff>
    </xdr:to>
    <xdr:sp macro="" textlink="">
      <xdr:nvSpPr>
        <xdr:cNvPr id="86" name="楕円 85"/>
        <xdr:cNvSpPr/>
      </xdr:nvSpPr>
      <xdr:spPr>
        <a:xfrm>
          <a:off x="2857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168927</xdr:rowOff>
    </xdr:from>
    <xdr:ext cx="469744" cy="259045"/>
    <xdr:sp macro="" textlink="">
      <xdr:nvSpPr>
        <xdr:cNvPr id="87" name="テキスト ボックス 86"/>
        <xdr:cNvSpPr txBox="1"/>
      </xdr:nvSpPr>
      <xdr:spPr>
        <a:xfrm>
          <a:off x="2673428"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141151</xdr:rowOff>
    </xdr:from>
    <xdr:to>
      <xdr:col>10</xdr:col>
      <xdr:colOff>165100</xdr:colOff>
      <xdr:row>31</xdr:row>
      <xdr:rowOff>71301</xdr:rowOff>
    </xdr:to>
    <xdr:sp macro="" textlink="">
      <xdr:nvSpPr>
        <xdr:cNvPr id="88" name="楕円 87"/>
        <xdr:cNvSpPr/>
      </xdr:nvSpPr>
      <xdr:spPr>
        <a:xfrm>
          <a:off x="1968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87828</xdr:rowOff>
    </xdr:from>
    <xdr:ext cx="469744" cy="259045"/>
    <xdr:sp macro="" textlink="">
      <xdr:nvSpPr>
        <xdr:cNvPr id="89" name="テキスト ボックス 88"/>
        <xdr:cNvSpPr txBox="1"/>
      </xdr:nvSpPr>
      <xdr:spPr>
        <a:xfrm>
          <a:off x="1784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147683</xdr:rowOff>
    </xdr:from>
    <xdr:to>
      <xdr:col>6</xdr:col>
      <xdr:colOff>38100</xdr:colOff>
      <xdr:row>31</xdr:row>
      <xdr:rowOff>77833</xdr:rowOff>
    </xdr:to>
    <xdr:sp macro="" textlink="">
      <xdr:nvSpPr>
        <xdr:cNvPr id="90" name="楕円 89"/>
        <xdr:cNvSpPr/>
      </xdr:nvSpPr>
      <xdr:spPr>
        <a:xfrm>
          <a:off x="1079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94360</xdr:rowOff>
    </xdr:from>
    <xdr:ext cx="469744" cy="259045"/>
    <xdr:sp macro="" textlink="">
      <xdr:nvSpPr>
        <xdr:cNvPr id="91" name="テキスト ボックス 90"/>
        <xdr:cNvSpPr txBox="1"/>
      </xdr:nvSpPr>
      <xdr:spPr>
        <a:xfrm>
          <a:off x="895428" y="50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138557</xdr:rowOff>
    </xdr:from>
    <xdr:to>
      <xdr:col>24</xdr:col>
      <xdr:colOff>63500</xdr:colOff>
      <xdr:row>57</xdr:row>
      <xdr:rowOff>27389</xdr:rowOff>
    </xdr:to>
    <xdr:cxnSp macro="">
      <xdr:nvCxnSpPr>
        <xdr:cNvPr id="119" name="直線コネクタ 118"/>
        <xdr:cNvCxnSpPr/>
      </xdr:nvCxnSpPr>
      <xdr:spPr>
        <a:xfrm flipV="1">
          <a:off x="3797300" y="9739757"/>
          <a:ext cx="8382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122715</xdr:rowOff>
    </xdr:from>
    <xdr:to>
      <xdr:col>19</xdr:col>
      <xdr:colOff>177800</xdr:colOff>
      <xdr:row>57</xdr:row>
      <xdr:rowOff>27389</xdr:rowOff>
    </xdr:to>
    <xdr:cxnSp macro="">
      <xdr:nvCxnSpPr>
        <xdr:cNvPr id="122" name="直線コネクタ 121"/>
        <xdr:cNvCxnSpPr/>
      </xdr:nvCxnSpPr>
      <xdr:spPr>
        <a:xfrm>
          <a:off x="2908300" y="9723915"/>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113474</xdr:rowOff>
    </xdr:from>
    <xdr:to>
      <xdr:col>20</xdr:col>
      <xdr:colOff>38100</xdr:colOff>
      <xdr:row>56</xdr:row>
      <xdr:rowOff>43624</xdr:rowOff>
    </xdr:to>
    <xdr:sp macro="" textlink="">
      <xdr:nvSpPr>
        <xdr:cNvPr id="123" name="フローチャート: 判断 122"/>
        <xdr:cNvSpPr/>
      </xdr:nvSpPr>
      <xdr:spPr>
        <a:xfrm>
          <a:off x="3746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60151</xdr:rowOff>
    </xdr:from>
    <xdr:ext cx="534377" cy="259045"/>
    <xdr:sp macro="" textlink="">
      <xdr:nvSpPr>
        <xdr:cNvPr id="124" name="テキスト ボックス 123"/>
        <xdr:cNvSpPr txBox="1"/>
      </xdr:nvSpPr>
      <xdr:spPr>
        <a:xfrm>
          <a:off x="3530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122715</xdr:rowOff>
    </xdr:from>
    <xdr:to>
      <xdr:col>15</xdr:col>
      <xdr:colOff>50800</xdr:colOff>
      <xdr:row>56</xdr:row>
      <xdr:rowOff>150170</xdr:rowOff>
    </xdr:to>
    <xdr:cxnSp macro="">
      <xdr:nvCxnSpPr>
        <xdr:cNvPr id="125" name="直線コネクタ 124"/>
        <xdr:cNvCxnSpPr/>
      </xdr:nvCxnSpPr>
      <xdr:spPr>
        <a:xfrm flipV="1">
          <a:off x="2019300" y="9723915"/>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3541</xdr:rowOff>
    </xdr:from>
    <xdr:to>
      <xdr:col>15</xdr:col>
      <xdr:colOff>101600</xdr:colOff>
      <xdr:row>56</xdr:row>
      <xdr:rowOff>105141</xdr:rowOff>
    </xdr:to>
    <xdr:sp macro="" textlink="">
      <xdr:nvSpPr>
        <xdr:cNvPr id="126" name="フローチャート: 判断 125"/>
        <xdr:cNvSpPr/>
      </xdr:nvSpPr>
      <xdr:spPr>
        <a:xfrm>
          <a:off x="2857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121668</xdr:rowOff>
    </xdr:from>
    <xdr:ext cx="534377" cy="259045"/>
    <xdr:sp macro="" textlink="">
      <xdr:nvSpPr>
        <xdr:cNvPr id="127" name="テキスト ボックス 126"/>
        <xdr:cNvSpPr txBox="1"/>
      </xdr:nvSpPr>
      <xdr:spPr>
        <a:xfrm>
          <a:off x="2641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150170</xdr:rowOff>
    </xdr:from>
    <xdr:to>
      <xdr:col>10</xdr:col>
      <xdr:colOff>114300</xdr:colOff>
      <xdr:row>56</xdr:row>
      <xdr:rowOff>152662</xdr:rowOff>
    </xdr:to>
    <xdr:cxnSp macro="">
      <xdr:nvCxnSpPr>
        <xdr:cNvPr id="128" name="直線コネクタ 127"/>
        <xdr:cNvCxnSpPr/>
      </xdr:nvCxnSpPr>
      <xdr:spPr>
        <a:xfrm flipV="1">
          <a:off x="1130300" y="9751370"/>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25349</xdr:rowOff>
    </xdr:from>
    <xdr:to>
      <xdr:col>10</xdr:col>
      <xdr:colOff>165100</xdr:colOff>
      <xdr:row>56</xdr:row>
      <xdr:rowOff>126949</xdr:rowOff>
    </xdr:to>
    <xdr:sp macro="" textlink="">
      <xdr:nvSpPr>
        <xdr:cNvPr id="129" name="フローチャート: 判断 128"/>
        <xdr:cNvSpPr/>
      </xdr:nvSpPr>
      <xdr:spPr>
        <a:xfrm>
          <a:off x="1968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143476</xdr:rowOff>
    </xdr:from>
    <xdr:ext cx="534377" cy="259045"/>
    <xdr:sp macro="" textlink="">
      <xdr:nvSpPr>
        <xdr:cNvPr id="130" name="テキスト ボックス 129"/>
        <xdr:cNvSpPr txBox="1"/>
      </xdr:nvSpPr>
      <xdr:spPr>
        <a:xfrm>
          <a:off x="1752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169527</xdr:rowOff>
    </xdr:from>
    <xdr:to>
      <xdr:col>6</xdr:col>
      <xdr:colOff>38100</xdr:colOff>
      <xdr:row>56</xdr:row>
      <xdr:rowOff>99677</xdr:rowOff>
    </xdr:to>
    <xdr:sp macro="" textlink="">
      <xdr:nvSpPr>
        <xdr:cNvPr id="131" name="フローチャート: 判断 130"/>
        <xdr:cNvSpPr/>
      </xdr:nvSpPr>
      <xdr:spPr>
        <a:xfrm>
          <a:off x="1079500" y="95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116204</xdr:rowOff>
    </xdr:from>
    <xdr:ext cx="534377" cy="259045"/>
    <xdr:sp macro="" textlink="">
      <xdr:nvSpPr>
        <xdr:cNvPr id="132" name="テキスト ボックス 131"/>
        <xdr:cNvSpPr txBox="1"/>
      </xdr:nvSpPr>
      <xdr:spPr>
        <a:xfrm>
          <a:off x="863111" y="93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87757</xdr:rowOff>
    </xdr:from>
    <xdr:to>
      <xdr:col>24</xdr:col>
      <xdr:colOff>114300</xdr:colOff>
      <xdr:row>57</xdr:row>
      <xdr:rowOff>17907</xdr:rowOff>
    </xdr:to>
    <xdr:sp macro="" textlink="">
      <xdr:nvSpPr>
        <xdr:cNvPr id="138" name="楕円 137"/>
        <xdr:cNvSpPr/>
      </xdr:nvSpPr>
      <xdr:spPr>
        <a:xfrm>
          <a:off x="4584700" y="96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66184</xdr:rowOff>
    </xdr:from>
    <xdr:ext cx="534377" cy="259045"/>
    <xdr:sp macro="" textlink="">
      <xdr:nvSpPr>
        <xdr:cNvPr id="139" name="総務費該当値テキスト"/>
        <xdr:cNvSpPr txBox="1"/>
      </xdr:nvSpPr>
      <xdr:spPr>
        <a:xfrm>
          <a:off x="4686300" y="96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148039</xdr:rowOff>
    </xdr:from>
    <xdr:to>
      <xdr:col>20</xdr:col>
      <xdr:colOff>38100</xdr:colOff>
      <xdr:row>57</xdr:row>
      <xdr:rowOff>78189</xdr:rowOff>
    </xdr:to>
    <xdr:sp macro="" textlink="">
      <xdr:nvSpPr>
        <xdr:cNvPr id="140" name="楕円 139"/>
        <xdr:cNvSpPr/>
      </xdr:nvSpPr>
      <xdr:spPr>
        <a:xfrm>
          <a:off x="3746500" y="97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69316</xdr:rowOff>
    </xdr:from>
    <xdr:ext cx="534377" cy="259045"/>
    <xdr:sp macro="" textlink="">
      <xdr:nvSpPr>
        <xdr:cNvPr id="141" name="テキスト ボックス 140"/>
        <xdr:cNvSpPr txBox="1"/>
      </xdr:nvSpPr>
      <xdr:spPr>
        <a:xfrm>
          <a:off x="3530111" y="98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71915</xdr:rowOff>
    </xdr:from>
    <xdr:to>
      <xdr:col>15</xdr:col>
      <xdr:colOff>101600</xdr:colOff>
      <xdr:row>57</xdr:row>
      <xdr:rowOff>2065</xdr:rowOff>
    </xdr:to>
    <xdr:sp macro="" textlink="">
      <xdr:nvSpPr>
        <xdr:cNvPr id="142" name="楕円 141"/>
        <xdr:cNvSpPr/>
      </xdr:nvSpPr>
      <xdr:spPr>
        <a:xfrm>
          <a:off x="2857500" y="96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164642</xdr:rowOff>
    </xdr:from>
    <xdr:ext cx="534377" cy="259045"/>
    <xdr:sp macro="" textlink="">
      <xdr:nvSpPr>
        <xdr:cNvPr id="143" name="テキスト ボックス 142"/>
        <xdr:cNvSpPr txBox="1"/>
      </xdr:nvSpPr>
      <xdr:spPr>
        <a:xfrm>
          <a:off x="2641111" y="97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99370</xdr:rowOff>
    </xdr:from>
    <xdr:to>
      <xdr:col>10</xdr:col>
      <xdr:colOff>165100</xdr:colOff>
      <xdr:row>57</xdr:row>
      <xdr:rowOff>29520</xdr:rowOff>
    </xdr:to>
    <xdr:sp macro="" textlink="">
      <xdr:nvSpPr>
        <xdr:cNvPr id="144" name="楕円 143"/>
        <xdr:cNvSpPr/>
      </xdr:nvSpPr>
      <xdr:spPr>
        <a:xfrm>
          <a:off x="1968500" y="97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20647</xdr:rowOff>
    </xdr:from>
    <xdr:ext cx="534377" cy="259045"/>
    <xdr:sp macro="" textlink="">
      <xdr:nvSpPr>
        <xdr:cNvPr id="145" name="テキスト ボックス 144"/>
        <xdr:cNvSpPr txBox="1"/>
      </xdr:nvSpPr>
      <xdr:spPr>
        <a:xfrm>
          <a:off x="1752111" y="97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101862</xdr:rowOff>
    </xdr:from>
    <xdr:to>
      <xdr:col>6</xdr:col>
      <xdr:colOff>38100</xdr:colOff>
      <xdr:row>57</xdr:row>
      <xdr:rowOff>32012</xdr:rowOff>
    </xdr:to>
    <xdr:sp macro="" textlink="">
      <xdr:nvSpPr>
        <xdr:cNvPr id="146" name="楕円 145"/>
        <xdr:cNvSpPr/>
      </xdr:nvSpPr>
      <xdr:spPr>
        <a:xfrm>
          <a:off x="1079500" y="97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23139</xdr:rowOff>
    </xdr:from>
    <xdr:ext cx="534377" cy="259045"/>
    <xdr:sp macro="" textlink="">
      <xdr:nvSpPr>
        <xdr:cNvPr id="147" name="テキスト ボックス 146"/>
        <xdr:cNvSpPr txBox="1"/>
      </xdr:nvSpPr>
      <xdr:spPr>
        <a:xfrm>
          <a:off x="863111" y="97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58807</xdr:rowOff>
    </xdr:from>
    <xdr:to>
      <xdr:col>24</xdr:col>
      <xdr:colOff>62865</xdr:colOff>
      <xdr:row>78</xdr:row>
      <xdr:rowOff>68748</xdr:rowOff>
    </xdr:to>
    <xdr:cxnSp macro="">
      <xdr:nvCxnSpPr>
        <xdr:cNvPr id="170" name="直線コネクタ 169"/>
        <xdr:cNvCxnSpPr/>
      </xdr:nvCxnSpPr>
      <xdr:spPr>
        <a:xfrm flipV="1">
          <a:off x="4633595" y="12917557"/>
          <a:ext cx="1270" cy="52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72575</xdr:rowOff>
    </xdr:from>
    <xdr:ext cx="599010" cy="259045"/>
    <xdr:sp macro="" textlink="">
      <xdr:nvSpPr>
        <xdr:cNvPr id="171" name="民生費最小値テキスト"/>
        <xdr:cNvSpPr txBox="1"/>
      </xdr:nvSpPr>
      <xdr:spPr>
        <a:xfrm>
          <a:off x="4686300" y="1344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68748</xdr:rowOff>
    </xdr:from>
    <xdr:to>
      <xdr:col>24</xdr:col>
      <xdr:colOff>152400</xdr:colOff>
      <xdr:row>78</xdr:row>
      <xdr:rowOff>68748</xdr:rowOff>
    </xdr:to>
    <xdr:cxnSp macro="">
      <xdr:nvCxnSpPr>
        <xdr:cNvPr id="172" name="直線コネクタ 171"/>
        <xdr:cNvCxnSpPr/>
      </xdr:nvCxnSpPr>
      <xdr:spPr>
        <a:xfrm>
          <a:off x="4546600" y="13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5484</xdr:rowOff>
    </xdr:from>
    <xdr:ext cx="599010" cy="259045"/>
    <xdr:sp macro="" textlink="">
      <xdr:nvSpPr>
        <xdr:cNvPr id="173" name="民生費最大値テキスト"/>
        <xdr:cNvSpPr txBox="1"/>
      </xdr:nvSpPr>
      <xdr:spPr>
        <a:xfrm>
          <a:off x="4686300" y="126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58807</xdr:rowOff>
    </xdr:from>
    <xdr:to>
      <xdr:col>24</xdr:col>
      <xdr:colOff>152400</xdr:colOff>
      <xdr:row>75</xdr:row>
      <xdr:rowOff>58807</xdr:rowOff>
    </xdr:to>
    <xdr:cxnSp macro="">
      <xdr:nvCxnSpPr>
        <xdr:cNvPr id="174" name="直線コネクタ 173"/>
        <xdr:cNvCxnSpPr/>
      </xdr:nvCxnSpPr>
      <xdr:spPr>
        <a:xfrm>
          <a:off x="4546600" y="1291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46911</xdr:rowOff>
    </xdr:from>
    <xdr:to>
      <xdr:col>24</xdr:col>
      <xdr:colOff>63500</xdr:colOff>
      <xdr:row>75</xdr:row>
      <xdr:rowOff>75879</xdr:rowOff>
    </xdr:to>
    <xdr:cxnSp macro="">
      <xdr:nvCxnSpPr>
        <xdr:cNvPr id="175" name="直線コネクタ 174"/>
        <xdr:cNvCxnSpPr/>
      </xdr:nvCxnSpPr>
      <xdr:spPr>
        <a:xfrm>
          <a:off x="3797300" y="12905661"/>
          <a:ext cx="8382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120714</xdr:rowOff>
    </xdr:from>
    <xdr:ext cx="599010" cy="259045"/>
    <xdr:sp macro="" textlink="">
      <xdr:nvSpPr>
        <xdr:cNvPr id="176" name="民生費平均値テキスト"/>
        <xdr:cNvSpPr txBox="1"/>
      </xdr:nvSpPr>
      <xdr:spPr>
        <a:xfrm>
          <a:off x="4686300" y="13150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142287</xdr:rowOff>
    </xdr:from>
    <xdr:to>
      <xdr:col>24</xdr:col>
      <xdr:colOff>114300</xdr:colOff>
      <xdr:row>77</xdr:row>
      <xdr:rowOff>72437</xdr:rowOff>
    </xdr:to>
    <xdr:sp macro="" textlink="">
      <xdr:nvSpPr>
        <xdr:cNvPr id="177" name="フローチャート: 判断 176"/>
        <xdr:cNvSpPr/>
      </xdr:nvSpPr>
      <xdr:spPr>
        <a:xfrm>
          <a:off x="4584700" y="1317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5932</xdr:rowOff>
    </xdr:from>
    <xdr:to>
      <xdr:col>19</xdr:col>
      <xdr:colOff>177800</xdr:colOff>
      <xdr:row>75</xdr:row>
      <xdr:rowOff>46911</xdr:rowOff>
    </xdr:to>
    <xdr:cxnSp macro="">
      <xdr:nvCxnSpPr>
        <xdr:cNvPr id="178" name="直線コネクタ 177"/>
        <xdr:cNvCxnSpPr/>
      </xdr:nvCxnSpPr>
      <xdr:spPr>
        <a:xfrm>
          <a:off x="2908300" y="12007432"/>
          <a:ext cx="889000" cy="8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9654</xdr:rowOff>
    </xdr:from>
    <xdr:to>
      <xdr:col>20</xdr:col>
      <xdr:colOff>38100</xdr:colOff>
      <xdr:row>77</xdr:row>
      <xdr:rowOff>111254</xdr:rowOff>
    </xdr:to>
    <xdr:sp macro="" textlink="">
      <xdr:nvSpPr>
        <xdr:cNvPr id="179" name="フローチャート: 判断 178"/>
        <xdr:cNvSpPr/>
      </xdr:nvSpPr>
      <xdr:spPr>
        <a:xfrm>
          <a:off x="3746500" y="1321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102381</xdr:rowOff>
    </xdr:from>
    <xdr:ext cx="599010" cy="259045"/>
    <xdr:sp macro="" textlink="">
      <xdr:nvSpPr>
        <xdr:cNvPr id="180" name="テキスト ボックス 179"/>
        <xdr:cNvSpPr txBox="1"/>
      </xdr:nvSpPr>
      <xdr:spPr>
        <a:xfrm>
          <a:off x="3497795" y="13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5932</xdr:rowOff>
    </xdr:from>
    <xdr:to>
      <xdr:col>15</xdr:col>
      <xdr:colOff>50800</xdr:colOff>
      <xdr:row>70</xdr:row>
      <xdr:rowOff>97322</xdr:rowOff>
    </xdr:to>
    <xdr:cxnSp macro="">
      <xdr:nvCxnSpPr>
        <xdr:cNvPr id="181" name="直線コネクタ 180"/>
        <xdr:cNvCxnSpPr/>
      </xdr:nvCxnSpPr>
      <xdr:spPr>
        <a:xfrm flipV="1">
          <a:off x="2019300" y="12007432"/>
          <a:ext cx="8890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159707</xdr:rowOff>
    </xdr:from>
    <xdr:to>
      <xdr:col>15</xdr:col>
      <xdr:colOff>101600</xdr:colOff>
      <xdr:row>77</xdr:row>
      <xdr:rowOff>89857</xdr:rowOff>
    </xdr:to>
    <xdr:sp macro="" textlink="">
      <xdr:nvSpPr>
        <xdr:cNvPr id="182" name="フローチャート: 判断 181"/>
        <xdr:cNvSpPr/>
      </xdr:nvSpPr>
      <xdr:spPr>
        <a:xfrm>
          <a:off x="28575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80984</xdr:rowOff>
    </xdr:from>
    <xdr:ext cx="599010" cy="259045"/>
    <xdr:sp macro="" textlink="">
      <xdr:nvSpPr>
        <xdr:cNvPr id="183" name="テキスト ボックス 182"/>
        <xdr:cNvSpPr txBox="1"/>
      </xdr:nvSpPr>
      <xdr:spPr>
        <a:xfrm>
          <a:off x="2608795" y="132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97322</xdr:rowOff>
    </xdr:from>
    <xdr:to>
      <xdr:col>10</xdr:col>
      <xdr:colOff>114300</xdr:colOff>
      <xdr:row>70</xdr:row>
      <xdr:rowOff>115377</xdr:rowOff>
    </xdr:to>
    <xdr:cxnSp macro="">
      <xdr:nvCxnSpPr>
        <xdr:cNvPr id="184" name="直線コネクタ 183"/>
        <xdr:cNvCxnSpPr/>
      </xdr:nvCxnSpPr>
      <xdr:spPr>
        <a:xfrm flipV="1">
          <a:off x="1130300" y="1209882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29528</xdr:rowOff>
    </xdr:from>
    <xdr:to>
      <xdr:col>10</xdr:col>
      <xdr:colOff>165100</xdr:colOff>
      <xdr:row>77</xdr:row>
      <xdr:rowOff>131128</xdr:rowOff>
    </xdr:to>
    <xdr:sp macro="" textlink="">
      <xdr:nvSpPr>
        <xdr:cNvPr id="185" name="フローチャート: 判断 184"/>
        <xdr:cNvSpPr/>
      </xdr:nvSpPr>
      <xdr:spPr>
        <a:xfrm>
          <a:off x="1968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122255</xdr:rowOff>
    </xdr:from>
    <xdr:ext cx="599010" cy="259045"/>
    <xdr:sp macro="" textlink="">
      <xdr:nvSpPr>
        <xdr:cNvPr id="186" name="テキスト ボックス 185"/>
        <xdr:cNvSpPr txBox="1"/>
      </xdr:nvSpPr>
      <xdr:spPr>
        <a:xfrm>
          <a:off x="1719795"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35737</xdr:rowOff>
    </xdr:from>
    <xdr:to>
      <xdr:col>6</xdr:col>
      <xdr:colOff>38100</xdr:colOff>
      <xdr:row>77</xdr:row>
      <xdr:rowOff>137337</xdr:rowOff>
    </xdr:to>
    <xdr:sp macro="" textlink="">
      <xdr:nvSpPr>
        <xdr:cNvPr id="187" name="フローチャート: 判断 186"/>
        <xdr:cNvSpPr/>
      </xdr:nvSpPr>
      <xdr:spPr>
        <a:xfrm>
          <a:off x="1079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128464</xdr:rowOff>
    </xdr:from>
    <xdr:ext cx="599010" cy="259045"/>
    <xdr:sp macro="" textlink="">
      <xdr:nvSpPr>
        <xdr:cNvPr id="188" name="テキスト ボックス 187"/>
        <xdr:cNvSpPr txBox="1"/>
      </xdr:nvSpPr>
      <xdr:spPr>
        <a:xfrm>
          <a:off x="830795"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25079</xdr:rowOff>
    </xdr:from>
    <xdr:to>
      <xdr:col>24</xdr:col>
      <xdr:colOff>114300</xdr:colOff>
      <xdr:row>75</xdr:row>
      <xdr:rowOff>126679</xdr:rowOff>
    </xdr:to>
    <xdr:sp macro="" textlink="">
      <xdr:nvSpPr>
        <xdr:cNvPr id="194" name="楕円 193"/>
        <xdr:cNvSpPr/>
      </xdr:nvSpPr>
      <xdr:spPr>
        <a:xfrm>
          <a:off x="4584700" y="128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132484</xdr:rowOff>
    </xdr:from>
    <xdr:ext cx="599010" cy="259045"/>
    <xdr:sp macro="" textlink="">
      <xdr:nvSpPr>
        <xdr:cNvPr id="195" name="民生費該当値テキスト"/>
        <xdr:cNvSpPr txBox="1"/>
      </xdr:nvSpPr>
      <xdr:spPr>
        <a:xfrm>
          <a:off x="4686300" y="1281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167561</xdr:rowOff>
    </xdr:from>
    <xdr:to>
      <xdr:col>20</xdr:col>
      <xdr:colOff>38100</xdr:colOff>
      <xdr:row>75</xdr:row>
      <xdr:rowOff>97711</xdr:rowOff>
    </xdr:to>
    <xdr:sp macro="" textlink="">
      <xdr:nvSpPr>
        <xdr:cNvPr id="196" name="楕円 195"/>
        <xdr:cNvSpPr/>
      </xdr:nvSpPr>
      <xdr:spPr>
        <a:xfrm>
          <a:off x="3746500" y="128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114238</xdr:rowOff>
    </xdr:from>
    <xdr:ext cx="599010" cy="259045"/>
    <xdr:sp macro="" textlink="">
      <xdr:nvSpPr>
        <xdr:cNvPr id="197" name="テキスト ボックス 196"/>
        <xdr:cNvSpPr txBox="1"/>
      </xdr:nvSpPr>
      <xdr:spPr>
        <a:xfrm>
          <a:off x="3497795" y="126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126582</xdr:rowOff>
    </xdr:from>
    <xdr:to>
      <xdr:col>15</xdr:col>
      <xdr:colOff>101600</xdr:colOff>
      <xdr:row>70</xdr:row>
      <xdr:rowOff>56732</xdr:rowOff>
    </xdr:to>
    <xdr:sp macro="" textlink="">
      <xdr:nvSpPr>
        <xdr:cNvPr id="198" name="楕円 197"/>
        <xdr:cNvSpPr/>
      </xdr:nvSpPr>
      <xdr:spPr>
        <a:xfrm>
          <a:off x="2857500" y="11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73259</xdr:rowOff>
    </xdr:from>
    <xdr:ext cx="599010" cy="259045"/>
    <xdr:sp macro="" textlink="">
      <xdr:nvSpPr>
        <xdr:cNvPr id="199" name="テキスト ボックス 198"/>
        <xdr:cNvSpPr txBox="1"/>
      </xdr:nvSpPr>
      <xdr:spPr>
        <a:xfrm>
          <a:off x="2608795" y="117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46522</xdr:rowOff>
    </xdr:from>
    <xdr:to>
      <xdr:col>10</xdr:col>
      <xdr:colOff>165100</xdr:colOff>
      <xdr:row>70</xdr:row>
      <xdr:rowOff>148122</xdr:rowOff>
    </xdr:to>
    <xdr:sp macro="" textlink="">
      <xdr:nvSpPr>
        <xdr:cNvPr id="200" name="楕円 199"/>
        <xdr:cNvSpPr/>
      </xdr:nvSpPr>
      <xdr:spPr>
        <a:xfrm>
          <a:off x="1968500" y="120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164649</xdr:rowOff>
    </xdr:from>
    <xdr:ext cx="599010" cy="259045"/>
    <xdr:sp macro="" textlink="">
      <xdr:nvSpPr>
        <xdr:cNvPr id="201" name="テキスト ボックス 200"/>
        <xdr:cNvSpPr txBox="1"/>
      </xdr:nvSpPr>
      <xdr:spPr>
        <a:xfrm>
          <a:off x="1719795" y="118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64577</xdr:rowOff>
    </xdr:from>
    <xdr:to>
      <xdr:col>6</xdr:col>
      <xdr:colOff>38100</xdr:colOff>
      <xdr:row>70</xdr:row>
      <xdr:rowOff>166177</xdr:rowOff>
    </xdr:to>
    <xdr:sp macro="" textlink="">
      <xdr:nvSpPr>
        <xdr:cNvPr id="202" name="楕円 201"/>
        <xdr:cNvSpPr/>
      </xdr:nvSpPr>
      <xdr:spPr>
        <a:xfrm>
          <a:off x="1079500" y="120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11254</xdr:rowOff>
    </xdr:from>
    <xdr:ext cx="599010" cy="259045"/>
    <xdr:sp macro="" textlink="">
      <xdr:nvSpPr>
        <xdr:cNvPr id="203" name="テキスト ボックス 202"/>
        <xdr:cNvSpPr txBox="1"/>
      </xdr:nvSpPr>
      <xdr:spPr>
        <a:xfrm>
          <a:off x="830795" y="1184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0" name="直線コネクタ 229"/>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1"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2" name="直線コネクタ 231"/>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3"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4" name="直線コネクタ 233"/>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140157</xdr:rowOff>
    </xdr:from>
    <xdr:to>
      <xdr:col>24</xdr:col>
      <xdr:colOff>63500</xdr:colOff>
      <xdr:row>96</xdr:row>
      <xdr:rowOff>59266</xdr:rowOff>
    </xdr:to>
    <xdr:cxnSp macro="">
      <xdr:nvCxnSpPr>
        <xdr:cNvPr id="235" name="直線コネクタ 234"/>
        <xdr:cNvCxnSpPr/>
      </xdr:nvCxnSpPr>
      <xdr:spPr>
        <a:xfrm flipV="1">
          <a:off x="3797300" y="16427907"/>
          <a:ext cx="8382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6"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7" name="フローチャート: 判断 236"/>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59266</xdr:rowOff>
    </xdr:from>
    <xdr:to>
      <xdr:col>19</xdr:col>
      <xdr:colOff>177800</xdr:colOff>
      <xdr:row>97</xdr:row>
      <xdr:rowOff>78043</xdr:rowOff>
    </xdr:to>
    <xdr:cxnSp macro="">
      <xdr:nvCxnSpPr>
        <xdr:cNvPr id="238" name="直線コネクタ 237"/>
        <xdr:cNvCxnSpPr/>
      </xdr:nvCxnSpPr>
      <xdr:spPr>
        <a:xfrm flipV="1">
          <a:off x="2908300" y="16518466"/>
          <a:ext cx="889000" cy="19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70253</xdr:rowOff>
    </xdr:from>
    <xdr:to>
      <xdr:col>20</xdr:col>
      <xdr:colOff>38100</xdr:colOff>
      <xdr:row>98</xdr:row>
      <xdr:rowOff>403</xdr:rowOff>
    </xdr:to>
    <xdr:sp macro="" textlink="">
      <xdr:nvSpPr>
        <xdr:cNvPr id="239" name="フローチャート: 判断 238"/>
        <xdr:cNvSpPr/>
      </xdr:nvSpPr>
      <xdr:spPr>
        <a:xfrm>
          <a:off x="3746500" y="1670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162980</xdr:rowOff>
    </xdr:from>
    <xdr:ext cx="534377" cy="259045"/>
    <xdr:sp macro="" textlink="">
      <xdr:nvSpPr>
        <xdr:cNvPr id="240" name="テキスト ボックス 239"/>
        <xdr:cNvSpPr txBox="1"/>
      </xdr:nvSpPr>
      <xdr:spPr>
        <a:xfrm>
          <a:off x="3530111" y="167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78043</xdr:rowOff>
    </xdr:from>
    <xdr:to>
      <xdr:col>15</xdr:col>
      <xdr:colOff>50800</xdr:colOff>
      <xdr:row>98</xdr:row>
      <xdr:rowOff>15309</xdr:rowOff>
    </xdr:to>
    <xdr:cxnSp macro="">
      <xdr:nvCxnSpPr>
        <xdr:cNvPr id="241" name="直線コネクタ 240"/>
        <xdr:cNvCxnSpPr/>
      </xdr:nvCxnSpPr>
      <xdr:spPr>
        <a:xfrm flipV="1">
          <a:off x="2019300" y="16708693"/>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80214</xdr:rowOff>
    </xdr:from>
    <xdr:to>
      <xdr:col>15</xdr:col>
      <xdr:colOff>101600</xdr:colOff>
      <xdr:row>98</xdr:row>
      <xdr:rowOff>10364</xdr:rowOff>
    </xdr:to>
    <xdr:sp macro="" textlink="">
      <xdr:nvSpPr>
        <xdr:cNvPr id="242" name="フローチャート: 判断 241"/>
        <xdr:cNvSpPr/>
      </xdr:nvSpPr>
      <xdr:spPr>
        <a:xfrm>
          <a:off x="2857500" y="1671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1491</xdr:rowOff>
    </xdr:from>
    <xdr:ext cx="534377" cy="259045"/>
    <xdr:sp macro="" textlink="">
      <xdr:nvSpPr>
        <xdr:cNvPr id="243" name="テキスト ボックス 242"/>
        <xdr:cNvSpPr txBox="1"/>
      </xdr:nvSpPr>
      <xdr:spPr>
        <a:xfrm>
          <a:off x="2641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xdr:rowOff>
    </xdr:from>
    <xdr:to>
      <xdr:col>10</xdr:col>
      <xdr:colOff>114300</xdr:colOff>
      <xdr:row>98</xdr:row>
      <xdr:rowOff>15309</xdr:rowOff>
    </xdr:to>
    <xdr:cxnSp macro="">
      <xdr:nvCxnSpPr>
        <xdr:cNvPr id="244" name="直線コネクタ 243"/>
        <xdr:cNvCxnSpPr/>
      </xdr:nvCxnSpPr>
      <xdr:spPr>
        <a:xfrm>
          <a:off x="1130300" y="16802909"/>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58986</xdr:rowOff>
    </xdr:from>
    <xdr:to>
      <xdr:col>10</xdr:col>
      <xdr:colOff>165100</xdr:colOff>
      <xdr:row>97</xdr:row>
      <xdr:rowOff>160586</xdr:rowOff>
    </xdr:to>
    <xdr:sp macro="" textlink="">
      <xdr:nvSpPr>
        <xdr:cNvPr id="245" name="フローチャート: 判断 244"/>
        <xdr:cNvSpPr/>
      </xdr:nvSpPr>
      <xdr:spPr>
        <a:xfrm>
          <a:off x="1968500" y="1668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5663</xdr:rowOff>
    </xdr:from>
    <xdr:ext cx="534377" cy="259045"/>
    <xdr:sp macro="" textlink="">
      <xdr:nvSpPr>
        <xdr:cNvPr id="246" name="テキスト ボックス 245"/>
        <xdr:cNvSpPr txBox="1"/>
      </xdr:nvSpPr>
      <xdr:spPr>
        <a:xfrm>
          <a:off x="1752111" y="164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48862</xdr:rowOff>
    </xdr:from>
    <xdr:to>
      <xdr:col>6</xdr:col>
      <xdr:colOff>38100</xdr:colOff>
      <xdr:row>97</xdr:row>
      <xdr:rowOff>150462</xdr:rowOff>
    </xdr:to>
    <xdr:sp macro="" textlink="">
      <xdr:nvSpPr>
        <xdr:cNvPr id="247" name="フローチャート: 判断 246"/>
        <xdr:cNvSpPr/>
      </xdr:nvSpPr>
      <xdr:spPr>
        <a:xfrm>
          <a:off x="1079500" y="166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166989</xdr:rowOff>
    </xdr:from>
    <xdr:ext cx="534377" cy="259045"/>
    <xdr:sp macro="" textlink="">
      <xdr:nvSpPr>
        <xdr:cNvPr id="248" name="テキスト ボックス 247"/>
        <xdr:cNvSpPr txBox="1"/>
      </xdr:nvSpPr>
      <xdr:spPr>
        <a:xfrm>
          <a:off x="863111" y="164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89357</xdr:rowOff>
    </xdr:from>
    <xdr:to>
      <xdr:col>24</xdr:col>
      <xdr:colOff>114300</xdr:colOff>
      <xdr:row>96</xdr:row>
      <xdr:rowOff>19507</xdr:rowOff>
    </xdr:to>
    <xdr:sp macro="" textlink="">
      <xdr:nvSpPr>
        <xdr:cNvPr id="254" name="楕円 253"/>
        <xdr:cNvSpPr/>
      </xdr:nvSpPr>
      <xdr:spPr>
        <a:xfrm>
          <a:off x="45847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112234</xdr:rowOff>
    </xdr:from>
    <xdr:ext cx="534377" cy="259045"/>
    <xdr:sp macro="" textlink="">
      <xdr:nvSpPr>
        <xdr:cNvPr id="255" name="衛生費該当値テキスト"/>
        <xdr:cNvSpPr txBox="1"/>
      </xdr:nvSpPr>
      <xdr:spPr>
        <a:xfrm>
          <a:off x="4686300" y="162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8466</xdr:rowOff>
    </xdr:from>
    <xdr:to>
      <xdr:col>20</xdr:col>
      <xdr:colOff>38100</xdr:colOff>
      <xdr:row>96</xdr:row>
      <xdr:rowOff>110066</xdr:rowOff>
    </xdr:to>
    <xdr:sp macro="" textlink="">
      <xdr:nvSpPr>
        <xdr:cNvPr id="256" name="楕円 255"/>
        <xdr:cNvSpPr/>
      </xdr:nvSpPr>
      <xdr:spPr>
        <a:xfrm>
          <a:off x="3746500" y="1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126593</xdr:rowOff>
    </xdr:from>
    <xdr:ext cx="534377" cy="259045"/>
    <xdr:sp macro="" textlink="">
      <xdr:nvSpPr>
        <xdr:cNvPr id="257" name="テキスト ボックス 256"/>
        <xdr:cNvSpPr txBox="1"/>
      </xdr:nvSpPr>
      <xdr:spPr>
        <a:xfrm>
          <a:off x="3530111" y="16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27243</xdr:rowOff>
    </xdr:from>
    <xdr:to>
      <xdr:col>15</xdr:col>
      <xdr:colOff>101600</xdr:colOff>
      <xdr:row>97</xdr:row>
      <xdr:rowOff>128843</xdr:rowOff>
    </xdr:to>
    <xdr:sp macro="" textlink="">
      <xdr:nvSpPr>
        <xdr:cNvPr id="258" name="楕円 257"/>
        <xdr:cNvSpPr/>
      </xdr:nvSpPr>
      <xdr:spPr>
        <a:xfrm>
          <a:off x="28575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145370</xdr:rowOff>
    </xdr:from>
    <xdr:ext cx="534377" cy="259045"/>
    <xdr:sp macro="" textlink="">
      <xdr:nvSpPr>
        <xdr:cNvPr id="259" name="テキスト ボックス 258"/>
        <xdr:cNvSpPr txBox="1"/>
      </xdr:nvSpPr>
      <xdr:spPr>
        <a:xfrm>
          <a:off x="2641111" y="16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135959</xdr:rowOff>
    </xdr:from>
    <xdr:to>
      <xdr:col>10</xdr:col>
      <xdr:colOff>165100</xdr:colOff>
      <xdr:row>98</xdr:row>
      <xdr:rowOff>66109</xdr:rowOff>
    </xdr:to>
    <xdr:sp macro="" textlink="">
      <xdr:nvSpPr>
        <xdr:cNvPr id="260" name="楕円 259"/>
        <xdr:cNvSpPr/>
      </xdr:nvSpPr>
      <xdr:spPr>
        <a:xfrm>
          <a:off x="1968500" y="16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57236</xdr:rowOff>
    </xdr:from>
    <xdr:ext cx="534377" cy="259045"/>
    <xdr:sp macro="" textlink="">
      <xdr:nvSpPr>
        <xdr:cNvPr id="261" name="テキスト ボックス 260"/>
        <xdr:cNvSpPr txBox="1"/>
      </xdr:nvSpPr>
      <xdr:spPr>
        <a:xfrm>
          <a:off x="1752111" y="168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121459</xdr:rowOff>
    </xdr:from>
    <xdr:to>
      <xdr:col>6</xdr:col>
      <xdr:colOff>38100</xdr:colOff>
      <xdr:row>98</xdr:row>
      <xdr:rowOff>51609</xdr:rowOff>
    </xdr:to>
    <xdr:sp macro="" textlink="">
      <xdr:nvSpPr>
        <xdr:cNvPr id="262" name="楕円 261"/>
        <xdr:cNvSpPr/>
      </xdr:nvSpPr>
      <xdr:spPr>
        <a:xfrm>
          <a:off x="1079500" y="167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42736</xdr:rowOff>
    </xdr:from>
    <xdr:ext cx="534377" cy="259045"/>
    <xdr:sp macro="" textlink="">
      <xdr:nvSpPr>
        <xdr:cNvPr id="263" name="テキスト ボックス 262"/>
        <xdr:cNvSpPr txBox="1"/>
      </xdr:nvSpPr>
      <xdr:spPr>
        <a:xfrm>
          <a:off x="863111" y="168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5" name="直線コネクタ 284"/>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88"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89" name="直線コネクタ 288"/>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92151</xdr:rowOff>
    </xdr:from>
    <xdr:to>
      <xdr:col>55</xdr:col>
      <xdr:colOff>0</xdr:colOff>
      <xdr:row>36</xdr:row>
      <xdr:rowOff>97637</xdr:rowOff>
    </xdr:to>
    <xdr:cxnSp macro="">
      <xdr:nvCxnSpPr>
        <xdr:cNvPr id="290" name="直線コネクタ 289"/>
        <xdr:cNvCxnSpPr/>
      </xdr:nvCxnSpPr>
      <xdr:spPr>
        <a:xfrm>
          <a:off x="9639300" y="626435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1"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2" name="フローチャート: 判断 291"/>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167132</xdr:rowOff>
    </xdr:from>
    <xdr:to>
      <xdr:col>50</xdr:col>
      <xdr:colOff>114300</xdr:colOff>
      <xdr:row>36</xdr:row>
      <xdr:rowOff>92151</xdr:rowOff>
    </xdr:to>
    <xdr:cxnSp macro="">
      <xdr:nvCxnSpPr>
        <xdr:cNvPr id="293" name="直線コネクタ 292"/>
        <xdr:cNvCxnSpPr/>
      </xdr:nvCxnSpPr>
      <xdr:spPr>
        <a:xfrm>
          <a:off x="8750300" y="616788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29007</xdr:rowOff>
    </xdr:from>
    <xdr:to>
      <xdr:col>50</xdr:col>
      <xdr:colOff>165100</xdr:colOff>
      <xdr:row>36</xdr:row>
      <xdr:rowOff>130607</xdr:rowOff>
    </xdr:to>
    <xdr:sp macro="" textlink="">
      <xdr:nvSpPr>
        <xdr:cNvPr id="294" name="フローチャート: 判断 293"/>
        <xdr:cNvSpPr/>
      </xdr:nvSpPr>
      <xdr:spPr>
        <a:xfrm>
          <a:off x="9588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147134</xdr:rowOff>
    </xdr:from>
    <xdr:ext cx="378565" cy="259045"/>
    <xdr:sp macro="" textlink="">
      <xdr:nvSpPr>
        <xdr:cNvPr id="295" name="テキスト ボックス 294"/>
        <xdr:cNvSpPr txBox="1"/>
      </xdr:nvSpPr>
      <xdr:spPr>
        <a:xfrm>
          <a:off x="9450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139700</xdr:rowOff>
    </xdr:from>
    <xdr:to>
      <xdr:col>45</xdr:col>
      <xdr:colOff>177800</xdr:colOff>
      <xdr:row>35</xdr:row>
      <xdr:rowOff>167132</xdr:rowOff>
    </xdr:to>
    <xdr:cxnSp macro="">
      <xdr:nvCxnSpPr>
        <xdr:cNvPr id="296" name="直線コネクタ 295"/>
        <xdr:cNvCxnSpPr/>
      </xdr:nvCxnSpPr>
      <xdr:spPr>
        <a:xfrm>
          <a:off x="7861300" y="596900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75184</xdr:rowOff>
    </xdr:from>
    <xdr:to>
      <xdr:col>46</xdr:col>
      <xdr:colOff>38100</xdr:colOff>
      <xdr:row>37</xdr:row>
      <xdr:rowOff>5334</xdr:rowOff>
    </xdr:to>
    <xdr:sp macro="" textlink="">
      <xdr:nvSpPr>
        <xdr:cNvPr id="297" name="フローチャート: 判断 296"/>
        <xdr:cNvSpPr/>
      </xdr:nvSpPr>
      <xdr:spPr>
        <a:xfrm>
          <a:off x="8699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167911</xdr:rowOff>
    </xdr:from>
    <xdr:ext cx="378565" cy="259045"/>
    <xdr:sp macro="" textlink="">
      <xdr:nvSpPr>
        <xdr:cNvPr id="298" name="テキスト ボックス 297"/>
        <xdr:cNvSpPr txBox="1"/>
      </xdr:nvSpPr>
      <xdr:spPr>
        <a:xfrm>
          <a:off x="8561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80264</xdr:rowOff>
    </xdr:from>
    <xdr:to>
      <xdr:col>41</xdr:col>
      <xdr:colOff>50800</xdr:colOff>
      <xdr:row>34</xdr:row>
      <xdr:rowOff>139700</xdr:rowOff>
    </xdr:to>
    <xdr:cxnSp macro="">
      <xdr:nvCxnSpPr>
        <xdr:cNvPr id="299" name="直線コネクタ 298"/>
        <xdr:cNvCxnSpPr/>
      </xdr:nvCxnSpPr>
      <xdr:spPr>
        <a:xfrm>
          <a:off x="6972300" y="556666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134163</xdr:rowOff>
    </xdr:from>
    <xdr:to>
      <xdr:col>41</xdr:col>
      <xdr:colOff>101600</xdr:colOff>
      <xdr:row>37</xdr:row>
      <xdr:rowOff>64313</xdr:rowOff>
    </xdr:to>
    <xdr:sp macro="" textlink="">
      <xdr:nvSpPr>
        <xdr:cNvPr id="300" name="フローチャート: 判断 299"/>
        <xdr:cNvSpPr/>
      </xdr:nvSpPr>
      <xdr:spPr>
        <a:xfrm>
          <a:off x="7810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55440</xdr:rowOff>
    </xdr:from>
    <xdr:ext cx="378565" cy="259045"/>
    <xdr:sp macro="" textlink="">
      <xdr:nvSpPr>
        <xdr:cNvPr id="301" name="テキスト ボックス 300"/>
        <xdr:cNvSpPr txBox="1"/>
      </xdr:nvSpPr>
      <xdr:spPr>
        <a:xfrm>
          <a:off x="7672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151536</xdr:rowOff>
    </xdr:from>
    <xdr:to>
      <xdr:col>36</xdr:col>
      <xdr:colOff>165100</xdr:colOff>
      <xdr:row>36</xdr:row>
      <xdr:rowOff>81686</xdr:rowOff>
    </xdr:to>
    <xdr:sp macro="" textlink="">
      <xdr:nvSpPr>
        <xdr:cNvPr id="302" name="フローチャート: 判断 301"/>
        <xdr:cNvSpPr/>
      </xdr:nvSpPr>
      <xdr:spPr>
        <a:xfrm>
          <a:off x="6921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72813</xdr:rowOff>
    </xdr:from>
    <xdr:ext cx="378565" cy="259045"/>
    <xdr:sp macro="" textlink="">
      <xdr:nvSpPr>
        <xdr:cNvPr id="303" name="テキスト ボックス 302"/>
        <xdr:cNvSpPr txBox="1"/>
      </xdr:nvSpPr>
      <xdr:spPr>
        <a:xfrm>
          <a:off x="6783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46837</xdr:rowOff>
    </xdr:from>
    <xdr:to>
      <xdr:col>55</xdr:col>
      <xdr:colOff>50800</xdr:colOff>
      <xdr:row>36</xdr:row>
      <xdr:rowOff>148437</xdr:rowOff>
    </xdr:to>
    <xdr:sp macro="" textlink="">
      <xdr:nvSpPr>
        <xdr:cNvPr id="309" name="楕円 308"/>
        <xdr:cNvSpPr/>
      </xdr:nvSpPr>
      <xdr:spPr>
        <a:xfrm>
          <a:off x="10426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69714</xdr:rowOff>
    </xdr:from>
    <xdr:ext cx="378565" cy="259045"/>
    <xdr:sp macro="" textlink="">
      <xdr:nvSpPr>
        <xdr:cNvPr id="310" name="労働費該当値テキスト"/>
        <xdr:cNvSpPr txBox="1"/>
      </xdr:nvSpPr>
      <xdr:spPr>
        <a:xfrm>
          <a:off x="10528300" y="607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41351</xdr:rowOff>
    </xdr:from>
    <xdr:to>
      <xdr:col>50</xdr:col>
      <xdr:colOff>165100</xdr:colOff>
      <xdr:row>36</xdr:row>
      <xdr:rowOff>142951</xdr:rowOff>
    </xdr:to>
    <xdr:sp macro="" textlink="">
      <xdr:nvSpPr>
        <xdr:cNvPr id="311" name="楕円 310"/>
        <xdr:cNvSpPr/>
      </xdr:nvSpPr>
      <xdr:spPr>
        <a:xfrm>
          <a:off x="9588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134078</xdr:rowOff>
    </xdr:from>
    <xdr:ext cx="378565" cy="259045"/>
    <xdr:sp macro="" textlink="">
      <xdr:nvSpPr>
        <xdr:cNvPr id="312" name="テキスト ボックス 311"/>
        <xdr:cNvSpPr txBox="1"/>
      </xdr:nvSpPr>
      <xdr:spPr>
        <a:xfrm>
          <a:off x="9450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116332</xdr:rowOff>
    </xdr:from>
    <xdr:to>
      <xdr:col>46</xdr:col>
      <xdr:colOff>38100</xdr:colOff>
      <xdr:row>36</xdr:row>
      <xdr:rowOff>46482</xdr:rowOff>
    </xdr:to>
    <xdr:sp macro="" textlink="">
      <xdr:nvSpPr>
        <xdr:cNvPr id="313" name="楕円 312"/>
        <xdr:cNvSpPr/>
      </xdr:nvSpPr>
      <xdr:spPr>
        <a:xfrm>
          <a:off x="869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63009</xdr:rowOff>
    </xdr:from>
    <xdr:ext cx="469744" cy="259045"/>
    <xdr:sp macro="" textlink="">
      <xdr:nvSpPr>
        <xdr:cNvPr id="314" name="テキスト ボックス 313"/>
        <xdr:cNvSpPr txBox="1"/>
      </xdr:nvSpPr>
      <xdr:spPr>
        <a:xfrm>
          <a:off x="8515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88900</xdr:rowOff>
    </xdr:from>
    <xdr:to>
      <xdr:col>41</xdr:col>
      <xdr:colOff>101600</xdr:colOff>
      <xdr:row>35</xdr:row>
      <xdr:rowOff>19050</xdr:rowOff>
    </xdr:to>
    <xdr:sp macro="" textlink="">
      <xdr:nvSpPr>
        <xdr:cNvPr id="315" name="楕円 314"/>
        <xdr:cNvSpPr/>
      </xdr:nvSpPr>
      <xdr:spPr>
        <a:xfrm>
          <a:off x="781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35577</xdr:rowOff>
    </xdr:from>
    <xdr:ext cx="469744" cy="259045"/>
    <xdr:sp macro="" textlink="">
      <xdr:nvSpPr>
        <xdr:cNvPr id="316" name="テキスト ボックス 315"/>
        <xdr:cNvSpPr txBox="1"/>
      </xdr:nvSpPr>
      <xdr:spPr>
        <a:xfrm>
          <a:off x="7626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29464</xdr:rowOff>
    </xdr:from>
    <xdr:to>
      <xdr:col>36</xdr:col>
      <xdr:colOff>165100</xdr:colOff>
      <xdr:row>32</xdr:row>
      <xdr:rowOff>131064</xdr:rowOff>
    </xdr:to>
    <xdr:sp macro="" textlink="">
      <xdr:nvSpPr>
        <xdr:cNvPr id="317" name="楕円 316"/>
        <xdr:cNvSpPr/>
      </xdr:nvSpPr>
      <xdr:spPr>
        <a:xfrm>
          <a:off x="6921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147591</xdr:rowOff>
    </xdr:from>
    <xdr:ext cx="469744" cy="259045"/>
    <xdr:sp macro="" textlink="">
      <xdr:nvSpPr>
        <xdr:cNvPr id="318" name="テキスト ボックス 317"/>
        <xdr:cNvSpPr txBox="1"/>
      </xdr:nvSpPr>
      <xdr:spPr>
        <a:xfrm>
          <a:off x="6737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0" name="直線コネクタ 339"/>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1"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2" name="直線コネクタ 341"/>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3"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4" name="直線コネクタ 343"/>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131745</xdr:rowOff>
    </xdr:from>
    <xdr:to>
      <xdr:col>55</xdr:col>
      <xdr:colOff>0</xdr:colOff>
      <xdr:row>55</xdr:row>
      <xdr:rowOff>155885</xdr:rowOff>
    </xdr:to>
    <xdr:cxnSp macro="">
      <xdr:nvCxnSpPr>
        <xdr:cNvPr id="345" name="直線コネクタ 344"/>
        <xdr:cNvCxnSpPr/>
      </xdr:nvCxnSpPr>
      <xdr:spPr>
        <a:xfrm flipV="1">
          <a:off x="9639300" y="9390045"/>
          <a:ext cx="838200" cy="1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6"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7" name="フローチャート: 判断 346"/>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155885</xdr:rowOff>
    </xdr:from>
    <xdr:to>
      <xdr:col>50</xdr:col>
      <xdr:colOff>114300</xdr:colOff>
      <xdr:row>56</xdr:row>
      <xdr:rowOff>149118</xdr:rowOff>
    </xdr:to>
    <xdr:cxnSp macro="">
      <xdr:nvCxnSpPr>
        <xdr:cNvPr id="348" name="直線コネクタ 347"/>
        <xdr:cNvCxnSpPr/>
      </xdr:nvCxnSpPr>
      <xdr:spPr>
        <a:xfrm flipV="1">
          <a:off x="8750300" y="9585635"/>
          <a:ext cx="889000" cy="1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120950</xdr:rowOff>
    </xdr:from>
    <xdr:to>
      <xdr:col>50</xdr:col>
      <xdr:colOff>165100</xdr:colOff>
      <xdr:row>58</xdr:row>
      <xdr:rowOff>51100</xdr:rowOff>
    </xdr:to>
    <xdr:sp macro="" textlink="">
      <xdr:nvSpPr>
        <xdr:cNvPr id="349" name="フローチャート: 判断 348"/>
        <xdr:cNvSpPr/>
      </xdr:nvSpPr>
      <xdr:spPr>
        <a:xfrm>
          <a:off x="9588500" y="989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42227</xdr:rowOff>
    </xdr:from>
    <xdr:ext cx="469744" cy="259045"/>
    <xdr:sp macro="" textlink="">
      <xdr:nvSpPr>
        <xdr:cNvPr id="350" name="テキスト ボックス 349"/>
        <xdr:cNvSpPr txBox="1"/>
      </xdr:nvSpPr>
      <xdr:spPr>
        <a:xfrm>
          <a:off x="9404428" y="998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117480</xdr:rowOff>
    </xdr:from>
    <xdr:to>
      <xdr:col>45</xdr:col>
      <xdr:colOff>177800</xdr:colOff>
      <xdr:row>56</xdr:row>
      <xdr:rowOff>149118</xdr:rowOff>
    </xdr:to>
    <xdr:cxnSp macro="">
      <xdr:nvCxnSpPr>
        <xdr:cNvPr id="351" name="直線コネクタ 350"/>
        <xdr:cNvCxnSpPr/>
      </xdr:nvCxnSpPr>
      <xdr:spPr>
        <a:xfrm>
          <a:off x="7861300" y="9718680"/>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131008</xdr:rowOff>
    </xdr:from>
    <xdr:to>
      <xdr:col>46</xdr:col>
      <xdr:colOff>38100</xdr:colOff>
      <xdr:row>58</xdr:row>
      <xdr:rowOff>61158</xdr:rowOff>
    </xdr:to>
    <xdr:sp macro="" textlink="">
      <xdr:nvSpPr>
        <xdr:cNvPr id="352" name="フローチャート: 判断 351"/>
        <xdr:cNvSpPr/>
      </xdr:nvSpPr>
      <xdr:spPr>
        <a:xfrm>
          <a:off x="8699500" y="99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52285</xdr:rowOff>
    </xdr:from>
    <xdr:ext cx="469744" cy="259045"/>
    <xdr:sp macro="" textlink="">
      <xdr:nvSpPr>
        <xdr:cNvPr id="353" name="テキスト ボックス 352"/>
        <xdr:cNvSpPr txBox="1"/>
      </xdr:nvSpPr>
      <xdr:spPr>
        <a:xfrm>
          <a:off x="8515428" y="99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1397</xdr:rowOff>
    </xdr:from>
    <xdr:to>
      <xdr:col>41</xdr:col>
      <xdr:colOff>50800</xdr:colOff>
      <xdr:row>56</xdr:row>
      <xdr:rowOff>117480</xdr:rowOff>
    </xdr:to>
    <xdr:cxnSp macro="">
      <xdr:nvCxnSpPr>
        <xdr:cNvPr id="354" name="直線コネクタ 353"/>
        <xdr:cNvCxnSpPr/>
      </xdr:nvCxnSpPr>
      <xdr:spPr>
        <a:xfrm>
          <a:off x="6972300" y="9602597"/>
          <a:ext cx="889000" cy="1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111668</xdr:rowOff>
    </xdr:from>
    <xdr:to>
      <xdr:col>41</xdr:col>
      <xdr:colOff>101600</xdr:colOff>
      <xdr:row>58</xdr:row>
      <xdr:rowOff>41818</xdr:rowOff>
    </xdr:to>
    <xdr:sp macro="" textlink="">
      <xdr:nvSpPr>
        <xdr:cNvPr id="355" name="フローチャート: 判断 354"/>
        <xdr:cNvSpPr/>
      </xdr:nvSpPr>
      <xdr:spPr>
        <a:xfrm>
          <a:off x="7810500" y="988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32945</xdr:rowOff>
    </xdr:from>
    <xdr:ext cx="469744" cy="259045"/>
    <xdr:sp macro="" textlink="">
      <xdr:nvSpPr>
        <xdr:cNvPr id="356" name="テキスト ボックス 355"/>
        <xdr:cNvSpPr txBox="1"/>
      </xdr:nvSpPr>
      <xdr:spPr>
        <a:xfrm>
          <a:off x="7626428" y="99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80945</xdr:rowOff>
    </xdr:from>
    <xdr:to>
      <xdr:col>55</xdr:col>
      <xdr:colOff>50800</xdr:colOff>
      <xdr:row>55</xdr:row>
      <xdr:rowOff>11095</xdr:rowOff>
    </xdr:to>
    <xdr:sp macro="" textlink="">
      <xdr:nvSpPr>
        <xdr:cNvPr id="364" name="楕円 363"/>
        <xdr:cNvSpPr/>
      </xdr:nvSpPr>
      <xdr:spPr>
        <a:xfrm>
          <a:off x="10426700" y="93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103822</xdr:rowOff>
    </xdr:from>
    <xdr:ext cx="534377" cy="259045"/>
    <xdr:sp macro="" textlink="">
      <xdr:nvSpPr>
        <xdr:cNvPr id="365" name="農林水産業費該当値テキスト"/>
        <xdr:cNvSpPr txBox="1"/>
      </xdr:nvSpPr>
      <xdr:spPr>
        <a:xfrm>
          <a:off x="10528300" y="91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105085</xdr:rowOff>
    </xdr:from>
    <xdr:to>
      <xdr:col>50</xdr:col>
      <xdr:colOff>165100</xdr:colOff>
      <xdr:row>56</xdr:row>
      <xdr:rowOff>35235</xdr:rowOff>
    </xdr:to>
    <xdr:sp macro="" textlink="">
      <xdr:nvSpPr>
        <xdr:cNvPr id="366" name="楕円 365"/>
        <xdr:cNvSpPr/>
      </xdr:nvSpPr>
      <xdr:spPr>
        <a:xfrm>
          <a:off x="9588500" y="95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51762</xdr:rowOff>
    </xdr:from>
    <xdr:ext cx="534377" cy="259045"/>
    <xdr:sp macro="" textlink="">
      <xdr:nvSpPr>
        <xdr:cNvPr id="367" name="テキスト ボックス 366"/>
        <xdr:cNvSpPr txBox="1"/>
      </xdr:nvSpPr>
      <xdr:spPr>
        <a:xfrm>
          <a:off x="9372111" y="93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98318</xdr:rowOff>
    </xdr:from>
    <xdr:to>
      <xdr:col>46</xdr:col>
      <xdr:colOff>38100</xdr:colOff>
      <xdr:row>57</xdr:row>
      <xdr:rowOff>28468</xdr:rowOff>
    </xdr:to>
    <xdr:sp macro="" textlink="">
      <xdr:nvSpPr>
        <xdr:cNvPr id="368" name="楕円 367"/>
        <xdr:cNvSpPr/>
      </xdr:nvSpPr>
      <xdr:spPr>
        <a:xfrm>
          <a:off x="8699500" y="96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44995</xdr:rowOff>
    </xdr:from>
    <xdr:ext cx="469744" cy="259045"/>
    <xdr:sp macro="" textlink="">
      <xdr:nvSpPr>
        <xdr:cNvPr id="369" name="テキスト ボックス 368"/>
        <xdr:cNvSpPr txBox="1"/>
      </xdr:nvSpPr>
      <xdr:spPr>
        <a:xfrm>
          <a:off x="8515428" y="94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66680</xdr:rowOff>
    </xdr:from>
    <xdr:to>
      <xdr:col>41</xdr:col>
      <xdr:colOff>101600</xdr:colOff>
      <xdr:row>56</xdr:row>
      <xdr:rowOff>168280</xdr:rowOff>
    </xdr:to>
    <xdr:sp macro="" textlink="">
      <xdr:nvSpPr>
        <xdr:cNvPr id="370" name="楕円 369"/>
        <xdr:cNvSpPr/>
      </xdr:nvSpPr>
      <xdr:spPr>
        <a:xfrm>
          <a:off x="7810500" y="96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13357</xdr:rowOff>
    </xdr:from>
    <xdr:ext cx="469744" cy="259045"/>
    <xdr:sp macro="" textlink="">
      <xdr:nvSpPr>
        <xdr:cNvPr id="371" name="テキスト ボックス 370"/>
        <xdr:cNvSpPr txBox="1"/>
      </xdr:nvSpPr>
      <xdr:spPr>
        <a:xfrm>
          <a:off x="7626428" y="94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122047</xdr:rowOff>
    </xdr:from>
    <xdr:to>
      <xdr:col>36</xdr:col>
      <xdr:colOff>165100</xdr:colOff>
      <xdr:row>56</xdr:row>
      <xdr:rowOff>52197</xdr:rowOff>
    </xdr:to>
    <xdr:sp macro="" textlink="">
      <xdr:nvSpPr>
        <xdr:cNvPr id="372" name="楕円 371"/>
        <xdr:cNvSpPr/>
      </xdr:nvSpPr>
      <xdr:spPr>
        <a:xfrm>
          <a:off x="6921500" y="95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68724</xdr:rowOff>
    </xdr:from>
    <xdr:ext cx="534377" cy="259045"/>
    <xdr:sp macro="" textlink="">
      <xdr:nvSpPr>
        <xdr:cNvPr id="373" name="テキスト ボックス 372"/>
        <xdr:cNvSpPr txBox="1"/>
      </xdr:nvSpPr>
      <xdr:spPr>
        <a:xfrm>
          <a:off x="6705111" y="93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5" name="直線コネクタ 394"/>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6"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7" name="直線コネクタ 396"/>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398"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399" name="直線コネクタ 398"/>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106485</xdr:rowOff>
    </xdr:from>
    <xdr:to>
      <xdr:col>55</xdr:col>
      <xdr:colOff>0</xdr:colOff>
      <xdr:row>76</xdr:row>
      <xdr:rowOff>113754</xdr:rowOff>
    </xdr:to>
    <xdr:cxnSp macro="">
      <xdr:nvCxnSpPr>
        <xdr:cNvPr id="400" name="直線コネクタ 399"/>
        <xdr:cNvCxnSpPr/>
      </xdr:nvCxnSpPr>
      <xdr:spPr>
        <a:xfrm flipV="1">
          <a:off x="9639300" y="13136685"/>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1"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2" name="フローチャート: 判断 401"/>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113754</xdr:rowOff>
    </xdr:from>
    <xdr:to>
      <xdr:col>50</xdr:col>
      <xdr:colOff>114300</xdr:colOff>
      <xdr:row>76</xdr:row>
      <xdr:rowOff>135951</xdr:rowOff>
    </xdr:to>
    <xdr:cxnSp macro="">
      <xdr:nvCxnSpPr>
        <xdr:cNvPr id="403" name="直線コネクタ 402"/>
        <xdr:cNvCxnSpPr/>
      </xdr:nvCxnSpPr>
      <xdr:spPr>
        <a:xfrm flipV="1">
          <a:off x="8750300" y="13143954"/>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143604</xdr:rowOff>
    </xdr:from>
    <xdr:to>
      <xdr:col>50</xdr:col>
      <xdr:colOff>165100</xdr:colOff>
      <xdr:row>78</xdr:row>
      <xdr:rowOff>73754</xdr:rowOff>
    </xdr:to>
    <xdr:sp macro="" textlink="">
      <xdr:nvSpPr>
        <xdr:cNvPr id="404" name="フローチャート: 判断 403"/>
        <xdr:cNvSpPr/>
      </xdr:nvSpPr>
      <xdr:spPr>
        <a:xfrm>
          <a:off x="9588500" y="1334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64881</xdr:rowOff>
    </xdr:from>
    <xdr:ext cx="469744" cy="259045"/>
    <xdr:sp macro="" textlink="">
      <xdr:nvSpPr>
        <xdr:cNvPr id="405" name="テキスト ボックス 404"/>
        <xdr:cNvSpPr txBox="1"/>
      </xdr:nvSpPr>
      <xdr:spPr>
        <a:xfrm>
          <a:off x="9404428" y="1343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17284</xdr:rowOff>
    </xdr:from>
    <xdr:to>
      <xdr:col>45</xdr:col>
      <xdr:colOff>177800</xdr:colOff>
      <xdr:row>76</xdr:row>
      <xdr:rowOff>135951</xdr:rowOff>
    </xdr:to>
    <xdr:cxnSp macro="">
      <xdr:nvCxnSpPr>
        <xdr:cNvPr id="406" name="直線コネクタ 405"/>
        <xdr:cNvCxnSpPr/>
      </xdr:nvCxnSpPr>
      <xdr:spPr>
        <a:xfrm>
          <a:off x="7861300" y="13047484"/>
          <a:ext cx="889000" cy="1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141615</xdr:rowOff>
    </xdr:from>
    <xdr:to>
      <xdr:col>46</xdr:col>
      <xdr:colOff>38100</xdr:colOff>
      <xdr:row>78</xdr:row>
      <xdr:rowOff>71765</xdr:rowOff>
    </xdr:to>
    <xdr:sp macro="" textlink="">
      <xdr:nvSpPr>
        <xdr:cNvPr id="407" name="フローチャート: 判断 406"/>
        <xdr:cNvSpPr/>
      </xdr:nvSpPr>
      <xdr:spPr>
        <a:xfrm>
          <a:off x="8699500" y="133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62892</xdr:rowOff>
    </xdr:from>
    <xdr:ext cx="469744" cy="259045"/>
    <xdr:sp macro="" textlink="">
      <xdr:nvSpPr>
        <xdr:cNvPr id="408" name="テキスト ボックス 407"/>
        <xdr:cNvSpPr txBox="1"/>
      </xdr:nvSpPr>
      <xdr:spPr>
        <a:xfrm>
          <a:off x="8515428" y="134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17284</xdr:rowOff>
    </xdr:from>
    <xdr:to>
      <xdr:col>41</xdr:col>
      <xdr:colOff>50800</xdr:colOff>
      <xdr:row>76</xdr:row>
      <xdr:rowOff>113091</xdr:rowOff>
    </xdr:to>
    <xdr:cxnSp macro="">
      <xdr:nvCxnSpPr>
        <xdr:cNvPr id="409" name="直線コネクタ 408"/>
        <xdr:cNvCxnSpPr/>
      </xdr:nvCxnSpPr>
      <xdr:spPr>
        <a:xfrm flipV="1">
          <a:off x="6972300" y="13047484"/>
          <a:ext cx="889000" cy="9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97586</xdr:rowOff>
    </xdr:from>
    <xdr:to>
      <xdr:col>41</xdr:col>
      <xdr:colOff>101600</xdr:colOff>
      <xdr:row>78</xdr:row>
      <xdr:rowOff>27736</xdr:rowOff>
    </xdr:to>
    <xdr:sp macro="" textlink="">
      <xdr:nvSpPr>
        <xdr:cNvPr id="410" name="フローチャート: 判断 409"/>
        <xdr:cNvSpPr/>
      </xdr:nvSpPr>
      <xdr:spPr>
        <a:xfrm>
          <a:off x="7810500" y="132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18863</xdr:rowOff>
    </xdr:from>
    <xdr:ext cx="469744" cy="259045"/>
    <xdr:sp macro="" textlink="">
      <xdr:nvSpPr>
        <xdr:cNvPr id="411" name="テキスト ボックス 410"/>
        <xdr:cNvSpPr txBox="1"/>
      </xdr:nvSpPr>
      <xdr:spPr>
        <a:xfrm>
          <a:off x="7626428" y="133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69926</xdr:rowOff>
    </xdr:from>
    <xdr:to>
      <xdr:col>36</xdr:col>
      <xdr:colOff>165100</xdr:colOff>
      <xdr:row>78</xdr:row>
      <xdr:rowOff>76</xdr:rowOff>
    </xdr:to>
    <xdr:sp macro="" textlink="">
      <xdr:nvSpPr>
        <xdr:cNvPr id="412" name="フローチャート: 判断 411"/>
        <xdr:cNvSpPr/>
      </xdr:nvSpPr>
      <xdr:spPr>
        <a:xfrm>
          <a:off x="6921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162653</xdr:rowOff>
    </xdr:from>
    <xdr:ext cx="469744" cy="259045"/>
    <xdr:sp macro="" textlink="">
      <xdr:nvSpPr>
        <xdr:cNvPr id="413" name="テキスト ボックス 412"/>
        <xdr:cNvSpPr txBox="1"/>
      </xdr:nvSpPr>
      <xdr:spPr>
        <a:xfrm>
          <a:off x="6737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55685</xdr:rowOff>
    </xdr:from>
    <xdr:to>
      <xdr:col>55</xdr:col>
      <xdr:colOff>50800</xdr:colOff>
      <xdr:row>76</xdr:row>
      <xdr:rowOff>157285</xdr:rowOff>
    </xdr:to>
    <xdr:sp macro="" textlink="">
      <xdr:nvSpPr>
        <xdr:cNvPr id="419" name="楕円 418"/>
        <xdr:cNvSpPr/>
      </xdr:nvSpPr>
      <xdr:spPr>
        <a:xfrm>
          <a:off x="10426700" y="130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78561</xdr:rowOff>
    </xdr:from>
    <xdr:ext cx="534377" cy="259045"/>
    <xdr:sp macro="" textlink="">
      <xdr:nvSpPr>
        <xdr:cNvPr id="420" name="商工費該当値テキスト"/>
        <xdr:cNvSpPr txBox="1"/>
      </xdr:nvSpPr>
      <xdr:spPr>
        <a:xfrm>
          <a:off x="10528300" y="129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62954</xdr:rowOff>
    </xdr:from>
    <xdr:to>
      <xdr:col>50</xdr:col>
      <xdr:colOff>165100</xdr:colOff>
      <xdr:row>76</xdr:row>
      <xdr:rowOff>164554</xdr:rowOff>
    </xdr:to>
    <xdr:sp macro="" textlink="">
      <xdr:nvSpPr>
        <xdr:cNvPr id="421" name="楕円 420"/>
        <xdr:cNvSpPr/>
      </xdr:nvSpPr>
      <xdr:spPr>
        <a:xfrm>
          <a:off x="9588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9631</xdr:rowOff>
    </xdr:from>
    <xdr:ext cx="534377" cy="259045"/>
    <xdr:sp macro="" textlink="">
      <xdr:nvSpPr>
        <xdr:cNvPr id="422" name="テキスト ボックス 421"/>
        <xdr:cNvSpPr txBox="1"/>
      </xdr:nvSpPr>
      <xdr:spPr>
        <a:xfrm>
          <a:off x="9372111" y="128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85151</xdr:rowOff>
    </xdr:from>
    <xdr:to>
      <xdr:col>46</xdr:col>
      <xdr:colOff>38100</xdr:colOff>
      <xdr:row>77</xdr:row>
      <xdr:rowOff>15301</xdr:rowOff>
    </xdr:to>
    <xdr:sp macro="" textlink="">
      <xdr:nvSpPr>
        <xdr:cNvPr id="423" name="楕円 422"/>
        <xdr:cNvSpPr/>
      </xdr:nvSpPr>
      <xdr:spPr>
        <a:xfrm>
          <a:off x="8699500" y="131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31828</xdr:rowOff>
    </xdr:from>
    <xdr:ext cx="534377" cy="259045"/>
    <xdr:sp macro="" textlink="">
      <xdr:nvSpPr>
        <xdr:cNvPr id="424" name="テキスト ボックス 423"/>
        <xdr:cNvSpPr txBox="1"/>
      </xdr:nvSpPr>
      <xdr:spPr>
        <a:xfrm>
          <a:off x="8483111" y="12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137935</xdr:rowOff>
    </xdr:from>
    <xdr:to>
      <xdr:col>41</xdr:col>
      <xdr:colOff>101600</xdr:colOff>
      <xdr:row>76</xdr:row>
      <xdr:rowOff>68086</xdr:rowOff>
    </xdr:to>
    <xdr:sp macro="" textlink="">
      <xdr:nvSpPr>
        <xdr:cNvPr id="425" name="楕円 424"/>
        <xdr:cNvSpPr/>
      </xdr:nvSpPr>
      <xdr:spPr>
        <a:xfrm>
          <a:off x="7810500" y="1299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84612</xdr:rowOff>
    </xdr:from>
    <xdr:ext cx="534377" cy="259045"/>
    <xdr:sp macro="" textlink="">
      <xdr:nvSpPr>
        <xdr:cNvPr id="426" name="テキスト ボックス 425"/>
        <xdr:cNvSpPr txBox="1"/>
      </xdr:nvSpPr>
      <xdr:spPr>
        <a:xfrm>
          <a:off x="7594111" y="12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62291</xdr:rowOff>
    </xdr:from>
    <xdr:to>
      <xdr:col>36</xdr:col>
      <xdr:colOff>165100</xdr:colOff>
      <xdr:row>76</xdr:row>
      <xdr:rowOff>163891</xdr:rowOff>
    </xdr:to>
    <xdr:sp macro="" textlink="">
      <xdr:nvSpPr>
        <xdr:cNvPr id="427" name="楕円 426"/>
        <xdr:cNvSpPr/>
      </xdr:nvSpPr>
      <xdr:spPr>
        <a:xfrm>
          <a:off x="6921500" y="130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8968</xdr:rowOff>
    </xdr:from>
    <xdr:ext cx="534377" cy="259045"/>
    <xdr:sp macro="" textlink="">
      <xdr:nvSpPr>
        <xdr:cNvPr id="428" name="テキスト ボックス 427"/>
        <xdr:cNvSpPr txBox="1"/>
      </xdr:nvSpPr>
      <xdr:spPr>
        <a:xfrm>
          <a:off x="6705111" y="128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3" name="直線コネクタ 452"/>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4"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5" name="直線コネクタ 454"/>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6"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7" name="直線コネクタ 456"/>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xdr:rowOff>
    </xdr:from>
    <xdr:to>
      <xdr:col>55</xdr:col>
      <xdr:colOff>0</xdr:colOff>
      <xdr:row>97</xdr:row>
      <xdr:rowOff>31038</xdr:rowOff>
    </xdr:to>
    <xdr:cxnSp macro="">
      <xdr:nvCxnSpPr>
        <xdr:cNvPr id="458" name="直線コネクタ 457"/>
        <xdr:cNvCxnSpPr/>
      </xdr:nvCxnSpPr>
      <xdr:spPr>
        <a:xfrm flipV="1">
          <a:off x="9639300" y="1663120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59"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0" name="フローチャート: 判断 459"/>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152178</xdr:rowOff>
    </xdr:from>
    <xdr:to>
      <xdr:col>50</xdr:col>
      <xdr:colOff>114300</xdr:colOff>
      <xdr:row>97</xdr:row>
      <xdr:rowOff>31038</xdr:rowOff>
    </xdr:to>
    <xdr:cxnSp macro="">
      <xdr:nvCxnSpPr>
        <xdr:cNvPr id="461" name="直線コネクタ 460"/>
        <xdr:cNvCxnSpPr/>
      </xdr:nvCxnSpPr>
      <xdr:spPr>
        <a:xfrm>
          <a:off x="8750300" y="16611378"/>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36931</xdr:rowOff>
    </xdr:from>
    <xdr:to>
      <xdr:col>50</xdr:col>
      <xdr:colOff>165100</xdr:colOff>
      <xdr:row>97</xdr:row>
      <xdr:rowOff>138531</xdr:rowOff>
    </xdr:to>
    <xdr:sp macro="" textlink="">
      <xdr:nvSpPr>
        <xdr:cNvPr id="462" name="フローチャート: 判断 461"/>
        <xdr:cNvSpPr/>
      </xdr:nvSpPr>
      <xdr:spPr>
        <a:xfrm>
          <a:off x="9588500" y="166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129658</xdr:rowOff>
    </xdr:from>
    <xdr:ext cx="534377" cy="259045"/>
    <xdr:sp macro="" textlink="">
      <xdr:nvSpPr>
        <xdr:cNvPr id="463" name="テキスト ボックス 462"/>
        <xdr:cNvSpPr txBox="1"/>
      </xdr:nvSpPr>
      <xdr:spPr>
        <a:xfrm>
          <a:off x="9372111" y="167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152178</xdr:rowOff>
    </xdr:from>
    <xdr:to>
      <xdr:col>45</xdr:col>
      <xdr:colOff>177800</xdr:colOff>
      <xdr:row>97</xdr:row>
      <xdr:rowOff>102705</xdr:rowOff>
    </xdr:to>
    <xdr:cxnSp macro="">
      <xdr:nvCxnSpPr>
        <xdr:cNvPr id="464" name="直線コネクタ 463"/>
        <xdr:cNvCxnSpPr/>
      </xdr:nvCxnSpPr>
      <xdr:spPr>
        <a:xfrm flipV="1">
          <a:off x="7861300" y="16611378"/>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27502</xdr:rowOff>
    </xdr:from>
    <xdr:to>
      <xdr:col>46</xdr:col>
      <xdr:colOff>38100</xdr:colOff>
      <xdr:row>97</xdr:row>
      <xdr:rowOff>129102</xdr:rowOff>
    </xdr:to>
    <xdr:sp macro="" textlink="">
      <xdr:nvSpPr>
        <xdr:cNvPr id="465" name="フローチャート: 判断 464"/>
        <xdr:cNvSpPr/>
      </xdr:nvSpPr>
      <xdr:spPr>
        <a:xfrm>
          <a:off x="8699500" y="166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120229</xdr:rowOff>
    </xdr:from>
    <xdr:ext cx="534377" cy="259045"/>
    <xdr:sp macro="" textlink="">
      <xdr:nvSpPr>
        <xdr:cNvPr id="466" name="テキスト ボックス 465"/>
        <xdr:cNvSpPr txBox="1"/>
      </xdr:nvSpPr>
      <xdr:spPr>
        <a:xfrm>
          <a:off x="8483111" y="167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53975</xdr:rowOff>
    </xdr:from>
    <xdr:to>
      <xdr:col>41</xdr:col>
      <xdr:colOff>50800</xdr:colOff>
      <xdr:row>97</xdr:row>
      <xdr:rowOff>102705</xdr:rowOff>
    </xdr:to>
    <xdr:cxnSp macro="">
      <xdr:nvCxnSpPr>
        <xdr:cNvPr id="467" name="直線コネクタ 466"/>
        <xdr:cNvCxnSpPr/>
      </xdr:nvCxnSpPr>
      <xdr:spPr>
        <a:xfrm>
          <a:off x="6972300" y="16684625"/>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888</xdr:rowOff>
    </xdr:from>
    <xdr:to>
      <xdr:col>41</xdr:col>
      <xdr:colOff>101600</xdr:colOff>
      <xdr:row>97</xdr:row>
      <xdr:rowOff>102488</xdr:rowOff>
    </xdr:to>
    <xdr:sp macro="" textlink="">
      <xdr:nvSpPr>
        <xdr:cNvPr id="468" name="フローチャート: 判断 467"/>
        <xdr:cNvSpPr/>
      </xdr:nvSpPr>
      <xdr:spPr>
        <a:xfrm>
          <a:off x="7810500" y="1663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119015</xdr:rowOff>
    </xdr:from>
    <xdr:ext cx="534377" cy="259045"/>
    <xdr:sp macro="" textlink="">
      <xdr:nvSpPr>
        <xdr:cNvPr id="469" name="テキスト ボックス 468"/>
        <xdr:cNvSpPr txBox="1"/>
      </xdr:nvSpPr>
      <xdr:spPr>
        <a:xfrm>
          <a:off x="7594111" y="164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161443</xdr:rowOff>
    </xdr:from>
    <xdr:to>
      <xdr:col>36</xdr:col>
      <xdr:colOff>165100</xdr:colOff>
      <xdr:row>97</xdr:row>
      <xdr:rowOff>91593</xdr:rowOff>
    </xdr:to>
    <xdr:sp macro="" textlink="">
      <xdr:nvSpPr>
        <xdr:cNvPr id="470" name="フローチャート: 判断 469"/>
        <xdr:cNvSpPr/>
      </xdr:nvSpPr>
      <xdr:spPr>
        <a:xfrm>
          <a:off x="6921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108120</xdr:rowOff>
    </xdr:from>
    <xdr:ext cx="534377" cy="259045"/>
    <xdr:sp macro="" textlink="">
      <xdr:nvSpPr>
        <xdr:cNvPr id="471" name="テキスト ボックス 470"/>
        <xdr:cNvSpPr txBox="1"/>
      </xdr:nvSpPr>
      <xdr:spPr>
        <a:xfrm>
          <a:off x="6705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121208</xdr:rowOff>
    </xdr:from>
    <xdr:to>
      <xdr:col>55</xdr:col>
      <xdr:colOff>50800</xdr:colOff>
      <xdr:row>97</xdr:row>
      <xdr:rowOff>51358</xdr:rowOff>
    </xdr:to>
    <xdr:sp macro="" textlink="">
      <xdr:nvSpPr>
        <xdr:cNvPr id="477" name="楕円 476"/>
        <xdr:cNvSpPr/>
      </xdr:nvSpPr>
      <xdr:spPr>
        <a:xfrm>
          <a:off x="104267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99635</xdr:rowOff>
    </xdr:from>
    <xdr:ext cx="534377" cy="259045"/>
    <xdr:sp macro="" textlink="">
      <xdr:nvSpPr>
        <xdr:cNvPr id="478" name="土木費該当値テキスト"/>
        <xdr:cNvSpPr txBox="1"/>
      </xdr:nvSpPr>
      <xdr:spPr>
        <a:xfrm>
          <a:off x="10528300" y="165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151688</xdr:rowOff>
    </xdr:from>
    <xdr:to>
      <xdr:col>50</xdr:col>
      <xdr:colOff>165100</xdr:colOff>
      <xdr:row>97</xdr:row>
      <xdr:rowOff>81838</xdr:rowOff>
    </xdr:to>
    <xdr:sp macro="" textlink="">
      <xdr:nvSpPr>
        <xdr:cNvPr id="479" name="楕円 478"/>
        <xdr:cNvSpPr/>
      </xdr:nvSpPr>
      <xdr:spPr>
        <a:xfrm>
          <a:off x="9588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98365</xdr:rowOff>
    </xdr:from>
    <xdr:ext cx="534377" cy="259045"/>
    <xdr:sp macro="" textlink="">
      <xdr:nvSpPr>
        <xdr:cNvPr id="480" name="テキスト ボックス 479"/>
        <xdr:cNvSpPr txBox="1"/>
      </xdr:nvSpPr>
      <xdr:spPr>
        <a:xfrm>
          <a:off x="937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101378</xdr:rowOff>
    </xdr:from>
    <xdr:to>
      <xdr:col>46</xdr:col>
      <xdr:colOff>38100</xdr:colOff>
      <xdr:row>97</xdr:row>
      <xdr:rowOff>31528</xdr:rowOff>
    </xdr:to>
    <xdr:sp macro="" textlink="">
      <xdr:nvSpPr>
        <xdr:cNvPr id="481" name="楕円 480"/>
        <xdr:cNvSpPr/>
      </xdr:nvSpPr>
      <xdr:spPr>
        <a:xfrm>
          <a:off x="8699500" y="165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48055</xdr:rowOff>
    </xdr:from>
    <xdr:ext cx="534377" cy="259045"/>
    <xdr:sp macro="" textlink="">
      <xdr:nvSpPr>
        <xdr:cNvPr id="482" name="テキスト ボックス 481"/>
        <xdr:cNvSpPr txBox="1"/>
      </xdr:nvSpPr>
      <xdr:spPr>
        <a:xfrm>
          <a:off x="8483111" y="163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51905</xdr:rowOff>
    </xdr:from>
    <xdr:to>
      <xdr:col>41</xdr:col>
      <xdr:colOff>101600</xdr:colOff>
      <xdr:row>97</xdr:row>
      <xdr:rowOff>153505</xdr:rowOff>
    </xdr:to>
    <xdr:sp macro="" textlink="">
      <xdr:nvSpPr>
        <xdr:cNvPr id="483" name="楕円 482"/>
        <xdr:cNvSpPr/>
      </xdr:nvSpPr>
      <xdr:spPr>
        <a:xfrm>
          <a:off x="78105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144632</xdr:rowOff>
    </xdr:from>
    <xdr:ext cx="534377" cy="259045"/>
    <xdr:sp macro="" textlink="">
      <xdr:nvSpPr>
        <xdr:cNvPr id="484" name="テキスト ボックス 483"/>
        <xdr:cNvSpPr txBox="1"/>
      </xdr:nvSpPr>
      <xdr:spPr>
        <a:xfrm>
          <a:off x="7594111" y="167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85" name="楕円 484"/>
        <xdr:cNvSpPr/>
      </xdr:nvSpPr>
      <xdr:spPr>
        <a:xfrm>
          <a:off x="6921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95902</xdr:rowOff>
    </xdr:from>
    <xdr:ext cx="534377" cy="259045"/>
    <xdr:sp macro="" textlink="">
      <xdr:nvSpPr>
        <xdr:cNvPr id="486" name="テキスト ボックス 485"/>
        <xdr:cNvSpPr txBox="1"/>
      </xdr:nvSpPr>
      <xdr:spPr>
        <a:xfrm>
          <a:off x="6705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3" name="直線コネクタ 512"/>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4"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5" name="直線コネクタ 514"/>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6"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7" name="直線コネクタ 516"/>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141551</xdr:rowOff>
    </xdr:from>
    <xdr:to>
      <xdr:col>85</xdr:col>
      <xdr:colOff>127000</xdr:colOff>
      <xdr:row>38</xdr:row>
      <xdr:rowOff>133495</xdr:rowOff>
    </xdr:to>
    <xdr:cxnSp macro="">
      <xdr:nvCxnSpPr>
        <xdr:cNvPr id="518" name="直線コネクタ 517"/>
        <xdr:cNvCxnSpPr/>
      </xdr:nvCxnSpPr>
      <xdr:spPr>
        <a:xfrm flipV="1">
          <a:off x="15481300" y="6313751"/>
          <a:ext cx="838200" cy="3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19"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0" name="フローチャート: 判断 519"/>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80046</xdr:rowOff>
    </xdr:from>
    <xdr:to>
      <xdr:col>81</xdr:col>
      <xdr:colOff>50800</xdr:colOff>
      <xdr:row>38</xdr:row>
      <xdr:rowOff>133495</xdr:rowOff>
    </xdr:to>
    <xdr:cxnSp macro="">
      <xdr:nvCxnSpPr>
        <xdr:cNvPr id="521" name="直線コネクタ 520"/>
        <xdr:cNvCxnSpPr/>
      </xdr:nvCxnSpPr>
      <xdr:spPr>
        <a:xfrm>
          <a:off x="14592300" y="6595146"/>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19667</xdr:rowOff>
    </xdr:from>
    <xdr:to>
      <xdr:col>81</xdr:col>
      <xdr:colOff>101600</xdr:colOff>
      <xdr:row>37</xdr:row>
      <xdr:rowOff>121267</xdr:rowOff>
    </xdr:to>
    <xdr:sp macro="" textlink="">
      <xdr:nvSpPr>
        <xdr:cNvPr id="522" name="フローチャート: 判断 521"/>
        <xdr:cNvSpPr/>
      </xdr:nvSpPr>
      <xdr:spPr>
        <a:xfrm>
          <a:off x="15430500" y="636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137794</xdr:rowOff>
    </xdr:from>
    <xdr:ext cx="534377" cy="259045"/>
    <xdr:sp macro="" textlink="">
      <xdr:nvSpPr>
        <xdr:cNvPr id="523" name="テキスト ボックス 522"/>
        <xdr:cNvSpPr txBox="1"/>
      </xdr:nvSpPr>
      <xdr:spPr>
        <a:xfrm>
          <a:off x="15214111" y="61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80046</xdr:rowOff>
    </xdr:from>
    <xdr:to>
      <xdr:col>76</xdr:col>
      <xdr:colOff>114300</xdr:colOff>
      <xdr:row>39</xdr:row>
      <xdr:rowOff>16801</xdr:rowOff>
    </xdr:to>
    <xdr:cxnSp macro="">
      <xdr:nvCxnSpPr>
        <xdr:cNvPr id="524" name="直線コネクタ 523"/>
        <xdr:cNvCxnSpPr/>
      </xdr:nvCxnSpPr>
      <xdr:spPr>
        <a:xfrm flipV="1">
          <a:off x="13703300" y="6595146"/>
          <a:ext cx="88900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7475</xdr:rowOff>
    </xdr:from>
    <xdr:to>
      <xdr:col>76</xdr:col>
      <xdr:colOff>165100</xdr:colOff>
      <xdr:row>37</xdr:row>
      <xdr:rowOff>109075</xdr:rowOff>
    </xdr:to>
    <xdr:sp macro="" textlink="">
      <xdr:nvSpPr>
        <xdr:cNvPr id="525" name="フローチャート: 判断 524"/>
        <xdr:cNvSpPr/>
      </xdr:nvSpPr>
      <xdr:spPr>
        <a:xfrm>
          <a:off x="14541500" y="635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125602</xdr:rowOff>
    </xdr:from>
    <xdr:ext cx="534377" cy="259045"/>
    <xdr:sp macro="" textlink="">
      <xdr:nvSpPr>
        <xdr:cNvPr id="526" name="テキスト ボックス 525"/>
        <xdr:cNvSpPr txBox="1"/>
      </xdr:nvSpPr>
      <xdr:spPr>
        <a:xfrm>
          <a:off x="14325111" y="6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119017</xdr:rowOff>
    </xdr:from>
    <xdr:to>
      <xdr:col>71</xdr:col>
      <xdr:colOff>177800</xdr:colOff>
      <xdr:row>39</xdr:row>
      <xdr:rowOff>16801</xdr:rowOff>
    </xdr:to>
    <xdr:cxnSp macro="">
      <xdr:nvCxnSpPr>
        <xdr:cNvPr id="527" name="直線コネクタ 526"/>
        <xdr:cNvCxnSpPr/>
      </xdr:nvCxnSpPr>
      <xdr:spPr>
        <a:xfrm>
          <a:off x="12814300" y="6462667"/>
          <a:ext cx="889000" cy="24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6060</xdr:rowOff>
    </xdr:from>
    <xdr:to>
      <xdr:col>72</xdr:col>
      <xdr:colOff>38100</xdr:colOff>
      <xdr:row>37</xdr:row>
      <xdr:rowOff>107660</xdr:rowOff>
    </xdr:to>
    <xdr:sp macro="" textlink="">
      <xdr:nvSpPr>
        <xdr:cNvPr id="528" name="フローチャート: 判断 527"/>
        <xdr:cNvSpPr/>
      </xdr:nvSpPr>
      <xdr:spPr>
        <a:xfrm>
          <a:off x="13652500" y="63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124187</xdr:rowOff>
    </xdr:from>
    <xdr:ext cx="534377" cy="259045"/>
    <xdr:sp macro="" textlink="">
      <xdr:nvSpPr>
        <xdr:cNvPr id="529" name="テキスト ボックス 528"/>
        <xdr:cNvSpPr txBox="1"/>
      </xdr:nvSpPr>
      <xdr:spPr>
        <a:xfrm>
          <a:off x="13436111" y="61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31" name="テキスト ボックス 530"/>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90751</xdr:rowOff>
    </xdr:from>
    <xdr:to>
      <xdr:col>85</xdr:col>
      <xdr:colOff>177800</xdr:colOff>
      <xdr:row>37</xdr:row>
      <xdr:rowOff>20901</xdr:rowOff>
    </xdr:to>
    <xdr:sp macro="" textlink="">
      <xdr:nvSpPr>
        <xdr:cNvPr id="537" name="楕円 536"/>
        <xdr:cNvSpPr/>
      </xdr:nvSpPr>
      <xdr:spPr>
        <a:xfrm>
          <a:off x="16268700" y="62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113628</xdr:rowOff>
    </xdr:from>
    <xdr:ext cx="534377" cy="259045"/>
    <xdr:sp macro="" textlink="">
      <xdr:nvSpPr>
        <xdr:cNvPr id="538" name="消防費該当値テキスト"/>
        <xdr:cNvSpPr txBox="1"/>
      </xdr:nvSpPr>
      <xdr:spPr>
        <a:xfrm>
          <a:off x="16370300" y="611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82695</xdr:rowOff>
    </xdr:from>
    <xdr:to>
      <xdr:col>81</xdr:col>
      <xdr:colOff>101600</xdr:colOff>
      <xdr:row>39</xdr:row>
      <xdr:rowOff>12845</xdr:rowOff>
    </xdr:to>
    <xdr:sp macro="" textlink="">
      <xdr:nvSpPr>
        <xdr:cNvPr id="539" name="楕円 538"/>
        <xdr:cNvSpPr/>
      </xdr:nvSpPr>
      <xdr:spPr>
        <a:xfrm>
          <a:off x="15430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3972</xdr:rowOff>
    </xdr:from>
    <xdr:ext cx="534377" cy="259045"/>
    <xdr:sp macro="" textlink="">
      <xdr:nvSpPr>
        <xdr:cNvPr id="540" name="テキスト ボックス 539"/>
        <xdr:cNvSpPr txBox="1"/>
      </xdr:nvSpPr>
      <xdr:spPr>
        <a:xfrm>
          <a:off x="15214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29246</xdr:rowOff>
    </xdr:from>
    <xdr:to>
      <xdr:col>76</xdr:col>
      <xdr:colOff>165100</xdr:colOff>
      <xdr:row>38</xdr:row>
      <xdr:rowOff>130846</xdr:rowOff>
    </xdr:to>
    <xdr:sp macro="" textlink="">
      <xdr:nvSpPr>
        <xdr:cNvPr id="541" name="楕円 540"/>
        <xdr:cNvSpPr/>
      </xdr:nvSpPr>
      <xdr:spPr>
        <a:xfrm>
          <a:off x="145415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121973</xdr:rowOff>
    </xdr:from>
    <xdr:ext cx="534377" cy="259045"/>
    <xdr:sp macro="" textlink="">
      <xdr:nvSpPr>
        <xdr:cNvPr id="542" name="テキスト ボックス 541"/>
        <xdr:cNvSpPr txBox="1"/>
      </xdr:nvSpPr>
      <xdr:spPr>
        <a:xfrm>
          <a:off x="14325111" y="66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137451</xdr:rowOff>
    </xdr:from>
    <xdr:to>
      <xdr:col>72</xdr:col>
      <xdr:colOff>38100</xdr:colOff>
      <xdr:row>39</xdr:row>
      <xdr:rowOff>67601</xdr:rowOff>
    </xdr:to>
    <xdr:sp macro="" textlink="">
      <xdr:nvSpPr>
        <xdr:cNvPr id="543" name="楕円 542"/>
        <xdr:cNvSpPr/>
      </xdr:nvSpPr>
      <xdr:spPr>
        <a:xfrm>
          <a:off x="13652500" y="66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58728</xdr:rowOff>
    </xdr:from>
    <xdr:ext cx="469744" cy="259045"/>
    <xdr:sp macro="" textlink="">
      <xdr:nvSpPr>
        <xdr:cNvPr id="544" name="テキスト ボックス 543"/>
        <xdr:cNvSpPr txBox="1"/>
      </xdr:nvSpPr>
      <xdr:spPr>
        <a:xfrm>
          <a:off x="13468428" y="67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68217</xdr:rowOff>
    </xdr:from>
    <xdr:to>
      <xdr:col>67</xdr:col>
      <xdr:colOff>101600</xdr:colOff>
      <xdr:row>37</xdr:row>
      <xdr:rowOff>169818</xdr:rowOff>
    </xdr:to>
    <xdr:sp macro="" textlink="">
      <xdr:nvSpPr>
        <xdr:cNvPr id="545" name="楕円 544"/>
        <xdr:cNvSpPr/>
      </xdr:nvSpPr>
      <xdr:spPr>
        <a:xfrm>
          <a:off x="12763500" y="64118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160944</xdr:rowOff>
    </xdr:from>
    <xdr:ext cx="534377" cy="259045"/>
    <xdr:sp macro="" textlink="">
      <xdr:nvSpPr>
        <xdr:cNvPr id="546" name="テキスト ボックス 545"/>
        <xdr:cNvSpPr txBox="1"/>
      </xdr:nvSpPr>
      <xdr:spPr>
        <a:xfrm>
          <a:off x="12547111" y="650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3" name="直線コネクタ 572"/>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4"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5" name="直線コネクタ 574"/>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6"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7" name="直線コネクタ 576"/>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168830</xdr:rowOff>
    </xdr:from>
    <xdr:to>
      <xdr:col>85</xdr:col>
      <xdr:colOff>127000</xdr:colOff>
      <xdr:row>56</xdr:row>
      <xdr:rowOff>49697</xdr:rowOff>
    </xdr:to>
    <xdr:cxnSp macro="">
      <xdr:nvCxnSpPr>
        <xdr:cNvPr id="578" name="直線コネクタ 577"/>
        <xdr:cNvCxnSpPr/>
      </xdr:nvCxnSpPr>
      <xdr:spPr>
        <a:xfrm flipV="1">
          <a:off x="15481300" y="9427130"/>
          <a:ext cx="838200" cy="2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79"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0" name="フローチャート: 判断 579"/>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17170</xdr:rowOff>
    </xdr:from>
    <xdr:to>
      <xdr:col>81</xdr:col>
      <xdr:colOff>50800</xdr:colOff>
      <xdr:row>56</xdr:row>
      <xdr:rowOff>49697</xdr:rowOff>
    </xdr:to>
    <xdr:cxnSp macro="">
      <xdr:nvCxnSpPr>
        <xdr:cNvPr id="581" name="直線コネクタ 580"/>
        <xdr:cNvCxnSpPr/>
      </xdr:nvCxnSpPr>
      <xdr:spPr>
        <a:xfrm>
          <a:off x="14592300" y="9618370"/>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117573</xdr:rowOff>
    </xdr:from>
    <xdr:to>
      <xdr:col>81</xdr:col>
      <xdr:colOff>101600</xdr:colOff>
      <xdr:row>56</xdr:row>
      <xdr:rowOff>47723</xdr:rowOff>
    </xdr:to>
    <xdr:sp macro="" textlink="">
      <xdr:nvSpPr>
        <xdr:cNvPr id="582" name="フローチャート: 判断 581"/>
        <xdr:cNvSpPr/>
      </xdr:nvSpPr>
      <xdr:spPr>
        <a:xfrm>
          <a:off x="15430500" y="954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64250</xdr:rowOff>
    </xdr:from>
    <xdr:ext cx="534377" cy="259045"/>
    <xdr:sp macro="" textlink="">
      <xdr:nvSpPr>
        <xdr:cNvPr id="583" name="テキスト ボックス 582"/>
        <xdr:cNvSpPr txBox="1"/>
      </xdr:nvSpPr>
      <xdr:spPr>
        <a:xfrm>
          <a:off x="15214111" y="93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65013</xdr:rowOff>
    </xdr:from>
    <xdr:to>
      <xdr:col>76</xdr:col>
      <xdr:colOff>114300</xdr:colOff>
      <xdr:row>56</xdr:row>
      <xdr:rowOff>17170</xdr:rowOff>
    </xdr:to>
    <xdr:cxnSp macro="">
      <xdr:nvCxnSpPr>
        <xdr:cNvPr id="584" name="直線コネクタ 583"/>
        <xdr:cNvCxnSpPr/>
      </xdr:nvCxnSpPr>
      <xdr:spPr>
        <a:xfrm>
          <a:off x="13703300" y="9151863"/>
          <a:ext cx="889000" cy="4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137788</xdr:rowOff>
    </xdr:from>
    <xdr:to>
      <xdr:col>76</xdr:col>
      <xdr:colOff>165100</xdr:colOff>
      <xdr:row>56</xdr:row>
      <xdr:rowOff>67938</xdr:rowOff>
    </xdr:to>
    <xdr:sp macro="" textlink="">
      <xdr:nvSpPr>
        <xdr:cNvPr id="585" name="フローチャート: 判断 584"/>
        <xdr:cNvSpPr/>
      </xdr:nvSpPr>
      <xdr:spPr>
        <a:xfrm>
          <a:off x="14541500" y="9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84465</xdr:rowOff>
    </xdr:from>
    <xdr:ext cx="534377" cy="259045"/>
    <xdr:sp macro="" textlink="">
      <xdr:nvSpPr>
        <xdr:cNvPr id="586" name="テキスト ボックス 585"/>
        <xdr:cNvSpPr txBox="1"/>
      </xdr:nvSpPr>
      <xdr:spPr>
        <a:xfrm>
          <a:off x="14325111" y="93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65013</xdr:rowOff>
    </xdr:from>
    <xdr:to>
      <xdr:col>71</xdr:col>
      <xdr:colOff>177800</xdr:colOff>
      <xdr:row>55</xdr:row>
      <xdr:rowOff>41010</xdr:rowOff>
    </xdr:to>
    <xdr:cxnSp macro="">
      <xdr:nvCxnSpPr>
        <xdr:cNvPr id="587" name="直線コネクタ 586"/>
        <xdr:cNvCxnSpPr/>
      </xdr:nvCxnSpPr>
      <xdr:spPr>
        <a:xfrm flipV="1">
          <a:off x="12814300" y="9151863"/>
          <a:ext cx="8890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137330</xdr:rowOff>
    </xdr:from>
    <xdr:to>
      <xdr:col>72</xdr:col>
      <xdr:colOff>38100</xdr:colOff>
      <xdr:row>56</xdr:row>
      <xdr:rowOff>67480</xdr:rowOff>
    </xdr:to>
    <xdr:sp macro="" textlink="">
      <xdr:nvSpPr>
        <xdr:cNvPr id="588" name="フローチャート: 判断 587"/>
        <xdr:cNvSpPr/>
      </xdr:nvSpPr>
      <xdr:spPr>
        <a:xfrm>
          <a:off x="13652500" y="95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58607</xdr:rowOff>
    </xdr:from>
    <xdr:ext cx="534377" cy="259045"/>
    <xdr:sp macro="" textlink="">
      <xdr:nvSpPr>
        <xdr:cNvPr id="589" name="テキスト ボックス 588"/>
        <xdr:cNvSpPr txBox="1"/>
      </xdr:nvSpPr>
      <xdr:spPr>
        <a:xfrm>
          <a:off x="13436111" y="96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77470</xdr:rowOff>
    </xdr:from>
    <xdr:to>
      <xdr:col>67</xdr:col>
      <xdr:colOff>101600</xdr:colOff>
      <xdr:row>56</xdr:row>
      <xdr:rowOff>7620</xdr:rowOff>
    </xdr:to>
    <xdr:sp macro="" textlink="">
      <xdr:nvSpPr>
        <xdr:cNvPr id="590" name="フローチャート: 判断 589"/>
        <xdr:cNvSpPr/>
      </xdr:nvSpPr>
      <xdr:spPr>
        <a:xfrm>
          <a:off x="12763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170197</xdr:rowOff>
    </xdr:from>
    <xdr:ext cx="534377" cy="259045"/>
    <xdr:sp macro="" textlink="">
      <xdr:nvSpPr>
        <xdr:cNvPr id="591" name="テキスト ボックス 590"/>
        <xdr:cNvSpPr txBox="1"/>
      </xdr:nvSpPr>
      <xdr:spPr>
        <a:xfrm>
          <a:off x="12547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118030</xdr:rowOff>
    </xdr:from>
    <xdr:to>
      <xdr:col>85</xdr:col>
      <xdr:colOff>177800</xdr:colOff>
      <xdr:row>55</xdr:row>
      <xdr:rowOff>48180</xdr:rowOff>
    </xdr:to>
    <xdr:sp macro="" textlink="">
      <xdr:nvSpPr>
        <xdr:cNvPr id="597" name="楕円 596"/>
        <xdr:cNvSpPr/>
      </xdr:nvSpPr>
      <xdr:spPr>
        <a:xfrm>
          <a:off x="16268700" y="93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140907</xdr:rowOff>
    </xdr:from>
    <xdr:ext cx="534377" cy="259045"/>
    <xdr:sp macro="" textlink="">
      <xdr:nvSpPr>
        <xdr:cNvPr id="598" name="教育費該当値テキスト"/>
        <xdr:cNvSpPr txBox="1"/>
      </xdr:nvSpPr>
      <xdr:spPr>
        <a:xfrm>
          <a:off x="16370300" y="92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170347</xdr:rowOff>
    </xdr:from>
    <xdr:to>
      <xdr:col>81</xdr:col>
      <xdr:colOff>101600</xdr:colOff>
      <xdr:row>56</xdr:row>
      <xdr:rowOff>100497</xdr:rowOff>
    </xdr:to>
    <xdr:sp macro="" textlink="">
      <xdr:nvSpPr>
        <xdr:cNvPr id="599" name="楕円 598"/>
        <xdr:cNvSpPr/>
      </xdr:nvSpPr>
      <xdr:spPr>
        <a:xfrm>
          <a:off x="15430500" y="96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91624</xdr:rowOff>
    </xdr:from>
    <xdr:ext cx="534377" cy="259045"/>
    <xdr:sp macro="" textlink="">
      <xdr:nvSpPr>
        <xdr:cNvPr id="600" name="テキスト ボックス 599"/>
        <xdr:cNvSpPr txBox="1"/>
      </xdr:nvSpPr>
      <xdr:spPr>
        <a:xfrm>
          <a:off x="15214111" y="96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137820</xdr:rowOff>
    </xdr:from>
    <xdr:to>
      <xdr:col>76</xdr:col>
      <xdr:colOff>165100</xdr:colOff>
      <xdr:row>56</xdr:row>
      <xdr:rowOff>67970</xdr:rowOff>
    </xdr:to>
    <xdr:sp macro="" textlink="">
      <xdr:nvSpPr>
        <xdr:cNvPr id="601" name="楕円 600"/>
        <xdr:cNvSpPr/>
      </xdr:nvSpPr>
      <xdr:spPr>
        <a:xfrm>
          <a:off x="14541500" y="95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59097</xdr:rowOff>
    </xdr:from>
    <xdr:ext cx="534377" cy="259045"/>
    <xdr:sp macro="" textlink="">
      <xdr:nvSpPr>
        <xdr:cNvPr id="602" name="テキスト ボックス 601"/>
        <xdr:cNvSpPr txBox="1"/>
      </xdr:nvSpPr>
      <xdr:spPr>
        <a:xfrm>
          <a:off x="14325111" y="96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14213</xdr:rowOff>
    </xdr:from>
    <xdr:to>
      <xdr:col>72</xdr:col>
      <xdr:colOff>38100</xdr:colOff>
      <xdr:row>53</xdr:row>
      <xdr:rowOff>115813</xdr:rowOff>
    </xdr:to>
    <xdr:sp macro="" textlink="">
      <xdr:nvSpPr>
        <xdr:cNvPr id="603" name="楕円 602"/>
        <xdr:cNvSpPr/>
      </xdr:nvSpPr>
      <xdr:spPr>
        <a:xfrm>
          <a:off x="13652500" y="9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132340</xdr:rowOff>
    </xdr:from>
    <xdr:ext cx="534377" cy="259045"/>
    <xdr:sp macro="" textlink="">
      <xdr:nvSpPr>
        <xdr:cNvPr id="604" name="テキスト ボックス 603"/>
        <xdr:cNvSpPr txBox="1"/>
      </xdr:nvSpPr>
      <xdr:spPr>
        <a:xfrm>
          <a:off x="13436111" y="88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161660</xdr:rowOff>
    </xdr:from>
    <xdr:to>
      <xdr:col>67</xdr:col>
      <xdr:colOff>101600</xdr:colOff>
      <xdr:row>55</xdr:row>
      <xdr:rowOff>91810</xdr:rowOff>
    </xdr:to>
    <xdr:sp macro="" textlink="">
      <xdr:nvSpPr>
        <xdr:cNvPr id="605" name="楕円 604"/>
        <xdr:cNvSpPr/>
      </xdr:nvSpPr>
      <xdr:spPr>
        <a:xfrm>
          <a:off x="12763500" y="94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108337</xdr:rowOff>
    </xdr:from>
    <xdr:ext cx="534377" cy="259045"/>
    <xdr:sp macro="" textlink="">
      <xdr:nvSpPr>
        <xdr:cNvPr id="606" name="テキスト ボックス 605"/>
        <xdr:cNvSpPr txBox="1"/>
      </xdr:nvSpPr>
      <xdr:spPr>
        <a:xfrm>
          <a:off x="12547111" y="91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35756</xdr:rowOff>
    </xdr:from>
    <xdr:to>
      <xdr:col>85</xdr:col>
      <xdr:colOff>126364</xdr:colOff>
      <xdr:row>78</xdr:row>
      <xdr:rowOff>139700</xdr:rowOff>
    </xdr:to>
    <xdr:cxnSp macro="">
      <xdr:nvCxnSpPr>
        <xdr:cNvPr id="628" name="直線コネクタ 627"/>
        <xdr:cNvCxnSpPr/>
      </xdr:nvCxnSpPr>
      <xdr:spPr>
        <a:xfrm flipV="1">
          <a:off x="16317595" y="12723056"/>
          <a:ext cx="1269" cy="78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145315</xdr:rowOff>
    </xdr:from>
    <xdr:ext cx="249299" cy="259045"/>
    <xdr:sp macro="" textlink="">
      <xdr:nvSpPr>
        <xdr:cNvPr id="629" name="災害復旧費最小値テキスト"/>
        <xdr:cNvSpPr txBox="1"/>
      </xdr:nvSpPr>
      <xdr:spPr>
        <a:xfrm>
          <a:off x="16370300" y="13518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153883</xdr:rowOff>
    </xdr:from>
    <xdr:ext cx="534377" cy="259045"/>
    <xdr:sp macro="" textlink="">
      <xdr:nvSpPr>
        <xdr:cNvPr id="631" name="災害復旧費最大値テキスト"/>
        <xdr:cNvSpPr txBox="1"/>
      </xdr:nvSpPr>
      <xdr:spPr>
        <a:xfrm>
          <a:off x="16370300" y="124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35756</xdr:rowOff>
    </xdr:from>
    <xdr:to>
      <xdr:col>86</xdr:col>
      <xdr:colOff>25400</xdr:colOff>
      <xdr:row>74</xdr:row>
      <xdr:rowOff>35756</xdr:rowOff>
    </xdr:to>
    <xdr:cxnSp macro="">
      <xdr:nvCxnSpPr>
        <xdr:cNvPr id="632" name="直線コネクタ 631"/>
        <xdr:cNvCxnSpPr/>
      </xdr:nvCxnSpPr>
      <xdr:spPr>
        <a:xfrm>
          <a:off x="16230600" y="1272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166401</xdr:rowOff>
    </xdr:from>
    <xdr:to>
      <xdr:col>85</xdr:col>
      <xdr:colOff>127000</xdr:colOff>
      <xdr:row>78</xdr:row>
      <xdr:rowOff>21194</xdr:rowOff>
    </xdr:to>
    <xdr:cxnSp macro="">
      <xdr:nvCxnSpPr>
        <xdr:cNvPr id="633" name="直線コネクタ 632"/>
        <xdr:cNvCxnSpPr/>
      </xdr:nvCxnSpPr>
      <xdr:spPr>
        <a:xfrm>
          <a:off x="15481300" y="12853701"/>
          <a:ext cx="838200" cy="5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18314</xdr:rowOff>
    </xdr:from>
    <xdr:ext cx="469744" cy="259045"/>
    <xdr:sp macro="" textlink="">
      <xdr:nvSpPr>
        <xdr:cNvPr id="634" name="災害復旧費平均値テキスト"/>
        <xdr:cNvSpPr txBox="1"/>
      </xdr:nvSpPr>
      <xdr:spPr>
        <a:xfrm>
          <a:off x="16370300" y="1339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39887</xdr:rowOff>
    </xdr:from>
    <xdr:to>
      <xdr:col>85</xdr:col>
      <xdr:colOff>177800</xdr:colOff>
      <xdr:row>78</xdr:row>
      <xdr:rowOff>141487</xdr:rowOff>
    </xdr:to>
    <xdr:sp macro="" textlink="">
      <xdr:nvSpPr>
        <xdr:cNvPr id="635" name="フローチャート: 判断 634"/>
        <xdr:cNvSpPr/>
      </xdr:nvSpPr>
      <xdr:spPr>
        <a:xfrm>
          <a:off x="16268700" y="1341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41677</xdr:rowOff>
    </xdr:from>
    <xdr:to>
      <xdr:col>81</xdr:col>
      <xdr:colOff>50800</xdr:colOff>
      <xdr:row>74</xdr:row>
      <xdr:rowOff>166401</xdr:rowOff>
    </xdr:to>
    <xdr:cxnSp macro="">
      <xdr:nvCxnSpPr>
        <xdr:cNvPr id="636" name="直線コネクタ 635"/>
        <xdr:cNvCxnSpPr/>
      </xdr:nvCxnSpPr>
      <xdr:spPr>
        <a:xfrm>
          <a:off x="14592300" y="12728977"/>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49420</xdr:rowOff>
    </xdr:from>
    <xdr:to>
      <xdr:col>81</xdr:col>
      <xdr:colOff>101600</xdr:colOff>
      <xdr:row>78</xdr:row>
      <xdr:rowOff>151020</xdr:rowOff>
    </xdr:to>
    <xdr:sp macro="" textlink="">
      <xdr:nvSpPr>
        <xdr:cNvPr id="637" name="フローチャート: 判断 636"/>
        <xdr:cNvSpPr/>
      </xdr:nvSpPr>
      <xdr:spPr>
        <a:xfrm>
          <a:off x="15430500" y="1342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142147</xdr:rowOff>
    </xdr:from>
    <xdr:ext cx="469744" cy="259045"/>
    <xdr:sp macro="" textlink="">
      <xdr:nvSpPr>
        <xdr:cNvPr id="638" name="テキスト ボックス 637"/>
        <xdr:cNvSpPr txBox="1"/>
      </xdr:nvSpPr>
      <xdr:spPr>
        <a:xfrm>
          <a:off x="15246428" y="135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159108</xdr:rowOff>
    </xdr:from>
    <xdr:to>
      <xdr:col>76</xdr:col>
      <xdr:colOff>114300</xdr:colOff>
      <xdr:row>74</xdr:row>
      <xdr:rowOff>41677</xdr:rowOff>
    </xdr:to>
    <xdr:cxnSp macro="">
      <xdr:nvCxnSpPr>
        <xdr:cNvPr id="639" name="直線コネクタ 638"/>
        <xdr:cNvCxnSpPr/>
      </xdr:nvCxnSpPr>
      <xdr:spPr>
        <a:xfrm>
          <a:off x="13703300" y="12332058"/>
          <a:ext cx="889000" cy="39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22789</xdr:rowOff>
    </xdr:from>
    <xdr:to>
      <xdr:col>76</xdr:col>
      <xdr:colOff>165100</xdr:colOff>
      <xdr:row>78</xdr:row>
      <xdr:rowOff>124389</xdr:rowOff>
    </xdr:to>
    <xdr:sp macro="" textlink="">
      <xdr:nvSpPr>
        <xdr:cNvPr id="640" name="フローチャート: 判断 639"/>
        <xdr:cNvSpPr/>
      </xdr:nvSpPr>
      <xdr:spPr>
        <a:xfrm>
          <a:off x="14541500" y="133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115516</xdr:rowOff>
    </xdr:from>
    <xdr:ext cx="469744" cy="259045"/>
    <xdr:sp macro="" textlink="">
      <xdr:nvSpPr>
        <xdr:cNvPr id="641" name="テキスト ボックス 640"/>
        <xdr:cNvSpPr txBox="1"/>
      </xdr:nvSpPr>
      <xdr:spPr>
        <a:xfrm>
          <a:off x="14357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159108</xdr:rowOff>
    </xdr:from>
    <xdr:to>
      <xdr:col>71</xdr:col>
      <xdr:colOff>177800</xdr:colOff>
      <xdr:row>73</xdr:row>
      <xdr:rowOff>109844</xdr:rowOff>
    </xdr:to>
    <xdr:cxnSp macro="">
      <xdr:nvCxnSpPr>
        <xdr:cNvPr id="642" name="直線コネクタ 641"/>
        <xdr:cNvCxnSpPr/>
      </xdr:nvCxnSpPr>
      <xdr:spPr>
        <a:xfrm flipV="1">
          <a:off x="12814300" y="12332058"/>
          <a:ext cx="8890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10559</xdr:rowOff>
    </xdr:from>
    <xdr:to>
      <xdr:col>72</xdr:col>
      <xdr:colOff>38100</xdr:colOff>
      <xdr:row>78</xdr:row>
      <xdr:rowOff>112159</xdr:rowOff>
    </xdr:to>
    <xdr:sp macro="" textlink="">
      <xdr:nvSpPr>
        <xdr:cNvPr id="643" name="フローチャート: 判断 642"/>
        <xdr:cNvSpPr/>
      </xdr:nvSpPr>
      <xdr:spPr>
        <a:xfrm>
          <a:off x="136525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103286</xdr:rowOff>
    </xdr:from>
    <xdr:ext cx="469744" cy="259045"/>
    <xdr:sp macro="" textlink="">
      <xdr:nvSpPr>
        <xdr:cNvPr id="644" name="テキスト ボックス 643"/>
        <xdr:cNvSpPr txBox="1"/>
      </xdr:nvSpPr>
      <xdr:spPr>
        <a:xfrm>
          <a:off x="13468428" y="134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46197</xdr:rowOff>
    </xdr:from>
    <xdr:to>
      <xdr:col>67</xdr:col>
      <xdr:colOff>101600</xdr:colOff>
      <xdr:row>78</xdr:row>
      <xdr:rowOff>147797</xdr:rowOff>
    </xdr:to>
    <xdr:sp macro="" textlink="">
      <xdr:nvSpPr>
        <xdr:cNvPr id="645" name="フローチャート: 判断 644"/>
        <xdr:cNvSpPr/>
      </xdr:nvSpPr>
      <xdr:spPr>
        <a:xfrm>
          <a:off x="12763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138924</xdr:rowOff>
    </xdr:from>
    <xdr:ext cx="469744" cy="259045"/>
    <xdr:sp macro="" textlink="">
      <xdr:nvSpPr>
        <xdr:cNvPr id="646" name="テキスト ボックス 645"/>
        <xdr:cNvSpPr txBox="1"/>
      </xdr:nvSpPr>
      <xdr:spPr>
        <a:xfrm>
          <a:off x="12579428"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141844</xdr:rowOff>
    </xdr:from>
    <xdr:to>
      <xdr:col>85</xdr:col>
      <xdr:colOff>177800</xdr:colOff>
      <xdr:row>78</xdr:row>
      <xdr:rowOff>71994</xdr:rowOff>
    </xdr:to>
    <xdr:sp macro="" textlink="">
      <xdr:nvSpPr>
        <xdr:cNvPr id="652" name="楕円 651"/>
        <xdr:cNvSpPr/>
      </xdr:nvSpPr>
      <xdr:spPr>
        <a:xfrm>
          <a:off x="162687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101221</xdr:rowOff>
    </xdr:from>
    <xdr:ext cx="469744" cy="259045"/>
    <xdr:sp macro="" textlink="">
      <xdr:nvSpPr>
        <xdr:cNvPr id="653" name="災害復旧費該当値テキスト"/>
        <xdr:cNvSpPr txBox="1"/>
      </xdr:nvSpPr>
      <xdr:spPr>
        <a:xfrm>
          <a:off x="16370300" y="1313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115601</xdr:rowOff>
    </xdr:from>
    <xdr:to>
      <xdr:col>81</xdr:col>
      <xdr:colOff>101600</xdr:colOff>
      <xdr:row>75</xdr:row>
      <xdr:rowOff>45751</xdr:rowOff>
    </xdr:to>
    <xdr:sp macro="" textlink="">
      <xdr:nvSpPr>
        <xdr:cNvPr id="654" name="楕円 653"/>
        <xdr:cNvSpPr/>
      </xdr:nvSpPr>
      <xdr:spPr>
        <a:xfrm>
          <a:off x="15430500" y="128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62278</xdr:rowOff>
    </xdr:from>
    <xdr:ext cx="534377" cy="259045"/>
    <xdr:sp macro="" textlink="">
      <xdr:nvSpPr>
        <xdr:cNvPr id="655" name="テキスト ボックス 654"/>
        <xdr:cNvSpPr txBox="1"/>
      </xdr:nvSpPr>
      <xdr:spPr>
        <a:xfrm>
          <a:off x="15214111" y="125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162327</xdr:rowOff>
    </xdr:from>
    <xdr:to>
      <xdr:col>76</xdr:col>
      <xdr:colOff>165100</xdr:colOff>
      <xdr:row>74</xdr:row>
      <xdr:rowOff>92477</xdr:rowOff>
    </xdr:to>
    <xdr:sp macro="" textlink="">
      <xdr:nvSpPr>
        <xdr:cNvPr id="656" name="楕円 655"/>
        <xdr:cNvSpPr/>
      </xdr:nvSpPr>
      <xdr:spPr>
        <a:xfrm>
          <a:off x="14541500" y="126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109004</xdr:rowOff>
    </xdr:from>
    <xdr:ext cx="534377" cy="259045"/>
    <xdr:sp macro="" textlink="">
      <xdr:nvSpPr>
        <xdr:cNvPr id="657" name="テキスト ボックス 656"/>
        <xdr:cNvSpPr txBox="1"/>
      </xdr:nvSpPr>
      <xdr:spPr>
        <a:xfrm>
          <a:off x="14325111" y="124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108308</xdr:rowOff>
    </xdr:from>
    <xdr:to>
      <xdr:col>72</xdr:col>
      <xdr:colOff>38100</xdr:colOff>
      <xdr:row>72</xdr:row>
      <xdr:rowOff>38458</xdr:rowOff>
    </xdr:to>
    <xdr:sp macro="" textlink="">
      <xdr:nvSpPr>
        <xdr:cNvPr id="658" name="楕円 657"/>
        <xdr:cNvSpPr/>
      </xdr:nvSpPr>
      <xdr:spPr>
        <a:xfrm>
          <a:off x="13652500" y="122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54985</xdr:rowOff>
    </xdr:from>
    <xdr:ext cx="534377" cy="259045"/>
    <xdr:sp macro="" textlink="">
      <xdr:nvSpPr>
        <xdr:cNvPr id="659" name="テキスト ボックス 658"/>
        <xdr:cNvSpPr txBox="1"/>
      </xdr:nvSpPr>
      <xdr:spPr>
        <a:xfrm>
          <a:off x="13436111" y="120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59044</xdr:rowOff>
    </xdr:from>
    <xdr:to>
      <xdr:col>67</xdr:col>
      <xdr:colOff>101600</xdr:colOff>
      <xdr:row>73</xdr:row>
      <xdr:rowOff>160644</xdr:rowOff>
    </xdr:to>
    <xdr:sp macro="" textlink="">
      <xdr:nvSpPr>
        <xdr:cNvPr id="660" name="楕円 659"/>
        <xdr:cNvSpPr/>
      </xdr:nvSpPr>
      <xdr:spPr>
        <a:xfrm>
          <a:off x="12763500" y="125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5721</xdr:rowOff>
    </xdr:from>
    <xdr:ext cx="534377" cy="259045"/>
    <xdr:sp macro="" textlink="">
      <xdr:nvSpPr>
        <xdr:cNvPr id="661" name="テキスト ボックス 660"/>
        <xdr:cNvSpPr txBox="1"/>
      </xdr:nvSpPr>
      <xdr:spPr>
        <a:xfrm>
          <a:off x="12547111" y="123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8" name="テキスト ボックス 67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2" name="直線コネクタ 681"/>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3"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4" name="直線コネクタ 683"/>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5"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86" name="直線コネクタ 685"/>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77293</xdr:rowOff>
    </xdr:from>
    <xdr:to>
      <xdr:col>85</xdr:col>
      <xdr:colOff>127000</xdr:colOff>
      <xdr:row>96</xdr:row>
      <xdr:rowOff>79006</xdr:rowOff>
    </xdr:to>
    <xdr:cxnSp macro="">
      <xdr:nvCxnSpPr>
        <xdr:cNvPr id="687" name="直線コネクタ 686"/>
        <xdr:cNvCxnSpPr/>
      </xdr:nvCxnSpPr>
      <xdr:spPr>
        <a:xfrm>
          <a:off x="15481300" y="16536493"/>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88"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89" name="フローチャート: 判断 688"/>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77293</xdr:rowOff>
    </xdr:from>
    <xdr:to>
      <xdr:col>81</xdr:col>
      <xdr:colOff>50800</xdr:colOff>
      <xdr:row>96</xdr:row>
      <xdr:rowOff>84293</xdr:rowOff>
    </xdr:to>
    <xdr:cxnSp macro="">
      <xdr:nvCxnSpPr>
        <xdr:cNvPr id="690" name="直線コネクタ 689"/>
        <xdr:cNvCxnSpPr/>
      </xdr:nvCxnSpPr>
      <xdr:spPr>
        <a:xfrm flipV="1">
          <a:off x="14592300" y="1653649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117818</xdr:rowOff>
    </xdr:from>
    <xdr:to>
      <xdr:col>81</xdr:col>
      <xdr:colOff>101600</xdr:colOff>
      <xdr:row>97</xdr:row>
      <xdr:rowOff>47968</xdr:rowOff>
    </xdr:to>
    <xdr:sp macro="" textlink="">
      <xdr:nvSpPr>
        <xdr:cNvPr id="691" name="フローチャート: 判断 690"/>
        <xdr:cNvSpPr/>
      </xdr:nvSpPr>
      <xdr:spPr>
        <a:xfrm>
          <a:off x="15430500" y="1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39095</xdr:rowOff>
    </xdr:from>
    <xdr:ext cx="534377" cy="259045"/>
    <xdr:sp macro="" textlink="">
      <xdr:nvSpPr>
        <xdr:cNvPr id="692" name="テキスト ボックス 691"/>
        <xdr:cNvSpPr txBox="1"/>
      </xdr:nvSpPr>
      <xdr:spPr>
        <a:xfrm>
          <a:off x="15214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71977</xdr:rowOff>
    </xdr:from>
    <xdr:to>
      <xdr:col>76</xdr:col>
      <xdr:colOff>114300</xdr:colOff>
      <xdr:row>96</xdr:row>
      <xdr:rowOff>84293</xdr:rowOff>
    </xdr:to>
    <xdr:cxnSp macro="">
      <xdr:nvCxnSpPr>
        <xdr:cNvPr id="693" name="直線コネクタ 692"/>
        <xdr:cNvCxnSpPr/>
      </xdr:nvCxnSpPr>
      <xdr:spPr>
        <a:xfrm>
          <a:off x="13703300" y="16531177"/>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118990</xdr:rowOff>
    </xdr:from>
    <xdr:to>
      <xdr:col>76</xdr:col>
      <xdr:colOff>165100</xdr:colOff>
      <xdr:row>97</xdr:row>
      <xdr:rowOff>49140</xdr:rowOff>
    </xdr:to>
    <xdr:sp macro="" textlink="">
      <xdr:nvSpPr>
        <xdr:cNvPr id="694" name="フローチャート: 判断 693"/>
        <xdr:cNvSpPr/>
      </xdr:nvSpPr>
      <xdr:spPr>
        <a:xfrm>
          <a:off x="14541500" y="1657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40267</xdr:rowOff>
    </xdr:from>
    <xdr:ext cx="534377" cy="259045"/>
    <xdr:sp macro="" textlink="">
      <xdr:nvSpPr>
        <xdr:cNvPr id="695" name="テキスト ボックス 694"/>
        <xdr:cNvSpPr txBox="1"/>
      </xdr:nvSpPr>
      <xdr:spPr>
        <a:xfrm>
          <a:off x="14325111" y="166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20599</xdr:rowOff>
    </xdr:from>
    <xdr:to>
      <xdr:col>71</xdr:col>
      <xdr:colOff>177800</xdr:colOff>
      <xdr:row>96</xdr:row>
      <xdr:rowOff>71977</xdr:rowOff>
    </xdr:to>
    <xdr:cxnSp macro="">
      <xdr:nvCxnSpPr>
        <xdr:cNvPr id="696" name="直線コネクタ 695"/>
        <xdr:cNvCxnSpPr/>
      </xdr:nvCxnSpPr>
      <xdr:spPr>
        <a:xfrm>
          <a:off x="12814300" y="16479799"/>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73098</xdr:rowOff>
    </xdr:from>
    <xdr:to>
      <xdr:col>72</xdr:col>
      <xdr:colOff>38100</xdr:colOff>
      <xdr:row>97</xdr:row>
      <xdr:rowOff>3248</xdr:rowOff>
    </xdr:to>
    <xdr:sp macro="" textlink="">
      <xdr:nvSpPr>
        <xdr:cNvPr id="697" name="フローチャート: 判断 696"/>
        <xdr:cNvSpPr/>
      </xdr:nvSpPr>
      <xdr:spPr>
        <a:xfrm>
          <a:off x="13652500" y="1653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165825</xdr:rowOff>
    </xdr:from>
    <xdr:ext cx="534377" cy="259045"/>
    <xdr:sp macro="" textlink="">
      <xdr:nvSpPr>
        <xdr:cNvPr id="698" name="テキスト ボックス 697"/>
        <xdr:cNvSpPr txBox="1"/>
      </xdr:nvSpPr>
      <xdr:spPr>
        <a:xfrm>
          <a:off x="13436111" y="166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138077</xdr:rowOff>
    </xdr:from>
    <xdr:to>
      <xdr:col>67</xdr:col>
      <xdr:colOff>101600</xdr:colOff>
      <xdr:row>96</xdr:row>
      <xdr:rowOff>68227</xdr:rowOff>
    </xdr:to>
    <xdr:sp macro="" textlink="">
      <xdr:nvSpPr>
        <xdr:cNvPr id="699" name="フローチャート: 判断 698"/>
        <xdr:cNvSpPr/>
      </xdr:nvSpPr>
      <xdr:spPr>
        <a:xfrm>
          <a:off x="12763500" y="1642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84754</xdr:rowOff>
    </xdr:from>
    <xdr:ext cx="534377" cy="259045"/>
    <xdr:sp macro="" textlink="">
      <xdr:nvSpPr>
        <xdr:cNvPr id="700" name="テキスト ボックス 699"/>
        <xdr:cNvSpPr txBox="1"/>
      </xdr:nvSpPr>
      <xdr:spPr>
        <a:xfrm>
          <a:off x="12547111" y="162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28206</xdr:rowOff>
    </xdr:from>
    <xdr:to>
      <xdr:col>85</xdr:col>
      <xdr:colOff>177800</xdr:colOff>
      <xdr:row>96</xdr:row>
      <xdr:rowOff>129806</xdr:rowOff>
    </xdr:to>
    <xdr:sp macro="" textlink="">
      <xdr:nvSpPr>
        <xdr:cNvPr id="706" name="楕円 705"/>
        <xdr:cNvSpPr/>
      </xdr:nvSpPr>
      <xdr:spPr>
        <a:xfrm>
          <a:off x="162687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6633</xdr:rowOff>
    </xdr:from>
    <xdr:ext cx="534377" cy="259045"/>
    <xdr:sp macro="" textlink="">
      <xdr:nvSpPr>
        <xdr:cNvPr id="707" name="公債費該当値テキスト"/>
        <xdr:cNvSpPr txBox="1"/>
      </xdr:nvSpPr>
      <xdr:spPr>
        <a:xfrm>
          <a:off x="16370300" y="1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26493</xdr:rowOff>
    </xdr:from>
    <xdr:to>
      <xdr:col>81</xdr:col>
      <xdr:colOff>101600</xdr:colOff>
      <xdr:row>96</xdr:row>
      <xdr:rowOff>128093</xdr:rowOff>
    </xdr:to>
    <xdr:sp macro="" textlink="">
      <xdr:nvSpPr>
        <xdr:cNvPr id="708" name="楕円 707"/>
        <xdr:cNvSpPr/>
      </xdr:nvSpPr>
      <xdr:spPr>
        <a:xfrm>
          <a:off x="154305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144620</xdr:rowOff>
    </xdr:from>
    <xdr:ext cx="534377" cy="259045"/>
    <xdr:sp macro="" textlink="">
      <xdr:nvSpPr>
        <xdr:cNvPr id="709" name="テキスト ボックス 708"/>
        <xdr:cNvSpPr txBox="1"/>
      </xdr:nvSpPr>
      <xdr:spPr>
        <a:xfrm>
          <a:off x="15214111" y="162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33493</xdr:rowOff>
    </xdr:from>
    <xdr:to>
      <xdr:col>76</xdr:col>
      <xdr:colOff>165100</xdr:colOff>
      <xdr:row>96</xdr:row>
      <xdr:rowOff>135093</xdr:rowOff>
    </xdr:to>
    <xdr:sp macro="" textlink="">
      <xdr:nvSpPr>
        <xdr:cNvPr id="710" name="楕円 709"/>
        <xdr:cNvSpPr/>
      </xdr:nvSpPr>
      <xdr:spPr>
        <a:xfrm>
          <a:off x="14541500" y="164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151620</xdr:rowOff>
    </xdr:from>
    <xdr:ext cx="534377" cy="259045"/>
    <xdr:sp macro="" textlink="">
      <xdr:nvSpPr>
        <xdr:cNvPr id="711" name="テキスト ボックス 710"/>
        <xdr:cNvSpPr txBox="1"/>
      </xdr:nvSpPr>
      <xdr:spPr>
        <a:xfrm>
          <a:off x="14325111" y="162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21177</xdr:rowOff>
    </xdr:from>
    <xdr:to>
      <xdr:col>72</xdr:col>
      <xdr:colOff>38100</xdr:colOff>
      <xdr:row>96</xdr:row>
      <xdr:rowOff>122777</xdr:rowOff>
    </xdr:to>
    <xdr:sp macro="" textlink="">
      <xdr:nvSpPr>
        <xdr:cNvPr id="712" name="楕円 711"/>
        <xdr:cNvSpPr/>
      </xdr:nvSpPr>
      <xdr:spPr>
        <a:xfrm>
          <a:off x="13652500" y="164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139304</xdr:rowOff>
    </xdr:from>
    <xdr:ext cx="534377" cy="259045"/>
    <xdr:sp macro="" textlink="">
      <xdr:nvSpPr>
        <xdr:cNvPr id="713" name="テキスト ボックス 712"/>
        <xdr:cNvSpPr txBox="1"/>
      </xdr:nvSpPr>
      <xdr:spPr>
        <a:xfrm>
          <a:off x="13436111" y="162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141249</xdr:rowOff>
    </xdr:from>
    <xdr:to>
      <xdr:col>67</xdr:col>
      <xdr:colOff>101600</xdr:colOff>
      <xdr:row>96</xdr:row>
      <xdr:rowOff>71399</xdr:rowOff>
    </xdr:to>
    <xdr:sp macro="" textlink="">
      <xdr:nvSpPr>
        <xdr:cNvPr id="714" name="楕円 713"/>
        <xdr:cNvSpPr/>
      </xdr:nvSpPr>
      <xdr:spPr>
        <a:xfrm>
          <a:off x="12763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62526</xdr:rowOff>
    </xdr:from>
    <xdr:ext cx="534377" cy="259045"/>
    <xdr:sp macro="" textlink="">
      <xdr:nvSpPr>
        <xdr:cNvPr id="715" name="テキスト ボックス 714"/>
        <xdr:cNvSpPr txBox="1"/>
      </xdr:nvSpPr>
      <xdr:spPr>
        <a:xfrm>
          <a:off x="12547111" y="16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39" name="直線コネクタ 738"/>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2"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3" name="直線コネクタ 742"/>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5"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46" name="フローチャート: 判断 745"/>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112903</xdr:rowOff>
    </xdr:from>
    <xdr:to>
      <xdr:col>112</xdr:col>
      <xdr:colOff>38100</xdr:colOff>
      <xdr:row>39</xdr:row>
      <xdr:rowOff>43053</xdr:rowOff>
    </xdr:to>
    <xdr:sp macro="" textlink="">
      <xdr:nvSpPr>
        <xdr:cNvPr id="748" name="フローチャート: 判断 747"/>
        <xdr:cNvSpPr/>
      </xdr:nvSpPr>
      <xdr:spPr>
        <a:xfrm>
          <a:off x="21272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59580</xdr:rowOff>
    </xdr:from>
    <xdr:ext cx="378565" cy="259045"/>
    <xdr:sp macro="" textlink="">
      <xdr:nvSpPr>
        <xdr:cNvPr id="749" name="テキスト ボックス 748"/>
        <xdr:cNvSpPr txBox="1"/>
      </xdr:nvSpPr>
      <xdr:spPr>
        <a:xfrm>
          <a:off x="21134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104140</xdr:rowOff>
    </xdr:from>
    <xdr:to>
      <xdr:col>107</xdr:col>
      <xdr:colOff>101600</xdr:colOff>
      <xdr:row>39</xdr:row>
      <xdr:rowOff>34290</xdr:rowOff>
    </xdr:to>
    <xdr:sp macro="" textlink="">
      <xdr:nvSpPr>
        <xdr:cNvPr id="751" name="フローチャート: 判断 750"/>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50817</xdr:rowOff>
    </xdr:from>
    <xdr:ext cx="378565" cy="259045"/>
    <xdr:sp macro="" textlink="">
      <xdr:nvSpPr>
        <xdr:cNvPr id="752" name="テキスト ボックス 751"/>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99187</xdr:rowOff>
    </xdr:from>
    <xdr:to>
      <xdr:col>102</xdr:col>
      <xdr:colOff>165100</xdr:colOff>
      <xdr:row>39</xdr:row>
      <xdr:rowOff>29337</xdr:rowOff>
    </xdr:to>
    <xdr:sp macro="" textlink="">
      <xdr:nvSpPr>
        <xdr:cNvPr id="754" name="フローチャート: 判断 753"/>
        <xdr:cNvSpPr/>
      </xdr:nvSpPr>
      <xdr:spPr>
        <a:xfrm>
          <a:off x="19494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45864</xdr:rowOff>
    </xdr:from>
    <xdr:ext cx="378565" cy="259045"/>
    <xdr:sp macro="" textlink="">
      <xdr:nvSpPr>
        <xdr:cNvPr id="755" name="テキスト ボックス 754"/>
        <xdr:cNvSpPr txBox="1"/>
      </xdr:nvSpPr>
      <xdr:spPr>
        <a:xfrm>
          <a:off x="19356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66421</xdr:rowOff>
    </xdr:from>
    <xdr:to>
      <xdr:col>98</xdr:col>
      <xdr:colOff>38100</xdr:colOff>
      <xdr:row>38</xdr:row>
      <xdr:rowOff>168021</xdr:rowOff>
    </xdr:to>
    <xdr:sp macro="" textlink="">
      <xdr:nvSpPr>
        <xdr:cNvPr id="756" name="フローチャート: 判断 755"/>
        <xdr:cNvSpPr/>
      </xdr:nvSpPr>
      <xdr:spPr>
        <a:xfrm>
          <a:off x="18605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13098</xdr:rowOff>
    </xdr:from>
    <xdr:ext cx="378565" cy="259045"/>
    <xdr:sp macro="" textlink="">
      <xdr:nvSpPr>
        <xdr:cNvPr id="757" name="テキスト ボックス 756"/>
        <xdr:cNvSpPr txBox="1"/>
      </xdr:nvSpPr>
      <xdr:spPr>
        <a:xfrm>
          <a:off x="18467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農業用ため池の放射性物質対策事業の増加、及び当該事業に対し交付される国庫支出金を原資とする農山村地域復興基盤総合整備事業交付金基金積立金の増加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消防費については、消防指令システムの更新や消防自動車の整備等、市民の安全安心を守るための体制強化に取り組んだことから大きく増加している。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教育費については、体育館や学校の施設整備のほか、学校のトイレ洋式化やＩＣＴ環境の整備に取り組んでいるため増加している。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災害復旧費については、公共土木施設や農業施設等の除染の実施により、類似団体と比較して極めて高い状況が続いてきたが、これらの事業の進捗により大きく減少した。</a:t>
          </a:r>
        </a:p>
        <a:p>
          <a:r>
            <a:rPr kumimoji="1" lang="ja-JP" altLang="en-US" sz="1300">
              <a:latin typeface="ＭＳ Ｐゴシック" panose="020B0600070205080204" pitchFamily="50" charset="-128"/>
              <a:ea typeface="ＭＳ Ｐゴシック" panose="020B0600070205080204" pitchFamily="50" charset="-128"/>
            </a:rPr>
            <a:t>　今後は、事務事業の見直し、定員管理と給与の適正化、民間委託や指定管理者制度の活用等により、健全な財政運営に努める。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年度については、年度間の財源調整のため財政調整基金から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億円の繰り入れを行ったものの、一方で同基金へ</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7,300</a:t>
          </a:r>
          <a:r>
            <a:rPr kumimoji="1" lang="ja-JP" altLang="en-US" sz="1400">
              <a:latin typeface="ＭＳ ゴシック" pitchFamily="49" charset="-128"/>
              <a:ea typeface="ＭＳ ゴシック" pitchFamily="49" charset="-128"/>
            </a:rPr>
            <a:t>万円余の積立てを行ったほか、市税等の増により実質収支が増加したことにより、実質単年度収支は黒字となった。</a:t>
          </a:r>
        </a:p>
        <a:p>
          <a:r>
            <a:rPr kumimoji="1" lang="ja-JP" altLang="en-US" sz="1400">
              <a:latin typeface="ＭＳ ゴシック" pitchFamily="49" charset="-128"/>
              <a:ea typeface="ＭＳ ゴシック" pitchFamily="49" charset="-128"/>
            </a:rPr>
            <a:t>　引き続き、実質単年度収支が赤字とならないよう、歳入の確保と、財政調整基金に依存しない健全な財政運営に努める。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57;&#12523;&#12480;/&#9733;&#36001;&#25919;&#29366;&#27841;&#35519;&#26619;&#65286;&#36001;&#25919;&#29366;&#27841;&#36039;&#26009;&#38598;/R2&#65288;2020&#65289;&#24180;&#24230;/06&#12288;&#20316;&#25104;&#65339;&#31532;&#20108;&#24382;&#65341;/&#12304;&#36001;&#25919;&#29366;&#27841;&#36039;&#26009;&#38598;&#12305;_072010_&#31119;&#2379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V51">
            <v>18.2</v>
          </cell>
        </row>
        <row r="53">
          <cell r="CV53">
            <v>61</v>
          </cell>
        </row>
        <row r="55">
          <cell r="AN55" t="str">
            <v>類似団体内平均値</v>
          </cell>
          <cell r="CV55">
            <v>34</v>
          </cell>
        </row>
        <row r="57">
          <cell r="CV57">
            <v>60.8</v>
          </cell>
        </row>
        <row r="72">
          <cell r="BP72" t="str">
            <v>H26</v>
          </cell>
          <cell r="BX72" t="str">
            <v>H27</v>
          </cell>
          <cell r="CF72" t="str">
            <v>H28</v>
          </cell>
          <cell r="CN72" t="str">
            <v>H29</v>
          </cell>
          <cell r="CV72" t="str">
            <v>H30</v>
          </cell>
        </row>
        <row r="73">
          <cell r="AN73" t="str">
            <v>当該団体値</v>
          </cell>
          <cell r="BP73">
            <v>31.7</v>
          </cell>
          <cell r="BX73">
            <v>22.3</v>
          </cell>
          <cell r="CF73">
            <v>15.3</v>
          </cell>
          <cell r="CN73">
            <v>19.3</v>
          </cell>
          <cell r="CV73">
            <v>18.2</v>
          </cell>
        </row>
        <row r="75">
          <cell r="BP75">
            <v>3.5</v>
          </cell>
          <cell r="BX75">
            <v>2.7</v>
          </cell>
          <cell r="CF75">
            <v>1.7</v>
          </cell>
          <cell r="CN75">
            <v>1.6</v>
          </cell>
          <cell r="CV75">
            <v>1.1000000000000001</v>
          </cell>
        </row>
        <row r="77">
          <cell r="AN77" t="str">
            <v>類似団体内平均値</v>
          </cell>
          <cell r="BP77">
            <v>30.5</v>
          </cell>
          <cell r="BX77">
            <v>25.4</v>
          </cell>
          <cell r="CF77">
            <v>16.600000000000001</v>
          </cell>
          <cell r="CN77">
            <v>17.399999999999999</v>
          </cell>
          <cell r="CV77">
            <v>34</v>
          </cell>
        </row>
        <row r="79">
          <cell r="BP79">
            <v>5.2</v>
          </cell>
          <cell r="BX79">
            <v>4.8</v>
          </cell>
          <cell r="CF79">
            <v>3.6</v>
          </cell>
          <cell r="CN79">
            <v>3.6</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136951031</v>
      </c>
      <c r="BO4" s="392"/>
      <c r="BP4" s="392"/>
      <c r="BQ4" s="392"/>
      <c r="BR4" s="392"/>
      <c r="BS4" s="392"/>
      <c r="BT4" s="392"/>
      <c r="BU4" s="393"/>
      <c r="BV4" s="391">
        <v>139931295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8.1999999999999993</v>
      </c>
      <c r="CU4" s="398"/>
      <c r="CV4" s="398"/>
      <c r="CW4" s="398"/>
      <c r="CX4" s="398"/>
      <c r="CY4" s="398"/>
      <c r="CZ4" s="398"/>
      <c r="DA4" s="399"/>
      <c r="DB4" s="397">
        <v>7.1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131025090</v>
      </c>
      <c r="BO5" s="429"/>
      <c r="BP5" s="429"/>
      <c r="BQ5" s="429"/>
      <c r="BR5" s="429"/>
      <c r="BS5" s="429"/>
      <c r="BT5" s="429"/>
      <c r="BU5" s="430"/>
      <c r="BV5" s="428">
        <v>134424777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88.7</v>
      </c>
      <c r="CU5" s="426"/>
      <c r="CV5" s="426"/>
      <c r="CW5" s="426"/>
      <c r="CX5" s="426"/>
      <c r="CY5" s="426"/>
      <c r="CZ5" s="426"/>
      <c r="DA5" s="427"/>
      <c r="DB5" s="425">
        <v>89.4</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5925941</v>
      </c>
      <c r="BO6" s="429"/>
      <c r="BP6" s="429"/>
      <c r="BQ6" s="429"/>
      <c r="BR6" s="429"/>
      <c r="BS6" s="429"/>
      <c r="BT6" s="429"/>
      <c r="BU6" s="430"/>
      <c r="BV6" s="428">
        <v>5506518</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95.9</v>
      </c>
      <c r="CU6" s="466"/>
      <c r="CV6" s="466"/>
      <c r="CW6" s="466"/>
      <c r="CX6" s="466"/>
      <c r="CY6" s="466"/>
      <c r="CZ6" s="466"/>
      <c r="DA6" s="467"/>
      <c r="DB6" s="465">
        <v>95.7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1105875</v>
      </c>
      <c r="BO7" s="429"/>
      <c r="BP7" s="429"/>
      <c r="BQ7" s="429"/>
      <c r="BR7" s="429"/>
      <c r="BS7" s="429"/>
      <c r="BT7" s="429"/>
      <c r="BU7" s="430"/>
      <c r="BV7" s="428">
        <v>1403505</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59100498</v>
      </c>
      <c r="CU7" s="429"/>
      <c r="CV7" s="429"/>
      <c r="CW7" s="429"/>
      <c r="CX7" s="429"/>
      <c r="CY7" s="429"/>
      <c r="CZ7" s="429"/>
      <c r="DA7" s="430"/>
      <c r="DB7" s="428">
        <v>57584613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4820066</v>
      </c>
      <c r="BO8" s="429"/>
      <c r="BP8" s="429"/>
      <c r="BQ8" s="429"/>
      <c r="BR8" s="429"/>
      <c r="BS8" s="429"/>
      <c r="BT8" s="429"/>
      <c r="BU8" s="430"/>
      <c r="BV8" s="428">
        <v>4103013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0.78</v>
      </c>
      <c r="CU8" s="469"/>
      <c r="CV8" s="469"/>
      <c r="CW8" s="469"/>
      <c r="CX8" s="469"/>
      <c r="CY8" s="469"/>
      <c r="CZ8" s="469"/>
      <c r="DA8" s="470"/>
      <c r="DB8" s="468">
        <v>0.76</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294247</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107</v>
      </c>
      <c r="AV9" s="461"/>
      <c r="AW9" s="461"/>
      <c r="AX9" s="461"/>
      <c r="AY9" s="462" t="s">
        <v>114</v>
      </c>
      <c r="AZ9" s="463"/>
      <c r="BA9" s="463"/>
      <c r="BB9" s="463"/>
      <c r="BC9" s="463"/>
      <c r="BD9" s="463"/>
      <c r="BE9" s="463"/>
      <c r="BF9" s="463"/>
      <c r="BG9" s="463"/>
      <c r="BH9" s="463"/>
      <c r="BI9" s="463"/>
      <c r="BJ9" s="463"/>
      <c r="BK9" s="463"/>
      <c r="BL9" s="463"/>
      <c r="BM9" s="464"/>
      <c r="BN9" s="428">
        <v>717053</v>
      </c>
      <c r="BO9" s="429"/>
      <c r="BP9" s="429"/>
      <c r="BQ9" s="429"/>
      <c r="BR9" s="429"/>
      <c r="BS9" s="429"/>
      <c r="BT9" s="429"/>
      <c r="BU9" s="430"/>
      <c r="BV9" s="428">
        <v>59738</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11.2</v>
      </c>
      <c r="CU9" s="426"/>
      <c r="CV9" s="426"/>
      <c r="CW9" s="426"/>
      <c r="CX9" s="426"/>
      <c r="CY9" s="426"/>
      <c r="CZ9" s="426"/>
      <c r="DA9" s="427"/>
      <c r="DB9" s="425">
        <v>11.7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292590</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107</v>
      </c>
      <c r="AV10" s="461"/>
      <c r="AW10" s="461"/>
      <c r="AX10" s="461"/>
      <c r="AY10" s="462" t="s">
        <v>118</v>
      </c>
      <c r="AZ10" s="463"/>
      <c r="BA10" s="463"/>
      <c r="BB10" s="463"/>
      <c r="BC10" s="463"/>
      <c r="BD10" s="463"/>
      <c r="BE10" s="463"/>
      <c r="BF10" s="463"/>
      <c r="BG10" s="463"/>
      <c r="BH10" s="463"/>
      <c r="BI10" s="463"/>
      <c r="BJ10" s="463"/>
      <c r="BK10" s="463"/>
      <c r="BL10" s="463"/>
      <c r="BM10" s="464"/>
      <c r="BN10" s="428">
        <v>573836</v>
      </c>
      <c r="BO10" s="429"/>
      <c r="BP10" s="429"/>
      <c r="BQ10" s="429"/>
      <c r="BR10" s="429"/>
      <c r="BS10" s="429"/>
      <c r="BT10" s="429"/>
      <c r="BU10" s="430"/>
      <c r="BV10" s="428">
        <v>194148</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123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279307</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800000</v>
      </c>
      <c r="BO12" s="429"/>
      <c r="BP12" s="429"/>
      <c r="BQ12" s="429"/>
      <c r="BR12" s="429"/>
      <c r="BS12" s="429"/>
      <c r="BT12" s="429"/>
      <c r="BU12" s="430"/>
      <c r="BV12" s="428">
        <v>1700000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277382</v>
      </c>
      <c r="S13" s="510"/>
      <c r="T13" s="510"/>
      <c r="U13" s="510"/>
      <c r="V13" s="511"/>
      <c r="W13" s="444" t="s">
        <v>137</v>
      </c>
      <c r="X13" s="445"/>
      <c r="Y13" s="445"/>
      <c r="Z13" s="445"/>
      <c r="AA13" s="445"/>
      <c r="AB13" s="435"/>
      <c r="AC13" s="479">
        <v>5644</v>
      </c>
      <c r="AD13" s="480"/>
      <c r="AE13" s="480"/>
      <c r="AF13" s="480"/>
      <c r="AG13" s="519"/>
      <c r="AH13" s="479">
        <v>6161</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490889</v>
      </c>
      <c r="BO13" s="429"/>
      <c r="BP13" s="429"/>
      <c r="BQ13" s="429"/>
      <c r="BR13" s="429"/>
      <c r="BS13" s="429"/>
      <c r="BT13" s="429"/>
      <c r="BU13" s="430"/>
      <c r="BV13" s="428">
        <v>-1446114</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1.1000000000000001</v>
      </c>
      <c r="CU13" s="426"/>
      <c r="CV13" s="426"/>
      <c r="CW13" s="426"/>
      <c r="CX13" s="426"/>
      <c r="CY13" s="426"/>
      <c r="CZ13" s="426"/>
      <c r="DA13" s="427"/>
      <c r="DB13" s="425">
        <v>1.6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281458</v>
      </c>
      <c r="S14" s="510"/>
      <c r="T14" s="510"/>
      <c r="U14" s="510"/>
      <c r="V14" s="511"/>
      <c r="W14" s="418"/>
      <c r="X14" s="419"/>
      <c r="Y14" s="419"/>
      <c r="Z14" s="419"/>
      <c r="AA14" s="419"/>
      <c r="AB14" s="408"/>
      <c r="AC14" s="512">
        <v>4.2</v>
      </c>
      <c r="AD14" s="513"/>
      <c r="AE14" s="513"/>
      <c r="AF14" s="513"/>
      <c r="AG14" s="514"/>
      <c r="AH14" s="512">
        <v>4.9000000000000004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18.2</v>
      </c>
      <c r="CU14" s="524"/>
      <c r="CV14" s="524"/>
      <c r="CW14" s="524"/>
      <c r="CX14" s="524"/>
      <c r="CY14" s="524"/>
      <c r="CZ14" s="524"/>
      <c r="DA14" s="525"/>
      <c r="DB14" s="523">
        <v>19.3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279655</v>
      </c>
      <c r="S15" s="510"/>
      <c r="T15" s="510"/>
      <c r="U15" s="510"/>
      <c r="V15" s="511"/>
      <c r="W15" s="444" t="s">
        <v>144</v>
      </c>
      <c r="X15" s="445"/>
      <c r="Y15" s="445"/>
      <c r="Z15" s="445"/>
      <c r="AA15" s="445"/>
      <c r="AB15" s="435"/>
      <c r="AC15" s="479">
        <v>32308</v>
      </c>
      <c r="AD15" s="480"/>
      <c r="AE15" s="480"/>
      <c r="AF15" s="480"/>
      <c r="AG15" s="519"/>
      <c r="AH15" s="479">
        <v>29906</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35397739</v>
      </c>
      <c r="BO15" s="392"/>
      <c r="BP15" s="392"/>
      <c r="BQ15" s="392"/>
      <c r="BR15" s="392"/>
      <c r="BS15" s="392"/>
      <c r="BT15" s="392"/>
      <c r="BU15" s="393"/>
      <c r="BV15" s="391">
        <v>33840528</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24</v>
      </c>
      <c r="AD16" s="513"/>
      <c r="AE16" s="513"/>
      <c r="AF16" s="513"/>
      <c r="AG16" s="514"/>
      <c r="AH16" s="512">
        <v>23.7</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44456472</v>
      </c>
      <c r="BO16" s="429"/>
      <c r="BP16" s="429"/>
      <c r="BQ16" s="429"/>
      <c r="BR16" s="429"/>
      <c r="BS16" s="429"/>
      <c r="BT16" s="429"/>
      <c r="BU16" s="430"/>
      <c r="BV16" s="428">
        <v>44033030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96449</v>
      </c>
      <c r="AD17" s="480"/>
      <c r="AE17" s="480"/>
      <c r="AF17" s="480"/>
      <c r="AG17" s="519"/>
      <c r="AH17" s="479">
        <v>90159</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45299643</v>
      </c>
      <c r="BO17" s="429"/>
      <c r="BP17" s="429"/>
      <c r="BQ17" s="429"/>
      <c r="BR17" s="429"/>
      <c r="BS17" s="429"/>
      <c r="BT17" s="429"/>
      <c r="BU17" s="430"/>
      <c r="BV17" s="428">
        <v>43282990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767.72</v>
      </c>
      <c r="M18" s="541"/>
      <c r="N18" s="541"/>
      <c r="O18" s="541"/>
      <c r="P18" s="541"/>
      <c r="Q18" s="541"/>
      <c r="R18" s="542"/>
      <c r="S18" s="542"/>
      <c r="T18" s="542"/>
      <c r="U18" s="542"/>
      <c r="V18" s="543"/>
      <c r="W18" s="446"/>
      <c r="X18" s="447"/>
      <c r="Y18" s="447"/>
      <c r="Z18" s="447"/>
      <c r="AA18" s="447"/>
      <c r="AB18" s="438"/>
      <c r="AC18" s="544">
        <v>71.8</v>
      </c>
      <c r="AD18" s="545"/>
      <c r="AE18" s="545"/>
      <c r="AF18" s="545"/>
      <c r="AG18" s="546"/>
      <c r="AH18" s="544">
        <v>71.400000000000006</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52639039</v>
      </c>
      <c r="BO18" s="429"/>
      <c r="BP18" s="429"/>
      <c r="BQ18" s="429"/>
      <c r="BR18" s="429"/>
      <c r="BS18" s="429"/>
      <c r="BT18" s="429"/>
      <c r="BU18" s="430"/>
      <c r="BV18" s="428">
        <v>51463218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383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72072767</v>
      </c>
      <c r="BO19" s="429"/>
      <c r="BP19" s="429"/>
      <c r="BQ19" s="429"/>
      <c r="BR19" s="429"/>
      <c r="BS19" s="429"/>
      <c r="BT19" s="429"/>
      <c r="BU19" s="430"/>
      <c r="BV19" s="428">
        <v>69057871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122269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86556475</v>
      </c>
      <c r="BO23" s="429"/>
      <c r="BP23" s="429"/>
      <c r="BQ23" s="429"/>
      <c r="BR23" s="429"/>
      <c r="BS23" s="429"/>
      <c r="BT23" s="429"/>
      <c r="BU23" s="430"/>
      <c r="BV23" s="428">
        <v>82123399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10476</v>
      </c>
      <c r="R24" s="480"/>
      <c r="S24" s="480"/>
      <c r="T24" s="480"/>
      <c r="U24" s="480"/>
      <c r="V24" s="519"/>
      <c r="W24" s="578"/>
      <c r="X24" s="566"/>
      <c r="Y24" s="567"/>
      <c r="Z24" s="478" t="s">
        <v>168</v>
      </c>
      <c r="AA24" s="458"/>
      <c r="AB24" s="458"/>
      <c r="AC24" s="458"/>
      <c r="AD24" s="458"/>
      <c r="AE24" s="458"/>
      <c r="AF24" s="458"/>
      <c r="AG24" s="459"/>
      <c r="AH24" s="479">
        <v>1874</v>
      </c>
      <c r="AI24" s="480"/>
      <c r="AJ24" s="480"/>
      <c r="AK24" s="480"/>
      <c r="AL24" s="519"/>
      <c r="AM24" s="479">
        <v>5910596</v>
      </c>
      <c r="AN24" s="480"/>
      <c r="AO24" s="480"/>
      <c r="AP24" s="480"/>
      <c r="AQ24" s="480"/>
      <c r="AR24" s="519"/>
      <c r="AS24" s="479">
        <v>3154</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73254335</v>
      </c>
      <c r="BO24" s="429"/>
      <c r="BP24" s="429"/>
      <c r="BQ24" s="429"/>
      <c r="BR24" s="429"/>
      <c r="BS24" s="429"/>
      <c r="BT24" s="429"/>
      <c r="BU24" s="430"/>
      <c r="BV24" s="428">
        <v>74278684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2</v>
      </c>
      <c r="M25" s="480"/>
      <c r="N25" s="480"/>
      <c r="O25" s="480"/>
      <c r="P25" s="519"/>
      <c r="Q25" s="479">
        <v>8657</v>
      </c>
      <c r="R25" s="480"/>
      <c r="S25" s="480"/>
      <c r="T25" s="480"/>
      <c r="U25" s="480"/>
      <c r="V25" s="519"/>
      <c r="W25" s="578"/>
      <c r="X25" s="566"/>
      <c r="Y25" s="567"/>
      <c r="Z25" s="478" t="s">
        <v>171</v>
      </c>
      <c r="AA25" s="458"/>
      <c r="AB25" s="458"/>
      <c r="AC25" s="458"/>
      <c r="AD25" s="458"/>
      <c r="AE25" s="458"/>
      <c r="AF25" s="458"/>
      <c r="AG25" s="459"/>
      <c r="AH25" s="479">
        <v>275</v>
      </c>
      <c r="AI25" s="480"/>
      <c r="AJ25" s="480"/>
      <c r="AK25" s="480"/>
      <c r="AL25" s="519"/>
      <c r="AM25" s="479">
        <v>853325</v>
      </c>
      <c r="AN25" s="480"/>
      <c r="AO25" s="480"/>
      <c r="AP25" s="480"/>
      <c r="AQ25" s="480"/>
      <c r="AR25" s="519"/>
      <c r="AS25" s="479">
        <v>3103</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16187248</v>
      </c>
      <c r="BO25" s="392"/>
      <c r="BP25" s="392"/>
      <c r="BQ25" s="392"/>
      <c r="BR25" s="392"/>
      <c r="BS25" s="392"/>
      <c r="BT25" s="392"/>
      <c r="BU25" s="393"/>
      <c r="BV25" s="391">
        <v>8916338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7833</v>
      </c>
      <c r="R26" s="480"/>
      <c r="S26" s="480"/>
      <c r="T26" s="480"/>
      <c r="U26" s="480"/>
      <c r="V26" s="519"/>
      <c r="W26" s="578"/>
      <c r="X26" s="566"/>
      <c r="Y26" s="567"/>
      <c r="Z26" s="478" t="s">
        <v>174</v>
      </c>
      <c r="AA26" s="588"/>
      <c r="AB26" s="588"/>
      <c r="AC26" s="588"/>
      <c r="AD26" s="588"/>
      <c r="AE26" s="588"/>
      <c r="AF26" s="588"/>
      <c r="AG26" s="589"/>
      <c r="AH26" s="479">
        <v>236</v>
      </c>
      <c r="AI26" s="480"/>
      <c r="AJ26" s="480"/>
      <c r="AK26" s="480"/>
      <c r="AL26" s="519"/>
      <c r="AM26" s="479">
        <v>833316</v>
      </c>
      <c r="AN26" s="480"/>
      <c r="AO26" s="480"/>
      <c r="AP26" s="480"/>
      <c r="AQ26" s="480"/>
      <c r="AR26" s="519"/>
      <c r="AS26" s="479">
        <v>3531</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6820</v>
      </c>
      <c r="R27" s="480"/>
      <c r="S27" s="480"/>
      <c r="T27" s="480"/>
      <c r="U27" s="480"/>
      <c r="V27" s="519"/>
      <c r="W27" s="578"/>
      <c r="X27" s="566"/>
      <c r="Y27" s="567"/>
      <c r="Z27" s="478" t="s">
        <v>178</v>
      </c>
      <c r="AA27" s="458"/>
      <c r="AB27" s="458"/>
      <c r="AC27" s="458"/>
      <c r="AD27" s="458"/>
      <c r="AE27" s="458"/>
      <c r="AF27" s="458"/>
      <c r="AG27" s="459"/>
      <c r="AH27" s="479">
        <v>55</v>
      </c>
      <c r="AI27" s="480"/>
      <c r="AJ27" s="480"/>
      <c r="AK27" s="480"/>
      <c r="AL27" s="519"/>
      <c r="AM27" s="479">
        <v>191648</v>
      </c>
      <c r="AN27" s="480"/>
      <c r="AO27" s="480"/>
      <c r="AP27" s="480"/>
      <c r="AQ27" s="480"/>
      <c r="AR27" s="519"/>
      <c r="AS27" s="479">
        <v>3485</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3241795</v>
      </c>
      <c r="BO27" s="602"/>
      <c r="BP27" s="602"/>
      <c r="BQ27" s="602"/>
      <c r="BR27" s="602"/>
      <c r="BS27" s="602"/>
      <c r="BT27" s="602"/>
      <c r="BU27" s="603"/>
      <c r="BV27" s="601">
        <v>3238070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6359</v>
      </c>
      <c r="R28" s="480"/>
      <c r="S28" s="480"/>
      <c r="T28" s="480"/>
      <c r="U28" s="480"/>
      <c r="V28" s="519"/>
      <c r="W28" s="578"/>
      <c r="X28" s="566"/>
      <c r="Y28" s="567"/>
      <c r="Z28" s="478" t="s">
        <v>181</v>
      </c>
      <c r="AA28" s="458"/>
      <c r="AB28" s="458"/>
      <c r="AC28" s="458"/>
      <c r="AD28" s="458"/>
      <c r="AE28" s="458"/>
      <c r="AF28" s="458"/>
      <c r="AG28" s="459"/>
      <c r="AH28" s="479" t="s">
        <v>135</v>
      </c>
      <c r="AI28" s="480"/>
      <c r="AJ28" s="480"/>
      <c r="AK28" s="480"/>
      <c r="AL28" s="519"/>
      <c r="AM28" s="479" t="s">
        <v>126</v>
      </c>
      <c r="AN28" s="480"/>
      <c r="AO28" s="480"/>
      <c r="AP28" s="480"/>
      <c r="AQ28" s="480"/>
      <c r="AR28" s="519"/>
      <c r="AS28" s="479" t="s">
        <v>126</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7011798</v>
      </c>
      <c r="BO28" s="392"/>
      <c r="BP28" s="392"/>
      <c r="BQ28" s="392"/>
      <c r="BR28" s="392"/>
      <c r="BS28" s="392"/>
      <c r="BT28" s="392"/>
      <c r="BU28" s="393"/>
      <c r="BV28" s="391">
        <v>7237962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33</v>
      </c>
      <c r="M29" s="480"/>
      <c r="N29" s="480"/>
      <c r="O29" s="480"/>
      <c r="P29" s="519"/>
      <c r="Q29" s="479">
        <v>5990</v>
      </c>
      <c r="R29" s="480"/>
      <c r="S29" s="480"/>
      <c r="T29" s="480"/>
      <c r="U29" s="480"/>
      <c r="V29" s="519"/>
      <c r="W29" s="579"/>
      <c r="X29" s="580"/>
      <c r="Y29" s="581"/>
      <c r="Z29" s="478" t="s">
        <v>184</v>
      </c>
      <c r="AA29" s="458"/>
      <c r="AB29" s="458"/>
      <c r="AC29" s="458"/>
      <c r="AD29" s="458"/>
      <c r="AE29" s="458"/>
      <c r="AF29" s="458"/>
      <c r="AG29" s="459"/>
      <c r="AH29" s="479">
        <v>1929</v>
      </c>
      <c r="AI29" s="480"/>
      <c r="AJ29" s="480"/>
      <c r="AK29" s="480"/>
      <c r="AL29" s="519"/>
      <c r="AM29" s="479">
        <v>6102244</v>
      </c>
      <c r="AN29" s="480"/>
      <c r="AO29" s="480"/>
      <c r="AP29" s="480"/>
      <c r="AQ29" s="480"/>
      <c r="AR29" s="519"/>
      <c r="AS29" s="479">
        <v>3163</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2755880</v>
      </c>
      <c r="BO29" s="429"/>
      <c r="BP29" s="429"/>
      <c r="BQ29" s="429"/>
      <c r="BR29" s="429"/>
      <c r="BS29" s="429"/>
      <c r="BT29" s="429"/>
      <c r="BU29" s="430"/>
      <c r="BV29" s="428">
        <v>2755538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102.1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11724417</v>
      </c>
      <c r="BO30" s="602"/>
      <c r="BP30" s="602"/>
      <c r="BQ30" s="602"/>
      <c r="BR30" s="602"/>
      <c r="BS30" s="602"/>
      <c r="BT30" s="602"/>
      <c r="BU30" s="603"/>
      <c r="BV30" s="601">
        <v>12054568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193</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195</v>
      </c>
      <c r="BF33" s="417"/>
      <c r="BG33" s="417" t="s">
        <v>196</v>
      </c>
      <c r="BH33" s="417"/>
      <c r="BI33" s="417"/>
      <c r="BJ33" s="417"/>
      <c r="BK33" s="417"/>
      <c r="BL33" s="417"/>
      <c r="BM33" s="417"/>
      <c r="BN33" s="417"/>
      <c r="BO33" s="417"/>
      <c r="BP33" s="417"/>
      <c r="BQ33" s="417"/>
      <c r="BR33" s="417"/>
      <c r="BS33" s="417"/>
      <c r="BT33" s="417"/>
      <c r="BU33" s="417"/>
      <c r="BV33" s="216"/>
      <c r="BW33" s="452" t="s">
        <v>195</v>
      </c>
      <c r="BX33" s="452"/>
      <c r="BY33" s="417" t="s">
        <v>197</v>
      </c>
      <c r="BZ33" s="417"/>
      <c r="CA33" s="417"/>
      <c r="CB33" s="417"/>
      <c r="CC33" s="417"/>
      <c r="CD33" s="417"/>
      <c r="CE33" s="417"/>
      <c r="CF33" s="417"/>
      <c r="CG33" s="417"/>
      <c r="CH33" s="417"/>
      <c r="CI33" s="417"/>
      <c r="CJ33" s="417"/>
      <c r="CK33" s="417"/>
      <c r="CL33" s="417"/>
      <c r="CM33" s="417"/>
      <c r="CN33" s="215"/>
      <c r="CO33" s="452" t="s">
        <v>193</v>
      </c>
      <c r="CP33" s="452"/>
      <c r="CQ33" s="417" t="s">
        <v>198</v>
      </c>
      <c r="CR33" s="417"/>
      <c r="CS33" s="417"/>
      <c r="CT33" s="417"/>
      <c r="CU33" s="417"/>
      <c r="CV33" s="417"/>
      <c r="CW33" s="417"/>
      <c r="CX33" s="417"/>
      <c r="CY33" s="417"/>
      <c r="CZ33" s="417"/>
      <c r="DA33" s="417"/>
      <c r="DB33" s="417"/>
      <c r="DC33" s="417"/>
      <c r="DD33" s="417"/>
      <c r="DE33" s="417"/>
      <c r="DF33" s="215"/>
      <c r="DG33" s="613" t="s">
        <v>199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国民健康保険事業費特別会計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公設地方卸売市場事業費特別会計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福島地方水道用水供給企業団　福島地方水道用水供給事業</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（公財）福島市振興公社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庁舎整備基金運用特別会計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介護保険事業費特別会計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IF('各会計、関係団体の財政状況及び健全化判断比率'!B32="","",'各会計、関係団体の財政状況及び健全化判断比率'!B32)</f>
        <v>下水道事業会計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土地区画整理事業費特別会計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福島県後期高齢者医療広域連合　一般会計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（一財）福島市中小企業福祉サポートセンター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母子父子寡婦福祉資金貸付事業費特別会計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後期高齢者医療事業費特別会計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IF('各会計、関係団体の財政状況及び健全化判断比率'!B33="","",'各会計、関係団体の財政状況及び健全化判断比率'!B33)</f>
        <v>農業集落排水事業会計</v>
      </c>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IF('各会計、関係団体の財政状況及び健全化判断比率'!B36="","",'各会計、関係団体の財政状況及び健全化判断比率'!B36)</f>
        <v>工業団地整備事業費特別会計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福島県後期高齢者医療広域連合　後期高齢者医療特別会計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（公財）福島市スポーツ振興公社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福島県市町村総合事務組合　一般会計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福島市観光開発（株）</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福島県市町村総合事務組合　消防補償等特別会計</v>
      </c>
      <c r="BZ38" s="615"/>
      <c r="CA38" s="615"/>
      <c r="CB38" s="615"/>
      <c r="CC38" s="615"/>
      <c r="CD38" s="615"/>
      <c r="CE38" s="615"/>
      <c r="CF38" s="615"/>
      <c r="CG38" s="615"/>
      <c r="CH38" s="615"/>
      <c r="CI38" s="615"/>
      <c r="CJ38" s="615"/>
      <c r="CK38" s="615"/>
      <c r="CL38" s="615"/>
      <c r="CM38" s="615"/>
      <c r="CN38" s="213"/>
      <c r="CO38" s="614">
        <f t="shared" si="3"/>
        <v>27</v>
      </c>
      <c r="CP38" s="614"/>
      <c r="CQ38" s="615" t="str">
        <f>IF('各会計、関係団体の財政状況及び健全化判断比率'!BS11="","",'各会計、関係団体の財政状況及び健全化判断比率'!BS11)</f>
        <v>福島地方土地開発公社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福島県市町村総合事務組合　消防賞じゅつ金特別会計</v>
      </c>
      <c r="BZ39" s="615"/>
      <c r="CA39" s="615"/>
      <c r="CB39" s="615"/>
      <c r="CC39" s="615"/>
      <c r="CD39" s="615"/>
      <c r="CE39" s="615"/>
      <c r="CF39" s="615"/>
      <c r="CG39" s="615"/>
      <c r="CH39" s="615"/>
      <c r="CI39" s="615"/>
      <c r="CJ39" s="615"/>
      <c r="CK39" s="615"/>
      <c r="CL39" s="615"/>
      <c r="CM39" s="615"/>
      <c r="CN39" s="213"/>
      <c r="CO39" s="614">
        <f t="shared" si="3"/>
        <v>28</v>
      </c>
      <c r="CP39" s="614"/>
      <c r="CQ39" s="615" t="str">
        <f>IF('各会計、関係団体の財政状況及び健全化判断比率'!BS12="","",'各会計、関係団体の財政状況及び健全化判断比率'!BS12)</f>
        <v>（株）福島まちづくりセンター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福島県市町村総合事務組合　非常勤職員公務災害補償特別会計</v>
      </c>
      <c r="BZ40" s="615"/>
      <c r="CA40" s="615"/>
      <c r="CB40" s="615"/>
      <c r="CC40" s="615"/>
      <c r="CD40" s="615"/>
      <c r="CE40" s="615"/>
      <c r="CF40" s="615"/>
      <c r="CG40" s="615"/>
      <c r="CH40" s="615"/>
      <c r="CI40" s="615"/>
      <c r="CJ40" s="615"/>
      <c r="CK40" s="615"/>
      <c r="CL40" s="615"/>
      <c r="CM40" s="615"/>
      <c r="CN40" s="213"/>
      <c r="CO40" s="614">
        <f t="shared" si="3"/>
        <v>29</v>
      </c>
      <c r="CP40" s="614"/>
      <c r="CQ40" s="615" t="str">
        <f>IF('各会計、関係団体の財政状況及び健全化判断比率'!BS13="","",'各会計、関係団体の財政状況及び健全化判断比率'!BS13)</f>
        <v>（株）福島テクノサービスセンター</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福島県市町村総合事務組合　自治会館管理特別会計</v>
      </c>
      <c r="BZ41" s="615"/>
      <c r="CA41" s="615"/>
      <c r="CB41" s="615"/>
      <c r="CC41" s="615"/>
      <c r="CD41" s="615"/>
      <c r="CE41" s="615"/>
      <c r="CF41" s="615"/>
      <c r="CG41" s="615"/>
      <c r="CH41" s="615"/>
      <c r="CI41" s="615"/>
      <c r="CJ41" s="615"/>
      <c r="CK41" s="615"/>
      <c r="CL41" s="615"/>
      <c r="CM41" s="615"/>
      <c r="CN41" s="213"/>
      <c r="CO41" s="614">
        <f t="shared" si="3"/>
        <v>30</v>
      </c>
      <c r="CP41" s="614"/>
      <c r="CQ41" s="615" t="str">
        <f>IF('各会計、関係団体の財政状況及び健全化判断比率'!BS14="","",'各会計、関係団体の財政状況及び健全化判断比率'!BS14)</f>
        <v>（株）飯野町振興公社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福島県市民交通災害共済組合　一般会計</v>
      </c>
      <c r="BZ42" s="615"/>
      <c r="CA42" s="615"/>
      <c r="CB42" s="615"/>
      <c r="CC42" s="615"/>
      <c r="CD42" s="615"/>
      <c r="CE42" s="615"/>
      <c r="CF42" s="615"/>
      <c r="CG42" s="615"/>
      <c r="CH42" s="615"/>
      <c r="CI42" s="615"/>
      <c r="CJ42" s="615"/>
      <c r="CK42" s="615"/>
      <c r="CL42" s="615"/>
      <c r="CM42" s="615"/>
      <c r="CN42" s="213"/>
      <c r="CO42" s="614">
        <f t="shared" si="3"/>
        <v>31</v>
      </c>
      <c r="CP42" s="614"/>
      <c r="CQ42" s="615" t="str">
        <f>IF('各会計、関係団体の財政状況及び健全化判断比率'!BS15="","",'各会計、関係団体の財政状況及び健全化判断比率'!BS15)</f>
        <v>（公財）福島県青少年育成・男女共生推進機構</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川俣方部衛生処理組合　一般会計</v>
      </c>
      <c r="BZ43" s="615"/>
      <c r="CA43" s="615"/>
      <c r="CB43" s="615"/>
      <c r="CC43" s="615"/>
      <c r="CD43" s="615"/>
      <c r="CE43" s="615"/>
      <c r="CF43" s="615"/>
      <c r="CG43" s="615"/>
      <c r="CH43" s="615"/>
      <c r="CI43" s="615"/>
      <c r="CJ43" s="615"/>
      <c r="CK43" s="615"/>
      <c r="CL43" s="615"/>
      <c r="CM43" s="615"/>
      <c r="CN43" s="213"/>
      <c r="CO43" s="614">
        <f t="shared" si="3"/>
        <v>32</v>
      </c>
      <c r="CP43" s="614"/>
      <c r="CQ43" s="615" t="str">
        <f>IF('各会計、関係団体の財政状況及び健全化判断比率'!BS16="","",'各会計、関係団体の財政状況及び健全化判断比率'!BS16)</f>
        <v>阿武隈急行（株）</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OGfmNit18YC4QyvLQ3a67c3gzGvmJP3V1L6cKhHRzb/qH97ky7RWGfXcj1iudKVqsV59MMFE6K2oZuk5INkYQ==" saltValue="Rj16Oudkc0QyFb/O1UyP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06" t="s">
        <v>550</v>
      </c>
      <c r="D34" s="1206"/>
      <c r="E34" s="1207"/>
      <c r="F34" s="32">
        <v>8.5399999999999991</v>
      </c>
      <c r="G34" s="33">
        <v>10.15</v>
      </c>
      <c r="H34" s="33">
        <v>6.89</v>
      </c>
      <c r="I34" s="33">
        <v>7.1</v>
      </c>
      <c r="J34" s="34">
        <v>8.09</v>
      </c>
      <c r="K34" s="22"/>
      <c r="L34" s="22"/>
      <c r="M34" s="22"/>
      <c r="N34" s="22"/>
      <c r="O34" s="22"/>
      <c r="P34" s="22"/>
    </row>
    <row r="35" spans="1:16" ht="39" customHeight="1" x14ac:dyDescent="0.15">
      <c r="A35" s="22"/>
      <c r="B35" s="35"/>
      <c r="C35" s="1200" t="s">
        <v>551</v>
      </c>
      <c r="D35" s="1201"/>
      <c r="E35" s="1202"/>
      <c r="F35" s="36">
        <v>6.1</v>
      </c>
      <c r="G35" s="37">
        <v>6.79</v>
      </c>
      <c r="H35" s="37">
        <v>6.53</v>
      </c>
      <c r="I35" s="37">
        <v>6.72</v>
      </c>
      <c r="J35" s="38">
        <v>6.22</v>
      </c>
      <c r="K35" s="22"/>
      <c r="L35" s="22"/>
      <c r="M35" s="22"/>
      <c r="N35" s="22"/>
      <c r="O35" s="22"/>
      <c r="P35" s="22"/>
    </row>
    <row r="36" spans="1:16" ht="39" customHeight="1" x14ac:dyDescent="0.15">
      <c r="A36" s="22"/>
      <c r="B36" s="35"/>
      <c r="C36" s="1200" t="s">
        <v>552</v>
      </c>
      <c r="D36" s="1201"/>
      <c r="E36" s="1202"/>
      <c r="F36" s="36">
        <v>2.91</v>
      </c>
      <c r="G36" s="37">
        <v>2.2400000000000002</v>
      </c>
      <c r="H36" s="37">
        <v>2.69</v>
      </c>
      <c r="I36" s="37">
        <v>3.4</v>
      </c>
      <c r="J36" s="38">
        <v>3.11</v>
      </c>
      <c r="K36" s="22"/>
      <c r="L36" s="22"/>
      <c r="M36" s="22"/>
      <c r="N36" s="22"/>
      <c r="O36" s="22"/>
      <c r="P36" s="22"/>
    </row>
    <row r="37" spans="1:16" ht="39" customHeight="1" x14ac:dyDescent="0.15">
      <c r="A37" s="22"/>
      <c r="B37" s="35"/>
      <c r="C37" s="1200" t="s">
        <v>553</v>
      </c>
      <c r="D37" s="1201"/>
      <c r="E37" s="1202"/>
      <c r="F37" s="36" t="s">
        <v>501</v>
      </c>
      <c r="G37" s="37" t="s">
        <v>501</v>
      </c>
      <c r="H37" s="37">
        <v>1.53</v>
      </c>
      <c r="I37" s="37">
        <v>1.19</v>
      </c>
      <c r="J37" s="38">
        <v>1.27</v>
      </c>
      <c r="K37" s="22"/>
      <c r="L37" s="22"/>
      <c r="M37" s="22"/>
      <c r="N37" s="22"/>
      <c r="O37" s="22"/>
      <c r="P37" s="22"/>
    </row>
    <row r="38" spans="1:16" ht="39" customHeight="1" x14ac:dyDescent="0.15">
      <c r="A38" s="22"/>
      <c r="B38" s="35"/>
      <c r="C38" s="1200" t="s">
        <v>554</v>
      </c>
      <c r="D38" s="1201"/>
      <c r="E38" s="1202"/>
      <c r="F38" s="36">
        <v>0.31</v>
      </c>
      <c r="G38" s="37">
        <v>0.63</v>
      </c>
      <c r="H38" s="37">
        <v>0.91</v>
      </c>
      <c r="I38" s="37">
        <v>0.95</v>
      </c>
      <c r="J38" s="38">
        <v>1.1000000000000001</v>
      </c>
      <c r="K38" s="22"/>
      <c r="L38" s="22"/>
      <c r="M38" s="22"/>
      <c r="N38" s="22"/>
      <c r="O38" s="22"/>
      <c r="P38" s="22"/>
    </row>
    <row r="39" spans="1:16" ht="39" customHeight="1" x14ac:dyDescent="0.15">
      <c r="A39" s="22"/>
      <c r="B39" s="35"/>
      <c r="C39" s="1200" t="s">
        <v>555</v>
      </c>
      <c r="D39" s="1201"/>
      <c r="E39" s="1202"/>
      <c r="F39" s="36">
        <v>0.12</v>
      </c>
      <c r="G39" s="37">
        <v>0.12</v>
      </c>
      <c r="H39" s="37">
        <v>0.13</v>
      </c>
      <c r="I39" s="37">
        <v>0.13</v>
      </c>
      <c r="J39" s="38">
        <v>0.15</v>
      </c>
      <c r="K39" s="22"/>
      <c r="L39" s="22"/>
      <c r="M39" s="22"/>
      <c r="N39" s="22"/>
      <c r="O39" s="22"/>
      <c r="P39" s="22"/>
    </row>
    <row r="40" spans="1:16" ht="39" customHeight="1" x14ac:dyDescent="0.15">
      <c r="A40" s="22"/>
      <c r="B40" s="35"/>
      <c r="C40" s="1200" t="s">
        <v>556</v>
      </c>
      <c r="D40" s="1201"/>
      <c r="E40" s="1202"/>
      <c r="F40" s="36" t="s">
        <v>501</v>
      </c>
      <c r="G40" s="37" t="s">
        <v>501</v>
      </c>
      <c r="H40" s="37">
        <v>0.1</v>
      </c>
      <c r="I40" s="37">
        <v>0.1</v>
      </c>
      <c r="J40" s="38">
        <v>0.11</v>
      </c>
      <c r="K40" s="22"/>
      <c r="L40" s="22"/>
      <c r="M40" s="22"/>
      <c r="N40" s="22"/>
      <c r="O40" s="22"/>
      <c r="P40" s="22"/>
    </row>
    <row r="41" spans="1:16" ht="39" customHeight="1" x14ac:dyDescent="0.15">
      <c r="A41" s="22"/>
      <c r="B41" s="35"/>
      <c r="C41" s="1200" t="s">
        <v>557</v>
      </c>
      <c r="D41" s="1201"/>
      <c r="E41" s="1202"/>
      <c r="F41" s="36">
        <v>0.04</v>
      </c>
      <c r="G41" s="37">
        <v>0.08</v>
      </c>
      <c r="H41" s="37">
        <v>0.08</v>
      </c>
      <c r="I41" s="37">
        <v>0.08</v>
      </c>
      <c r="J41" s="38">
        <v>0.08</v>
      </c>
      <c r="K41" s="22"/>
      <c r="L41" s="22"/>
      <c r="M41" s="22"/>
      <c r="N41" s="22"/>
      <c r="O41" s="22"/>
      <c r="P41" s="22"/>
    </row>
    <row r="42" spans="1:16" ht="39" customHeight="1" x14ac:dyDescent="0.15">
      <c r="A42" s="22"/>
      <c r="B42" s="39"/>
      <c r="C42" s="1200" t="s">
        <v>558</v>
      </c>
      <c r="D42" s="1201"/>
      <c r="E42" s="1202"/>
      <c r="F42" s="36" t="s">
        <v>501</v>
      </c>
      <c r="G42" s="37" t="s">
        <v>501</v>
      </c>
      <c r="H42" s="37" t="s">
        <v>501</v>
      </c>
      <c r="I42" s="37" t="s">
        <v>501</v>
      </c>
      <c r="J42" s="38" t="s">
        <v>501</v>
      </c>
      <c r="K42" s="22"/>
      <c r="L42" s="22"/>
      <c r="M42" s="22"/>
      <c r="N42" s="22"/>
      <c r="O42" s="22"/>
      <c r="P42" s="22"/>
    </row>
    <row r="43" spans="1:16" ht="39" customHeight="1" thickBot="1" x14ac:dyDescent="0.2">
      <c r="A43" s="22"/>
      <c r="B43" s="40"/>
      <c r="C43" s="1203" t="s">
        <v>559</v>
      </c>
      <c r="D43" s="1204"/>
      <c r="E43" s="1205"/>
      <c r="F43" s="41">
        <v>2.0299999999999998</v>
      </c>
      <c r="G43" s="42">
        <v>1.5</v>
      </c>
      <c r="H43" s="42">
        <v>0.01</v>
      </c>
      <c r="I43" s="42">
        <v>0.03</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pQF0rsw5AMIXDIEzpxLqmdkT+MSq+85UjvxdmzOJx6UZzBRAewr3wkntdYTjW1sh7Gk8jSMun5Kh8/zv/g3Sg==" saltValue="UW+SZMe2PUsZ/BAtaI9E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8783</v>
      </c>
      <c r="L45" s="60">
        <v>8311</v>
      </c>
      <c r="M45" s="60">
        <v>8162</v>
      </c>
      <c r="N45" s="60">
        <v>8206</v>
      </c>
      <c r="O45" s="61">
        <v>8174</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501</v>
      </c>
      <c r="L46" s="64" t="s">
        <v>501</v>
      </c>
      <c r="M46" s="64" t="s">
        <v>501</v>
      </c>
      <c r="N46" s="64" t="s">
        <v>501</v>
      </c>
      <c r="O46" s="65" t="s">
        <v>501</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501</v>
      </c>
      <c r="L47" s="64" t="s">
        <v>501</v>
      </c>
      <c r="M47" s="64" t="s">
        <v>501</v>
      </c>
      <c r="N47" s="64" t="s">
        <v>501</v>
      </c>
      <c r="O47" s="65" t="s">
        <v>501</v>
      </c>
      <c r="P47" s="48"/>
      <c r="Q47" s="48"/>
      <c r="R47" s="48"/>
      <c r="S47" s="48"/>
      <c r="T47" s="48"/>
      <c r="U47" s="48"/>
    </row>
    <row r="48" spans="1:21" ht="30.75" customHeight="1" x14ac:dyDescent="0.15">
      <c r="A48" s="48"/>
      <c r="B48" s="1210"/>
      <c r="C48" s="1211"/>
      <c r="D48" s="62"/>
      <c r="E48" s="1216" t="s">
        <v>14</v>
      </c>
      <c r="F48" s="1216"/>
      <c r="G48" s="1216"/>
      <c r="H48" s="1216"/>
      <c r="I48" s="1216"/>
      <c r="J48" s="1217"/>
      <c r="K48" s="63">
        <v>3098</v>
      </c>
      <c r="L48" s="64">
        <v>3526</v>
      </c>
      <c r="M48" s="64">
        <v>2484</v>
      </c>
      <c r="N48" s="64">
        <v>3024</v>
      </c>
      <c r="O48" s="65">
        <v>2782</v>
      </c>
      <c r="P48" s="48"/>
      <c r="Q48" s="48"/>
      <c r="R48" s="48"/>
      <c r="S48" s="48"/>
      <c r="T48" s="48"/>
      <c r="U48" s="48"/>
    </row>
    <row r="49" spans="1:21" ht="30.75" customHeight="1" x14ac:dyDescent="0.15">
      <c r="A49" s="48"/>
      <c r="B49" s="1210"/>
      <c r="C49" s="1211"/>
      <c r="D49" s="62"/>
      <c r="E49" s="1216" t="s">
        <v>15</v>
      </c>
      <c r="F49" s="1216"/>
      <c r="G49" s="1216"/>
      <c r="H49" s="1216"/>
      <c r="I49" s="1216"/>
      <c r="J49" s="1217"/>
      <c r="K49" s="63">
        <v>20</v>
      </c>
      <c r="L49" s="64">
        <v>20</v>
      </c>
      <c r="M49" s="64">
        <v>20</v>
      </c>
      <c r="N49" s="64">
        <v>20</v>
      </c>
      <c r="O49" s="65">
        <v>20</v>
      </c>
      <c r="P49" s="48"/>
      <c r="Q49" s="48"/>
      <c r="R49" s="48"/>
      <c r="S49" s="48"/>
      <c r="T49" s="48"/>
      <c r="U49" s="48"/>
    </row>
    <row r="50" spans="1:21" ht="30.75" customHeight="1" x14ac:dyDescent="0.15">
      <c r="A50" s="48"/>
      <c r="B50" s="1210"/>
      <c r="C50" s="1211"/>
      <c r="D50" s="62"/>
      <c r="E50" s="1216" t="s">
        <v>16</v>
      </c>
      <c r="F50" s="1216"/>
      <c r="G50" s="1216"/>
      <c r="H50" s="1216"/>
      <c r="I50" s="1216"/>
      <c r="J50" s="1217"/>
      <c r="K50" s="63">
        <v>58</v>
      </c>
      <c r="L50" s="64">
        <v>22</v>
      </c>
      <c r="M50" s="64">
        <v>20</v>
      </c>
      <c r="N50" s="64">
        <v>19</v>
      </c>
      <c r="O50" s="65">
        <v>18</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501</v>
      </c>
      <c r="L51" s="64" t="s">
        <v>501</v>
      </c>
      <c r="M51" s="64" t="s">
        <v>501</v>
      </c>
      <c r="N51" s="64" t="s">
        <v>501</v>
      </c>
      <c r="O51" s="65" t="s">
        <v>501</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11048</v>
      </c>
      <c r="L52" s="64">
        <v>10585</v>
      </c>
      <c r="M52" s="64">
        <v>10371</v>
      </c>
      <c r="N52" s="64">
        <v>10449</v>
      </c>
      <c r="O52" s="65">
        <v>10404</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911</v>
      </c>
      <c r="L53" s="69">
        <v>1294</v>
      </c>
      <c r="M53" s="69">
        <v>315</v>
      </c>
      <c r="N53" s="69">
        <v>820</v>
      </c>
      <c r="O53" s="70">
        <v>590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594</v>
      </c>
      <c r="L57" s="83" t="s">
        <v>594</v>
      </c>
      <c r="M57" s="83" t="s">
        <v>594</v>
      </c>
      <c r="N57" s="83" t="s">
        <v>594</v>
      </c>
      <c r="O57" s="84" t="s">
        <v>594</v>
      </c>
    </row>
    <row r="58" spans="1:21" ht="31.5" customHeight="1" thickBot="1" x14ac:dyDescent="0.2">
      <c r="B58" s="1226"/>
      <c r="C58" s="1227"/>
      <c r="D58" s="1231" t="s">
        <v>26</v>
      </c>
      <c r="E58" s="1232"/>
      <c r="F58" s="1232"/>
      <c r="G58" s="1232"/>
      <c r="H58" s="1232"/>
      <c r="I58" s="1232"/>
      <c r="J58" s="1233"/>
      <c r="K58" s="85" t="s">
        <v>595</v>
      </c>
      <c r="L58" s="86" t="s">
        <v>594</v>
      </c>
      <c r="M58" s="86" t="s">
        <v>594</v>
      </c>
      <c r="N58" s="86" t="s">
        <v>594</v>
      </c>
      <c r="O58" s="87" t="s">
        <v>594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csC68XIssua7Nj27ezT4AeuyXvbMQQfP5gTX7ojFrrIMju9QImnL/8mTgQ0A9TakA8VwMqtFf+NiQfiwe3dQ==" saltValue="fbsWsiir5DI3m6+ViO31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34" t="s">
        <v>29</v>
      </c>
      <c r="C41" s="1235"/>
      <c r="D41" s="101"/>
      <c r="E41" s="1240" t="s">
        <v>30</v>
      </c>
      <c r="F41" s="1240"/>
      <c r="G41" s="1240"/>
      <c r="H41" s="1241"/>
      <c r="I41" s="102">
        <v>83690</v>
      </c>
      <c r="J41" s="103">
        <v>82024</v>
      </c>
      <c r="K41" s="103">
        <v>80970</v>
      </c>
      <c r="L41" s="103">
        <v>81636</v>
      </c>
      <c r="M41" s="104">
        <v>86303</v>
      </c>
    </row>
    <row r="42" spans="2:13" ht="27.75" customHeight="1" x14ac:dyDescent="0.15">
      <c r="B42" s="1236"/>
      <c r="C42" s="1237"/>
      <c r="D42" s="105"/>
      <c r="E42" s="1242" t="s">
        <v>31</v>
      </c>
      <c r="F42" s="1242"/>
      <c r="G42" s="1242"/>
      <c r="H42" s="1243"/>
      <c r="I42" s="106">
        <v>66</v>
      </c>
      <c r="J42" s="107">
        <v>60</v>
      </c>
      <c r="K42" s="107">
        <v>51</v>
      </c>
      <c r="L42" s="107">
        <v>45</v>
      </c>
      <c r="M42" s="108">
        <v>40</v>
      </c>
    </row>
    <row r="43" spans="2:13" ht="27.75" customHeight="1" x14ac:dyDescent="0.15">
      <c r="B43" s="1236"/>
      <c r="C43" s="1237"/>
      <c r="D43" s="105"/>
      <c r="E43" s="1242" t="s">
        <v>32</v>
      </c>
      <c r="F43" s="1242"/>
      <c r="G43" s="1242"/>
      <c r="H43" s="1243"/>
      <c r="I43" s="106">
        <v>36066</v>
      </c>
      <c r="J43" s="107">
        <v>34060</v>
      </c>
      <c r="K43" s="107">
        <v>28931</v>
      </c>
      <c r="L43" s="107">
        <v>28181</v>
      </c>
      <c r="M43" s="108">
        <v>23851</v>
      </c>
    </row>
    <row r="44" spans="2:13" ht="27.75" customHeight="1" x14ac:dyDescent="0.15">
      <c r="B44" s="1236"/>
      <c r="C44" s="1237"/>
      <c r="D44" s="105"/>
      <c r="E44" s="1242" t="s">
        <v>33</v>
      </c>
      <c r="F44" s="1242"/>
      <c r="G44" s="1242"/>
      <c r="H44" s="1243"/>
      <c r="I44" s="106">
        <v>248</v>
      </c>
      <c r="J44" s="107">
        <v>219</v>
      </c>
      <c r="K44" s="107">
        <v>189</v>
      </c>
      <c r="L44" s="107">
        <v>159</v>
      </c>
      <c r="M44" s="108">
        <v>128</v>
      </c>
    </row>
    <row r="45" spans="2:13" ht="27.75" customHeight="1" x14ac:dyDescent="0.15">
      <c r="B45" s="1236"/>
      <c r="C45" s="1237"/>
      <c r="D45" s="105"/>
      <c r="E45" s="1242" t="s">
        <v>34</v>
      </c>
      <c r="F45" s="1242"/>
      <c r="G45" s="1242"/>
      <c r="H45" s="1243"/>
      <c r="I45" s="106">
        <v>16879</v>
      </c>
      <c r="J45" s="107">
        <v>16185</v>
      </c>
      <c r="K45" s="107">
        <v>16028</v>
      </c>
      <c r="L45" s="107">
        <v>15686</v>
      </c>
      <c r="M45" s="108">
        <v>14835</v>
      </c>
    </row>
    <row r="46" spans="2:13" ht="27.75" customHeight="1" x14ac:dyDescent="0.15">
      <c r="B46" s="1236"/>
      <c r="C46" s="1237"/>
      <c r="D46" s="109"/>
      <c r="E46" s="1242" t="s">
        <v>35</v>
      </c>
      <c r="F46" s="1242"/>
      <c r="G46" s="1242"/>
      <c r="H46" s="1243"/>
      <c r="I46" s="106">
        <v>5306</v>
      </c>
      <c r="J46" s="107">
        <v>4520</v>
      </c>
      <c r="K46" s="107">
        <v>4354</v>
      </c>
      <c r="L46" s="107">
        <v>3902</v>
      </c>
      <c r="M46" s="108">
        <v>3732</v>
      </c>
    </row>
    <row r="47" spans="2:13" ht="27.75" customHeight="1" x14ac:dyDescent="0.15">
      <c r="B47" s="1236"/>
      <c r="C47" s="1237"/>
      <c r="D47" s="110"/>
      <c r="E47" s="1244" t="s">
        <v>36</v>
      </c>
      <c r="F47" s="1245"/>
      <c r="G47" s="1245"/>
      <c r="H47" s="1246"/>
      <c r="I47" s="106" t="s">
        <v>501</v>
      </c>
      <c r="J47" s="107" t="s">
        <v>501</v>
      </c>
      <c r="K47" s="107" t="s">
        <v>501</v>
      </c>
      <c r="L47" s="107" t="s">
        <v>501</v>
      </c>
      <c r="M47" s="108" t="s">
        <v>501</v>
      </c>
    </row>
    <row r="48" spans="2:13" ht="27.75" customHeight="1" x14ac:dyDescent="0.15">
      <c r="B48" s="1236"/>
      <c r="C48" s="1237"/>
      <c r="D48" s="105"/>
      <c r="E48" s="1242" t="s">
        <v>37</v>
      </c>
      <c r="F48" s="1242"/>
      <c r="G48" s="1242"/>
      <c r="H48" s="1243"/>
      <c r="I48" s="106" t="s">
        <v>501</v>
      </c>
      <c r="J48" s="107" t="s">
        <v>501</v>
      </c>
      <c r="K48" s="107" t="s">
        <v>501</v>
      </c>
      <c r="L48" s="107" t="s">
        <v>501</v>
      </c>
      <c r="M48" s="108" t="s">
        <v>501</v>
      </c>
    </row>
    <row r="49" spans="2:13" ht="27.75" customHeight="1" x14ac:dyDescent="0.15">
      <c r="B49" s="1238"/>
      <c r="C49" s="1239"/>
      <c r="D49" s="105"/>
      <c r="E49" s="1242" t="s">
        <v>38</v>
      </c>
      <c r="F49" s="1242"/>
      <c r="G49" s="1242"/>
      <c r="H49" s="1243"/>
      <c r="I49" s="106" t="s">
        <v>501</v>
      </c>
      <c r="J49" s="107" t="s">
        <v>501</v>
      </c>
      <c r="K49" s="107" t="s">
        <v>501</v>
      </c>
      <c r="L49" s="107" t="s">
        <v>501</v>
      </c>
      <c r="M49" s="108" t="s">
        <v>501</v>
      </c>
    </row>
    <row r="50" spans="2:13" ht="27.75" customHeight="1" x14ac:dyDescent="0.15">
      <c r="B50" s="1247" t="s">
        <v>39</v>
      </c>
      <c r="C50" s="1248"/>
      <c r="D50" s="111"/>
      <c r="E50" s="1242" t="s">
        <v>40</v>
      </c>
      <c r="F50" s="1242"/>
      <c r="G50" s="1242"/>
      <c r="H50" s="1243"/>
      <c r="I50" s="106">
        <v>13223</v>
      </c>
      <c r="J50" s="107">
        <v>15423</v>
      </c>
      <c r="K50" s="107">
        <v>16531</v>
      </c>
      <c r="L50" s="107">
        <v>16800</v>
      </c>
      <c r="M50" s="108">
        <v>16894</v>
      </c>
    </row>
    <row r="51" spans="2:13" ht="27.75" customHeight="1" x14ac:dyDescent="0.15">
      <c r="B51" s="1236"/>
      <c r="C51" s="1237"/>
      <c r="D51" s="105"/>
      <c r="E51" s="1242" t="s">
        <v>41</v>
      </c>
      <c r="F51" s="1242"/>
      <c r="G51" s="1242"/>
      <c r="H51" s="1243"/>
      <c r="I51" s="106">
        <v>16899</v>
      </c>
      <c r="J51" s="107">
        <v>15988</v>
      </c>
      <c r="K51" s="107">
        <v>14701</v>
      </c>
      <c r="L51" s="107">
        <v>13776</v>
      </c>
      <c r="M51" s="108">
        <v>14224</v>
      </c>
    </row>
    <row r="52" spans="2:13" ht="27.75" customHeight="1" x14ac:dyDescent="0.15">
      <c r="B52" s="1238"/>
      <c r="C52" s="1239"/>
      <c r="D52" s="105"/>
      <c r="E52" s="1242" t="s">
        <v>42</v>
      </c>
      <c r="F52" s="1242"/>
      <c r="G52" s="1242"/>
      <c r="H52" s="1243"/>
      <c r="I52" s="106">
        <v>96832</v>
      </c>
      <c r="J52" s="107">
        <v>94731</v>
      </c>
      <c r="K52" s="107">
        <v>91769</v>
      </c>
      <c r="L52" s="107">
        <v>89569</v>
      </c>
      <c r="M52" s="108">
        <v>88533</v>
      </c>
    </row>
    <row r="53" spans="2:13" ht="27.75" customHeight="1" thickBot="1" x14ac:dyDescent="0.2">
      <c r="B53" s="1249" t="s">
        <v>43</v>
      </c>
      <c r="C53" s="1250"/>
      <c r="D53" s="112"/>
      <c r="E53" s="1251" t="s">
        <v>44</v>
      </c>
      <c r="F53" s="1251"/>
      <c r="G53" s="1251"/>
      <c r="H53" s="1252"/>
      <c r="I53" s="113">
        <v>15302</v>
      </c>
      <c r="J53" s="114">
        <v>10928</v>
      </c>
      <c r="K53" s="114">
        <v>7520</v>
      </c>
      <c r="L53" s="114">
        <v>9464</v>
      </c>
      <c r="M53" s="115">
        <v>9237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p9+d8SZSYPZTaEKDoeHu3ecbP4C6AMXqMujeAMKokxc/p1eorwVQE4PTp7nCKI4P3e6CX76SXNqyjt+AwWhjA==" saltValue="mEAKlSieYpFZTChvriBv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61" t="s">
        <v>47</v>
      </c>
      <c r="D55" s="1261"/>
      <c r="E55" s="1262"/>
      <c r="F55" s="127">
        <v>8744</v>
      </c>
      <c r="G55" s="127">
        <v>7238</v>
      </c>
      <c r="H55" s="128">
        <v>7012</v>
      </c>
    </row>
    <row r="56" spans="2:8" ht="52.5" customHeight="1" x14ac:dyDescent="0.15">
      <c r="B56" s="129"/>
      <c r="C56" s="1263" t="s">
        <v>48</v>
      </c>
      <c r="D56" s="1263"/>
      <c r="E56" s="1264"/>
      <c r="F56" s="130">
        <v>2755</v>
      </c>
      <c r="G56" s="130">
        <v>2756</v>
      </c>
      <c r="H56" s="131">
        <v>2756</v>
      </c>
    </row>
    <row r="57" spans="2:8" ht="53.25" customHeight="1" x14ac:dyDescent="0.15">
      <c r="B57" s="129"/>
      <c r="C57" s="1265" t="s">
        <v>49</v>
      </c>
      <c r="D57" s="1265"/>
      <c r="E57" s="1266"/>
      <c r="F57" s="132">
        <v>11935</v>
      </c>
      <c r="G57" s="132">
        <v>12055</v>
      </c>
      <c r="H57" s="133">
        <v>11724</v>
      </c>
    </row>
    <row r="58" spans="2:8" ht="45.75" customHeight="1" x14ac:dyDescent="0.15">
      <c r="B58" s="134"/>
      <c r="C58" s="1253" t="s">
        <v>589</v>
      </c>
      <c r="D58" s="1254"/>
      <c r="E58" s="1255"/>
      <c r="F58" s="135">
        <v>4311</v>
      </c>
      <c r="G58" s="135">
        <v>4312</v>
      </c>
      <c r="H58" s="136">
        <v>4314</v>
      </c>
    </row>
    <row r="59" spans="2:8" ht="45.75" customHeight="1" x14ac:dyDescent="0.15">
      <c r="B59" s="134"/>
      <c r="C59" s="1253" t="s">
        <v>590</v>
      </c>
      <c r="D59" s="1254"/>
      <c r="E59" s="1255"/>
      <c r="F59" s="135">
        <v>1425</v>
      </c>
      <c r="G59" s="135">
        <v>1342</v>
      </c>
      <c r="H59" s="136">
        <v>1539</v>
      </c>
    </row>
    <row r="60" spans="2:8" ht="45.75" customHeight="1" x14ac:dyDescent="0.15">
      <c r="B60" s="134"/>
      <c r="C60" s="1253" t="s">
        <v>591</v>
      </c>
      <c r="D60" s="1254"/>
      <c r="E60" s="1255"/>
      <c r="F60" s="135">
        <v>1372</v>
      </c>
      <c r="G60" s="135">
        <v>1524</v>
      </c>
      <c r="H60" s="136">
        <v>1434</v>
      </c>
    </row>
    <row r="61" spans="2:8" ht="45.75" customHeight="1" x14ac:dyDescent="0.15">
      <c r="B61" s="134"/>
      <c r="C61" s="1253" t="s">
        <v>592</v>
      </c>
      <c r="D61" s="1254"/>
      <c r="E61" s="1255"/>
      <c r="F61" s="135">
        <v>1327</v>
      </c>
      <c r="G61" s="135">
        <v>1222</v>
      </c>
      <c r="H61" s="136">
        <v>925</v>
      </c>
    </row>
    <row r="62" spans="2:8" ht="45.75" customHeight="1" thickBot="1" x14ac:dyDescent="0.2">
      <c r="B62" s="137"/>
      <c r="C62" s="1256" t="s">
        <v>593</v>
      </c>
      <c r="D62" s="1257"/>
      <c r="E62" s="1258"/>
      <c r="F62" s="138">
        <v>741</v>
      </c>
      <c r="G62" s="138">
        <v>741</v>
      </c>
      <c r="H62" s="139">
        <v>741</v>
      </c>
    </row>
    <row r="63" spans="2:8" ht="52.5" customHeight="1" thickBot="1" x14ac:dyDescent="0.2">
      <c r="B63" s="140"/>
      <c r="C63" s="1259" t="s">
        <v>50</v>
      </c>
      <c r="D63" s="1259"/>
      <c r="E63" s="1260"/>
      <c r="F63" s="141">
        <v>23434</v>
      </c>
      <c r="G63" s="141">
        <v>22048</v>
      </c>
      <c r="H63" s="142">
        <v>21492</v>
      </c>
    </row>
    <row r="64" spans="2:8" ht="15" customHeight="1" x14ac:dyDescent="0.15"/>
    <row r="65" ht="0" hidden="1" customHeight="1" x14ac:dyDescent="0.15"/>
    <row r="66" ht="0" hidden="1" customHeight="1" x14ac:dyDescent="0.15"/>
  </sheetData>
  <sheetProtection algorithmName="SHA-512" hashValue="VGECJ/vLq57rl/KmYICdGfhjUDoCv4aXlxfsnwhn120x5NWOKAj0ktpN9CrJGaDrN6sljNX7Oox1CO0Y8wS+DA==" saltValue="7Zh8IemvefZ+YI+yNMcL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543</v>
      </c>
      <c r="BQ50" s="1301"/>
      <c r="BR50" s="1301"/>
      <c r="BS50" s="1301"/>
      <c r="BT50" s="1301"/>
      <c r="BU50" s="1301"/>
      <c r="BV50" s="1301"/>
      <c r="BW50" s="1301"/>
      <c r="BX50" s="1301" t="s">
        <v>544</v>
      </c>
      <c r="BY50" s="1301"/>
      <c r="BZ50" s="1301"/>
      <c r="CA50" s="1301"/>
      <c r="CB50" s="1301"/>
      <c r="CC50" s="1301"/>
      <c r="CD50" s="1301"/>
      <c r="CE50" s="1301"/>
      <c r="CF50" s="1301" t="s">
        <v>545</v>
      </c>
      <c r="CG50" s="1301"/>
      <c r="CH50" s="1301"/>
      <c r="CI50" s="1301"/>
      <c r="CJ50" s="1301"/>
      <c r="CK50" s="1301"/>
      <c r="CL50" s="1301"/>
      <c r="CM50" s="1301"/>
      <c r="CN50" s="1301" t="s">
        <v>546</v>
      </c>
      <c r="CO50" s="1301"/>
      <c r="CP50" s="1301"/>
      <c r="CQ50" s="1301"/>
      <c r="CR50" s="1301"/>
      <c r="CS50" s="1301"/>
      <c r="CT50" s="1301"/>
      <c r="CU50" s="1301"/>
      <c r="CV50" s="1301" t="s">
        <v>547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7">
        <v>18.2</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7">
        <v>61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7">
        <v>34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605</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127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127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127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127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1276"/>
      <c r="H70" s="1328"/>
      <c r="I70" s="1328"/>
      <c r="J70" s="1329"/>
      <c r="K70" s="1329"/>
      <c r="L70" s="1330"/>
      <c r="M70" s="1329"/>
      <c r="N70" s="1330"/>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31"/>
      <c r="I71" s="1332"/>
      <c r="J71" s="1329"/>
      <c r="K71" s="1329"/>
      <c r="L71" s="1330"/>
      <c r="M71" s="1329"/>
      <c r="N71" s="1330"/>
      <c r="AM71" s="1331"/>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543</v>
      </c>
      <c r="BQ72" s="1301"/>
      <c r="BR72" s="1301"/>
      <c r="BS72" s="1301"/>
      <c r="BT72" s="1301"/>
      <c r="BU72" s="1301"/>
      <c r="BV72" s="1301"/>
      <c r="BW72" s="1301"/>
      <c r="BX72" s="1301" t="s">
        <v>544</v>
      </c>
      <c r="BY72" s="1301"/>
      <c r="BZ72" s="1301"/>
      <c r="CA72" s="1301"/>
      <c r="CB72" s="1301"/>
      <c r="CC72" s="1301"/>
      <c r="CD72" s="1301"/>
      <c r="CE72" s="1301"/>
      <c r="CF72" s="1301" t="s">
        <v>545</v>
      </c>
      <c r="CG72" s="1301"/>
      <c r="CH72" s="1301"/>
      <c r="CI72" s="1301"/>
      <c r="CJ72" s="1301"/>
      <c r="CK72" s="1301"/>
      <c r="CL72" s="1301"/>
      <c r="CM72" s="1301"/>
      <c r="CN72" s="1301" t="s">
        <v>546</v>
      </c>
      <c r="CO72" s="1301"/>
      <c r="CP72" s="1301"/>
      <c r="CQ72" s="1301"/>
      <c r="CR72" s="1301"/>
      <c r="CS72" s="1301"/>
      <c r="CT72" s="1301"/>
      <c r="CU72" s="1301"/>
      <c r="CV72" s="1301" t="s">
        <v>547</v>
      </c>
      <c r="CW72" s="1301"/>
      <c r="CX72" s="1301"/>
      <c r="CY72" s="1301"/>
      <c r="CZ72" s="1301"/>
      <c r="DA72" s="1301"/>
      <c r="DB72" s="1301"/>
      <c r="DC72" s="1301"/>
    </row>
    <row r="73" spans="2:107" x14ac:dyDescent="0.15">
      <c r="B73" s="1276"/>
      <c r="G73" s="1302"/>
      <c r="H73" s="1302"/>
      <c r="I73" s="1302"/>
      <c r="J73" s="1302"/>
      <c r="K73" s="1333"/>
      <c r="L73" s="1333"/>
      <c r="M73" s="1333"/>
      <c r="N73" s="1333"/>
      <c r="AM73" s="1294"/>
      <c r="AN73" s="1305" t="s">
        <v>601</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v>31.7</v>
      </c>
      <c r="BQ73" s="1307"/>
      <c r="BR73" s="1307"/>
      <c r="BS73" s="1307"/>
      <c r="BT73" s="1307"/>
      <c r="BU73" s="1307"/>
      <c r="BV73" s="1307"/>
      <c r="BW73" s="1307"/>
      <c r="BX73" s="1307">
        <v>22.3</v>
      </c>
      <c r="BY73" s="1307"/>
      <c r="BZ73" s="1307"/>
      <c r="CA73" s="1307"/>
      <c r="CB73" s="1307"/>
      <c r="CC73" s="1307"/>
      <c r="CD73" s="1307"/>
      <c r="CE73" s="1307"/>
      <c r="CF73" s="1307">
        <v>15.3</v>
      </c>
      <c r="CG73" s="1307"/>
      <c r="CH73" s="1307"/>
      <c r="CI73" s="1307"/>
      <c r="CJ73" s="1307"/>
      <c r="CK73" s="1307"/>
      <c r="CL73" s="1307"/>
      <c r="CM73" s="1307"/>
      <c r="CN73" s="1307">
        <v>19.3</v>
      </c>
      <c r="CO73" s="1307"/>
      <c r="CP73" s="1307"/>
      <c r="CQ73" s="1307"/>
      <c r="CR73" s="1307"/>
      <c r="CS73" s="1307"/>
      <c r="CT73" s="1307"/>
      <c r="CU73" s="1307"/>
      <c r="CV73" s="1307">
        <v>18.2</v>
      </c>
      <c r="CW73" s="1307"/>
      <c r="CX73" s="1307"/>
      <c r="CY73" s="1307"/>
      <c r="CZ73" s="1307"/>
      <c r="DA73" s="1307"/>
      <c r="DB73" s="1307"/>
      <c r="DC73" s="1307"/>
    </row>
    <row r="74" spans="2:107" x14ac:dyDescent="0.15">
      <c r="B74" s="1276"/>
      <c r="G74" s="1302"/>
      <c r="H74" s="1302"/>
      <c r="I74" s="1302"/>
      <c r="J74" s="1302"/>
      <c r="K74" s="1333"/>
      <c r="L74" s="1333"/>
      <c r="M74" s="1333"/>
      <c r="N74" s="1333"/>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607</v>
      </c>
      <c r="BC75" s="1305"/>
      <c r="BD75" s="1305"/>
      <c r="BE75" s="1305"/>
      <c r="BF75" s="1305"/>
      <c r="BG75" s="1305"/>
      <c r="BH75" s="1305"/>
      <c r="BI75" s="1305"/>
      <c r="BJ75" s="1305"/>
      <c r="BK75" s="1305"/>
      <c r="BL75" s="1305"/>
      <c r="BM75" s="1305"/>
      <c r="BN75" s="1305"/>
      <c r="BO75" s="1305"/>
      <c r="BP75" s="1307">
        <v>3.5</v>
      </c>
      <c r="BQ75" s="1307"/>
      <c r="BR75" s="1307"/>
      <c r="BS75" s="1307"/>
      <c r="BT75" s="1307"/>
      <c r="BU75" s="1307"/>
      <c r="BV75" s="1307"/>
      <c r="BW75" s="1307"/>
      <c r="BX75" s="1307">
        <v>2.7</v>
      </c>
      <c r="BY75" s="1307"/>
      <c r="BZ75" s="1307"/>
      <c r="CA75" s="1307"/>
      <c r="CB75" s="1307"/>
      <c r="CC75" s="1307"/>
      <c r="CD75" s="1307"/>
      <c r="CE75" s="1307"/>
      <c r="CF75" s="1307">
        <v>1.7</v>
      </c>
      <c r="CG75" s="1307"/>
      <c r="CH75" s="1307"/>
      <c r="CI75" s="1307"/>
      <c r="CJ75" s="1307"/>
      <c r="CK75" s="1307"/>
      <c r="CL75" s="1307"/>
      <c r="CM75" s="1307"/>
      <c r="CN75" s="1307">
        <v>1.6</v>
      </c>
      <c r="CO75" s="1307"/>
      <c r="CP75" s="1307"/>
      <c r="CQ75" s="1307"/>
      <c r="CR75" s="1307"/>
      <c r="CS75" s="1307"/>
      <c r="CT75" s="1307"/>
      <c r="CU75" s="1307"/>
      <c r="CV75" s="1307">
        <v>1.1000000000000001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33"/>
      <c r="L77" s="1333"/>
      <c r="M77" s="1333"/>
      <c r="N77" s="1333"/>
      <c r="AN77" s="1301" t="s">
        <v>604</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25.4</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34</v>
      </c>
      <c r="CW77" s="1307"/>
      <c r="CX77" s="1307"/>
      <c r="CY77" s="1307"/>
      <c r="CZ77" s="1307"/>
      <c r="DA77" s="1307"/>
      <c r="DB77" s="1307"/>
      <c r="DC77" s="1307"/>
    </row>
    <row r="78" spans="2:107" x14ac:dyDescent="0.15">
      <c r="B78" s="1276"/>
      <c r="G78" s="1295"/>
      <c r="H78" s="1295"/>
      <c r="I78" s="1295"/>
      <c r="J78" s="1295"/>
      <c r="K78" s="1333"/>
      <c r="L78" s="1333"/>
      <c r="M78" s="1333"/>
      <c r="N78" s="1333"/>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34"/>
      <c r="L79" s="1334"/>
      <c r="M79" s="1334"/>
      <c r="N79" s="1334"/>
      <c r="AN79" s="1301"/>
      <c r="AO79" s="1301"/>
      <c r="AP79" s="1301"/>
      <c r="AQ79" s="1301"/>
      <c r="AR79" s="1301"/>
      <c r="AS79" s="1301"/>
      <c r="AT79" s="1301"/>
      <c r="AU79" s="1301"/>
      <c r="AV79" s="1301"/>
      <c r="AW79" s="1301"/>
      <c r="AX79" s="1301"/>
      <c r="AY79" s="1301"/>
      <c r="AZ79" s="1301"/>
      <c r="BA79" s="1301"/>
      <c r="BB79" s="1305" t="s">
        <v>607</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4.8</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5.9</v>
      </c>
      <c r="CW79" s="1307"/>
      <c r="CX79" s="1307"/>
      <c r="CY79" s="1307"/>
      <c r="CZ79" s="1307"/>
      <c r="DA79" s="1307"/>
      <c r="DB79" s="1307"/>
      <c r="DC79" s="1307"/>
    </row>
    <row r="80" spans="2:107" x14ac:dyDescent="0.15">
      <c r="B80" s="1276"/>
      <c r="G80" s="1295"/>
      <c r="H80" s="1295"/>
      <c r="I80" s="1309"/>
      <c r="J80" s="1309"/>
      <c r="K80" s="1334"/>
      <c r="L80" s="1334"/>
      <c r="M80" s="1334"/>
      <c r="N80" s="1334"/>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36"/>
      <c r="AQ87" s="1336"/>
      <c r="BC87" s="1336"/>
      <c r="BO87" s="1336"/>
      <c r="CA87" s="1336"/>
      <c r="CM87" s="1336"/>
      <c r="CY87" s="1336"/>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vhQPsutL3klISpc0qcMg6xis8VMkxF2T4fboGge5rIB0suS+Jtg/7cvj1sBkA7wLEXcxPfIfXM9j1bbrvp2Ug==" saltValue="GKMICi8TXenMaI2C0UMU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B7OhOJWYI09wZ6nhpXWfwWmJb+yu+fkGjIsgZCop+nEpfPd2azC6UU9mKRgwgtgW9+cLe+BVzG5oUaJYi0GnA==" saltValue="JclXT7xJ3y8CCXz8+bGt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y+bkPxgL8zPCe99CnUlVFEApEKtYdMfAtESFGvL0SwRyoGatduJXOBpxw0kCzKdImvFyo1YZDOFTod7TzV/g==" saltValue="+rUWnil/k8P1ARuAI1Tez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51431</v>
      </c>
      <c r="E3" s="161"/>
      <c r="F3" s="162">
        <v>45117</v>
      </c>
      <c r="G3" s="163"/>
      <c r="H3" s="164"/>
    </row>
    <row r="4" spans="1:8" x14ac:dyDescent="0.15">
      <c r="A4" s="165"/>
      <c r="B4" s="166"/>
      <c r="C4" s="167"/>
      <c r="D4" s="168">
        <v>18144</v>
      </c>
      <c r="E4" s="169"/>
      <c r="F4" s="170">
        <v>25589</v>
      </c>
      <c r="G4" s="171"/>
      <c r="H4" s="172"/>
    </row>
    <row r="5" spans="1:8" x14ac:dyDescent="0.15">
      <c r="A5" s="153" t="s">
        <v>535</v>
      </c>
      <c r="B5" s="158"/>
      <c r="C5" s="159"/>
      <c r="D5" s="160">
        <v>45995</v>
      </c>
      <c r="E5" s="161"/>
      <c r="F5" s="162">
        <v>39951</v>
      </c>
      <c r="G5" s="163"/>
      <c r="H5" s="164"/>
    </row>
    <row r="6" spans="1:8" x14ac:dyDescent="0.15">
      <c r="A6" s="165"/>
      <c r="B6" s="166"/>
      <c r="C6" s="167"/>
      <c r="D6" s="168">
        <v>14985</v>
      </c>
      <c r="E6" s="169"/>
      <c r="F6" s="170">
        <v>22555</v>
      </c>
      <c r="G6" s="171"/>
      <c r="H6" s="172"/>
    </row>
    <row r="7" spans="1:8" x14ac:dyDescent="0.15">
      <c r="A7" s="153" t="s">
        <v>536</v>
      </c>
      <c r="B7" s="158"/>
      <c r="C7" s="159"/>
      <c r="D7" s="160">
        <v>43541</v>
      </c>
      <c r="E7" s="161"/>
      <c r="F7" s="162">
        <v>39893</v>
      </c>
      <c r="G7" s="163"/>
      <c r="H7" s="164"/>
    </row>
    <row r="8" spans="1:8" x14ac:dyDescent="0.15">
      <c r="A8" s="165"/>
      <c r="B8" s="166"/>
      <c r="C8" s="167"/>
      <c r="D8" s="168">
        <v>14723</v>
      </c>
      <c r="E8" s="169"/>
      <c r="F8" s="170">
        <v>26170</v>
      </c>
      <c r="G8" s="171"/>
      <c r="H8" s="172"/>
    </row>
    <row r="9" spans="1:8" x14ac:dyDescent="0.15">
      <c r="A9" s="153" t="s">
        <v>537</v>
      </c>
      <c r="B9" s="158"/>
      <c r="C9" s="159"/>
      <c r="D9" s="160">
        <v>43939</v>
      </c>
      <c r="E9" s="161"/>
      <c r="F9" s="162">
        <v>41080</v>
      </c>
      <c r="G9" s="163"/>
      <c r="H9" s="164"/>
    </row>
    <row r="10" spans="1:8" x14ac:dyDescent="0.15">
      <c r="A10" s="165"/>
      <c r="B10" s="166"/>
      <c r="C10" s="167"/>
      <c r="D10" s="168">
        <v>21984</v>
      </c>
      <c r="E10" s="169"/>
      <c r="F10" s="170">
        <v>27265</v>
      </c>
      <c r="G10" s="171"/>
      <c r="H10" s="172"/>
    </row>
    <row r="11" spans="1:8" x14ac:dyDescent="0.15">
      <c r="A11" s="153" t="s">
        <v>538</v>
      </c>
      <c r="B11" s="158"/>
      <c r="C11" s="159"/>
      <c r="D11" s="160">
        <v>60976</v>
      </c>
      <c r="E11" s="161"/>
      <c r="F11" s="162">
        <v>46457</v>
      </c>
      <c r="G11" s="163"/>
      <c r="H11" s="164"/>
    </row>
    <row r="12" spans="1:8" x14ac:dyDescent="0.15">
      <c r="A12" s="165"/>
      <c r="B12" s="166"/>
      <c r="C12" s="173"/>
      <c r="D12" s="168">
        <v>32098</v>
      </c>
      <c r="E12" s="169"/>
      <c r="F12" s="170">
        <v>24020</v>
      </c>
      <c r="G12" s="171"/>
      <c r="H12" s="172"/>
    </row>
    <row r="13" spans="1:8" x14ac:dyDescent="0.15">
      <c r="A13" s="153"/>
      <c r="B13" s="158"/>
      <c r="C13" s="174"/>
      <c r="D13" s="175">
        <v>49176</v>
      </c>
      <c r="E13" s="176"/>
      <c r="F13" s="177">
        <v>42500</v>
      </c>
      <c r="G13" s="178"/>
      <c r="H13" s="164"/>
    </row>
    <row r="14" spans="1:8" x14ac:dyDescent="0.15">
      <c r="A14" s="165"/>
      <c r="B14" s="166"/>
      <c r="C14" s="167"/>
      <c r="D14" s="168">
        <v>20387</v>
      </c>
      <c r="E14" s="169"/>
      <c r="F14" s="170">
        <v>25120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8.5500000000000007</v>
      </c>
      <c r="C19" s="179">
        <f>ROUND(VALUE(SUBSTITUTE(実質収支比率等に係る経年分析!G$48,"▲","-")),2)</f>
        <v>10.36</v>
      </c>
      <c r="D19" s="179">
        <f>ROUND(VALUE(SUBSTITUTE(実質収支比率等に係る経年分析!H$48,"▲","-")),2)</f>
        <v>7.02</v>
      </c>
      <c r="E19" s="179">
        <f>ROUND(VALUE(SUBSTITUTE(実質収支比率等に係る経年分析!I$48,"▲","-")),2)</f>
        <v>7.13</v>
      </c>
      <c r="F19" s="179">
        <f>ROUND(VALUE(SUBSTITUTE(実質収支比率等に係る経年分析!J$48,"▲","-")),2)</f>
        <v>8.16</v>
      </c>
    </row>
    <row r="20" spans="1:11" x14ac:dyDescent="0.15">
      <c r="A20" s="179" t="s">
        <v>54</v>
      </c>
      <c r="B20" s="179">
        <f>ROUND(VALUE(SUBSTITUTE(実質収支比率等に係る経年分析!F$47,"▲","-")),2)</f>
        <v>14.4</v>
      </c>
      <c r="C20" s="179">
        <f>ROUND(VALUE(SUBSTITUTE(実質収支比率等に係る経年分析!G$47,"▲","-")),2)</f>
        <v>14.37</v>
      </c>
      <c r="D20" s="179">
        <f>ROUND(VALUE(SUBSTITUTE(実質収支比率等に係る経年分析!H$47,"▲","-")),2)</f>
        <v>15.18</v>
      </c>
      <c r="E20" s="179">
        <f>ROUND(VALUE(SUBSTITUTE(実質収支比率等に係る経年分析!I$47,"▲","-")),2)</f>
        <v>12.57</v>
      </c>
      <c r="F20" s="179">
        <f>ROUND(VALUE(SUBSTITUTE(実質収支比率等に係る経年分析!J$47,"▲","-")),2)</f>
        <v>11.86</v>
      </c>
    </row>
    <row r="21" spans="1:11" x14ac:dyDescent="0.15">
      <c r="A21" s="179" t="s">
        <v>55</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1.84</v>
      </c>
      <c r="D21" s="179">
        <f>IF(ISNUMBER(VALUE(SUBSTITUTE(実質収支比率等に係る経年分析!H$49,"▲","-"))),ROUND(VALUE(SUBSTITUTE(実質収支比率等に係る経年分析!H$49,"▲","-")),2),NA())</f>
        <v>-2.4300000000000002</v>
      </c>
      <c r="E21" s="179">
        <f>IF(ISNUMBER(VALUE(SUBSTITUTE(実質収支比率等に係る経年分析!I$49,"▲","-"))),ROUND(VALUE(SUBSTITUTE(実質収支比率等に係る経年分析!I$49,"▲","-")),2),NA())</f>
        <v>-2.5099999999999998</v>
      </c>
      <c r="F21" s="179">
        <f>IF(ISNUMBER(VALUE(SUBSTITUTE(実質収支比率等に係る経年分析!J$49,"▲","-"))),ROUND(VALUE(SUBSTITUTE(実質収支比率等に係る経年分析!J$49,"▲","-")),2),NA())</f>
        <v>0.83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2.0299999999999998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公設地方卸売市場事業費特別会計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農業集落排水事業会計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土地区画整理事業費特別会計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介護保険事業費特別会計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1.1000000000000001</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x14ac:dyDescent="0.15">
      <c r="A34" s="180" t="str">
        <f>IF(連結実質赤字比率に係る赤字・黒字の構成分析!C$36="",NA(),連結実質赤字比率に係る赤字・黒字の構成分析!C$36)</f>
        <v>国民健康保険事業費特別会計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2.2400000000000002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8.5399999999999991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11048</v>
      </c>
      <c r="E42" s="181"/>
      <c r="F42" s="181"/>
      <c r="G42" s="181">
        <f>'実質公債費比率（分子）の構造'!L$52</f>
        <v>10585</v>
      </c>
      <c r="H42" s="181"/>
      <c r="I42" s="181"/>
      <c r="J42" s="181">
        <f>'実質公債費比率（分子）の構造'!M$52</f>
        <v>10371</v>
      </c>
      <c r="K42" s="181"/>
      <c r="L42" s="181"/>
      <c r="M42" s="181">
        <f>'実質公債費比率（分子）の構造'!N$52</f>
        <v>10449</v>
      </c>
      <c r="N42" s="181"/>
      <c r="O42" s="181"/>
      <c r="P42" s="181">
        <f>'実質公債費比率（分子）の構造'!O$52</f>
        <v>10404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58</v>
      </c>
      <c r="C44" s="181"/>
      <c r="D44" s="181"/>
      <c r="E44" s="181">
        <f>'実質公債費比率（分子）の構造'!L$50</f>
        <v>22</v>
      </c>
      <c r="F44" s="181"/>
      <c r="G44" s="181"/>
      <c r="H44" s="181">
        <f>'実質公債費比率（分子）の構造'!M$50</f>
        <v>20</v>
      </c>
      <c r="I44" s="181"/>
      <c r="J44" s="181"/>
      <c r="K44" s="181">
        <f>'実質公債費比率（分子）の構造'!N$50</f>
        <v>19</v>
      </c>
      <c r="L44" s="181"/>
      <c r="M44" s="181"/>
      <c r="N44" s="181">
        <f>'実質公債費比率（分子）の構造'!O$50</f>
        <v>18</v>
      </c>
      <c r="O44" s="181"/>
      <c r="P44" s="181"/>
    </row>
    <row r="45" spans="1:16" x14ac:dyDescent="0.15">
      <c r="A45" s="181" t="s">
        <v>65</v>
      </c>
      <c r="B45" s="181">
        <f>'実質公債費比率（分子）の構造'!K$49</f>
        <v>20</v>
      </c>
      <c r="C45" s="181"/>
      <c r="D45" s="181"/>
      <c r="E45" s="181">
        <f>'実質公債費比率（分子）の構造'!L$49</f>
        <v>20</v>
      </c>
      <c r="F45" s="181"/>
      <c r="G45" s="181"/>
      <c r="H45" s="181">
        <f>'実質公債費比率（分子）の構造'!M$49</f>
        <v>20</v>
      </c>
      <c r="I45" s="181"/>
      <c r="J45" s="181"/>
      <c r="K45" s="181">
        <f>'実質公債費比率（分子）の構造'!N$49</f>
        <v>20</v>
      </c>
      <c r="L45" s="181"/>
      <c r="M45" s="181"/>
      <c r="N45" s="181">
        <f>'実質公債費比率（分子）の構造'!O$49</f>
        <v>20</v>
      </c>
      <c r="O45" s="181"/>
      <c r="P45" s="181"/>
    </row>
    <row r="46" spans="1:16" x14ac:dyDescent="0.15">
      <c r="A46" s="181" t="s">
        <v>66</v>
      </c>
      <c r="B46" s="181">
        <f>'実質公債費比率（分子）の構造'!K$48</f>
        <v>3098</v>
      </c>
      <c r="C46" s="181"/>
      <c r="D46" s="181"/>
      <c r="E46" s="181">
        <f>'実質公債費比率（分子）の構造'!L$48</f>
        <v>3526</v>
      </c>
      <c r="F46" s="181"/>
      <c r="G46" s="181"/>
      <c r="H46" s="181">
        <f>'実質公債費比率（分子）の構造'!M$48</f>
        <v>2484</v>
      </c>
      <c r="I46" s="181"/>
      <c r="J46" s="181"/>
      <c r="K46" s="181">
        <f>'実質公債費比率（分子）の構造'!N$48</f>
        <v>3024</v>
      </c>
      <c r="L46" s="181"/>
      <c r="M46" s="181"/>
      <c r="N46" s="181">
        <f>'実質公債費比率（分子）の構造'!O$48</f>
        <v>2782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8783</v>
      </c>
      <c r="C49" s="181"/>
      <c r="D49" s="181"/>
      <c r="E49" s="181">
        <f>'実質公債費比率（分子）の構造'!L$45</f>
        <v>8311</v>
      </c>
      <c r="F49" s="181"/>
      <c r="G49" s="181"/>
      <c r="H49" s="181">
        <f>'実質公債費比率（分子）の構造'!M$45</f>
        <v>8162</v>
      </c>
      <c r="I49" s="181"/>
      <c r="J49" s="181"/>
      <c r="K49" s="181">
        <f>'実質公債費比率（分子）の構造'!N$45</f>
        <v>8206</v>
      </c>
      <c r="L49" s="181"/>
      <c r="M49" s="181"/>
      <c r="N49" s="181">
        <f>'実質公債費比率（分子）の構造'!O$45</f>
        <v>8174</v>
      </c>
      <c r="O49" s="181"/>
      <c r="P49" s="181"/>
    </row>
    <row r="50" spans="1:16" x14ac:dyDescent="0.15">
      <c r="A50" s="181" t="s">
        <v>70</v>
      </c>
      <c r="B50" s="181" t="e">
        <f>NA()</f>
        <v>#N/A</v>
      </c>
      <c r="C50" s="181">
        <f>IF(ISNUMBER('実質公債費比率（分子）の構造'!K$53),'実質公債費比率（分子）の構造'!K$53,NA())</f>
        <v>911</v>
      </c>
      <c r="D50" s="181" t="e">
        <f>NA()</f>
        <v>#N/A</v>
      </c>
      <c r="E50" s="181" t="e">
        <f>NA()</f>
        <v>#N/A</v>
      </c>
      <c r="F50" s="181">
        <f>IF(ISNUMBER('実質公債費比率（分子）の構造'!L$53),'実質公債費比率（分子）の構造'!L$53,NA())</f>
        <v>1294</v>
      </c>
      <c r="G50" s="181" t="e">
        <f>NA()</f>
        <v>#N/A</v>
      </c>
      <c r="H50" s="181" t="e">
        <f>NA()</f>
        <v>#N/A</v>
      </c>
      <c r="I50" s="181">
        <f>IF(ISNUMBER('実質公債費比率（分子）の構造'!M$53),'実質公債費比率（分子）の構造'!M$53,NA())</f>
        <v>315</v>
      </c>
      <c r="J50" s="181" t="e">
        <f>NA()</f>
        <v>#N/A</v>
      </c>
      <c r="K50" s="181" t="e">
        <f>NA()</f>
        <v>#N/A</v>
      </c>
      <c r="L50" s="181">
        <f>IF(ISNUMBER('実質公債費比率（分子）の構造'!N$53),'実質公債費比率（分子）の構造'!N$53,NA())</f>
        <v>820</v>
      </c>
      <c r="M50" s="181" t="e">
        <f>NA()</f>
        <v>#N/A</v>
      </c>
      <c r="N50" s="181" t="e">
        <f>NA()</f>
        <v>#N/A</v>
      </c>
      <c r="O50" s="181">
        <f>IF(ISNUMBER('実質公債費比率（分子）の構造'!O$53),'実質公債費比率（分子）の構造'!O$53,NA())</f>
        <v>590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96832</v>
      </c>
      <c r="E56" s="180"/>
      <c r="F56" s="180"/>
      <c r="G56" s="180">
        <f>'将来負担比率（分子）の構造'!J$52</f>
        <v>94731</v>
      </c>
      <c r="H56" s="180"/>
      <c r="I56" s="180"/>
      <c r="J56" s="180">
        <f>'将来負担比率（分子）の構造'!K$52</f>
        <v>91769</v>
      </c>
      <c r="K56" s="180"/>
      <c r="L56" s="180"/>
      <c r="M56" s="180">
        <f>'将来負担比率（分子）の構造'!L$52</f>
        <v>89569</v>
      </c>
      <c r="N56" s="180"/>
      <c r="O56" s="180"/>
      <c r="P56" s="180">
        <f>'将来負担比率（分子）の構造'!M$52</f>
        <v>88533</v>
      </c>
    </row>
    <row r="57" spans="1:16" x14ac:dyDescent="0.15">
      <c r="A57" s="180" t="s">
        <v>41</v>
      </c>
      <c r="B57" s="180"/>
      <c r="C57" s="180"/>
      <c r="D57" s="180">
        <f>'将来負担比率（分子）の構造'!I$51</f>
        <v>16899</v>
      </c>
      <c r="E57" s="180"/>
      <c r="F57" s="180"/>
      <c r="G57" s="180">
        <f>'将来負担比率（分子）の構造'!J$51</f>
        <v>15988</v>
      </c>
      <c r="H57" s="180"/>
      <c r="I57" s="180"/>
      <c r="J57" s="180">
        <f>'将来負担比率（分子）の構造'!K$51</f>
        <v>14701</v>
      </c>
      <c r="K57" s="180"/>
      <c r="L57" s="180"/>
      <c r="M57" s="180">
        <f>'将来負担比率（分子）の構造'!L$51</f>
        <v>13776</v>
      </c>
      <c r="N57" s="180"/>
      <c r="O57" s="180"/>
      <c r="P57" s="180">
        <f>'将来負担比率（分子）の構造'!M$51</f>
        <v>14224</v>
      </c>
    </row>
    <row r="58" spans="1:16" x14ac:dyDescent="0.15">
      <c r="A58" s="180" t="s">
        <v>40</v>
      </c>
      <c r="B58" s="180"/>
      <c r="C58" s="180"/>
      <c r="D58" s="180">
        <f>'将来負担比率（分子）の構造'!I$50</f>
        <v>13223</v>
      </c>
      <c r="E58" s="180"/>
      <c r="F58" s="180"/>
      <c r="G58" s="180">
        <f>'将来負担比率（分子）の構造'!J$50</f>
        <v>15423</v>
      </c>
      <c r="H58" s="180"/>
      <c r="I58" s="180"/>
      <c r="J58" s="180">
        <f>'将来負担比率（分子）の構造'!K$50</f>
        <v>16531</v>
      </c>
      <c r="K58" s="180"/>
      <c r="L58" s="180"/>
      <c r="M58" s="180">
        <f>'将来負担比率（分子）の構造'!L$50</f>
        <v>16800</v>
      </c>
      <c r="N58" s="180"/>
      <c r="O58" s="180"/>
      <c r="P58" s="180">
        <f>'将来負担比率（分子）の構造'!M$50</f>
        <v>16894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5306</v>
      </c>
      <c r="C61" s="180"/>
      <c r="D61" s="180"/>
      <c r="E61" s="180">
        <f>'将来負担比率（分子）の構造'!J$46</f>
        <v>4520</v>
      </c>
      <c r="F61" s="180"/>
      <c r="G61" s="180"/>
      <c r="H61" s="180">
        <f>'将来負担比率（分子）の構造'!K$46</f>
        <v>4354</v>
      </c>
      <c r="I61" s="180"/>
      <c r="J61" s="180"/>
      <c r="K61" s="180">
        <f>'将来負担比率（分子）の構造'!L$46</f>
        <v>3902</v>
      </c>
      <c r="L61" s="180"/>
      <c r="M61" s="180"/>
      <c r="N61" s="180">
        <f>'将来負担比率（分子）の構造'!M$46</f>
        <v>3732</v>
      </c>
      <c r="O61" s="180"/>
      <c r="P61" s="180"/>
    </row>
    <row r="62" spans="1:16" x14ac:dyDescent="0.15">
      <c r="A62" s="180" t="s">
        <v>34</v>
      </c>
      <c r="B62" s="180">
        <f>'将来負担比率（分子）の構造'!I$45</f>
        <v>16879</v>
      </c>
      <c r="C62" s="180"/>
      <c r="D62" s="180"/>
      <c r="E62" s="180">
        <f>'将来負担比率（分子）の構造'!J$45</f>
        <v>16185</v>
      </c>
      <c r="F62" s="180"/>
      <c r="G62" s="180"/>
      <c r="H62" s="180">
        <f>'将来負担比率（分子）の構造'!K$45</f>
        <v>16028</v>
      </c>
      <c r="I62" s="180"/>
      <c r="J62" s="180"/>
      <c r="K62" s="180">
        <f>'将来負担比率（分子）の構造'!L$45</f>
        <v>15686</v>
      </c>
      <c r="L62" s="180"/>
      <c r="M62" s="180"/>
      <c r="N62" s="180">
        <f>'将来負担比率（分子）の構造'!M$45</f>
        <v>14835</v>
      </c>
      <c r="O62" s="180"/>
      <c r="P62" s="180"/>
    </row>
    <row r="63" spans="1:16" x14ac:dyDescent="0.15">
      <c r="A63" s="180" t="s">
        <v>33</v>
      </c>
      <c r="B63" s="180">
        <f>'将来負担比率（分子）の構造'!I$44</f>
        <v>248</v>
      </c>
      <c r="C63" s="180"/>
      <c r="D63" s="180"/>
      <c r="E63" s="180">
        <f>'将来負担比率（分子）の構造'!J$44</f>
        <v>219</v>
      </c>
      <c r="F63" s="180"/>
      <c r="G63" s="180"/>
      <c r="H63" s="180">
        <f>'将来負担比率（分子）の構造'!K$44</f>
        <v>189</v>
      </c>
      <c r="I63" s="180"/>
      <c r="J63" s="180"/>
      <c r="K63" s="180">
        <f>'将来負担比率（分子）の構造'!L$44</f>
        <v>159</v>
      </c>
      <c r="L63" s="180"/>
      <c r="M63" s="180"/>
      <c r="N63" s="180">
        <f>'将来負担比率（分子）の構造'!M$44</f>
        <v>128</v>
      </c>
      <c r="O63" s="180"/>
      <c r="P63" s="180"/>
    </row>
    <row r="64" spans="1:16" x14ac:dyDescent="0.15">
      <c r="A64" s="180" t="s">
        <v>32</v>
      </c>
      <c r="B64" s="180">
        <f>'将来負担比率（分子）の構造'!I$43</f>
        <v>36066</v>
      </c>
      <c r="C64" s="180"/>
      <c r="D64" s="180"/>
      <c r="E64" s="180">
        <f>'将来負担比率（分子）の構造'!J$43</f>
        <v>34060</v>
      </c>
      <c r="F64" s="180"/>
      <c r="G64" s="180"/>
      <c r="H64" s="180">
        <f>'将来負担比率（分子）の構造'!K$43</f>
        <v>28931</v>
      </c>
      <c r="I64" s="180"/>
      <c r="J64" s="180"/>
      <c r="K64" s="180">
        <f>'将来負担比率（分子）の構造'!L$43</f>
        <v>28181</v>
      </c>
      <c r="L64" s="180"/>
      <c r="M64" s="180"/>
      <c r="N64" s="180">
        <f>'将来負担比率（分子）の構造'!M$43</f>
        <v>23851</v>
      </c>
      <c r="O64" s="180"/>
      <c r="P64" s="180"/>
    </row>
    <row r="65" spans="1:16" x14ac:dyDescent="0.15">
      <c r="A65" s="180" t="s">
        <v>31</v>
      </c>
      <c r="B65" s="180">
        <f>'将来負担比率（分子）の構造'!I$42</f>
        <v>66</v>
      </c>
      <c r="C65" s="180"/>
      <c r="D65" s="180"/>
      <c r="E65" s="180">
        <f>'将来負担比率（分子）の構造'!J$42</f>
        <v>60</v>
      </c>
      <c r="F65" s="180"/>
      <c r="G65" s="180"/>
      <c r="H65" s="180">
        <f>'将来負担比率（分子）の構造'!K$42</f>
        <v>51</v>
      </c>
      <c r="I65" s="180"/>
      <c r="J65" s="180"/>
      <c r="K65" s="180">
        <f>'将来負担比率（分子）の構造'!L$42</f>
        <v>45</v>
      </c>
      <c r="L65" s="180"/>
      <c r="M65" s="180"/>
      <c r="N65" s="180">
        <f>'将来負担比率（分子）の構造'!M$42</f>
        <v>40</v>
      </c>
      <c r="O65" s="180"/>
      <c r="P65" s="180"/>
    </row>
    <row r="66" spans="1:16" x14ac:dyDescent="0.15">
      <c r="A66" s="180" t="s">
        <v>30</v>
      </c>
      <c r="B66" s="180">
        <f>'将来負担比率（分子）の構造'!I$41</f>
        <v>83690</v>
      </c>
      <c r="C66" s="180"/>
      <c r="D66" s="180"/>
      <c r="E66" s="180">
        <f>'将来負担比率（分子）の構造'!J$41</f>
        <v>82024</v>
      </c>
      <c r="F66" s="180"/>
      <c r="G66" s="180"/>
      <c r="H66" s="180">
        <f>'将来負担比率（分子）の構造'!K$41</f>
        <v>80970</v>
      </c>
      <c r="I66" s="180"/>
      <c r="J66" s="180"/>
      <c r="K66" s="180">
        <f>'将来負担比率（分子）の構造'!L$41</f>
        <v>81636</v>
      </c>
      <c r="L66" s="180"/>
      <c r="M66" s="180"/>
      <c r="N66" s="180">
        <f>'将来負担比率（分子）の構造'!M$41</f>
        <v>86303</v>
      </c>
      <c r="O66" s="180"/>
      <c r="P66" s="180"/>
    </row>
    <row r="67" spans="1:16" x14ac:dyDescent="0.15">
      <c r="A67" s="180" t="s">
        <v>74</v>
      </c>
      <c r="B67" s="180" t="e">
        <f>NA()</f>
        <v>#N/A</v>
      </c>
      <c r="C67" s="180">
        <f>IF(ISNUMBER('将来負担比率（分子）の構造'!I$53), IF('将来負担比率（分子）の構造'!I$53 &lt; 0, 0, '将来負担比率（分子）の構造'!I$53), NA())</f>
        <v>15302</v>
      </c>
      <c r="D67" s="180" t="e">
        <f>NA()</f>
        <v>#N/A</v>
      </c>
      <c r="E67" s="180" t="e">
        <f>NA()</f>
        <v>#N/A</v>
      </c>
      <c r="F67" s="180">
        <f>IF(ISNUMBER('将来負担比率（分子）の構造'!J$53), IF('将来負担比率（分子）の構造'!J$53 &lt; 0, 0, '将来負担比率（分子）の構造'!J$53), NA())</f>
        <v>10928</v>
      </c>
      <c r="G67" s="180" t="e">
        <f>NA()</f>
        <v>#N/A</v>
      </c>
      <c r="H67" s="180" t="e">
        <f>NA()</f>
        <v>#N/A</v>
      </c>
      <c r="I67" s="180">
        <f>IF(ISNUMBER('将来負担比率（分子）の構造'!K$53), IF('将来負担比率（分子）の構造'!K$53 &lt; 0, 0, '将来負担比率（分子）の構造'!K$53), NA())</f>
        <v>7520</v>
      </c>
      <c r="J67" s="180" t="e">
        <f>NA()</f>
        <v>#N/A</v>
      </c>
      <c r="K67" s="180" t="e">
        <f>NA()</f>
        <v>#N/A</v>
      </c>
      <c r="L67" s="180">
        <f>IF(ISNUMBER('将来負担比率（分子）の構造'!L$53), IF('将来負担比率（分子）の構造'!L$53 &lt; 0, 0, '将来負担比率（分子）の構造'!L$53), NA())</f>
        <v>9464</v>
      </c>
      <c r="M67" s="180" t="e">
        <f>NA()</f>
        <v>#N/A</v>
      </c>
      <c r="N67" s="180" t="e">
        <f>NA()</f>
        <v>#N/A</v>
      </c>
      <c r="O67" s="180">
        <f>IF(ISNUMBER('将来負担比率（分子）の構造'!M$53), IF('将来負担比率（分子）の構造'!M$53 &lt; 0, 0, '将来負担比率（分子）の構造'!M$53), NA())</f>
        <v>9237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8744</v>
      </c>
      <c r="C72" s="184">
        <f>基金残高に係る経年分析!G55</f>
        <v>7238</v>
      </c>
      <c r="D72" s="184">
        <f>基金残高に係る経年分析!H55</f>
        <v>7012</v>
      </c>
    </row>
    <row r="73" spans="1:16" x14ac:dyDescent="0.15">
      <c r="A73" s="183" t="s">
        <v>77</v>
      </c>
      <c r="B73" s="184">
        <f>基金残高に係る経年分析!F56</f>
        <v>2755</v>
      </c>
      <c r="C73" s="184">
        <f>基金残高に係る経年分析!G56</f>
        <v>2756</v>
      </c>
      <c r="D73" s="184">
        <f>基金残高に係る経年分析!H56</f>
        <v>2756</v>
      </c>
    </row>
    <row r="74" spans="1:16" x14ac:dyDescent="0.15">
      <c r="A74" s="183" t="s">
        <v>78</v>
      </c>
      <c r="B74" s="184">
        <f>基金残高に係る経年分析!F57</f>
        <v>11935</v>
      </c>
      <c r="C74" s="184">
        <f>基金残高に係る経年分析!G57</f>
        <v>12055</v>
      </c>
      <c r="D74" s="184">
        <f>基金残高に係る経年分析!H57</f>
        <v>11724</v>
      </c>
    </row>
  </sheetData>
  <sheetProtection algorithmName="SHA-512" hashValue="3rWhKKA4ps+TZw/6LBFQDvfC/9SV8z58g5xCP4KWmbDqghHKuRIOu6ekAzUyP13t6Dni3J79f5nVpFLLV/kGIw==" saltValue="qfF4n11ZibGyQLL4Yqs3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208</v>
      </c>
      <c r="DI1" s="618"/>
      <c r="DJ1" s="618"/>
      <c r="DK1" s="618"/>
      <c r="DL1" s="618"/>
      <c r="DM1" s="618"/>
      <c r="DN1" s="619"/>
      <c r="DO1" s="225"/>
      <c r="DP1" s="617" t="s">
        <v>209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214</v>
      </c>
      <c r="S4" s="621"/>
      <c r="T4" s="621"/>
      <c r="U4" s="621"/>
      <c r="V4" s="621"/>
      <c r="W4" s="621"/>
      <c r="X4" s="621"/>
      <c r="Y4" s="622"/>
      <c r="Z4" s="620" t="s">
        <v>215</v>
      </c>
      <c r="AA4" s="621"/>
      <c r="AB4" s="621"/>
      <c r="AC4" s="622"/>
      <c r="AD4" s="620" t="s">
        <v>216</v>
      </c>
      <c r="AE4" s="621"/>
      <c r="AF4" s="621"/>
      <c r="AG4" s="621"/>
      <c r="AH4" s="621"/>
      <c r="AI4" s="621"/>
      <c r="AJ4" s="621"/>
      <c r="AK4" s="622"/>
      <c r="AL4" s="620" t="s">
        <v>215</v>
      </c>
      <c r="AM4" s="621"/>
      <c r="AN4" s="621"/>
      <c r="AO4" s="622"/>
      <c r="AP4" s="626" t="s">
        <v>217</v>
      </c>
      <c r="AQ4" s="626"/>
      <c r="AR4" s="626"/>
      <c r="AS4" s="626"/>
      <c r="AT4" s="626"/>
      <c r="AU4" s="626"/>
      <c r="AV4" s="626"/>
      <c r="AW4" s="626"/>
      <c r="AX4" s="626"/>
      <c r="AY4" s="626"/>
      <c r="AZ4" s="626"/>
      <c r="BA4" s="626"/>
      <c r="BB4" s="626"/>
      <c r="BC4" s="626"/>
      <c r="BD4" s="626"/>
      <c r="BE4" s="626"/>
      <c r="BF4" s="626"/>
      <c r="BG4" s="626" t="s">
        <v>218</v>
      </c>
      <c r="BH4" s="626"/>
      <c r="BI4" s="626"/>
      <c r="BJ4" s="626"/>
      <c r="BK4" s="626"/>
      <c r="BL4" s="626"/>
      <c r="BM4" s="626"/>
      <c r="BN4" s="626"/>
      <c r="BO4" s="626" t="s">
        <v>215</v>
      </c>
      <c r="BP4" s="626"/>
      <c r="BQ4" s="626"/>
      <c r="BR4" s="626"/>
      <c r="BS4" s="626" t="s">
        <v>219</v>
      </c>
      <c r="BT4" s="626"/>
      <c r="BU4" s="626"/>
      <c r="BV4" s="626"/>
      <c r="BW4" s="626"/>
      <c r="BX4" s="626"/>
      <c r="BY4" s="626"/>
      <c r="BZ4" s="626"/>
      <c r="CA4" s="626"/>
      <c r="CB4" s="626"/>
      <c r="CD4" s="623" t="s">
        <v>220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221</v>
      </c>
      <c r="C5" s="628"/>
      <c r="D5" s="628"/>
      <c r="E5" s="628"/>
      <c r="F5" s="628"/>
      <c r="G5" s="628"/>
      <c r="H5" s="628"/>
      <c r="I5" s="628"/>
      <c r="J5" s="628"/>
      <c r="K5" s="628"/>
      <c r="L5" s="628"/>
      <c r="M5" s="628"/>
      <c r="N5" s="628"/>
      <c r="O5" s="628"/>
      <c r="P5" s="628"/>
      <c r="Q5" s="629"/>
      <c r="R5" s="630">
        <v>40605070</v>
      </c>
      <c r="S5" s="631"/>
      <c r="T5" s="631"/>
      <c r="U5" s="631"/>
      <c r="V5" s="631"/>
      <c r="W5" s="631"/>
      <c r="X5" s="631"/>
      <c r="Y5" s="632"/>
      <c r="Z5" s="633">
        <v>29.6</v>
      </c>
      <c r="AA5" s="633"/>
      <c r="AB5" s="633"/>
      <c r="AC5" s="633"/>
      <c r="AD5" s="634">
        <v>37950576</v>
      </c>
      <c r="AE5" s="634"/>
      <c r="AF5" s="634"/>
      <c r="AG5" s="634"/>
      <c r="AH5" s="634"/>
      <c r="AI5" s="634"/>
      <c r="AJ5" s="634"/>
      <c r="AK5" s="634"/>
      <c r="AL5" s="635">
        <v>69.2</v>
      </c>
      <c r="AM5" s="636"/>
      <c r="AN5" s="636"/>
      <c r="AO5" s="637"/>
      <c r="AP5" s="627" t="s">
        <v>222</v>
      </c>
      <c r="AQ5" s="628"/>
      <c r="AR5" s="628"/>
      <c r="AS5" s="628"/>
      <c r="AT5" s="628"/>
      <c r="AU5" s="628"/>
      <c r="AV5" s="628"/>
      <c r="AW5" s="628"/>
      <c r="AX5" s="628"/>
      <c r="AY5" s="628"/>
      <c r="AZ5" s="628"/>
      <c r="BA5" s="628"/>
      <c r="BB5" s="628"/>
      <c r="BC5" s="628"/>
      <c r="BD5" s="628"/>
      <c r="BE5" s="628"/>
      <c r="BF5" s="629"/>
      <c r="BG5" s="641">
        <v>37834445</v>
      </c>
      <c r="BH5" s="642"/>
      <c r="BI5" s="642"/>
      <c r="BJ5" s="642"/>
      <c r="BK5" s="642"/>
      <c r="BL5" s="642"/>
      <c r="BM5" s="642"/>
      <c r="BN5" s="643"/>
      <c r="BO5" s="644">
        <v>93.2</v>
      </c>
      <c r="BP5" s="644"/>
      <c r="BQ5" s="644"/>
      <c r="BR5" s="644"/>
      <c r="BS5" s="645">
        <v>196616</v>
      </c>
      <c r="BT5" s="645"/>
      <c r="BU5" s="645"/>
      <c r="BV5" s="645"/>
      <c r="BW5" s="645"/>
      <c r="BX5" s="645"/>
      <c r="BY5" s="645"/>
      <c r="BZ5" s="645"/>
      <c r="CA5" s="645"/>
      <c r="CB5" s="649"/>
      <c r="CD5" s="623" t="s">
        <v>217</v>
      </c>
      <c r="CE5" s="624"/>
      <c r="CF5" s="624"/>
      <c r="CG5" s="624"/>
      <c r="CH5" s="624"/>
      <c r="CI5" s="624"/>
      <c r="CJ5" s="624"/>
      <c r="CK5" s="624"/>
      <c r="CL5" s="624"/>
      <c r="CM5" s="624"/>
      <c r="CN5" s="624"/>
      <c r="CO5" s="624"/>
      <c r="CP5" s="624"/>
      <c r="CQ5" s="625"/>
      <c r="CR5" s="623" t="s">
        <v>223</v>
      </c>
      <c r="CS5" s="624"/>
      <c r="CT5" s="624"/>
      <c r="CU5" s="624"/>
      <c r="CV5" s="624"/>
      <c r="CW5" s="624"/>
      <c r="CX5" s="624"/>
      <c r="CY5" s="625"/>
      <c r="CZ5" s="623" t="s">
        <v>215</v>
      </c>
      <c r="DA5" s="624"/>
      <c r="DB5" s="624"/>
      <c r="DC5" s="625"/>
      <c r="DD5" s="623" t="s">
        <v>224</v>
      </c>
      <c r="DE5" s="624"/>
      <c r="DF5" s="624"/>
      <c r="DG5" s="624"/>
      <c r="DH5" s="624"/>
      <c r="DI5" s="624"/>
      <c r="DJ5" s="624"/>
      <c r="DK5" s="624"/>
      <c r="DL5" s="624"/>
      <c r="DM5" s="624"/>
      <c r="DN5" s="624"/>
      <c r="DO5" s="624"/>
      <c r="DP5" s="625"/>
      <c r="DQ5" s="623" t="s">
        <v>225</v>
      </c>
      <c r="DR5" s="624"/>
      <c r="DS5" s="624"/>
      <c r="DT5" s="624"/>
      <c r="DU5" s="624"/>
      <c r="DV5" s="624"/>
      <c r="DW5" s="624"/>
      <c r="DX5" s="624"/>
      <c r="DY5" s="624"/>
      <c r="DZ5" s="624"/>
      <c r="EA5" s="624"/>
      <c r="EB5" s="624"/>
      <c r="EC5" s="625"/>
    </row>
    <row r="6" spans="2:143" ht="11.25" customHeight="1" x14ac:dyDescent="0.15">
      <c r="B6" s="638" t="s">
        <v>226</v>
      </c>
      <c r="C6" s="639"/>
      <c r="D6" s="639"/>
      <c r="E6" s="639"/>
      <c r="F6" s="639"/>
      <c r="G6" s="639"/>
      <c r="H6" s="639"/>
      <c r="I6" s="639"/>
      <c r="J6" s="639"/>
      <c r="K6" s="639"/>
      <c r="L6" s="639"/>
      <c r="M6" s="639"/>
      <c r="N6" s="639"/>
      <c r="O6" s="639"/>
      <c r="P6" s="639"/>
      <c r="Q6" s="640"/>
      <c r="R6" s="641">
        <v>1005242</v>
      </c>
      <c r="S6" s="642"/>
      <c r="T6" s="642"/>
      <c r="U6" s="642"/>
      <c r="V6" s="642"/>
      <c r="W6" s="642"/>
      <c r="X6" s="642"/>
      <c r="Y6" s="643"/>
      <c r="Z6" s="644">
        <v>0.7</v>
      </c>
      <c r="AA6" s="644"/>
      <c r="AB6" s="644"/>
      <c r="AC6" s="644"/>
      <c r="AD6" s="645">
        <v>1005242</v>
      </c>
      <c r="AE6" s="645"/>
      <c r="AF6" s="645"/>
      <c r="AG6" s="645"/>
      <c r="AH6" s="645"/>
      <c r="AI6" s="645"/>
      <c r="AJ6" s="645"/>
      <c r="AK6" s="645"/>
      <c r="AL6" s="646">
        <v>1.8</v>
      </c>
      <c r="AM6" s="647"/>
      <c r="AN6" s="647"/>
      <c r="AO6" s="648"/>
      <c r="AP6" s="638" t="s">
        <v>227</v>
      </c>
      <c r="AQ6" s="639"/>
      <c r="AR6" s="639"/>
      <c r="AS6" s="639"/>
      <c r="AT6" s="639"/>
      <c r="AU6" s="639"/>
      <c r="AV6" s="639"/>
      <c r="AW6" s="639"/>
      <c r="AX6" s="639"/>
      <c r="AY6" s="639"/>
      <c r="AZ6" s="639"/>
      <c r="BA6" s="639"/>
      <c r="BB6" s="639"/>
      <c r="BC6" s="639"/>
      <c r="BD6" s="639"/>
      <c r="BE6" s="639"/>
      <c r="BF6" s="640"/>
      <c r="BG6" s="641">
        <v>37834445</v>
      </c>
      <c r="BH6" s="642"/>
      <c r="BI6" s="642"/>
      <c r="BJ6" s="642"/>
      <c r="BK6" s="642"/>
      <c r="BL6" s="642"/>
      <c r="BM6" s="642"/>
      <c r="BN6" s="643"/>
      <c r="BO6" s="644">
        <v>93.2</v>
      </c>
      <c r="BP6" s="644"/>
      <c r="BQ6" s="644"/>
      <c r="BR6" s="644"/>
      <c r="BS6" s="645">
        <v>196616</v>
      </c>
      <c r="BT6" s="645"/>
      <c r="BU6" s="645"/>
      <c r="BV6" s="645"/>
      <c r="BW6" s="645"/>
      <c r="BX6" s="645"/>
      <c r="BY6" s="645"/>
      <c r="BZ6" s="645"/>
      <c r="CA6" s="645"/>
      <c r="CB6" s="649"/>
      <c r="CD6" s="652" t="s">
        <v>228</v>
      </c>
      <c r="CE6" s="653"/>
      <c r="CF6" s="653"/>
      <c r="CG6" s="653"/>
      <c r="CH6" s="653"/>
      <c r="CI6" s="653"/>
      <c r="CJ6" s="653"/>
      <c r="CK6" s="653"/>
      <c r="CL6" s="653"/>
      <c r="CM6" s="653"/>
      <c r="CN6" s="653"/>
      <c r="CO6" s="653"/>
      <c r="CP6" s="653"/>
      <c r="CQ6" s="654"/>
      <c r="CR6" s="641">
        <v>653854</v>
      </c>
      <c r="CS6" s="642"/>
      <c r="CT6" s="642"/>
      <c r="CU6" s="642"/>
      <c r="CV6" s="642"/>
      <c r="CW6" s="642"/>
      <c r="CX6" s="642"/>
      <c r="CY6" s="643"/>
      <c r="CZ6" s="635">
        <v>0.5</v>
      </c>
      <c r="DA6" s="636"/>
      <c r="DB6" s="636"/>
      <c r="DC6" s="655"/>
      <c r="DD6" s="650" t="s">
        <v>126</v>
      </c>
      <c r="DE6" s="642"/>
      <c r="DF6" s="642"/>
      <c r="DG6" s="642"/>
      <c r="DH6" s="642"/>
      <c r="DI6" s="642"/>
      <c r="DJ6" s="642"/>
      <c r="DK6" s="642"/>
      <c r="DL6" s="642"/>
      <c r="DM6" s="642"/>
      <c r="DN6" s="642"/>
      <c r="DO6" s="642"/>
      <c r="DP6" s="643"/>
      <c r="DQ6" s="650">
        <v>653854</v>
      </c>
      <c r="DR6" s="642"/>
      <c r="DS6" s="642"/>
      <c r="DT6" s="642"/>
      <c r="DU6" s="642"/>
      <c r="DV6" s="642"/>
      <c r="DW6" s="642"/>
      <c r="DX6" s="642"/>
      <c r="DY6" s="642"/>
      <c r="DZ6" s="642"/>
      <c r="EA6" s="642"/>
      <c r="EB6" s="642"/>
      <c r="EC6" s="651"/>
    </row>
    <row r="7" spans="2:143" ht="11.25" customHeight="1" x14ac:dyDescent="0.15">
      <c r="B7" s="638" t="s">
        <v>229</v>
      </c>
      <c r="C7" s="639"/>
      <c r="D7" s="639"/>
      <c r="E7" s="639"/>
      <c r="F7" s="639"/>
      <c r="G7" s="639"/>
      <c r="H7" s="639"/>
      <c r="I7" s="639"/>
      <c r="J7" s="639"/>
      <c r="K7" s="639"/>
      <c r="L7" s="639"/>
      <c r="M7" s="639"/>
      <c r="N7" s="639"/>
      <c r="O7" s="639"/>
      <c r="P7" s="639"/>
      <c r="Q7" s="640"/>
      <c r="R7" s="641">
        <v>55895</v>
      </c>
      <c r="S7" s="642"/>
      <c r="T7" s="642"/>
      <c r="U7" s="642"/>
      <c r="V7" s="642"/>
      <c r="W7" s="642"/>
      <c r="X7" s="642"/>
      <c r="Y7" s="643"/>
      <c r="Z7" s="644">
        <v>0</v>
      </c>
      <c r="AA7" s="644"/>
      <c r="AB7" s="644"/>
      <c r="AC7" s="644"/>
      <c r="AD7" s="645">
        <v>55895</v>
      </c>
      <c r="AE7" s="645"/>
      <c r="AF7" s="645"/>
      <c r="AG7" s="645"/>
      <c r="AH7" s="645"/>
      <c r="AI7" s="645"/>
      <c r="AJ7" s="645"/>
      <c r="AK7" s="645"/>
      <c r="AL7" s="646">
        <v>0.1</v>
      </c>
      <c r="AM7" s="647"/>
      <c r="AN7" s="647"/>
      <c r="AO7" s="648"/>
      <c r="AP7" s="638" t="s">
        <v>230</v>
      </c>
      <c r="AQ7" s="639"/>
      <c r="AR7" s="639"/>
      <c r="AS7" s="639"/>
      <c r="AT7" s="639"/>
      <c r="AU7" s="639"/>
      <c r="AV7" s="639"/>
      <c r="AW7" s="639"/>
      <c r="AX7" s="639"/>
      <c r="AY7" s="639"/>
      <c r="AZ7" s="639"/>
      <c r="BA7" s="639"/>
      <c r="BB7" s="639"/>
      <c r="BC7" s="639"/>
      <c r="BD7" s="639"/>
      <c r="BE7" s="639"/>
      <c r="BF7" s="640"/>
      <c r="BG7" s="641">
        <v>18851546</v>
      </c>
      <c r="BH7" s="642"/>
      <c r="BI7" s="642"/>
      <c r="BJ7" s="642"/>
      <c r="BK7" s="642"/>
      <c r="BL7" s="642"/>
      <c r="BM7" s="642"/>
      <c r="BN7" s="643"/>
      <c r="BO7" s="644">
        <v>46.4</v>
      </c>
      <c r="BP7" s="644"/>
      <c r="BQ7" s="644"/>
      <c r="BR7" s="644"/>
      <c r="BS7" s="645">
        <v>196616</v>
      </c>
      <c r="BT7" s="645"/>
      <c r="BU7" s="645"/>
      <c r="BV7" s="645"/>
      <c r="BW7" s="645"/>
      <c r="BX7" s="645"/>
      <c r="BY7" s="645"/>
      <c r="BZ7" s="645"/>
      <c r="CA7" s="645"/>
      <c r="CB7" s="649"/>
      <c r="CD7" s="656" t="s">
        <v>231</v>
      </c>
      <c r="CE7" s="657"/>
      <c r="CF7" s="657"/>
      <c r="CG7" s="657"/>
      <c r="CH7" s="657"/>
      <c r="CI7" s="657"/>
      <c r="CJ7" s="657"/>
      <c r="CK7" s="657"/>
      <c r="CL7" s="657"/>
      <c r="CM7" s="657"/>
      <c r="CN7" s="657"/>
      <c r="CO7" s="657"/>
      <c r="CP7" s="657"/>
      <c r="CQ7" s="658"/>
      <c r="CR7" s="641">
        <v>9789631</v>
      </c>
      <c r="CS7" s="642"/>
      <c r="CT7" s="642"/>
      <c r="CU7" s="642"/>
      <c r="CV7" s="642"/>
      <c r="CW7" s="642"/>
      <c r="CX7" s="642"/>
      <c r="CY7" s="643"/>
      <c r="CZ7" s="644">
        <v>7.5</v>
      </c>
      <c r="DA7" s="644"/>
      <c r="DB7" s="644"/>
      <c r="DC7" s="644"/>
      <c r="DD7" s="650">
        <v>325407</v>
      </c>
      <c r="DE7" s="642"/>
      <c r="DF7" s="642"/>
      <c r="DG7" s="642"/>
      <c r="DH7" s="642"/>
      <c r="DI7" s="642"/>
      <c r="DJ7" s="642"/>
      <c r="DK7" s="642"/>
      <c r="DL7" s="642"/>
      <c r="DM7" s="642"/>
      <c r="DN7" s="642"/>
      <c r="DO7" s="642"/>
      <c r="DP7" s="643"/>
      <c r="DQ7" s="650">
        <v>8855468</v>
      </c>
      <c r="DR7" s="642"/>
      <c r="DS7" s="642"/>
      <c r="DT7" s="642"/>
      <c r="DU7" s="642"/>
      <c r="DV7" s="642"/>
      <c r="DW7" s="642"/>
      <c r="DX7" s="642"/>
      <c r="DY7" s="642"/>
      <c r="DZ7" s="642"/>
      <c r="EA7" s="642"/>
      <c r="EB7" s="642"/>
      <c r="EC7" s="651"/>
    </row>
    <row r="8" spans="2:143" ht="11.25" customHeight="1" x14ac:dyDescent="0.15">
      <c r="B8" s="638" t="s">
        <v>232</v>
      </c>
      <c r="C8" s="639"/>
      <c r="D8" s="639"/>
      <c r="E8" s="639"/>
      <c r="F8" s="639"/>
      <c r="G8" s="639"/>
      <c r="H8" s="639"/>
      <c r="I8" s="639"/>
      <c r="J8" s="639"/>
      <c r="K8" s="639"/>
      <c r="L8" s="639"/>
      <c r="M8" s="639"/>
      <c r="N8" s="639"/>
      <c r="O8" s="639"/>
      <c r="P8" s="639"/>
      <c r="Q8" s="640"/>
      <c r="R8" s="641">
        <v>99992</v>
      </c>
      <c r="S8" s="642"/>
      <c r="T8" s="642"/>
      <c r="U8" s="642"/>
      <c r="V8" s="642"/>
      <c r="W8" s="642"/>
      <c r="X8" s="642"/>
      <c r="Y8" s="643"/>
      <c r="Z8" s="644">
        <v>0.1</v>
      </c>
      <c r="AA8" s="644"/>
      <c r="AB8" s="644"/>
      <c r="AC8" s="644"/>
      <c r="AD8" s="645">
        <v>99992</v>
      </c>
      <c r="AE8" s="645"/>
      <c r="AF8" s="645"/>
      <c r="AG8" s="645"/>
      <c r="AH8" s="645"/>
      <c r="AI8" s="645"/>
      <c r="AJ8" s="645"/>
      <c r="AK8" s="645"/>
      <c r="AL8" s="646">
        <v>0.2</v>
      </c>
      <c r="AM8" s="647"/>
      <c r="AN8" s="647"/>
      <c r="AO8" s="648"/>
      <c r="AP8" s="638" t="s">
        <v>233</v>
      </c>
      <c r="AQ8" s="639"/>
      <c r="AR8" s="639"/>
      <c r="AS8" s="639"/>
      <c r="AT8" s="639"/>
      <c r="AU8" s="639"/>
      <c r="AV8" s="639"/>
      <c r="AW8" s="639"/>
      <c r="AX8" s="639"/>
      <c r="AY8" s="639"/>
      <c r="AZ8" s="639"/>
      <c r="BA8" s="639"/>
      <c r="BB8" s="639"/>
      <c r="BC8" s="639"/>
      <c r="BD8" s="639"/>
      <c r="BE8" s="639"/>
      <c r="BF8" s="640"/>
      <c r="BG8" s="641">
        <v>495653</v>
      </c>
      <c r="BH8" s="642"/>
      <c r="BI8" s="642"/>
      <c r="BJ8" s="642"/>
      <c r="BK8" s="642"/>
      <c r="BL8" s="642"/>
      <c r="BM8" s="642"/>
      <c r="BN8" s="643"/>
      <c r="BO8" s="644">
        <v>1.2</v>
      </c>
      <c r="BP8" s="644"/>
      <c r="BQ8" s="644"/>
      <c r="BR8" s="644"/>
      <c r="BS8" s="650" t="s">
        <v>126</v>
      </c>
      <c r="BT8" s="642"/>
      <c r="BU8" s="642"/>
      <c r="BV8" s="642"/>
      <c r="BW8" s="642"/>
      <c r="BX8" s="642"/>
      <c r="BY8" s="642"/>
      <c r="BZ8" s="642"/>
      <c r="CA8" s="642"/>
      <c r="CB8" s="651"/>
      <c r="CD8" s="656" t="s">
        <v>234</v>
      </c>
      <c r="CE8" s="657"/>
      <c r="CF8" s="657"/>
      <c r="CG8" s="657"/>
      <c r="CH8" s="657"/>
      <c r="CI8" s="657"/>
      <c r="CJ8" s="657"/>
      <c r="CK8" s="657"/>
      <c r="CL8" s="657"/>
      <c r="CM8" s="657"/>
      <c r="CN8" s="657"/>
      <c r="CO8" s="657"/>
      <c r="CP8" s="657"/>
      <c r="CQ8" s="658"/>
      <c r="CR8" s="641">
        <v>63251594</v>
      </c>
      <c r="CS8" s="642"/>
      <c r="CT8" s="642"/>
      <c r="CU8" s="642"/>
      <c r="CV8" s="642"/>
      <c r="CW8" s="642"/>
      <c r="CX8" s="642"/>
      <c r="CY8" s="643"/>
      <c r="CZ8" s="644">
        <v>48.3</v>
      </c>
      <c r="DA8" s="644"/>
      <c r="DB8" s="644"/>
      <c r="DC8" s="644"/>
      <c r="DD8" s="650">
        <v>2403943</v>
      </c>
      <c r="DE8" s="642"/>
      <c r="DF8" s="642"/>
      <c r="DG8" s="642"/>
      <c r="DH8" s="642"/>
      <c r="DI8" s="642"/>
      <c r="DJ8" s="642"/>
      <c r="DK8" s="642"/>
      <c r="DL8" s="642"/>
      <c r="DM8" s="642"/>
      <c r="DN8" s="642"/>
      <c r="DO8" s="642"/>
      <c r="DP8" s="643"/>
      <c r="DQ8" s="650">
        <v>18583424</v>
      </c>
      <c r="DR8" s="642"/>
      <c r="DS8" s="642"/>
      <c r="DT8" s="642"/>
      <c r="DU8" s="642"/>
      <c r="DV8" s="642"/>
      <c r="DW8" s="642"/>
      <c r="DX8" s="642"/>
      <c r="DY8" s="642"/>
      <c r="DZ8" s="642"/>
      <c r="EA8" s="642"/>
      <c r="EB8" s="642"/>
      <c r="EC8" s="651"/>
    </row>
    <row r="9" spans="2:143" ht="11.25" customHeight="1" x14ac:dyDescent="0.15">
      <c r="B9" s="638" t="s">
        <v>235</v>
      </c>
      <c r="C9" s="639"/>
      <c r="D9" s="639"/>
      <c r="E9" s="639"/>
      <c r="F9" s="639"/>
      <c r="G9" s="639"/>
      <c r="H9" s="639"/>
      <c r="I9" s="639"/>
      <c r="J9" s="639"/>
      <c r="K9" s="639"/>
      <c r="L9" s="639"/>
      <c r="M9" s="639"/>
      <c r="N9" s="639"/>
      <c r="O9" s="639"/>
      <c r="P9" s="639"/>
      <c r="Q9" s="640"/>
      <c r="R9" s="641">
        <v>78367</v>
      </c>
      <c r="S9" s="642"/>
      <c r="T9" s="642"/>
      <c r="U9" s="642"/>
      <c r="V9" s="642"/>
      <c r="W9" s="642"/>
      <c r="X9" s="642"/>
      <c r="Y9" s="643"/>
      <c r="Z9" s="644">
        <v>0.1</v>
      </c>
      <c r="AA9" s="644"/>
      <c r="AB9" s="644"/>
      <c r="AC9" s="644"/>
      <c r="AD9" s="645">
        <v>78367</v>
      </c>
      <c r="AE9" s="645"/>
      <c r="AF9" s="645"/>
      <c r="AG9" s="645"/>
      <c r="AH9" s="645"/>
      <c r="AI9" s="645"/>
      <c r="AJ9" s="645"/>
      <c r="AK9" s="645"/>
      <c r="AL9" s="646">
        <v>0.1</v>
      </c>
      <c r="AM9" s="647"/>
      <c r="AN9" s="647"/>
      <c r="AO9" s="648"/>
      <c r="AP9" s="638" t="s">
        <v>236</v>
      </c>
      <c r="AQ9" s="639"/>
      <c r="AR9" s="639"/>
      <c r="AS9" s="639"/>
      <c r="AT9" s="639"/>
      <c r="AU9" s="639"/>
      <c r="AV9" s="639"/>
      <c r="AW9" s="639"/>
      <c r="AX9" s="639"/>
      <c r="AY9" s="639"/>
      <c r="AZ9" s="639"/>
      <c r="BA9" s="639"/>
      <c r="BB9" s="639"/>
      <c r="BC9" s="639"/>
      <c r="BD9" s="639"/>
      <c r="BE9" s="639"/>
      <c r="BF9" s="640"/>
      <c r="BG9" s="641">
        <v>15140132</v>
      </c>
      <c r="BH9" s="642"/>
      <c r="BI9" s="642"/>
      <c r="BJ9" s="642"/>
      <c r="BK9" s="642"/>
      <c r="BL9" s="642"/>
      <c r="BM9" s="642"/>
      <c r="BN9" s="643"/>
      <c r="BO9" s="644">
        <v>37.299999999999997</v>
      </c>
      <c r="BP9" s="644"/>
      <c r="BQ9" s="644"/>
      <c r="BR9" s="644"/>
      <c r="BS9" s="650" t="s">
        <v>126</v>
      </c>
      <c r="BT9" s="642"/>
      <c r="BU9" s="642"/>
      <c r="BV9" s="642"/>
      <c r="BW9" s="642"/>
      <c r="BX9" s="642"/>
      <c r="BY9" s="642"/>
      <c r="BZ9" s="642"/>
      <c r="CA9" s="642"/>
      <c r="CB9" s="651"/>
      <c r="CD9" s="656" t="s">
        <v>237</v>
      </c>
      <c r="CE9" s="657"/>
      <c r="CF9" s="657"/>
      <c r="CG9" s="657"/>
      <c r="CH9" s="657"/>
      <c r="CI9" s="657"/>
      <c r="CJ9" s="657"/>
      <c r="CK9" s="657"/>
      <c r="CL9" s="657"/>
      <c r="CM9" s="657"/>
      <c r="CN9" s="657"/>
      <c r="CO9" s="657"/>
      <c r="CP9" s="657"/>
      <c r="CQ9" s="658"/>
      <c r="CR9" s="641">
        <v>11098426</v>
      </c>
      <c r="CS9" s="642"/>
      <c r="CT9" s="642"/>
      <c r="CU9" s="642"/>
      <c r="CV9" s="642"/>
      <c r="CW9" s="642"/>
      <c r="CX9" s="642"/>
      <c r="CY9" s="643"/>
      <c r="CZ9" s="644">
        <v>8.5</v>
      </c>
      <c r="DA9" s="644"/>
      <c r="DB9" s="644"/>
      <c r="DC9" s="644"/>
      <c r="DD9" s="650">
        <v>3224238</v>
      </c>
      <c r="DE9" s="642"/>
      <c r="DF9" s="642"/>
      <c r="DG9" s="642"/>
      <c r="DH9" s="642"/>
      <c r="DI9" s="642"/>
      <c r="DJ9" s="642"/>
      <c r="DK9" s="642"/>
      <c r="DL9" s="642"/>
      <c r="DM9" s="642"/>
      <c r="DN9" s="642"/>
      <c r="DO9" s="642"/>
      <c r="DP9" s="643"/>
      <c r="DQ9" s="650">
        <v>7215110</v>
      </c>
      <c r="DR9" s="642"/>
      <c r="DS9" s="642"/>
      <c r="DT9" s="642"/>
      <c r="DU9" s="642"/>
      <c r="DV9" s="642"/>
      <c r="DW9" s="642"/>
      <c r="DX9" s="642"/>
      <c r="DY9" s="642"/>
      <c r="DZ9" s="642"/>
      <c r="EA9" s="642"/>
      <c r="EB9" s="642"/>
      <c r="EC9" s="651"/>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126</v>
      </c>
      <c r="S10" s="642"/>
      <c r="T10" s="642"/>
      <c r="U10" s="642"/>
      <c r="V10" s="642"/>
      <c r="W10" s="642"/>
      <c r="X10" s="642"/>
      <c r="Y10" s="643"/>
      <c r="Z10" s="644" t="s">
        <v>126</v>
      </c>
      <c r="AA10" s="644"/>
      <c r="AB10" s="644"/>
      <c r="AC10" s="644"/>
      <c r="AD10" s="645" t="s">
        <v>126</v>
      </c>
      <c r="AE10" s="645"/>
      <c r="AF10" s="645"/>
      <c r="AG10" s="645"/>
      <c r="AH10" s="645"/>
      <c r="AI10" s="645"/>
      <c r="AJ10" s="645"/>
      <c r="AK10" s="645"/>
      <c r="AL10" s="646" t="s">
        <v>126</v>
      </c>
      <c r="AM10" s="647"/>
      <c r="AN10" s="647"/>
      <c r="AO10" s="648"/>
      <c r="AP10" s="638" t="s">
        <v>239</v>
      </c>
      <c r="AQ10" s="639"/>
      <c r="AR10" s="639"/>
      <c r="AS10" s="639"/>
      <c r="AT10" s="639"/>
      <c r="AU10" s="639"/>
      <c r="AV10" s="639"/>
      <c r="AW10" s="639"/>
      <c r="AX10" s="639"/>
      <c r="AY10" s="639"/>
      <c r="AZ10" s="639"/>
      <c r="BA10" s="639"/>
      <c r="BB10" s="639"/>
      <c r="BC10" s="639"/>
      <c r="BD10" s="639"/>
      <c r="BE10" s="639"/>
      <c r="BF10" s="640"/>
      <c r="BG10" s="641">
        <v>842442</v>
      </c>
      <c r="BH10" s="642"/>
      <c r="BI10" s="642"/>
      <c r="BJ10" s="642"/>
      <c r="BK10" s="642"/>
      <c r="BL10" s="642"/>
      <c r="BM10" s="642"/>
      <c r="BN10" s="643"/>
      <c r="BO10" s="644">
        <v>2.1</v>
      </c>
      <c r="BP10" s="644"/>
      <c r="BQ10" s="644"/>
      <c r="BR10" s="644"/>
      <c r="BS10" s="650" t="s">
        <v>126</v>
      </c>
      <c r="BT10" s="642"/>
      <c r="BU10" s="642"/>
      <c r="BV10" s="642"/>
      <c r="BW10" s="642"/>
      <c r="BX10" s="642"/>
      <c r="BY10" s="642"/>
      <c r="BZ10" s="642"/>
      <c r="CA10" s="642"/>
      <c r="CB10" s="651"/>
      <c r="CD10" s="656" t="s">
        <v>240</v>
      </c>
      <c r="CE10" s="657"/>
      <c r="CF10" s="657"/>
      <c r="CG10" s="657"/>
      <c r="CH10" s="657"/>
      <c r="CI10" s="657"/>
      <c r="CJ10" s="657"/>
      <c r="CK10" s="657"/>
      <c r="CL10" s="657"/>
      <c r="CM10" s="657"/>
      <c r="CN10" s="657"/>
      <c r="CO10" s="657"/>
      <c r="CP10" s="657"/>
      <c r="CQ10" s="658"/>
      <c r="CR10" s="641">
        <v>235306</v>
      </c>
      <c r="CS10" s="642"/>
      <c r="CT10" s="642"/>
      <c r="CU10" s="642"/>
      <c r="CV10" s="642"/>
      <c r="CW10" s="642"/>
      <c r="CX10" s="642"/>
      <c r="CY10" s="643"/>
      <c r="CZ10" s="644">
        <v>0.2</v>
      </c>
      <c r="DA10" s="644"/>
      <c r="DB10" s="644"/>
      <c r="DC10" s="644"/>
      <c r="DD10" s="650">
        <v>4925</v>
      </c>
      <c r="DE10" s="642"/>
      <c r="DF10" s="642"/>
      <c r="DG10" s="642"/>
      <c r="DH10" s="642"/>
      <c r="DI10" s="642"/>
      <c r="DJ10" s="642"/>
      <c r="DK10" s="642"/>
      <c r="DL10" s="642"/>
      <c r="DM10" s="642"/>
      <c r="DN10" s="642"/>
      <c r="DO10" s="642"/>
      <c r="DP10" s="643"/>
      <c r="DQ10" s="650">
        <v>224039</v>
      </c>
      <c r="DR10" s="642"/>
      <c r="DS10" s="642"/>
      <c r="DT10" s="642"/>
      <c r="DU10" s="642"/>
      <c r="DV10" s="642"/>
      <c r="DW10" s="642"/>
      <c r="DX10" s="642"/>
      <c r="DY10" s="642"/>
      <c r="DZ10" s="642"/>
      <c r="EA10" s="642"/>
      <c r="EB10" s="642"/>
      <c r="EC10" s="651"/>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126</v>
      </c>
      <c r="AM11" s="647"/>
      <c r="AN11" s="647"/>
      <c r="AO11" s="648"/>
      <c r="AP11" s="638" t="s">
        <v>242</v>
      </c>
      <c r="AQ11" s="639"/>
      <c r="AR11" s="639"/>
      <c r="AS11" s="639"/>
      <c r="AT11" s="639"/>
      <c r="AU11" s="639"/>
      <c r="AV11" s="639"/>
      <c r="AW11" s="639"/>
      <c r="AX11" s="639"/>
      <c r="AY11" s="639"/>
      <c r="AZ11" s="639"/>
      <c r="BA11" s="639"/>
      <c r="BB11" s="639"/>
      <c r="BC11" s="639"/>
      <c r="BD11" s="639"/>
      <c r="BE11" s="639"/>
      <c r="BF11" s="640"/>
      <c r="BG11" s="641">
        <v>2373319</v>
      </c>
      <c r="BH11" s="642"/>
      <c r="BI11" s="642"/>
      <c r="BJ11" s="642"/>
      <c r="BK11" s="642"/>
      <c r="BL11" s="642"/>
      <c r="BM11" s="642"/>
      <c r="BN11" s="643"/>
      <c r="BO11" s="644">
        <v>5.8</v>
      </c>
      <c r="BP11" s="644"/>
      <c r="BQ11" s="644"/>
      <c r="BR11" s="644"/>
      <c r="BS11" s="650">
        <v>196616</v>
      </c>
      <c r="BT11" s="642"/>
      <c r="BU11" s="642"/>
      <c r="BV11" s="642"/>
      <c r="BW11" s="642"/>
      <c r="BX11" s="642"/>
      <c r="BY11" s="642"/>
      <c r="BZ11" s="642"/>
      <c r="CA11" s="642"/>
      <c r="CB11" s="651"/>
      <c r="CD11" s="656" t="s">
        <v>243</v>
      </c>
      <c r="CE11" s="657"/>
      <c r="CF11" s="657"/>
      <c r="CG11" s="657"/>
      <c r="CH11" s="657"/>
      <c r="CI11" s="657"/>
      <c r="CJ11" s="657"/>
      <c r="CK11" s="657"/>
      <c r="CL11" s="657"/>
      <c r="CM11" s="657"/>
      <c r="CN11" s="657"/>
      <c r="CO11" s="657"/>
      <c r="CP11" s="657"/>
      <c r="CQ11" s="658"/>
      <c r="CR11" s="641">
        <v>4238155</v>
      </c>
      <c r="CS11" s="642"/>
      <c r="CT11" s="642"/>
      <c r="CU11" s="642"/>
      <c r="CV11" s="642"/>
      <c r="CW11" s="642"/>
      <c r="CX11" s="642"/>
      <c r="CY11" s="643"/>
      <c r="CZ11" s="644">
        <v>3.2</v>
      </c>
      <c r="DA11" s="644"/>
      <c r="DB11" s="644"/>
      <c r="DC11" s="644"/>
      <c r="DD11" s="650">
        <v>780549</v>
      </c>
      <c r="DE11" s="642"/>
      <c r="DF11" s="642"/>
      <c r="DG11" s="642"/>
      <c r="DH11" s="642"/>
      <c r="DI11" s="642"/>
      <c r="DJ11" s="642"/>
      <c r="DK11" s="642"/>
      <c r="DL11" s="642"/>
      <c r="DM11" s="642"/>
      <c r="DN11" s="642"/>
      <c r="DO11" s="642"/>
      <c r="DP11" s="643"/>
      <c r="DQ11" s="650">
        <v>1730719</v>
      </c>
      <c r="DR11" s="642"/>
      <c r="DS11" s="642"/>
      <c r="DT11" s="642"/>
      <c r="DU11" s="642"/>
      <c r="DV11" s="642"/>
      <c r="DW11" s="642"/>
      <c r="DX11" s="642"/>
      <c r="DY11" s="642"/>
      <c r="DZ11" s="642"/>
      <c r="EA11" s="642"/>
      <c r="EB11" s="642"/>
      <c r="EC11" s="651"/>
    </row>
    <row r="12" spans="2:143" ht="11.25" customHeight="1" x14ac:dyDescent="0.15">
      <c r="B12" s="638" t="s">
        <v>244</v>
      </c>
      <c r="C12" s="639"/>
      <c r="D12" s="639"/>
      <c r="E12" s="639"/>
      <c r="F12" s="639"/>
      <c r="G12" s="639"/>
      <c r="H12" s="639"/>
      <c r="I12" s="639"/>
      <c r="J12" s="639"/>
      <c r="K12" s="639"/>
      <c r="L12" s="639"/>
      <c r="M12" s="639"/>
      <c r="N12" s="639"/>
      <c r="O12" s="639"/>
      <c r="P12" s="639"/>
      <c r="Q12" s="640"/>
      <c r="R12" s="641">
        <v>5725126</v>
      </c>
      <c r="S12" s="642"/>
      <c r="T12" s="642"/>
      <c r="U12" s="642"/>
      <c r="V12" s="642"/>
      <c r="W12" s="642"/>
      <c r="X12" s="642"/>
      <c r="Y12" s="643"/>
      <c r="Z12" s="644">
        <v>4.2</v>
      </c>
      <c r="AA12" s="644"/>
      <c r="AB12" s="644"/>
      <c r="AC12" s="644"/>
      <c r="AD12" s="645">
        <v>5725126</v>
      </c>
      <c r="AE12" s="645"/>
      <c r="AF12" s="645"/>
      <c r="AG12" s="645"/>
      <c r="AH12" s="645"/>
      <c r="AI12" s="645"/>
      <c r="AJ12" s="645"/>
      <c r="AK12" s="645"/>
      <c r="AL12" s="646">
        <v>10.4</v>
      </c>
      <c r="AM12" s="647"/>
      <c r="AN12" s="647"/>
      <c r="AO12" s="648"/>
      <c r="AP12" s="638" t="s">
        <v>245</v>
      </c>
      <c r="AQ12" s="639"/>
      <c r="AR12" s="639"/>
      <c r="AS12" s="639"/>
      <c r="AT12" s="639"/>
      <c r="AU12" s="639"/>
      <c r="AV12" s="639"/>
      <c r="AW12" s="639"/>
      <c r="AX12" s="639"/>
      <c r="AY12" s="639"/>
      <c r="AZ12" s="639"/>
      <c r="BA12" s="639"/>
      <c r="BB12" s="639"/>
      <c r="BC12" s="639"/>
      <c r="BD12" s="639"/>
      <c r="BE12" s="639"/>
      <c r="BF12" s="640"/>
      <c r="BG12" s="641">
        <v>16313429</v>
      </c>
      <c r="BH12" s="642"/>
      <c r="BI12" s="642"/>
      <c r="BJ12" s="642"/>
      <c r="BK12" s="642"/>
      <c r="BL12" s="642"/>
      <c r="BM12" s="642"/>
      <c r="BN12" s="643"/>
      <c r="BO12" s="644">
        <v>40.200000000000003</v>
      </c>
      <c r="BP12" s="644"/>
      <c r="BQ12" s="644"/>
      <c r="BR12" s="644"/>
      <c r="BS12" s="650" t="s">
        <v>126</v>
      </c>
      <c r="BT12" s="642"/>
      <c r="BU12" s="642"/>
      <c r="BV12" s="642"/>
      <c r="BW12" s="642"/>
      <c r="BX12" s="642"/>
      <c r="BY12" s="642"/>
      <c r="BZ12" s="642"/>
      <c r="CA12" s="642"/>
      <c r="CB12" s="651"/>
      <c r="CD12" s="656" t="s">
        <v>246</v>
      </c>
      <c r="CE12" s="657"/>
      <c r="CF12" s="657"/>
      <c r="CG12" s="657"/>
      <c r="CH12" s="657"/>
      <c r="CI12" s="657"/>
      <c r="CJ12" s="657"/>
      <c r="CK12" s="657"/>
      <c r="CL12" s="657"/>
      <c r="CM12" s="657"/>
      <c r="CN12" s="657"/>
      <c r="CO12" s="657"/>
      <c r="CP12" s="657"/>
      <c r="CQ12" s="658"/>
      <c r="CR12" s="641">
        <v>4595562</v>
      </c>
      <c r="CS12" s="642"/>
      <c r="CT12" s="642"/>
      <c r="CU12" s="642"/>
      <c r="CV12" s="642"/>
      <c r="CW12" s="642"/>
      <c r="CX12" s="642"/>
      <c r="CY12" s="643"/>
      <c r="CZ12" s="644">
        <v>3.5</v>
      </c>
      <c r="DA12" s="644"/>
      <c r="DB12" s="644"/>
      <c r="DC12" s="644"/>
      <c r="DD12" s="650">
        <v>997466</v>
      </c>
      <c r="DE12" s="642"/>
      <c r="DF12" s="642"/>
      <c r="DG12" s="642"/>
      <c r="DH12" s="642"/>
      <c r="DI12" s="642"/>
      <c r="DJ12" s="642"/>
      <c r="DK12" s="642"/>
      <c r="DL12" s="642"/>
      <c r="DM12" s="642"/>
      <c r="DN12" s="642"/>
      <c r="DO12" s="642"/>
      <c r="DP12" s="643"/>
      <c r="DQ12" s="650">
        <v>1797313</v>
      </c>
      <c r="DR12" s="642"/>
      <c r="DS12" s="642"/>
      <c r="DT12" s="642"/>
      <c r="DU12" s="642"/>
      <c r="DV12" s="642"/>
      <c r="DW12" s="642"/>
      <c r="DX12" s="642"/>
      <c r="DY12" s="642"/>
      <c r="DZ12" s="642"/>
      <c r="EA12" s="642"/>
      <c r="EB12" s="642"/>
      <c r="EC12" s="651"/>
    </row>
    <row r="13" spans="2:143" ht="11.25" customHeight="1" x14ac:dyDescent="0.15">
      <c r="B13" s="638" t="s">
        <v>247</v>
      </c>
      <c r="C13" s="639"/>
      <c r="D13" s="639"/>
      <c r="E13" s="639"/>
      <c r="F13" s="639"/>
      <c r="G13" s="639"/>
      <c r="H13" s="639"/>
      <c r="I13" s="639"/>
      <c r="J13" s="639"/>
      <c r="K13" s="639"/>
      <c r="L13" s="639"/>
      <c r="M13" s="639"/>
      <c r="N13" s="639"/>
      <c r="O13" s="639"/>
      <c r="P13" s="639"/>
      <c r="Q13" s="640"/>
      <c r="R13" s="641">
        <v>11205</v>
      </c>
      <c r="S13" s="642"/>
      <c r="T13" s="642"/>
      <c r="U13" s="642"/>
      <c r="V13" s="642"/>
      <c r="W13" s="642"/>
      <c r="X13" s="642"/>
      <c r="Y13" s="643"/>
      <c r="Z13" s="644">
        <v>0</v>
      </c>
      <c r="AA13" s="644"/>
      <c r="AB13" s="644"/>
      <c r="AC13" s="644"/>
      <c r="AD13" s="645">
        <v>11205</v>
      </c>
      <c r="AE13" s="645"/>
      <c r="AF13" s="645"/>
      <c r="AG13" s="645"/>
      <c r="AH13" s="645"/>
      <c r="AI13" s="645"/>
      <c r="AJ13" s="645"/>
      <c r="AK13" s="645"/>
      <c r="AL13" s="646">
        <v>0</v>
      </c>
      <c r="AM13" s="647"/>
      <c r="AN13" s="647"/>
      <c r="AO13" s="648"/>
      <c r="AP13" s="638" t="s">
        <v>248</v>
      </c>
      <c r="AQ13" s="639"/>
      <c r="AR13" s="639"/>
      <c r="AS13" s="639"/>
      <c r="AT13" s="639"/>
      <c r="AU13" s="639"/>
      <c r="AV13" s="639"/>
      <c r="AW13" s="639"/>
      <c r="AX13" s="639"/>
      <c r="AY13" s="639"/>
      <c r="AZ13" s="639"/>
      <c r="BA13" s="639"/>
      <c r="BB13" s="639"/>
      <c r="BC13" s="639"/>
      <c r="BD13" s="639"/>
      <c r="BE13" s="639"/>
      <c r="BF13" s="640"/>
      <c r="BG13" s="641">
        <v>16033679</v>
      </c>
      <c r="BH13" s="642"/>
      <c r="BI13" s="642"/>
      <c r="BJ13" s="642"/>
      <c r="BK13" s="642"/>
      <c r="BL13" s="642"/>
      <c r="BM13" s="642"/>
      <c r="BN13" s="643"/>
      <c r="BO13" s="644">
        <v>39.5</v>
      </c>
      <c r="BP13" s="644"/>
      <c r="BQ13" s="644"/>
      <c r="BR13" s="644"/>
      <c r="BS13" s="650" t="s">
        <v>126</v>
      </c>
      <c r="BT13" s="642"/>
      <c r="BU13" s="642"/>
      <c r="BV13" s="642"/>
      <c r="BW13" s="642"/>
      <c r="BX13" s="642"/>
      <c r="BY13" s="642"/>
      <c r="BZ13" s="642"/>
      <c r="CA13" s="642"/>
      <c r="CB13" s="651"/>
      <c r="CD13" s="656" t="s">
        <v>249</v>
      </c>
      <c r="CE13" s="657"/>
      <c r="CF13" s="657"/>
      <c r="CG13" s="657"/>
      <c r="CH13" s="657"/>
      <c r="CI13" s="657"/>
      <c r="CJ13" s="657"/>
      <c r="CK13" s="657"/>
      <c r="CL13" s="657"/>
      <c r="CM13" s="657"/>
      <c r="CN13" s="657"/>
      <c r="CO13" s="657"/>
      <c r="CP13" s="657"/>
      <c r="CQ13" s="658"/>
      <c r="CR13" s="641">
        <v>11257212</v>
      </c>
      <c r="CS13" s="642"/>
      <c r="CT13" s="642"/>
      <c r="CU13" s="642"/>
      <c r="CV13" s="642"/>
      <c r="CW13" s="642"/>
      <c r="CX13" s="642"/>
      <c r="CY13" s="643"/>
      <c r="CZ13" s="644">
        <v>8.6</v>
      </c>
      <c r="DA13" s="644"/>
      <c r="DB13" s="644"/>
      <c r="DC13" s="644"/>
      <c r="DD13" s="650">
        <v>4417420</v>
      </c>
      <c r="DE13" s="642"/>
      <c r="DF13" s="642"/>
      <c r="DG13" s="642"/>
      <c r="DH13" s="642"/>
      <c r="DI13" s="642"/>
      <c r="DJ13" s="642"/>
      <c r="DK13" s="642"/>
      <c r="DL13" s="642"/>
      <c r="DM13" s="642"/>
      <c r="DN13" s="642"/>
      <c r="DO13" s="642"/>
      <c r="DP13" s="643"/>
      <c r="DQ13" s="650">
        <v>7566390</v>
      </c>
      <c r="DR13" s="642"/>
      <c r="DS13" s="642"/>
      <c r="DT13" s="642"/>
      <c r="DU13" s="642"/>
      <c r="DV13" s="642"/>
      <c r="DW13" s="642"/>
      <c r="DX13" s="642"/>
      <c r="DY13" s="642"/>
      <c r="DZ13" s="642"/>
      <c r="EA13" s="642"/>
      <c r="EB13" s="642"/>
      <c r="EC13" s="651"/>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126</v>
      </c>
      <c r="AA14" s="644"/>
      <c r="AB14" s="644"/>
      <c r="AC14" s="644"/>
      <c r="AD14" s="645" t="s">
        <v>126</v>
      </c>
      <c r="AE14" s="645"/>
      <c r="AF14" s="645"/>
      <c r="AG14" s="645"/>
      <c r="AH14" s="645"/>
      <c r="AI14" s="645"/>
      <c r="AJ14" s="645"/>
      <c r="AK14" s="645"/>
      <c r="AL14" s="646" t="s">
        <v>126</v>
      </c>
      <c r="AM14" s="647"/>
      <c r="AN14" s="647"/>
      <c r="AO14" s="648"/>
      <c r="AP14" s="638" t="s">
        <v>251</v>
      </c>
      <c r="AQ14" s="639"/>
      <c r="AR14" s="639"/>
      <c r="AS14" s="639"/>
      <c r="AT14" s="639"/>
      <c r="AU14" s="639"/>
      <c r="AV14" s="639"/>
      <c r="AW14" s="639"/>
      <c r="AX14" s="639"/>
      <c r="AY14" s="639"/>
      <c r="AZ14" s="639"/>
      <c r="BA14" s="639"/>
      <c r="BB14" s="639"/>
      <c r="BC14" s="639"/>
      <c r="BD14" s="639"/>
      <c r="BE14" s="639"/>
      <c r="BF14" s="640"/>
      <c r="BG14" s="641">
        <v>735275</v>
      </c>
      <c r="BH14" s="642"/>
      <c r="BI14" s="642"/>
      <c r="BJ14" s="642"/>
      <c r="BK14" s="642"/>
      <c r="BL14" s="642"/>
      <c r="BM14" s="642"/>
      <c r="BN14" s="643"/>
      <c r="BO14" s="644">
        <v>1.8</v>
      </c>
      <c r="BP14" s="644"/>
      <c r="BQ14" s="644"/>
      <c r="BR14" s="644"/>
      <c r="BS14" s="650" t="s">
        <v>126</v>
      </c>
      <c r="BT14" s="642"/>
      <c r="BU14" s="642"/>
      <c r="BV14" s="642"/>
      <c r="BW14" s="642"/>
      <c r="BX14" s="642"/>
      <c r="BY14" s="642"/>
      <c r="BZ14" s="642"/>
      <c r="CA14" s="642"/>
      <c r="CB14" s="651"/>
      <c r="CD14" s="656" t="s">
        <v>252</v>
      </c>
      <c r="CE14" s="657"/>
      <c r="CF14" s="657"/>
      <c r="CG14" s="657"/>
      <c r="CH14" s="657"/>
      <c r="CI14" s="657"/>
      <c r="CJ14" s="657"/>
      <c r="CK14" s="657"/>
      <c r="CL14" s="657"/>
      <c r="CM14" s="657"/>
      <c r="CN14" s="657"/>
      <c r="CO14" s="657"/>
      <c r="CP14" s="657"/>
      <c r="CQ14" s="658"/>
      <c r="CR14" s="641">
        <v>3723922</v>
      </c>
      <c r="CS14" s="642"/>
      <c r="CT14" s="642"/>
      <c r="CU14" s="642"/>
      <c r="CV14" s="642"/>
      <c r="CW14" s="642"/>
      <c r="CX14" s="642"/>
      <c r="CY14" s="643"/>
      <c r="CZ14" s="644">
        <v>2.8</v>
      </c>
      <c r="DA14" s="644"/>
      <c r="DB14" s="644"/>
      <c r="DC14" s="644"/>
      <c r="DD14" s="650">
        <v>818425</v>
      </c>
      <c r="DE14" s="642"/>
      <c r="DF14" s="642"/>
      <c r="DG14" s="642"/>
      <c r="DH14" s="642"/>
      <c r="DI14" s="642"/>
      <c r="DJ14" s="642"/>
      <c r="DK14" s="642"/>
      <c r="DL14" s="642"/>
      <c r="DM14" s="642"/>
      <c r="DN14" s="642"/>
      <c r="DO14" s="642"/>
      <c r="DP14" s="643"/>
      <c r="DQ14" s="650">
        <v>2954336</v>
      </c>
      <c r="DR14" s="642"/>
      <c r="DS14" s="642"/>
      <c r="DT14" s="642"/>
      <c r="DU14" s="642"/>
      <c r="DV14" s="642"/>
      <c r="DW14" s="642"/>
      <c r="DX14" s="642"/>
      <c r="DY14" s="642"/>
      <c r="DZ14" s="642"/>
      <c r="EA14" s="642"/>
      <c r="EB14" s="642"/>
      <c r="EC14" s="651"/>
    </row>
    <row r="15" spans="2:143" ht="11.25" customHeight="1" x14ac:dyDescent="0.15">
      <c r="B15" s="638" t="s">
        <v>253</v>
      </c>
      <c r="C15" s="639"/>
      <c r="D15" s="639"/>
      <c r="E15" s="639"/>
      <c r="F15" s="639"/>
      <c r="G15" s="639"/>
      <c r="H15" s="639"/>
      <c r="I15" s="639"/>
      <c r="J15" s="639"/>
      <c r="K15" s="639"/>
      <c r="L15" s="639"/>
      <c r="M15" s="639"/>
      <c r="N15" s="639"/>
      <c r="O15" s="639"/>
      <c r="P15" s="639"/>
      <c r="Q15" s="640"/>
      <c r="R15" s="641">
        <v>224725</v>
      </c>
      <c r="S15" s="642"/>
      <c r="T15" s="642"/>
      <c r="U15" s="642"/>
      <c r="V15" s="642"/>
      <c r="W15" s="642"/>
      <c r="X15" s="642"/>
      <c r="Y15" s="643"/>
      <c r="Z15" s="644">
        <v>0.2</v>
      </c>
      <c r="AA15" s="644"/>
      <c r="AB15" s="644"/>
      <c r="AC15" s="644"/>
      <c r="AD15" s="645">
        <v>224725</v>
      </c>
      <c r="AE15" s="645"/>
      <c r="AF15" s="645"/>
      <c r="AG15" s="645"/>
      <c r="AH15" s="645"/>
      <c r="AI15" s="645"/>
      <c r="AJ15" s="645"/>
      <c r="AK15" s="645"/>
      <c r="AL15" s="646">
        <v>0.4</v>
      </c>
      <c r="AM15" s="647"/>
      <c r="AN15" s="647"/>
      <c r="AO15" s="648"/>
      <c r="AP15" s="638" t="s">
        <v>254</v>
      </c>
      <c r="AQ15" s="639"/>
      <c r="AR15" s="639"/>
      <c r="AS15" s="639"/>
      <c r="AT15" s="639"/>
      <c r="AU15" s="639"/>
      <c r="AV15" s="639"/>
      <c r="AW15" s="639"/>
      <c r="AX15" s="639"/>
      <c r="AY15" s="639"/>
      <c r="AZ15" s="639"/>
      <c r="BA15" s="639"/>
      <c r="BB15" s="639"/>
      <c r="BC15" s="639"/>
      <c r="BD15" s="639"/>
      <c r="BE15" s="639"/>
      <c r="BF15" s="640"/>
      <c r="BG15" s="641">
        <v>1934195</v>
      </c>
      <c r="BH15" s="642"/>
      <c r="BI15" s="642"/>
      <c r="BJ15" s="642"/>
      <c r="BK15" s="642"/>
      <c r="BL15" s="642"/>
      <c r="BM15" s="642"/>
      <c r="BN15" s="643"/>
      <c r="BO15" s="644">
        <v>4.8</v>
      </c>
      <c r="BP15" s="644"/>
      <c r="BQ15" s="644"/>
      <c r="BR15" s="644"/>
      <c r="BS15" s="650" t="s">
        <v>126</v>
      </c>
      <c r="BT15" s="642"/>
      <c r="BU15" s="642"/>
      <c r="BV15" s="642"/>
      <c r="BW15" s="642"/>
      <c r="BX15" s="642"/>
      <c r="BY15" s="642"/>
      <c r="BZ15" s="642"/>
      <c r="CA15" s="642"/>
      <c r="CB15" s="651"/>
      <c r="CD15" s="656" t="s">
        <v>255</v>
      </c>
      <c r="CE15" s="657"/>
      <c r="CF15" s="657"/>
      <c r="CG15" s="657"/>
      <c r="CH15" s="657"/>
      <c r="CI15" s="657"/>
      <c r="CJ15" s="657"/>
      <c r="CK15" s="657"/>
      <c r="CL15" s="657"/>
      <c r="CM15" s="657"/>
      <c r="CN15" s="657"/>
      <c r="CO15" s="657"/>
      <c r="CP15" s="657"/>
      <c r="CQ15" s="658"/>
      <c r="CR15" s="641">
        <v>12319612</v>
      </c>
      <c r="CS15" s="642"/>
      <c r="CT15" s="642"/>
      <c r="CU15" s="642"/>
      <c r="CV15" s="642"/>
      <c r="CW15" s="642"/>
      <c r="CX15" s="642"/>
      <c r="CY15" s="643"/>
      <c r="CZ15" s="644">
        <v>9.4</v>
      </c>
      <c r="DA15" s="644"/>
      <c r="DB15" s="644"/>
      <c r="DC15" s="644"/>
      <c r="DD15" s="650">
        <v>4058658</v>
      </c>
      <c r="DE15" s="642"/>
      <c r="DF15" s="642"/>
      <c r="DG15" s="642"/>
      <c r="DH15" s="642"/>
      <c r="DI15" s="642"/>
      <c r="DJ15" s="642"/>
      <c r="DK15" s="642"/>
      <c r="DL15" s="642"/>
      <c r="DM15" s="642"/>
      <c r="DN15" s="642"/>
      <c r="DO15" s="642"/>
      <c r="DP15" s="643"/>
      <c r="DQ15" s="650">
        <v>7752578</v>
      </c>
      <c r="DR15" s="642"/>
      <c r="DS15" s="642"/>
      <c r="DT15" s="642"/>
      <c r="DU15" s="642"/>
      <c r="DV15" s="642"/>
      <c r="DW15" s="642"/>
      <c r="DX15" s="642"/>
      <c r="DY15" s="642"/>
      <c r="DZ15" s="642"/>
      <c r="EA15" s="642"/>
      <c r="EB15" s="642"/>
      <c r="EC15" s="651"/>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126</v>
      </c>
      <c r="AM16" s="647"/>
      <c r="AN16" s="647"/>
      <c r="AO16" s="648"/>
      <c r="AP16" s="638" t="s">
        <v>257</v>
      </c>
      <c r="AQ16" s="639"/>
      <c r="AR16" s="639"/>
      <c r="AS16" s="639"/>
      <c r="AT16" s="639"/>
      <c r="AU16" s="639"/>
      <c r="AV16" s="639"/>
      <c r="AW16" s="639"/>
      <c r="AX16" s="639"/>
      <c r="AY16" s="639"/>
      <c r="AZ16" s="639"/>
      <c r="BA16" s="639"/>
      <c r="BB16" s="639"/>
      <c r="BC16" s="639"/>
      <c r="BD16" s="639"/>
      <c r="BE16" s="639"/>
      <c r="BF16" s="640"/>
      <c r="BG16" s="641" t="s">
        <v>126</v>
      </c>
      <c r="BH16" s="642"/>
      <c r="BI16" s="642"/>
      <c r="BJ16" s="642"/>
      <c r="BK16" s="642"/>
      <c r="BL16" s="642"/>
      <c r="BM16" s="642"/>
      <c r="BN16" s="643"/>
      <c r="BO16" s="644" t="s">
        <v>126</v>
      </c>
      <c r="BP16" s="644"/>
      <c r="BQ16" s="644"/>
      <c r="BR16" s="644"/>
      <c r="BS16" s="650" t="s">
        <v>126</v>
      </c>
      <c r="BT16" s="642"/>
      <c r="BU16" s="642"/>
      <c r="BV16" s="642"/>
      <c r="BW16" s="642"/>
      <c r="BX16" s="642"/>
      <c r="BY16" s="642"/>
      <c r="BZ16" s="642"/>
      <c r="CA16" s="642"/>
      <c r="CB16" s="651"/>
      <c r="CD16" s="656" t="s">
        <v>258</v>
      </c>
      <c r="CE16" s="657"/>
      <c r="CF16" s="657"/>
      <c r="CG16" s="657"/>
      <c r="CH16" s="657"/>
      <c r="CI16" s="657"/>
      <c r="CJ16" s="657"/>
      <c r="CK16" s="657"/>
      <c r="CL16" s="657"/>
      <c r="CM16" s="657"/>
      <c r="CN16" s="657"/>
      <c r="CO16" s="657"/>
      <c r="CP16" s="657"/>
      <c r="CQ16" s="658"/>
      <c r="CR16" s="641">
        <v>1447884</v>
      </c>
      <c r="CS16" s="642"/>
      <c r="CT16" s="642"/>
      <c r="CU16" s="642"/>
      <c r="CV16" s="642"/>
      <c r="CW16" s="642"/>
      <c r="CX16" s="642"/>
      <c r="CY16" s="643"/>
      <c r="CZ16" s="644">
        <v>1.1000000000000001</v>
      </c>
      <c r="DA16" s="644"/>
      <c r="DB16" s="644"/>
      <c r="DC16" s="644"/>
      <c r="DD16" s="650" t="s">
        <v>126</v>
      </c>
      <c r="DE16" s="642"/>
      <c r="DF16" s="642"/>
      <c r="DG16" s="642"/>
      <c r="DH16" s="642"/>
      <c r="DI16" s="642"/>
      <c r="DJ16" s="642"/>
      <c r="DK16" s="642"/>
      <c r="DL16" s="642"/>
      <c r="DM16" s="642"/>
      <c r="DN16" s="642"/>
      <c r="DO16" s="642"/>
      <c r="DP16" s="643"/>
      <c r="DQ16" s="650">
        <v>765234</v>
      </c>
      <c r="DR16" s="642"/>
      <c r="DS16" s="642"/>
      <c r="DT16" s="642"/>
      <c r="DU16" s="642"/>
      <c r="DV16" s="642"/>
      <c r="DW16" s="642"/>
      <c r="DX16" s="642"/>
      <c r="DY16" s="642"/>
      <c r="DZ16" s="642"/>
      <c r="EA16" s="642"/>
      <c r="EB16" s="642"/>
      <c r="EC16" s="651"/>
    </row>
    <row r="17" spans="2:133" ht="11.25" customHeight="1" x14ac:dyDescent="0.15">
      <c r="B17" s="638" t="s">
        <v>259</v>
      </c>
      <c r="C17" s="639"/>
      <c r="D17" s="639"/>
      <c r="E17" s="639"/>
      <c r="F17" s="639"/>
      <c r="G17" s="639"/>
      <c r="H17" s="639"/>
      <c r="I17" s="639"/>
      <c r="J17" s="639"/>
      <c r="K17" s="639"/>
      <c r="L17" s="639"/>
      <c r="M17" s="639"/>
      <c r="N17" s="639"/>
      <c r="O17" s="639"/>
      <c r="P17" s="639"/>
      <c r="Q17" s="640"/>
      <c r="R17" s="641">
        <v>176678</v>
      </c>
      <c r="S17" s="642"/>
      <c r="T17" s="642"/>
      <c r="U17" s="642"/>
      <c r="V17" s="642"/>
      <c r="W17" s="642"/>
      <c r="X17" s="642"/>
      <c r="Y17" s="643"/>
      <c r="Z17" s="644">
        <v>0.1</v>
      </c>
      <c r="AA17" s="644"/>
      <c r="AB17" s="644"/>
      <c r="AC17" s="644"/>
      <c r="AD17" s="645">
        <v>176678</v>
      </c>
      <c r="AE17" s="645"/>
      <c r="AF17" s="645"/>
      <c r="AG17" s="645"/>
      <c r="AH17" s="645"/>
      <c r="AI17" s="645"/>
      <c r="AJ17" s="645"/>
      <c r="AK17" s="645"/>
      <c r="AL17" s="646">
        <v>0.3</v>
      </c>
      <c r="AM17" s="647"/>
      <c r="AN17" s="647"/>
      <c r="AO17" s="648"/>
      <c r="AP17" s="638" t="s">
        <v>260</v>
      </c>
      <c r="AQ17" s="639"/>
      <c r="AR17" s="639"/>
      <c r="AS17" s="639"/>
      <c r="AT17" s="639"/>
      <c r="AU17" s="639"/>
      <c r="AV17" s="639"/>
      <c r="AW17" s="639"/>
      <c r="AX17" s="639"/>
      <c r="AY17" s="639"/>
      <c r="AZ17" s="639"/>
      <c r="BA17" s="639"/>
      <c r="BB17" s="639"/>
      <c r="BC17" s="639"/>
      <c r="BD17" s="639"/>
      <c r="BE17" s="639"/>
      <c r="BF17" s="640"/>
      <c r="BG17" s="641" t="s">
        <v>126</v>
      </c>
      <c r="BH17" s="642"/>
      <c r="BI17" s="642"/>
      <c r="BJ17" s="642"/>
      <c r="BK17" s="642"/>
      <c r="BL17" s="642"/>
      <c r="BM17" s="642"/>
      <c r="BN17" s="643"/>
      <c r="BO17" s="644" t="s">
        <v>126</v>
      </c>
      <c r="BP17" s="644"/>
      <c r="BQ17" s="644"/>
      <c r="BR17" s="644"/>
      <c r="BS17" s="650" t="s">
        <v>126</v>
      </c>
      <c r="BT17" s="642"/>
      <c r="BU17" s="642"/>
      <c r="BV17" s="642"/>
      <c r="BW17" s="642"/>
      <c r="BX17" s="642"/>
      <c r="BY17" s="642"/>
      <c r="BZ17" s="642"/>
      <c r="CA17" s="642"/>
      <c r="CB17" s="651"/>
      <c r="CD17" s="656" t="s">
        <v>261</v>
      </c>
      <c r="CE17" s="657"/>
      <c r="CF17" s="657"/>
      <c r="CG17" s="657"/>
      <c r="CH17" s="657"/>
      <c r="CI17" s="657"/>
      <c r="CJ17" s="657"/>
      <c r="CK17" s="657"/>
      <c r="CL17" s="657"/>
      <c r="CM17" s="657"/>
      <c r="CN17" s="657"/>
      <c r="CO17" s="657"/>
      <c r="CP17" s="657"/>
      <c r="CQ17" s="658"/>
      <c r="CR17" s="641">
        <v>8413932</v>
      </c>
      <c r="CS17" s="642"/>
      <c r="CT17" s="642"/>
      <c r="CU17" s="642"/>
      <c r="CV17" s="642"/>
      <c r="CW17" s="642"/>
      <c r="CX17" s="642"/>
      <c r="CY17" s="643"/>
      <c r="CZ17" s="644">
        <v>6.4</v>
      </c>
      <c r="DA17" s="644"/>
      <c r="DB17" s="644"/>
      <c r="DC17" s="644"/>
      <c r="DD17" s="650" t="s">
        <v>126</v>
      </c>
      <c r="DE17" s="642"/>
      <c r="DF17" s="642"/>
      <c r="DG17" s="642"/>
      <c r="DH17" s="642"/>
      <c r="DI17" s="642"/>
      <c r="DJ17" s="642"/>
      <c r="DK17" s="642"/>
      <c r="DL17" s="642"/>
      <c r="DM17" s="642"/>
      <c r="DN17" s="642"/>
      <c r="DO17" s="642"/>
      <c r="DP17" s="643"/>
      <c r="DQ17" s="650">
        <v>8048361</v>
      </c>
      <c r="DR17" s="642"/>
      <c r="DS17" s="642"/>
      <c r="DT17" s="642"/>
      <c r="DU17" s="642"/>
      <c r="DV17" s="642"/>
      <c r="DW17" s="642"/>
      <c r="DX17" s="642"/>
      <c r="DY17" s="642"/>
      <c r="DZ17" s="642"/>
      <c r="EA17" s="642"/>
      <c r="EB17" s="642"/>
      <c r="EC17" s="651"/>
    </row>
    <row r="18" spans="2:133" ht="11.25" customHeight="1" x14ac:dyDescent="0.15">
      <c r="B18" s="638" t="s">
        <v>262</v>
      </c>
      <c r="C18" s="639"/>
      <c r="D18" s="639"/>
      <c r="E18" s="639"/>
      <c r="F18" s="639"/>
      <c r="G18" s="639"/>
      <c r="H18" s="639"/>
      <c r="I18" s="639"/>
      <c r="J18" s="639"/>
      <c r="K18" s="639"/>
      <c r="L18" s="639"/>
      <c r="M18" s="639"/>
      <c r="N18" s="639"/>
      <c r="O18" s="639"/>
      <c r="P18" s="639"/>
      <c r="Q18" s="640"/>
      <c r="R18" s="641">
        <v>12341551</v>
      </c>
      <c r="S18" s="642"/>
      <c r="T18" s="642"/>
      <c r="U18" s="642"/>
      <c r="V18" s="642"/>
      <c r="W18" s="642"/>
      <c r="X18" s="642"/>
      <c r="Y18" s="643"/>
      <c r="Z18" s="644">
        <v>9</v>
      </c>
      <c r="AA18" s="644"/>
      <c r="AB18" s="644"/>
      <c r="AC18" s="644"/>
      <c r="AD18" s="645">
        <v>9330960</v>
      </c>
      <c r="AE18" s="645"/>
      <c r="AF18" s="645"/>
      <c r="AG18" s="645"/>
      <c r="AH18" s="645"/>
      <c r="AI18" s="645"/>
      <c r="AJ18" s="645"/>
      <c r="AK18" s="645"/>
      <c r="AL18" s="646">
        <v>17</v>
      </c>
      <c r="AM18" s="647"/>
      <c r="AN18" s="647"/>
      <c r="AO18" s="648"/>
      <c r="AP18" s="638" t="s">
        <v>263</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126</v>
      </c>
      <c r="BP18" s="644"/>
      <c r="BQ18" s="644"/>
      <c r="BR18" s="644"/>
      <c r="BS18" s="650" t="s">
        <v>126</v>
      </c>
      <c r="BT18" s="642"/>
      <c r="BU18" s="642"/>
      <c r="BV18" s="642"/>
      <c r="BW18" s="642"/>
      <c r="BX18" s="642"/>
      <c r="BY18" s="642"/>
      <c r="BZ18" s="642"/>
      <c r="CA18" s="642"/>
      <c r="CB18" s="651"/>
      <c r="CD18" s="656" t="s">
        <v>264</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x14ac:dyDescent="0.15">
      <c r="B19" s="638" t="s">
        <v>265</v>
      </c>
      <c r="C19" s="639"/>
      <c r="D19" s="639"/>
      <c r="E19" s="639"/>
      <c r="F19" s="639"/>
      <c r="G19" s="639"/>
      <c r="H19" s="639"/>
      <c r="I19" s="639"/>
      <c r="J19" s="639"/>
      <c r="K19" s="639"/>
      <c r="L19" s="639"/>
      <c r="M19" s="639"/>
      <c r="N19" s="639"/>
      <c r="O19" s="639"/>
      <c r="P19" s="639"/>
      <c r="Q19" s="640"/>
      <c r="R19" s="641">
        <v>9330960</v>
      </c>
      <c r="S19" s="642"/>
      <c r="T19" s="642"/>
      <c r="U19" s="642"/>
      <c r="V19" s="642"/>
      <c r="W19" s="642"/>
      <c r="X19" s="642"/>
      <c r="Y19" s="643"/>
      <c r="Z19" s="644">
        <v>6.8</v>
      </c>
      <c r="AA19" s="644"/>
      <c r="AB19" s="644"/>
      <c r="AC19" s="644"/>
      <c r="AD19" s="645">
        <v>9330960</v>
      </c>
      <c r="AE19" s="645"/>
      <c r="AF19" s="645"/>
      <c r="AG19" s="645"/>
      <c r="AH19" s="645"/>
      <c r="AI19" s="645"/>
      <c r="AJ19" s="645"/>
      <c r="AK19" s="645"/>
      <c r="AL19" s="646">
        <v>17</v>
      </c>
      <c r="AM19" s="647"/>
      <c r="AN19" s="647"/>
      <c r="AO19" s="648"/>
      <c r="AP19" s="638" t="s">
        <v>266</v>
      </c>
      <c r="AQ19" s="639"/>
      <c r="AR19" s="639"/>
      <c r="AS19" s="639"/>
      <c r="AT19" s="639"/>
      <c r="AU19" s="639"/>
      <c r="AV19" s="639"/>
      <c r="AW19" s="639"/>
      <c r="AX19" s="639"/>
      <c r="AY19" s="639"/>
      <c r="AZ19" s="639"/>
      <c r="BA19" s="639"/>
      <c r="BB19" s="639"/>
      <c r="BC19" s="639"/>
      <c r="BD19" s="639"/>
      <c r="BE19" s="639"/>
      <c r="BF19" s="640"/>
      <c r="BG19" s="641">
        <v>2770625</v>
      </c>
      <c r="BH19" s="642"/>
      <c r="BI19" s="642"/>
      <c r="BJ19" s="642"/>
      <c r="BK19" s="642"/>
      <c r="BL19" s="642"/>
      <c r="BM19" s="642"/>
      <c r="BN19" s="643"/>
      <c r="BO19" s="644">
        <v>6.8</v>
      </c>
      <c r="BP19" s="644"/>
      <c r="BQ19" s="644"/>
      <c r="BR19" s="644"/>
      <c r="BS19" s="650" t="s">
        <v>126</v>
      </c>
      <c r="BT19" s="642"/>
      <c r="BU19" s="642"/>
      <c r="BV19" s="642"/>
      <c r="BW19" s="642"/>
      <c r="BX19" s="642"/>
      <c r="BY19" s="642"/>
      <c r="BZ19" s="642"/>
      <c r="CA19" s="642"/>
      <c r="CB19" s="651"/>
      <c r="CD19" s="656" t="s">
        <v>267</v>
      </c>
      <c r="CE19" s="657"/>
      <c r="CF19" s="657"/>
      <c r="CG19" s="657"/>
      <c r="CH19" s="657"/>
      <c r="CI19" s="657"/>
      <c r="CJ19" s="657"/>
      <c r="CK19" s="657"/>
      <c r="CL19" s="657"/>
      <c r="CM19" s="657"/>
      <c r="CN19" s="657"/>
      <c r="CO19" s="657"/>
      <c r="CP19" s="657"/>
      <c r="CQ19" s="658"/>
      <c r="CR19" s="641" t="s">
        <v>126</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15">
      <c r="B20" s="638" t="s">
        <v>268</v>
      </c>
      <c r="C20" s="639"/>
      <c r="D20" s="639"/>
      <c r="E20" s="639"/>
      <c r="F20" s="639"/>
      <c r="G20" s="639"/>
      <c r="H20" s="639"/>
      <c r="I20" s="639"/>
      <c r="J20" s="639"/>
      <c r="K20" s="639"/>
      <c r="L20" s="639"/>
      <c r="M20" s="639"/>
      <c r="N20" s="639"/>
      <c r="O20" s="639"/>
      <c r="P20" s="639"/>
      <c r="Q20" s="640"/>
      <c r="R20" s="641">
        <v>1111734</v>
      </c>
      <c r="S20" s="642"/>
      <c r="T20" s="642"/>
      <c r="U20" s="642"/>
      <c r="V20" s="642"/>
      <c r="W20" s="642"/>
      <c r="X20" s="642"/>
      <c r="Y20" s="643"/>
      <c r="Z20" s="644">
        <v>0.8</v>
      </c>
      <c r="AA20" s="644"/>
      <c r="AB20" s="644"/>
      <c r="AC20" s="644"/>
      <c r="AD20" s="645" t="s">
        <v>126</v>
      </c>
      <c r="AE20" s="645"/>
      <c r="AF20" s="645"/>
      <c r="AG20" s="645"/>
      <c r="AH20" s="645"/>
      <c r="AI20" s="645"/>
      <c r="AJ20" s="645"/>
      <c r="AK20" s="645"/>
      <c r="AL20" s="646" t="s">
        <v>126</v>
      </c>
      <c r="AM20" s="647"/>
      <c r="AN20" s="647"/>
      <c r="AO20" s="648"/>
      <c r="AP20" s="638" t="s">
        <v>269</v>
      </c>
      <c r="AQ20" s="639"/>
      <c r="AR20" s="639"/>
      <c r="AS20" s="639"/>
      <c r="AT20" s="639"/>
      <c r="AU20" s="639"/>
      <c r="AV20" s="639"/>
      <c r="AW20" s="639"/>
      <c r="AX20" s="639"/>
      <c r="AY20" s="639"/>
      <c r="AZ20" s="639"/>
      <c r="BA20" s="639"/>
      <c r="BB20" s="639"/>
      <c r="BC20" s="639"/>
      <c r="BD20" s="639"/>
      <c r="BE20" s="639"/>
      <c r="BF20" s="640"/>
      <c r="BG20" s="641">
        <v>2770625</v>
      </c>
      <c r="BH20" s="642"/>
      <c r="BI20" s="642"/>
      <c r="BJ20" s="642"/>
      <c r="BK20" s="642"/>
      <c r="BL20" s="642"/>
      <c r="BM20" s="642"/>
      <c r="BN20" s="643"/>
      <c r="BO20" s="644">
        <v>6.8</v>
      </c>
      <c r="BP20" s="644"/>
      <c r="BQ20" s="644"/>
      <c r="BR20" s="644"/>
      <c r="BS20" s="650" t="s">
        <v>126</v>
      </c>
      <c r="BT20" s="642"/>
      <c r="BU20" s="642"/>
      <c r="BV20" s="642"/>
      <c r="BW20" s="642"/>
      <c r="BX20" s="642"/>
      <c r="BY20" s="642"/>
      <c r="BZ20" s="642"/>
      <c r="CA20" s="642"/>
      <c r="CB20" s="651"/>
      <c r="CD20" s="656" t="s">
        <v>270</v>
      </c>
      <c r="CE20" s="657"/>
      <c r="CF20" s="657"/>
      <c r="CG20" s="657"/>
      <c r="CH20" s="657"/>
      <c r="CI20" s="657"/>
      <c r="CJ20" s="657"/>
      <c r="CK20" s="657"/>
      <c r="CL20" s="657"/>
      <c r="CM20" s="657"/>
      <c r="CN20" s="657"/>
      <c r="CO20" s="657"/>
      <c r="CP20" s="657"/>
      <c r="CQ20" s="658"/>
      <c r="CR20" s="641">
        <v>131025090</v>
      </c>
      <c r="CS20" s="642"/>
      <c r="CT20" s="642"/>
      <c r="CU20" s="642"/>
      <c r="CV20" s="642"/>
      <c r="CW20" s="642"/>
      <c r="CX20" s="642"/>
      <c r="CY20" s="643"/>
      <c r="CZ20" s="644">
        <v>100</v>
      </c>
      <c r="DA20" s="644"/>
      <c r="DB20" s="644"/>
      <c r="DC20" s="644"/>
      <c r="DD20" s="650">
        <v>17031031</v>
      </c>
      <c r="DE20" s="642"/>
      <c r="DF20" s="642"/>
      <c r="DG20" s="642"/>
      <c r="DH20" s="642"/>
      <c r="DI20" s="642"/>
      <c r="DJ20" s="642"/>
      <c r="DK20" s="642"/>
      <c r="DL20" s="642"/>
      <c r="DM20" s="642"/>
      <c r="DN20" s="642"/>
      <c r="DO20" s="642"/>
      <c r="DP20" s="643"/>
      <c r="DQ20" s="650">
        <v>66146826</v>
      </c>
      <c r="DR20" s="642"/>
      <c r="DS20" s="642"/>
      <c r="DT20" s="642"/>
      <c r="DU20" s="642"/>
      <c r="DV20" s="642"/>
      <c r="DW20" s="642"/>
      <c r="DX20" s="642"/>
      <c r="DY20" s="642"/>
      <c r="DZ20" s="642"/>
      <c r="EA20" s="642"/>
      <c r="EB20" s="642"/>
      <c r="EC20" s="651"/>
    </row>
    <row r="21" spans="2:133" ht="11.25" customHeight="1" x14ac:dyDescent="0.15">
      <c r="B21" s="638" t="s">
        <v>271</v>
      </c>
      <c r="C21" s="639"/>
      <c r="D21" s="639"/>
      <c r="E21" s="639"/>
      <c r="F21" s="639"/>
      <c r="G21" s="639"/>
      <c r="H21" s="639"/>
      <c r="I21" s="639"/>
      <c r="J21" s="639"/>
      <c r="K21" s="639"/>
      <c r="L21" s="639"/>
      <c r="M21" s="639"/>
      <c r="N21" s="639"/>
      <c r="O21" s="639"/>
      <c r="P21" s="639"/>
      <c r="Q21" s="640"/>
      <c r="R21" s="641">
        <v>1898857</v>
      </c>
      <c r="S21" s="642"/>
      <c r="T21" s="642"/>
      <c r="U21" s="642"/>
      <c r="V21" s="642"/>
      <c r="W21" s="642"/>
      <c r="X21" s="642"/>
      <c r="Y21" s="643"/>
      <c r="Z21" s="644">
        <v>1.4</v>
      </c>
      <c r="AA21" s="644"/>
      <c r="AB21" s="644"/>
      <c r="AC21" s="644"/>
      <c r="AD21" s="645" t="s">
        <v>126</v>
      </c>
      <c r="AE21" s="645"/>
      <c r="AF21" s="645"/>
      <c r="AG21" s="645"/>
      <c r="AH21" s="645"/>
      <c r="AI21" s="645"/>
      <c r="AJ21" s="645"/>
      <c r="AK21" s="645"/>
      <c r="AL21" s="646" t="s">
        <v>126</v>
      </c>
      <c r="AM21" s="647"/>
      <c r="AN21" s="647"/>
      <c r="AO21" s="648"/>
      <c r="AP21" s="659" t="s">
        <v>272</v>
      </c>
      <c r="AQ21" s="660"/>
      <c r="AR21" s="660"/>
      <c r="AS21" s="660"/>
      <c r="AT21" s="660"/>
      <c r="AU21" s="660"/>
      <c r="AV21" s="660"/>
      <c r="AW21" s="660"/>
      <c r="AX21" s="660"/>
      <c r="AY21" s="660"/>
      <c r="AZ21" s="660"/>
      <c r="BA21" s="660"/>
      <c r="BB21" s="660"/>
      <c r="BC21" s="660"/>
      <c r="BD21" s="660"/>
      <c r="BE21" s="660"/>
      <c r="BF21" s="661"/>
      <c r="BG21" s="641">
        <v>116131</v>
      </c>
      <c r="BH21" s="642"/>
      <c r="BI21" s="642"/>
      <c r="BJ21" s="642"/>
      <c r="BK21" s="642"/>
      <c r="BL21" s="642"/>
      <c r="BM21" s="642"/>
      <c r="BN21" s="643"/>
      <c r="BO21" s="644">
        <v>0.3</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273</v>
      </c>
      <c r="C22" s="639"/>
      <c r="D22" s="639"/>
      <c r="E22" s="639"/>
      <c r="F22" s="639"/>
      <c r="G22" s="639"/>
      <c r="H22" s="639"/>
      <c r="I22" s="639"/>
      <c r="J22" s="639"/>
      <c r="K22" s="639"/>
      <c r="L22" s="639"/>
      <c r="M22" s="639"/>
      <c r="N22" s="639"/>
      <c r="O22" s="639"/>
      <c r="P22" s="639"/>
      <c r="Q22" s="640"/>
      <c r="R22" s="641">
        <v>60323851</v>
      </c>
      <c r="S22" s="642"/>
      <c r="T22" s="642"/>
      <c r="U22" s="642"/>
      <c r="V22" s="642"/>
      <c r="W22" s="642"/>
      <c r="X22" s="642"/>
      <c r="Y22" s="643"/>
      <c r="Z22" s="644">
        <v>44</v>
      </c>
      <c r="AA22" s="644"/>
      <c r="AB22" s="644"/>
      <c r="AC22" s="644"/>
      <c r="AD22" s="645">
        <v>54658766</v>
      </c>
      <c r="AE22" s="645"/>
      <c r="AF22" s="645"/>
      <c r="AG22" s="645"/>
      <c r="AH22" s="645"/>
      <c r="AI22" s="645"/>
      <c r="AJ22" s="645"/>
      <c r="AK22" s="645"/>
      <c r="AL22" s="646">
        <v>99.6</v>
      </c>
      <c r="AM22" s="647"/>
      <c r="AN22" s="647"/>
      <c r="AO22" s="648"/>
      <c r="AP22" s="659" t="s">
        <v>274</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275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276</v>
      </c>
      <c r="C23" s="639"/>
      <c r="D23" s="639"/>
      <c r="E23" s="639"/>
      <c r="F23" s="639"/>
      <c r="G23" s="639"/>
      <c r="H23" s="639"/>
      <c r="I23" s="639"/>
      <c r="J23" s="639"/>
      <c r="K23" s="639"/>
      <c r="L23" s="639"/>
      <c r="M23" s="639"/>
      <c r="N23" s="639"/>
      <c r="O23" s="639"/>
      <c r="P23" s="639"/>
      <c r="Q23" s="640"/>
      <c r="R23" s="641">
        <v>42872</v>
      </c>
      <c r="S23" s="642"/>
      <c r="T23" s="642"/>
      <c r="U23" s="642"/>
      <c r="V23" s="642"/>
      <c r="W23" s="642"/>
      <c r="X23" s="642"/>
      <c r="Y23" s="643"/>
      <c r="Z23" s="644">
        <v>0</v>
      </c>
      <c r="AA23" s="644"/>
      <c r="AB23" s="644"/>
      <c r="AC23" s="644"/>
      <c r="AD23" s="645">
        <v>42872</v>
      </c>
      <c r="AE23" s="645"/>
      <c r="AF23" s="645"/>
      <c r="AG23" s="645"/>
      <c r="AH23" s="645"/>
      <c r="AI23" s="645"/>
      <c r="AJ23" s="645"/>
      <c r="AK23" s="645"/>
      <c r="AL23" s="646">
        <v>0.1</v>
      </c>
      <c r="AM23" s="647"/>
      <c r="AN23" s="647"/>
      <c r="AO23" s="648"/>
      <c r="AP23" s="659" t="s">
        <v>277</v>
      </c>
      <c r="AQ23" s="660"/>
      <c r="AR23" s="660"/>
      <c r="AS23" s="660"/>
      <c r="AT23" s="660"/>
      <c r="AU23" s="660"/>
      <c r="AV23" s="660"/>
      <c r="AW23" s="660"/>
      <c r="AX23" s="660"/>
      <c r="AY23" s="660"/>
      <c r="AZ23" s="660"/>
      <c r="BA23" s="660"/>
      <c r="BB23" s="660"/>
      <c r="BC23" s="660"/>
      <c r="BD23" s="660"/>
      <c r="BE23" s="660"/>
      <c r="BF23" s="661"/>
      <c r="BG23" s="641">
        <v>2654494</v>
      </c>
      <c r="BH23" s="642"/>
      <c r="BI23" s="642"/>
      <c r="BJ23" s="642"/>
      <c r="BK23" s="642"/>
      <c r="BL23" s="642"/>
      <c r="BM23" s="642"/>
      <c r="BN23" s="643"/>
      <c r="BO23" s="644">
        <v>6.5</v>
      </c>
      <c r="BP23" s="644"/>
      <c r="BQ23" s="644"/>
      <c r="BR23" s="644"/>
      <c r="BS23" s="650" t="s">
        <v>126</v>
      </c>
      <c r="BT23" s="642"/>
      <c r="BU23" s="642"/>
      <c r="BV23" s="642"/>
      <c r="BW23" s="642"/>
      <c r="BX23" s="642"/>
      <c r="BY23" s="642"/>
      <c r="BZ23" s="642"/>
      <c r="CA23" s="642"/>
      <c r="CB23" s="651"/>
      <c r="CD23" s="623" t="s">
        <v>217</v>
      </c>
      <c r="CE23" s="624"/>
      <c r="CF23" s="624"/>
      <c r="CG23" s="624"/>
      <c r="CH23" s="624"/>
      <c r="CI23" s="624"/>
      <c r="CJ23" s="624"/>
      <c r="CK23" s="624"/>
      <c r="CL23" s="624"/>
      <c r="CM23" s="624"/>
      <c r="CN23" s="624"/>
      <c r="CO23" s="624"/>
      <c r="CP23" s="624"/>
      <c r="CQ23" s="625"/>
      <c r="CR23" s="623" t="s">
        <v>278</v>
      </c>
      <c r="CS23" s="624"/>
      <c r="CT23" s="624"/>
      <c r="CU23" s="624"/>
      <c r="CV23" s="624"/>
      <c r="CW23" s="624"/>
      <c r="CX23" s="624"/>
      <c r="CY23" s="625"/>
      <c r="CZ23" s="623" t="s">
        <v>279</v>
      </c>
      <c r="DA23" s="624"/>
      <c r="DB23" s="624"/>
      <c r="DC23" s="625"/>
      <c r="DD23" s="623" t="s">
        <v>280</v>
      </c>
      <c r="DE23" s="624"/>
      <c r="DF23" s="624"/>
      <c r="DG23" s="624"/>
      <c r="DH23" s="624"/>
      <c r="DI23" s="624"/>
      <c r="DJ23" s="624"/>
      <c r="DK23" s="625"/>
      <c r="DL23" s="671" t="s">
        <v>281</v>
      </c>
      <c r="DM23" s="672"/>
      <c r="DN23" s="672"/>
      <c r="DO23" s="672"/>
      <c r="DP23" s="672"/>
      <c r="DQ23" s="672"/>
      <c r="DR23" s="672"/>
      <c r="DS23" s="672"/>
      <c r="DT23" s="672"/>
      <c r="DU23" s="672"/>
      <c r="DV23" s="673"/>
      <c r="DW23" s="623" t="s">
        <v>282</v>
      </c>
      <c r="DX23" s="624"/>
      <c r="DY23" s="624"/>
      <c r="DZ23" s="624"/>
      <c r="EA23" s="624"/>
      <c r="EB23" s="624"/>
      <c r="EC23" s="625"/>
    </row>
    <row r="24" spans="2:133" ht="11.25" customHeight="1" x14ac:dyDescent="0.15">
      <c r="B24" s="638" t="s">
        <v>283</v>
      </c>
      <c r="C24" s="639"/>
      <c r="D24" s="639"/>
      <c r="E24" s="639"/>
      <c r="F24" s="639"/>
      <c r="G24" s="639"/>
      <c r="H24" s="639"/>
      <c r="I24" s="639"/>
      <c r="J24" s="639"/>
      <c r="K24" s="639"/>
      <c r="L24" s="639"/>
      <c r="M24" s="639"/>
      <c r="N24" s="639"/>
      <c r="O24" s="639"/>
      <c r="P24" s="639"/>
      <c r="Q24" s="640"/>
      <c r="R24" s="641">
        <v>994656</v>
      </c>
      <c r="S24" s="642"/>
      <c r="T24" s="642"/>
      <c r="U24" s="642"/>
      <c r="V24" s="642"/>
      <c r="W24" s="642"/>
      <c r="X24" s="642"/>
      <c r="Y24" s="643"/>
      <c r="Z24" s="644">
        <v>0.7</v>
      </c>
      <c r="AA24" s="644"/>
      <c r="AB24" s="644"/>
      <c r="AC24" s="644"/>
      <c r="AD24" s="645" t="s">
        <v>126</v>
      </c>
      <c r="AE24" s="645"/>
      <c r="AF24" s="645"/>
      <c r="AG24" s="645"/>
      <c r="AH24" s="645"/>
      <c r="AI24" s="645"/>
      <c r="AJ24" s="645"/>
      <c r="AK24" s="645"/>
      <c r="AL24" s="646" t="s">
        <v>126</v>
      </c>
      <c r="AM24" s="647"/>
      <c r="AN24" s="647"/>
      <c r="AO24" s="648"/>
      <c r="AP24" s="659" t="s">
        <v>284</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126</v>
      </c>
      <c r="BP24" s="644"/>
      <c r="BQ24" s="644"/>
      <c r="BR24" s="644"/>
      <c r="BS24" s="650" t="s">
        <v>126</v>
      </c>
      <c r="BT24" s="642"/>
      <c r="BU24" s="642"/>
      <c r="BV24" s="642"/>
      <c r="BW24" s="642"/>
      <c r="BX24" s="642"/>
      <c r="BY24" s="642"/>
      <c r="BZ24" s="642"/>
      <c r="CA24" s="642"/>
      <c r="CB24" s="651"/>
      <c r="CD24" s="652" t="s">
        <v>285</v>
      </c>
      <c r="CE24" s="653"/>
      <c r="CF24" s="653"/>
      <c r="CG24" s="653"/>
      <c r="CH24" s="653"/>
      <c r="CI24" s="653"/>
      <c r="CJ24" s="653"/>
      <c r="CK24" s="653"/>
      <c r="CL24" s="653"/>
      <c r="CM24" s="653"/>
      <c r="CN24" s="653"/>
      <c r="CO24" s="653"/>
      <c r="CP24" s="653"/>
      <c r="CQ24" s="654"/>
      <c r="CR24" s="630">
        <v>47720025</v>
      </c>
      <c r="CS24" s="631"/>
      <c r="CT24" s="631"/>
      <c r="CU24" s="631"/>
      <c r="CV24" s="631"/>
      <c r="CW24" s="631"/>
      <c r="CX24" s="631"/>
      <c r="CY24" s="632"/>
      <c r="CZ24" s="635">
        <v>36.4</v>
      </c>
      <c r="DA24" s="636"/>
      <c r="DB24" s="636"/>
      <c r="DC24" s="655"/>
      <c r="DD24" s="674">
        <v>30705640</v>
      </c>
      <c r="DE24" s="631"/>
      <c r="DF24" s="631"/>
      <c r="DG24" s="631"/>
      <c r="DH24" s="631"/>
      <c r="DI24" s="631"/>
      <c r="DJ24" s="631"/>
      <c r="DK24" s="632"/>
      <c r="DL24" s="674">
        <v>29640319</v>
      </c>
      <c r="DM24" s="631"/>
      <c r="DN24" s="631"/>
      <c r="DO24" s="631"/>
      <c r="DP24" s="631"/>
      <c r="DQ24" s="631"/>
      <c r="DR24" s="631"/>
      <c r="DS24" s="631"/>
      <c r="DT24" s="631"/>
      <c r="DU24" s="631"/>
      <c r="DV24" s="632"/>
      <c r="DW24" s="635">
        <v>50</v>
      </c>
      <c r="DX24" s="636"/>
      <c r="DY24" s="636"/>
      <c r="DZ24" s="636"/>
      <c r="EA24" s="636"/>
      <c r="EB24" s="636"/>
      <c r="EC24" s="637"/>
    </row>
    <row r="25" spans="2:133" ht="11.25" customHeight="1" x14ac:dyDescent="0.15">
      <c r="B25" s="638" t="s">
        <v>286</v>
      </c>
      <c r="C25" s="639"/>
      <c r="D25" s="639"/>
      <c r="E25" s="639"/>
      <c r="F25" s="639"/>
      <c r="G25" s="639"/>
      <c r="H25" s="639"/>
      <c r="I25" s="639"/>
      <c r="J25" s="639"/>
      <c r="K25" s="639"/>
      <c r="L25" s="639"/>
      <c r="M25" s="639"/>
      <c r="N25" s="639"/>
      <c r="O25" s="639"/>
      <c r="P25" s="639"/>
      <c r="Q25" s="640"/>
      <c r="R25" s="641">
        <v>1434919</v>
      </c>
      <c r="S25" s="642"/>
      <c r="T25" s="642"/>
      <c r="U25" s="642"/>
      <c r="V25" s="642"/>
      <c r="W25" s="642"/>
      <c r="X25" s="642"/>
      <c r="Y25" s="643"/>
      <c r="Z25" s="644">
        <v>1</v>
      </c>
      <c r="AA25" s="644"/>
      <c r="AB25" s="644"/>
      <c r="AC25" s="644"/>
      <c r="AD25" s="645">
        <v>75482</v>
      </c>
      <c r="AE25" s="645"/>
      <c r="AF25" s="645"/>
      <c r="AG25" s="645"/>
      <c r="AH25" s="645"/>
      <c r="AI25" s="645"/>
      <c r="AJ25" s="645"/>
      <c r="AK25" s="645"/>
      <c r="AL25" s="646">
        <v>0.1</v>
      </c>
      <c r="AM25" s="647"/>
      <c r="AN25" s="647"/>
      <c r="AO25" s="648"/>
      <c r="AP25" s="659" t="s">
        <v>287</v>
      </c>
      <c r="AQ25" s="660"/>
      <c r="AR25" s="660"/>
      <c r="AS25" s="660"/>
      <c r="AT25" s="660"/>
      <c r="AU25" s="660"/>
      <c r="AV25" s="660"/>
      <c r="AW25" s="660"/>
      <c r="AX25" s="660"/>
      <c r="AY25" s="660"/>
      <c r="AZ25" s="660"/>
      <c r="BA25" s="660"/>
      <c r="BB25" s="660"/>
      <c r="BC25" s="660"/>
      <c r="BD25" s="660"/>
      <c r="BE25" s="660"/>
      <c r="BF25" s="661"/>
      <c r="BG25" s="641" t="s">
        <v>126</v>
      </c>
      <c r="BH25" s="642"/>
      <c r="BI25" s="642"/>
      <c r="BJ25" s="642"/>
      <c r="BK25" s="642"/>
      <c r="BL25" s="642"/>
      <c r="BM25" s="642"/>
      <c r="BN25" s="643"/>
      <c r="BO25" s="644" t="s">
        <v>126</v>
      </c>
      <c r="BP25" s="644"/>
      <c r="BQ25" s="644"/>
      <c r="BR25" s="644"/>
      <c r="BS25" s="650" t="s">
        <v>126</v>
      </c>
      <c r="BT25" s="642"/>
      <c r="BU25" s="642"/>
      <c r="BV25" s="642"/>
      <c r="BW25" s="642"/>
      <c r="BX25" s="642"/>
      <c r="BY25" s="642"/>
      <c r="BZ25" s="642"/>
      <c r="CA25" s="642"/>
      <c r="CB25" s="651"/>
      <c r="CD25" s="656" t="s">
        <v>288</v>
      </c>
      <c r="CE25" s="657"/>
      <c r="CF25" s="657"/>
      <c r="CG25" s="657"/>
      <c r="CH25" s="657"/>
      <c r="CI25" s="657"/>
      <c r="CJ25" s="657"/>
      <c r="CK25" s="657"/>
      <c r="CL25" s="657"/>
      <c r="CM25" s="657"/>
      <c r="CN25" s="657"/>
      <c r="CO25" s="657"/>
      <c r="CP25" s="657"/>
      <c r="CQ25" s="658"/>
      <c r="CR25" s="641">
        <v>16338704</v>
      </c>
      <c r="CS25" s="677"/>
      <c r="CT25" s="677"/>
      <c r="CU25" s="677"/>
      <c r="CV25" s="677"/>
      <c r="CW25" s="677"/>
      <c r="CX25" s="677"/>
      <c r="CY25" s="678"/>
      <c r="CZ25" s="646">
        <v>12.5</v>
      </c>
      <c r="DA25" s="675"/>
      <c r="DB25" s="675"/>
      <c r="DC25" s="679"/>
      <c r="DD25" s="650">
        <v>15585810</v>
      </c>
      <c r="DE25" s="677"/>
      <c r="DF25" s="677"/>
      <c r="DG25" s="677"/>
      <c r="DH25" s="677"/>
      <c r="DI25" s="677"/>
      <c r="DJ25" s="677"/>
      <c r="DK25" s="678"/>
      <c r="DL25" s="650">
        <v>15402930</v>
      </c>
      <c r="DM25" s="677"/>
      <c r="DN25" s="677"/>
      <c r="DO25" s="677"/>
      <c r="DP25" s="677"/>
      <c r="DQ25" s="677"/>
      <c r="DR25" s="677"/>
      <c r="DS25" s="677"/>
      <c r="DT25" s="677"/>
      <c r="DU25" s="677"/>
      <c r="DV25" s="678"/>
      <c r="DW25" s="646">
        <v>26</v>
      </c>
      <c r="DX25" s="675"/>
      <c r="DY25" s="675"/>
      <c r="DZ25" s="675"/>
      <c r="EA25" s="675"/>
      <c r="EB25" s="675"/>
      <c r="EC25" s="676"/>
    </row>
    <row r="26" spans="2:133" ht="11.25" customHeight="1" x14ac:dyDescent="0.15">
      <c r="B26" s="638" t="s">
        <v>289</v>
      </c>
      <c r="C26" s="639"/>
      <c r="D26" s="639"/>
      <c r="E26" s="639"/>
      <c r="F26" s="639"/>
      <c r="G26" s="639"/>
      <c r="H26" s="639"/>
      <c r="I26" s="639"/>
      <c r="J26" s="639"/>
      <c r="K26" s="639"/>
      <c r="L26" s="639"/>
      <c r="M26" s="639"/>
      <c r="N26" s="639"/>
      <c r="O26" s="639"/>
      <c r="P26" s="639"/>
      <c r="Q26" s="640"/>
      <c r="R26" s="641">
        <v>509437</v>
      </c>
      <c r="S26" s="642"/>
      <c r="T26" s="642"/>
      <c r="U26" s="642"/>
      <c r="V26" s="642"/>
      <c r="W26" s="642"/>
      <c r="X26" s="642"/>
      <c r="Y26" s="643"/>
      <c r="Z26" s="644">
        <v>0.4</v>
      </c>
      <c r="AA26" s="644"/>
      <c r="AB26" s="644"/>
      <c r="AC26" s="644"/>
      <c r="AD26" s="645" t="s">
        <v>126</v>
      </c>
      <c r="AE26" s="645"/>
      <c r="AF26" s="645"/>
      <c r="AG26" s="645"/>
      <c r="AH26" s="645"/>
      <c r="AI26" s="645"/>
      <c r="AJ26" s="645"/>
      <c r="AK26" s="645"/>
      <c r="AL26" s="646" t="s">
        <v>126</v>
      </c>
      <c r="AM26" s="647"/>
      <c r="AN26" s="647"/>
      <c r="AO26" s="648"/>
      <c r="AP26" s="659" t="s">
        <v>290</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126</v>
      </c>
      <c r="BP26" s="644"/>
      <c r="BQ26" s="644"/>
      <c r="BR26" s="644"/>
      <c r="BS26" s="650" t="s">
        <v>126</v>
      </c>
      <c r="BT26" s="642"/>
      <c r="BU26" s="642"/>
      <c r="BV26" s="642"/>
      <c r="BW26" s="642"/>
      <c r="BX26" s="642"/>
      <c r="BY26" s="642"/>
      <c r="BZ26" s="642"/>
      <c r="CA26" s="642"/>
      <c r="CB26" s="651"/>
      <c r="CD26" s="656" t="s">
        <v>291</v>
      </c>
      <c r="CE26" s="657"/>
      <c r="CF26" s="657"/>
      <c r="CG26" s="657"/>
      <c r="CH26" s="657"/>
      <c r="CI26" s="657"/>
      <c r="CJ26" s="657"/>
      <c r="CK26" s="657"/>
      <c r="CL26" s="657"/>
      <c r="CM26" s="657"/>
      <c r="CN26" s="657"/>
      <c r="CO26" s="657"/>
      <c r="CP26" s="657"/>
      <c r="CQ26" s="658"/>
      <c r="CR26" s="641">
        <v>11757308</v>
      </c>
      <c r="CS26" s="642"/>
      <c r="CT26" s="642"/>
      <c r="CU26" s="642"/>
      <c r="CV26" s="642"/>
      <c r="CW26" s="642"/>
      <c r="CX26" s="642"/>
      <c r="CY26" s="643"/>
      <c r="CZ26" s="646">
        <v>9</v>
      </c>
      <c r="DA26" s="675"/>
      <c r="DB26" s="675"/>
      <c r="DC26" s="679"/>
      <c r="DD26" s="650">
        <v>11048736</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292</v>
      </c>
      <c r="C27" s="639"/>
      <c r="D27" s="639"/>
      <c r="E27" s="639"/>
      <c r="F27" s="639"/>
      <c r="G27" s="639"/>
      <c r="H27" s="639"/>
      <c r="I27" s="639"/>
      <c r="J27" s="639"/>
      <c r="K27" s="639"/>
      <c r="L27" s="639"/>
      <c r="M27" s="639"/>
      <c r="N27" s="639"/>
      <c r="O27" s="639"/>
      <c r="P27" s="639"/>
      <c r="Q27" s="640"/>
      <c r="R27" s="641">
        <v>16779689</v>
      </c>
      <c r="S27" s="642"/>
      <c r="T27" s="642"/>
      <c r="U27" s="642"/>
      <c r="V27" s="642"/>
      <c r="W27" s="642"/>
      <c r="X27" s="642"/>
      <c r="Y27" s="643"/>
      <c r="Z27" s="644">
        <v>12.3</v>
      </c>
      <c r="AA27" s="644"/>
      <c r="AB27" s="644"/>
      <c r="AC27" s="644"/>
      <c r="AD27" s="645" t="s">
        <v>126</v>
      </c>
      <c r="AE27" s="645"/>
      <c r="AF27" s="645"/>
      <c r="AG27" s="645"/>
      <c r="AH27" s="645"/>
      <c r="AI27" s="645"/>
      <c r="AJ27" s="645"/>
      <c r="AK27" s="645"/>
      <c r="AL27" s="646" t="s">
        <v>126</v>
      </c>
      <c r="AM27" s="647"/>
      <c r="AN27" s="647"/>
      <c r="AO27" s="648"/>
      <c r="AP27" s="638" t="s">
        <v>293</v>
      </c>
      <c r="AQ27" s="639"/>
      <c r="AR27" s="639"/>
      <c r="AS27" s="639"/>
      <c r="AT27" s="639"/>
      <c r="AU27" s="639"/>
      <c r="AV27" s="639"/>
      <c r="AW27" s="639"/>
      <c r="AX27" s="639"/>
      <c r="AY27" s="639"/>
      <c r="AZ27" s="639"/>
      <c r="BA27" s="639"/>
      <c r="BB27" s="639"/>
      <c r="BC27" s="639"/>
      <c r="BD27" s="639"/>
      <c r="BE27" s="639"/>
      <c r="BF27" s="640"/>
      <c r="BG27" s="641">
        <v>40605070</v>
      </c>
      <c r="BH27" s="642"/>
      <c r="BI27" s="642"/>
      <c r="BJ27" s="642"/>
      <c r="BK27" s="642"/>
      <c r="BL27" s="642"/>
      <c r="BM27" s="642"/>
      <c r="BN27" s="643"/>
      <c r="BO27" s="644">
        <v>100</v>
      </c>
      <c r="BP27" s="644"/>
      <c r="BQ27" s="644"/>
      <c r="BR27" s="644"/>
      <c r="BS27" s="650">
        <v>196616</v>
      </c>
      <c r="BT27" s="642"/>
      <c r="BU27" s="642"/>
      <c r="BV27" s="642"/>
      <c r="BW27" s="642"/>
      <c r="BX27" s="642"/>
      <c r="BY27" s="642"/>
      <c r="BZ27" s="642"/>
      <c r="CA27" s="642"/>
      <c r="CB27" s="651"/>
      <c r="CD27" s="656" t="s">
        <v>294</v>
      </c>
      <c r="CE27" s="657"/>
      <c r="CF27" s="657"/>
      <c r="CG27" s="657"/>
      <c r="CH27" s="657"/>
      <c r="CI27" s="657"/>
      <c r="CJ27" s="657"/>
      <c r="CK27" s="657"/>
      <c r="CL27" s="657"/>
      <c r="CM27" s="657"/>
      <c r="CN27" s="657"/>
      <c r="CO27" s="657"/>
      <c r="CP27" s="657"/>
      <c r="CQ27" s="658"/>
      <c r="CR27" s="641">
        <v>22967389</v>
      </c>
      <c r="CS27" s="677"/>
      <c r="CT27" s="677"/>
      <c r="CU27" s="677"/>
      <c r="CV27" s="677"/>
      <c r="CW27" s="677"/>
      <c r="CX27" s="677"/>
      <c r="CY27" s="678"/>
      <c r="CZ27" s="646">
        <v>17.5</v>
      </c>
      <c r="DA27" s="675"/>
      <c r="DB27" s="675"/>
      <c r="DC27" s="679"/>
      <c r="DD27" s="650">
        <v>7071469</v>
      </c>
      <c r="DE27" s="677"/>
      <c r="DF27" s="677"/>
      <c r="DG27" s="677"/>
      <c r="DH27" s="677"/>
      <c r="DI27" s="677"/>
      <c r="DJ27" s="677"/>
      <c r="DK27" s="678"/>
      <c r="DL27" s="650">
        <v>6189028</v>
      </c>
      <c r="DM27" s="677"/>
      <c r="DN27" s="677"/>
      <c r="DO27" s="677"/>
      <c r="DP27" s="677"/>
      <c r="DQ27" s="677"/>
      <c r="DR27" s="677"/>
      <c r="DS27" s="677"/>
      <c r="DT27" s="677"/>
      <c r="DU27" s="677"/>
      <c r="DV27" s="678"/>
      <c r="DW27" s="646">
        <v>10.4</v>
      </c>
      <c r="DX27" s="675"/>
      <c r="DY27" s="675"/>
      <c r="DZ27" s="675"/>
      <c r="EA27" s="675"/>
      <c r="EB27" s="675"/>
      <c r="EC27" s="676"/>
    </row>
    <row r="28" spans="2:133" ht="11.25" customHeight="1" x14ac:dyDescent="0.15">
      <c r="B28" s="683" t="s">
        <v>295</v>
      </c>
      <c r="C28" s="684"/>
      <c r="D28" s="684"/>
      <c r="E28" s="684"/>
      <c r="F28" s="684"/>
      <c r="G28" s="684"/>
      <c r="H28" s="684"/>
      <c r="I28" s="684"/>
      <c r="J28" s="684"/>
      <c r="K28" s="684"/>
      <c r="L28" s="684"/>
      <c r="M28" s="684"/>
      <c r="N28" s="684"/>
      <c r="O28" s="684"/>
      <c r="P28" s="684"/>
      <c r="Q28" s="685"/>
      <c r="R28" s="641">
        <v>1967</v>
      </c>
      <c r="S28" s="642"/>
      <c r="T28" s="642"/>
      <c r="U28" s="642"/>
      <c r="V28" s="642"/>
      <c r="W28" s="642"/>
      <c r="X28" s="642"/>
      <c r="Y28" s="643"/>
      <c r="Z28" s="644">
        <v>0</v>
      </c>
      <c r="AA28" s="644"/>
      <c r="AB28" s="644"/>
      <c r="AC28" s="644"/>
      <c r="AD28" s="645">
        <v>1967</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296</v>
      </c>
      <c r="CE28" s="657"/>
      <c r="CF28" s="657"/>
      <c r="CG28" s="657"/>
      <c r="CH28" s="657"/>
      <c r="CI28" s="657"/>
      <c r="CJ28" s="657"/>
      <c r="CK28" s="657"/>
      <c r="CL28" s="657"/>
      <c r="CM28" s="657"/>
      <c r="CN28" s="657"/>
      <c r="CO28" s="657"/>
      <c r="CP28" s="657"/>
      <c r="CQ28" s="658"/>
      <c r="CR28" s="641">
        <v>8413932</v>
      </c>
      <c r="CS28" s="642"/>
      <c r="CT28" s="642"/>
      <c r="CU28" s="642"/>
      <c r="CV28" s="642"/>
      <c r="CW28" s="642"/>
      <c r="CX28" s="642"/>
      <c r="CY28" s="643"/>
      <c r="CZ28" s="646">
        <v>6.4</v>
      </c>
      <c r="DA28" s="675"/>
      <c r="DB28" s="675"/>
      <c r="DC28" s="679"/>
      <c r="DD28" s="650">
        <v>8048361</v>
      </c>
      <c r="DE28" s="642"/>
      <c r="DF28" s="642"/>
      <c r="DG28" s="642"/>
      <c r="DH28" s="642"/>
      <c r="DI28" s="642"/>
      <c r="DJ28" s="642"/>
      <c r="DK28" s="643"/>
      <c r="DL28" s="650">
        <v>8048361</v>
      </c>
      <c r="DM28" s="642"/>
      <c r="DN28" s="642"/>
      <c r="DO28" s="642"/>
      <c r="DP28" s="642"/>
      <c r="DQ28" s="642"/>
      <c r="DR28" s="642"/>
      <c r="DS28" s="642"/>
      <c r="DT28" s="642"/>
      <c r="DU28" s="642"/>
      <c r="DV28" s="643"/>
      <c r="DW28" s="646">
        <v>13.6</v>
      </c>
      <c r="DX28" s="675"/>
      <c r="DY28" s="675"/>
      <c r="DZ28" s="675"/>
      <c r="EA28" s="675"/>
      <c r="EB28" s="675"/>
      <c r="EC28" s="676"/>
    </row>
    <row r="29" spans="2:133" ht="11.25" customHeight="1" x14ac:dyDescent="0.15">
      <c r="B29" s="638" t="s">
        <v>297</v>
      </c>
      <c r="C29" s="639"/>
      <c r="D29" s="639"/>
      <c r="E29" s="639"/>
      <c r="F29" s="639"/>
      <c r="G29" s="639"/>
      <c r="H29" s="639"/>
      <c r="I29" s="639"/>
      <c r="J29" s="639"/>
      <c r="K29" s="639"/>
      <c r="L29" s="639"/>
      <c r="M29" s="639"/>
      <c r="N29" s="639"/>
      <c r="O29" s="639"/>
      <c r="P29" s="639"/>
      <c r="Q29" s="640"/>
      <c r="R29" s="641">
        <v>32025701</v>
      </c>
      <c r="S29" s="642"/>
      <c r="T29" s="642"/>
      <c r="U29" s="642"/>
      <c r="V29" s="642"/>
      <c r="W29" s="642"/>
      <c r="X29" s="642"/>
      <c r="Y29" s="643"/>
      <c r="Z29" s="644">
        <v>23.4</v>
      </c>
      <c r="AA29" s="644"/>
      <c r="AB29" s="644"/>
      <c r="AC29" s="644"/>
      <c r="AD29" s="645" t="s">
        <v>126</v>
      </c>
      <c r="AE29" s="645"/>
      <c r="AF29" s="645"/>
      <c r="AG29" s="645"/>
      <c r="AH29" s="645"/>
      <c r="AI29" s="645"/>
      <c r="AJ29" s="645"/>
      <c r="AK29" s="645"/>
      <c r="AL29" s="646" t="s">
        <v>126</v>
      </c>
      <c r="AM29" s="647"/>
      <c r="AN29" s="647"/>
      <c r="AO29" s="648"/>
      <c r="AP29" s="620" t="s">
        <v>217</v>
      </c>
      <c r="AQ29" s="621"/>
      <c r="AR29" s="621"/>
      <c r="AS29" s="621"/>
      <c r="AT29" s="621"/>
      <c r="AU29" s="621"/>
      <c r="AV29" s="621"/>
      <c r="AW29" s="621"/>
      <c r="AX29" s="621"/>
      <c r="AY29" s="621"/>
      <c r="AZ29" s="621"/>
      <c r="BA29" s="621"/>
      <c r="BB29" s="621"/>
      <c r="BC29" s="621"/>
      <c r="BD29" s="621"/>
      <c r="BE29" s="621"/>
      <c r="BF29" s="622"/>
      <c r="BG29" s="620" t="s">
        <v>298</v>
      </c>
      <c r="BH29" s="681"/>
      <c r="BI29" s="681"/>
      <c r="BJ29" s="681"/>
      <c r="BK29" s="681"/>
      <c r="BL29" s="681"/>
      <c r="BM29" s="681"/>
      <c r="BN29" s="681"/>
      <c r="BO29" s="681"/>
      <c r="BP29" s="681"/>
      <c r="BQ29" s="682"/>
      <c r="BR29" s="620" t="s">
        <v>299</v>
      </c>
      <c r="BS29" s="681"/>
      <c r="BT29" s="681"/>
      <c r="BU29" s="681"/>
      <c r="BV29" s="681"/>
      <c r="BW29" s="681"/>
      <c r="BX29" s="681"/>
      <c r="BY29" s="681"/>
      <c r="BZ29" s="681"/>
      <c r="CA29" s="681"/>
      <c r="CB29" s="682"/>
      <c r="CD29" s="704" t="s">
        <v>300</v>
      </c>
      <c r="CE29" s="705"/>
      <c r="CF29" s="656" t="s">
        <v>301</v>
      </c>
      <c r="CG29" s="657"/>
      <c r="CH29" s="657"/>
      <c r="CI29" s="657"/>
      <c r="CJ29" s="657"/>
      <c r="CK29" s="657"/>
      <c r="CL29" s="657"/>
      <c r="CM29" s="657"/>
      <c r="CN29" s="657"/>
      <c r="CO29" s="657"/>
      <c r="CP29" s="657"/>
      <c r="CQ29" s="658"/>
      <c r="CR29" s="641">
        <v>8413932</v>
      </c>
      <c r="CS29" s="677"/>
      <c r="CT29" s="677"/>
      <c r="CU29" s="677"/>
      <c r="CV29" s="677"/>
      <c r="CW29" s="677"/>
      <c r="CX29" s="677"/>
      <c r="CY29" s="678"/>
      <c r="CZ29" s="646">
        <v>6.4</v>
      </c>
      <c r="DA29" s="675"/>
      <c r="DB29" s="675"/>
      <c r="DC29" s="679"/>
      <c r="DD29" s="650">
        <v>8048361</v>
      </c>
      <c r="DE29" s="677"/>
      <c r="DF29" s="677"/>
      <c r="DG29" s="677"/>
      <c r="DH29" s="677"/>
      <c r="DI29" s="677"/>
      <c r="DJ29" s="677"/>
      <c r="DK29" s="678"/>
      <c r="DL29" s="650">
        <v>8048361</v>
      </c>
      <c r="DM29" s="677"/>
      <c r="DN29" s="677"/>
      <c r="DO29" s="677"/>
      <c r="DP29" s="677"/>
      <c r="DQ29" s="677"/>
      <c r="DR29" s="677"/>
      <c r="DS29" s="677"/>
      <c r="DT29" s="677"/>
      <c r="DU29" s="677"/>
      <c r="DV29" s="678"/>
      <c r="DW29" s="646">
        <v>13.6</v>
      </c>
      <c r="DX29" s="675"/>
      <c r="DY29" s="675"/>
      <c r="DZ29" s="675"/>
      <c r="EA29" s="675"/>
      <c r="EB29" s="675"/>
      <c r="EC29" s="676"/>
    </row>
    <row r="30" spans="2:133" ht="11.25" customHeight="1" x14ac:dyDescent="0.15">
      <c r="B30" s="638" t="s">
        <v>302</v>
      </c>
      <c r="C30" s="639"/>
      <c r="D30" s="639"/>
      <c r="E30" s="639"/>
      <c r="F30" s="639"/>
      <c r="G30" s="639"/>
      <c r="H30" s="639"/>
      <c r="I30" s="639"/>
      <c r="J30" s="639"/>
      <c r="K30" s="639"/>
      <c r="L30" s="639"/>
      <c r="M30" s="639"/>
      <c r="N30" s="639"/>
      <c r="O30" s="639"/>
      <c r="P30" s="639"/>
      <c r="Q30" s="640"/>
      <c r="R30" s="641">
        <v>327860</v>
      </c>
      <c r="S30" s="642"/>
      <c r="T30" s="642"/>
      <c r="U30" s="642"/>
      <c r="V30" s="642"/>
      <c r="W30" s="642"/>
      <c r="X30" s="642"/>
      <c r="Y30" s="643"/>
      <c r="Z30" s="644">
        <v>0.2</v>
      </c>
      <c r="AA30" s="644"/>
      <c r="AB30" s="644"/>
      <c r="AC30" s="644"/>
      <c r="AD30" s="645">
        <v>66376</v>
      </c>
      <c r="AE30" s="645"/>
      <c r="AF30" s="645"/>
      <c r="AG30" s="645"/>
      <c r="AH30" s="645"/>
      <c r="AI30" s="645"/>
      <c r="AJ30" s="645"/>
      <c r="AK30" s="645"/>
      <c r="AL30" s="646">
        <v>0.1</v>
      </c>
      <c r="AM30" s="647"/>
      <c r="AN30" s="647"/>
      <c r="AO30" s="648"/>
      <c r="AP30" s="689" t="s">
        <v>303</v>
      </c>
      <c r="AQ30" s="690"/>
      <c r="AR30" s="690"/>
      <c r="AS30" s="690"/>
      <c r="AT30" s="695" t="s">
        <v>304</v>
      </c>
      <c r="AU30" s="230"/>
      <c r="AV30" s="230"/>
      <c r="AW30" s="230"/>
      <c r="AX30" s="627" t="s">
        <v>184</v>
      </c>
      <c r="AY30" s="628"/>
      <c r="AZ30" s="628"/>
      <c r="BA30" s="628"/>
      <c r="BB30" s="628"/>
      <c r="BC30" s="628"/>
      <c r="BD30" s="628"/>
      <c r="BE30" s="628"/>
      <c r="BF30" s="629"/>
      <c r="BG30" s="701">
        <v>99.1</v>
      </c>
      <c r="BH30" s="702"/>
      <c r="BI30" s="702"/>
      <c r="BJ30" s="702"/>
      <c r="BK30" s="702"/>
      <c r="BL30" s="702"/>
      <c r="BM30" s="636">
        <v>97.1</v>
      </c>
      <c r="BN30" s="702"/>
      <c r="BO30" s="702"/>
      <c r="BP30" s="702"/>
      <c r="BQ30" s="703"/>
      <c r="BR30" s="701">
        <v>98.9</v>
      </c>
      <c r="BS30" s="702"/>
      <c r="BT30" s="702"/>
      <c r="BU30" s="702"/>
      <c r="BV30" s="702"/>
      <c r="BW30" s="702"/>
      <c r="BX30" s="636">
        <v>96.5</v>
      </c>
      <c r="BY30" s="702"/>
      <c r="BZ30" s="702"/>
      <c r="CA30" s="702"/>
      <c r="CB30" s="703"/>
      <c r="CD30" s="706"/>
      <c r="CE30" s="707"/>
      <c r="CF30" s="656" t="s">
        <v>305</v>
      </c>
      <c r="CG30" s="657"/>
      <c r="CH30" s="657"/>
      <c r="CI30" s="657"/>
      <c r="CJ30" s="657"/>
      <c r="CK30" s="657"/>
      <c r="CL30" s="657"/>
      <c r="CM30" s="657"/>
      <c r="CN30" s="657"/>
      <c r="CO30" s="657"/>
      <c r="CP30" s="657"/>
      <c r="CQ30" s="658"/>
      <c r="CR30" s="641">
        <v>7731224</v>
      </c>
      <c r="CS30" s="642"/>
      <c r="CT30" s="642"/>
      <c r="CU30" s="642"/>
      <c r="CV30" s="642"/>
      <c r="CW30" s="642"/>
      <c r="CX30" s="642"/>
      <c r="CY30" s="643"/>
      <c r="CZ30" s="646">
        <v>5.9</v>
      </c>
      <c r="DA30" s="675"/>
      <c r="DB30" s="675"/>
      <c r="DC30" s="679"/>
      <c r="DD30" s="650">
        <v>7365653</v>
      </c>
      <c r="DE30" s="642"/>
      <c r="DF30" s="642"/>
      <c r="DG30" s="642"/>
      <c r="DH30" s="642"/>
      <c r="DI30" s="642"/>
      <c r="DJ30" s="642"/>
      <c r="DK30" s="643"/>
      <c r="DL30" s="650">
        <v>7365653</v>
      </c>
      <c r="DM30" s="642"/>
      <c r="DN30" s="642"/>
      <c r="DO30" s="642"/>
      <c r="DP30" s="642"/>
      <c r="DQ30" s="642"/>
      <c r="DR30" s="642"/>
      <c r="DS30" s="642"/>
      <c r="DT30" s="642"/>
      <c r="DU30" s="642"/>
      <c r="DV30" s="643"/>
      <c r="DW30" s="646">
        <v>12.4</v>
      </c>
      <c r="DX30" s="675"/>
      <c r="DY30" s="675"/>
      <c r="DZ30" s="675"/>
      <c r="EA30" s="675"/>
      <c r="EB30" s="675"/>
      <c r="EC30" s="676"/>
    </row>
    <row r="31" spans="2:133" ht="11.25" customHeight="1" x14ac:dyDescent="0.15">
      <c r="B31" s="638" t="s">
        <v>306</v>
      </c>
      <c r="C31" s="639"/>
      <c r="D31" s="639"/>
      <c r="E31" s="639"/>
      <c r="F31" s="639"/>
      <c r="G31" s="639"/>
      <c r="H31" s="639"/>
      <c r="I31" s="639"/>
      <c r="J31" s="639"/>
      <c r="K31" s="639"/>
      <c r="L31" s="639"/>
      <c r="M31" s="639"/>
      <c r="N31" s="639"/>
      <c r="O31" s="639"/>
      <c r="P31" s="639"/>
      <c r="Q31" s="640"/>
      <c r="R31" s="641">
        <v>405241</v>
      </c>
      <c r="S31" s="642"/>
      <c r="T31" s="642"/>
      <c r="U31" s="642"/>
      <c r="V31" s="642"/>
      <c r="W31" s="642"/>
      <c r="X31" s="642"/>
      <c r="Y31" s="643"/>
      <c r="Z31" s="644">
        <v>0.3</v>
      </c>
      <c r="AA31" s="644"/>
      <c r="AB31" s="644"/>
      <c r="AC31" s="644"/>
      <c r="AD31" s="645" t="s">
        <v>126</v>
      </c>
      <c r="AE31" s="645"/>
      <c r="AF31" s="645"/>
      <c r="AG31" s="645"/>
      <c r="AH31" s="645"/>
      <c r="AI31" s="645"/>
      <c r="AJ31" s="645"/>
      <c r="AK31" s="645"/>
      <c r="AL31" s="646" t="s">
        <v>126</v>
      </c>
      <c r="AM31" s="647"/>
      <c r="AN31" s="647"/>
      <c r="AO31" s="648"/>
      <c r="AP31" s="691"/>
      <c r="AQ31" s="692"/>
      <c r="AR31" s="692"/>
      <c r="AS31" s="692"/>
      <c r="AT31" s="696"/>
      <c r="AU31" s="229" t="s">
        <v>307</v>
      </c>
      <c r="AV31" s="229"/>
      <c r="AW31" s="229"/>
      <c r="AX31" s="638" t="s">
        <v>308</v>
      </c>
      <c r="AY31" s="639"/>
      <c r="AZ31" s="639"/>
      <c r="BA31" s="639"/>
      <c r="BB31" s="639"/>
      <c r="BC31" s="639"/>
      <c r="BD31" s="639"/>
      <c r="BE31" s="639"/>
      <c r="BF31" s="640"/>
      <c r="BG31" s="698">
        <v>99</v>
      </c>
      <c r="BH31" s="677"/>
      <c r="BI31" s="677"/>
      <c r="BJ31" s="677"/>
      <c r="BK31" s="677"/>
      <c r="BL31" s="677"/>
      <c r="BM31" s="647">
        <v>96.7</v>
      </c>
      <c r="BN31" s="699"/>
      <c r="BO31" s="699"/>
      <c r="BP31" s="699"/>
      <c r="BQ31" s="700"/>
      <c r="BR31" s="698">
        <v>98.8</v>
      </c>
      <c r="BS31" s="677"/>
      <c r="BT31" s="677"/>
      <c r="BU31" s="677"/>
      <c r="BV31" s="677"/>
      <c r="BW31" s="677"/>
      <c r="BX31" s="647">
        <v>96.3</v>
      </c>
      <c r="BY31" s="699"/>
      <c r="BZ31" s="699"/>
      <c r="CA31" s="699"/>
      <c r="CB31" s="700"/>
      <c r="CD31" s="706"/>
      <c r="CE31" s="707"/>
      <c r="CF31" s="656" t="s">
        <v>309</v>
      </c>
      <c r="CG31" s="657"/>
      <c r="CH31" s="657"/>
      <c r="CI31" s="657"/>
      <c r="CJ31" s="657"/>
      <c r="CK31" s="657"/>
      <c r="CL31" s="657"/>
      <c r="CM31" s="657"/>
      <c r="CN31" s="657"/>
      <c r="CO31" s="657"/>
      <c r="CP31" s="657"/>
      <c r="CQ31" s="658"/>
      <c r="CR31" s="641">
        <v>682708</v>
      </c>
      <c r="CS31" s="677"/>
      <c r="CT31" s="677"/>
      <c r="CU31" s="677"/>
      <c r="CV31" s="677"/>
      <c r="CW31" s="677"/>
      <c r="CX31" s="677"/>
      <c r="CY31" s="678"/>
      <c r="CZ31" s="646">
        <v>0.5</v>
      </c>
      <c r="DA31" s="675"/>
      <c r="DB31" s="675"/>
      <c r="DC31" s="679"/>
      <c r="DD31" s="650">
        <v>682708</v>
      </c>
      <c r="DE31" s="677"/>
      <c r="DF31" s="677"/>
      <c r="DG31" s="677"/>
      <c r="DH31" s="677"/>
      <c r="DI31" s="677"/>
      <c r="DJ31" s="677"/>
      <c r="DK31" s="678"/>
      <c r="DL31" s="650">
        <v>682708</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310</v>
      </c>
      <c r="C32" s="639"/>
      <c r="D32" s="639"/>
      <c r="E32" s="639"/>
      <c r="F32" s="639"/>
      <c r="G32" s="639"/>
      <c r="H32" s="639"/>
      <c r="I32" s="639"/>
      <c r="J32" s="639"/>
      <c r="K32" s="639"/>
      <c r="L32" s="639"/>
      <c r="M32" s="639"/>
      <c r="N32" s="639"/>
      <c r="O32" s="639"/>
      <c r="P32" s="639"/>
      <c r="Q32" s="640"/>
      <c r="R32" s="641">
        <v>2674370</v>
      </c>
      <c r="S32" s="642"/>
      <c r="T32" s="642"/>
      <c r="U32" s="642"/>
      <c r="V32" s="642"/>
      <c r="W32" s="642"/>
      <c r="X32" s="642"/>
      <c r="Y32" s="643"/>
      <c r="Z32" s="644">
        <v>2</v>
      </c>
      <c r="AA32" s="644"/>
      <c r="AB32" s="644"/>
      <c r="AC32" s="644"/>
      <c r="AD32" s="645" t="s">
        <v>126</v>
      </c>
      <c r="AE32" s="645"/>
      <c r="AF32" s="645"/>
      <c r="AG32" s="645"/>
      <c r="AH32" s="645"/>
      <c r="AI32" s="645"/>
      <c r="AJ32" s="645"/>
      <c r="AK32" s="645"/>
      <c r="AL32" s="646" t="s">
        <v>126</v>
      </c>
      <c r="AM32" s="647"/>
      <c r="AN32" s="647"/>
      <c r="AO32" s="648"/>
      <c r="AP32" s="693"/>
      <c r="AQ32" s="694"/>
      <c r="AR32" s="694"/>
      <c r="AS32" s="694"/>
      <c r="AT32" s="697"/>
      <c r="AU32" s="231"/>
      <c r="AV32" s="231"/>
      <c r="AW32" s="231"/>
      <c r="AX32" s="686" t="s">
        <v>311</v>
      </c>
      <c r="AY32" s="687"/>
      <c r="AZ32" s="687"/>
      <c r="BA32" s="687"/>
      <c r="BB32" s="687"/>
      <c r="BC32" s="687"/>
      <c r="BD32" s="687"/>
      <c r="BE32" s="687"/>
      <c r="BF32" s="688"/>
      <c r="BG32" s="710">
        <v>99.2</v>
      </c>
      <c r="BH32" s="711"/>
      <c r="BI32" s="711"/>
      <c r="BJ32" s="711"/>
      <c r="BK32" s="711"/>
      <c r="BL32" s="711"/>
      <c r="BM32" s="712">
        <v>97.2</v>
      </c>
      <c r="BN32" s="711"/>
      <c r="BO32" s="711"/>
      <c r="BP32" s="711"/>
      <c r="BQ32" s="713"/>
      <c r="BR32" s="710">
        <v>99</v>
      </c>
      <c r="BS32" s="711"/>
      <c r="BT32" s="711"/>
      <c r="BU32" s="711"/>
      <c r="BV32" s="711"/>
      <c r="BW32" s="711"/>
      <c r="BX32" s="712">
        <v>96.2</v>
      </c>
      <c r="BY32" s="711"/>
      <c r="BZ32" s="711"/>
      <c r="CA32" s="711"/>
      <c r="CB32" s="713"/>
      <c r="CD32" s="708"/>
      <c r="CE32" s="709"/>
      <c r="CF32" s="656" t="s">
        <v>312</v>
      </c>
      <c r="CG32" s="657"/>
      <c r="CH32" s="657"/>
      <c r="CI32" s="657"/>
      <c r="CJ32" s="657"/>
      <c r="CK32" s="657"/>
      <c r="CL32" s="657"/>
      <c r="CM32" s="657"/>
      <c r="CN32" s="657"/>
      <c r="CO32" s="657"/>
      <c r="CP32" s="657"/>
      <c r="CQ32" s="658"/>
      <c r="CR32" s="641" t="s">
        <v>126</v>
      </c>
      <c r="CS32" s="642"/>
      <c r="CT32" s="642"/>
      <c r="CU32" s="642"/>
      <c r="CV32" s="642"/>
      <c r="CW32" s="642"/>
      <c r="CX32" s="642"/>
      <c r="CY32" s="643"/>
      <c r="CZ32" s="646" t="s">
        <v>126</v>
      </c>
      <c r="DA32" s="675"/>
      <c r="DB32" s="675"/>
      <c r="DC32" s="679"/>
      <c r="DD32" s="650" t="s">
        <v>126</v>
      </c>
      <c r="DE32" s="642"/>
      <c r="DF32" s="642"/>
      <c r="DG32" s="642"/>
      <c r="DH32" s="642"/>
      <c r="DI32" s="642"/>
      <c r="DJ32" s="642"/>
      <c r="DK32" s="643"/>
      <c r="DL32" s="650" t="s">
        <v>126</v>
      </c>
      <c r="DM32" s="642"/>
      <c r="DN32" s="642"/>
      <c r="DO32" s="642"/>
      <c r="DP32" s="642"/>
      <c r="DQ32" s="642"/>
      <c r="DR32" s="642"/>
      <c r="DS32" s="642"/>
      <c r="DT32" s="642"/>
      <c r="DU32" s="642"/>
      <c r="DV32" s="643"/>
      <c r="DW32" s="646" t="s">
        <v>126</v>
      </c>
      <c r="DX32" s="675"/>
      <c r="DY32" s="675"/>
      <c r="DZ32" s="675"/>
      <c r="EA32" s="675"/>
      <c r="EB32" s="675"/>
      <c r="EC32" s="676"/>
    </row>
    <row r="33" spans="2:133" ht="11.25" customHeight="1" x14ac:dyDescent="0.15">
      <c r="B33" s="638" t="s">
        <v>313</v>
      </c>
      <c r="C33" s="639"/>
      <c r="D33" s="639"/>
      <c r="E33" s="639"/>
      <c r="F33" s="639"/>
      <c r="G33" s="639"/>
      <c r="H33" s="639"/>
      <c r="I33" s="639"/>
      <c r="J33" s="639"/>
      <c r="K33" s="639"/>
      <c r="L33" s="639"/>
      <c r="M33" s="639"/>
      <c r="N33" s="639"/>
      <c r="O33" s="639"/>
      <c r="P33" s="639"/>
      <c r="Q33" s="640"/>
      <c r="R33" s="641">
        <v>5506518</v>
      </c>
      <c r="S33" s="642"/>
      <c r="T33" s="642"/>
      <c r="U33" s="642"/>
      <c r="V33" s="642"/>
      <c r="W33" s="642"/>
      <c r="X33" s="642"/>
      <c r="Y33" s="643"/>
      <c r="Z33" s="644">
        <v>4</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314</v>
      </c>
      <c r="CE33" s="657"/>
      <c r="CF33" s="657"/>
      <c r="CG33" s="657"/>
      <c r="CH33" s="657"/>
      <c r="CI33" s="657"/>
      <c r="CJ33" s="657"/>
      <c r="CK33" s="657"/>
      <c r="CL33" s="657"/>
      <c r="CM33" s="657"/>
      <c r="CN33" s="657"/>
      <c r="CO33" s="657"/>
      <c r="CP33" s="657"/>
      <c r="CQ33" s="658"/>
      <c r="CR33" s="641">
        <v>64826150</v>
      </c>
      <c r="CS33" s="677"/>
      <c r="CT33" s="677"/>
      <c r="CU33" s="677"/>
      <c r="CV33" s="677"/>
      <c r="CW33" s="677"/>
      <c r="CX33" s="677"/>
      <c r="CY33" s="678"/>
      <c r="CZ33" s="646">
        <v>49.5</v>
      </c>
      <c r="DA33" s="675"/>
      <c r="DB33" s="675"/>
      <c r="DC33" s="679"/>
      <c r="DD33" s="650">
        <v>31035880</v>
      </c>
      <c r="DE33" s="677"/>
      <c r="DF33" s="677"/>
      <c r="DG33" s="677"/>
      <c r="DH33" s="677"/>
      <c r="DI33" s="677"/>
      <c r="DJ33" s="677"/>
      <c r="DK33" s="678"/>
      <c r="DL33" s="650">
        <v>22998720</v>
      </c>
      <c r="DM33" s="677"/>
      <c r="DN33" s="677"/>
      <c r="DO33" s="677"/>
      <c r="DP33" s="677"/>
      <c r="DQ33" s="677"/>
      <c r="DR33" s="677"/>
      <c r="DS33" s="677"/>
      <c r="DT33" s="677"/>
      <c r="DU33" s="677"/>
      <c r="DV33" s="678"/>
      <c r="DW33" s="646">
        <v>38.799999999999997</v>
      </c>
      <c r="DX33" s="675"/>
      <c r="DY33" s="675"/>
      <c r="DZ33" s="675"/>
      <c r="EA33" s="675"/>
      <c r="EB33" s="675"/>
      <c r="EC33" s="676"/>
    </row>
    <row r="34" spans="2:133" ht="11.25" customHeight="1" x14ac:dyDescent="0.15">
      <c r="B34" s="638" t="s">
        <v>315</v>
      </c>
      <c r="C34" s="639"/>
      <c r="D34" s="639"/>
      <c r="E34" s="639"/>
      <c r="F34" s="639"/>
      <c r="G34" s="639"/>
      <c r="H34" s="639"/>
      <c r="I34" s="639"/>
      <c r="J34" s="639"/>
      <c r="K34" s="639"/>
      <c r="L34" s="639"/>
      <c r="M34" s="639"/>
      <c r="N34" s="639"/>
      <c r="O34" s="639"/>
      <c r="P34" s="639"/>
      <c r="Q34" s="640"/>
      <c r="R34" s="641">
        <v>3759650</v>
      </c>
      <c r="S34" s="642"/>
      <c r="T34" s="642"/>
      <c r="U34" s="642"/>
      <c r="V34" s="642"/>
      <c r="W34" s="642"/>
      <c r="X34" s="642"/>
      <c r="Y34" s="643"/>
      <c r="Z34" s="644">
        <v>2.7</v>
      </c>
      <c r="AA34" s="644"/>
      <c r="AB34" s="644"/>
      <c r="AC34" s="644"/>
      <c r="AD34" s="645">
        <v>15728</v>
      </c>
      <c r="AE34" s="645"/>
      <c r="AF34" s="645"/>
      <c r="AG34" s="645"/>
      <c r="AH34" s="645"/>
      <c r="AI34" s="645"/>
      <c r="AJ34" s="645"/>
      <c r="AK34" s="645"/>
      <c r="AL34" s="646">
        <v>0</v>
      </c>
      <c r="AM34" s="647"/>
      <c r="AN34" s="647"/>
      <c r="AO34" s="648"/>
      <c r="AP34" s="234"/>
      <c r="AQ34" s="620" t="s">
        <v>316</v>
      </c>
      <c r="AR34" s="621"/>
      <c r="AS34" s="621"/>
      <c r="AT34" s="621"/>
      <c r="AU34" s="621"/>
      <c r="AV34" s="621"/>
      <c r="AW34" s="621"/>
      <c r="AX34" s="621"/>
      <c r="AY34" s="621"/>
      <c r="AZ34" s="621"/>
      <c r="BA34" s="621"/>
      <c r="BB34" s="621"/>
      <c r="BC34" s="621"/>
      <c r="BD34" s="621"/>
      <c r="BE34" s="621"/>
      <c r="BF34" s="622"/>
      <c r="BG34" s="620" t="s">
        <v>317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318</v>
      </c>
      <c r="CE34" s="657"/>
      <c r="CF34" s="657"/>
      <c r="CG34" s="657"/>
      <c r="CH34" s="657"/>
      <c r="CI34" s="657"/>
      <c r="CJ34" s="657"/>
      <c r="CK34" s="657"/>
      <c r="CL34" s="657"/>
      <c r="CM34" s="657"/>
      <c r="CN34" s="657"/>
      <c r="CO34" s="657"/>
      <c r="CP34" s="657"/>
      <c r="CQ34" s="658"/>
      <c r="CR34" s="641">
        <v>41219631</v>
      </c>
      <c r="CS34" s="642"/>
      <c r="CT34" s="642"/>
      <c r="CU34" s="642"/>
      <c r="CV34" s="642"/>
      <c r="CW34" s="642"/>
      <c r="CX34" s="642"/>
      <c r="CY34" s="643"/>
      <c r="CZ34" s="646">
        <v>31.5</v>
      </c>
      <c r="DA34" s="675"/>
      <c r="DB34" s="675"/>
      <c r="DC34" s="679"/>
      <c r="DD34" s="650">
        <v>12662631</v>
      </c>
      <c r="DE34" s="642"/>
      <c r="DF34" s="642"/>
      <c r="DG34" s="642"/>
      <c r="DH34" s="642"/>
      <c r="DI34" s="642"/>
      <c r="DJ34" s="642"/>
      <c r="DK34" s="643"/>
      <c r="DL34" s="650">
        <v>9834889</v>
      </c>
      <c r="DM34" s="642"/>
      <c r="DN34" s="642"/>
      <c r="DO34" s="642"/>
      <c r="DP34" s="642"/>
      <c r="DQ34" s="642"/>
      <c r="DR34" s="642"/>
      <c r="DS34" s="642"/>
      <c r="DT34" s="642"/>
      <c r="DU34" s="642"/>
      <c r="DV34" s="643"/>
      <c r="DW34" s="646">
        <v>16.600000000000001</v>
      </c>
      <c r="DX34" s="675"/>
      <c r="DY34" s="675"/>
      <c r="DZ34" s="675"/>
      <c r="EA34" s="675"/>
      <c r="EB34" s="675"/>
      <c r="EC34" s="676"/>
    </row>
    <row r="35" spans="2:133" ht="11.25" customHeight="1" x14ac:dyDescent="0.15">
      <c r="B35" s="638" t="s">
        <v>319</v>
      </c>
      <c r="C35" s="639"/>
      <c r="D35" s="639"/>
      <c r="E35" s="639"/>
      <c r="F35" s="639"/>
      <c r="G35" s="639"/>
      <c r="H35" s="639"/>
      <c r="I35" s="639"/>
      <c r="J35" s="639"/>
      <c r="K35" s="639"/>
      <c r="L35" s="639"/>
      <c r="M35" s="639"/>
      <c r="N35" s="639"/>
      <c r="O35" s="639"/>
      <c r="P35" s="639"/>
      <c r="Q35" s="640"/>
      <c r="R35" s="641">
        <v>12164300</v>
      </c>
      <c r="S35" s="642"/>
      <c r="T35" s="642"/>
      <c r="U35" s="642"/>
      <c r="V35" s="642"/>
      <c r="W35" s="642"/>
      <c r="X35" s="642"/>
      <c r="Y35" s="643"/>
      <c r="Z35" s="644">
        <v>8.9</v>
      </c>
      <c r="AA35" s="644"/>
      <c r="AB35" s="644"/>
      <c r="AC35" s="644"/>
      <c r="AD35" s="645" t="s">
        <v>126</v>
      </c>
      <c r="AE35" s="645"/>
      <c r="AF35" s="645"/>
      <c r="AG35" s="645"/>
      <c r="AH35" s="645"/>
      <c r="AI35" s="645"/>
      <c r="AJ35" s="645"/>
      <c r="AK35" s="645"/>
      <c r="AL35" s="646" t="s">
        <v>126</v>
      </c>
      <c r="AM35" s="647"/>
      <c r="AN35" s="647"/>
      <c r="AO35" s="648"/>
      <c r="AP35" s="234"/>
      <c r="AQ35" s="714" t="s">
        <v>320</v>
      </c>
      <c r="AR35" s="715"/>
      <c r="AS35" s="715"/>
      <c r="AT35" s="715"/>
      <c r="AU35" s="715"/>
      <c r="AV35" s="715"/>
      <c r="AW35" s="715"/>
      <c r="AX35" s="715"/>
      <c r="AY35" s="716"/>
      <c r="AZ35" s="630">
        <v>12733649</v>
      </c>
      <c r="BA35" s="631"/>
      <c r="BB35" s="631"/>
      <c r="BC35" s="631"/>
      <c r="BD35" s="631"/>
      <c r="BE35" s="631"/>
      <c r="BF35" s="717"/>
      <c r="BG35" s="652" t="s">
        <v>321</v>
      </c>
      <c r="BH35" s="653"/>
      <c r="BI35" s="653"/>
      <c r="BJ35" s="653"/>
      <c r="BK35" s="653"/>
      <c r="BL35" s="653"/>
      <c r="BM35" s="653"/>
      <c r="BN35" s="653"/>
      <c r="BO35" s="653"/>
      <c r="BP35" s="653"/>
      <c r="BQ35" s="653"/>
      <c r="BR35" s="653"/>
      <c r="BS35" s="653"/>
      <c r="BT35" s="653"/>
      <c r="BU35" s="654"/>
      <c r="BV35" s="630">
        <v>1838256</v>
      </c>
      <c r="BW35" s="631"/>
      <c r="BX35" s="631"/>
      <c r="BY35" s="631"/>
      <c r="BZ35" s="631"/>
      <c r="CA35" s="631"/>
      <c r="CB35" s="717"/>
      <c r="CD35" s="656" t="s">
        <v>322</v>
      </c>
      <c r="CE35" s="657"/>
      <c r="CF35" s="657"/>
      <c r="CG35" s="657"/>
      <c r="CH35" s="657"/>
      <c r="CI35" s="657"/>
      <c r="CJ35" s="657"/>
      <c r="CK35" s="657"/>
      <c r="CL35" s="657"/>
      <c r="CM35" s="657"/>
      <c r="CN35" s="657"/>
      <c r="CO35" s="657"/>
      <c r="CP35" s="657"/>
      <c r="CQ35" s="658"/>
      <c r="CR35" s="641">
        <v>1538838</v>
      </c>
      <c r="CS35" s="677"/>
      <c r="CT35" s="677"/>
      <c r="CU35" s="677"/>
      <c r="CV35" s="677"/>
      <c r="CW35" s="677"/>
      <c r="CX35" s="677"/>
      <c r="CY35" s="678"/>
      <c r="CZ35" s="646">
        <v>1.2</v>
      </c>
      <c r="DA35" s="675"/>
      <c r="DB35" s="675"/>
      <c r="DC35" s="679"/>
      <c r="DD35" s="650">
        <v>1398083</v>
      </c>
      <c r="DE35" s="677"/>
      <c r="DF35" s="677"/>
      <c r="DG35" s="677"/>
      <c r="DH35" s="677"/>
      <c r="DI35" s="677"/>
      <c r="DJ35" s="677"/>
      <c r="DK35" s="678"/>
      <c r="DL35" s="650">
        <v>1398083</v>
      </c>
      <c r="DM35" s="677"/>
      <c r="DN35" s="677"/>
      <c r="DO35" s="677"/>
      <c r="DP35" s="677"/>
      <c r="DQ35" s="677"/>
      <c r="DR35" s="677"/>
      <c r="DS35" s="677"/>
      <c r="DT35" s="677"/>
      <c r="DU35" s="677"/>
      <c r="DV35" s="678"/>
      <c r="DW35" s="646">
        <v>2.4</v>
      </c>
      <c r="DX35" s="675"/>
      <c r="DY35" s="675"/>
      <c r="DZ35" s="675"/>
      <c r="EA35" s="675"/>
      <c r="EB35" s="675"/>
      <c r="EC35" s="676"/>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126</v>
      </c>
      <c r="AE36" s="645"/>
      <c r="AF36" s="645"/>
      <c r="AG36" s="645"/>
      <c r="AH36" s="645"/>
      <c r="AI36" s="645"/>
      <c r="AJ36" s="645"/>
      <c r="AK36" s="645"/>
      <c r="AL36" s="646" t="s">
        <v>126</v>
      </c>
      <c r="AM36" s="647"/>
      <c r="AN36" s="647"/>
      <c r="AO36" s="648"/>
      <c r="AQ36" s="718" t="s">
        <v>324</v>
      </c>
      <c r="AR36" s="719"/>
      <c r="AS36" s="719"/>
      <c r="AT36" s="719"/>
      <c r="AU36" s="719"/>
      <c r="AV36" s="719"/>
      <c r="AW36" s="719"/>
      <c r="AX36" s="719"/>
      <c r="AY36" s="720"/>
      <c r="AZ36" s="641">
        <v>3504123</v>
      </c>
      <c r="BA36" s="642"/>
      <c r="BB36" s="642"/>
      <c r="BC36" s="642"/>
      <c r="BD36" s="677"/>
      <c r="BE36" s="677"/>
      <c r="BF36" s="700"/>
      <c r="BG36" s="656" t="s">
        <v>325</v>
      </c>
      <c r="BH36" s="657"/>
      <c r="BI36" s="657"/>
      <c r="BJ36" s="657"/>
      <c r="BK36" s="657"/>
      <c r="BL36" s="657"/>
      <c r="BM36" s="657"/>
      <c r="BN36" s="657"/>
      <c r="BO36" s="657"/>
      <c r="BP36" s="657"/>
      <c r="BQ36" s="657"/>
      <c r="BR36" s="657"/>
      <c r="BS36" s="657"/>
      <c r="BT36" s="657"/>
      <c r="BU36" s="658"/>
      <c r="BV36" s="641">
        <v>1766272</v>
      </c>
      <c r="BW36" s="642"/>
      <c r="BX36" s="642"/>
      <c r="BY36" s="642"/>
      <c r="BZ36" s="642"/>
      <c r="CA36" s="642"/>
      <c r="CB36" s="651"/>
      <c r="CD36" s="656" t="s">
        <v>326</v>
      </c>
      <c r="CE36" s="657"/>
      <c r="CF36" s="657"/>
      <c r="CG36" s="657"/>
      <c r="CH36" s="657"/>
      <c r="CI36" s="657"/>
      <c r="CJ36" s="657"/>
      <c r="CK36" s="657"/>
      <c r="CL36" s="657"/>
      <c r="CM36" s="657"/>
      <c r="CN36" s="657"/>
      <c r="CO36" s="657"/>
      <c r="CP36" s="657"/>
      <c r="CQ36" s="658"/>
      <c r="CR36" s="641">
        <v>9263126</v>
      </c>
      <c r="CS36" s="642"/>
      <c r="CT36" s="642"/>
      <c r="CU36" s="642"/>
      <c r="CV36" s="642"/>
      <c r="CW36" s="642"/>
      <c r="CX36" s="642"/>
      <c r="CY36" s="643"/>
      <c r="CZ36" s="646">
        <v>7.1</v>
      </c>
      <c r="DA36" s="675"/>
      <c r="DB36" s="675"/>
      <c r="DC36" s="679"/>
      <c r="DD36" s="650">
        <v>8232864</v>
      </c>
      <c r="DE36" s="642"/>
      <c r="DF36" s="642"/>
      <c r="DG36" s="642"/>
      <c r="DH36" s="642"/>
      <c r="DI36" s="642"/>
      <c r="DJ36" s="642"/>
      <c r="DK36" s="643"/>
      <c r="DL36" s="650">
        <v>4556762</v>
      </c>
      <c r="DM36" s="642"/>
      <c r="DN36" s="642"/>
      <c r="DO36" s="642"/>
      <c r="DP36" s="642"/>
      <c r="DQ36" s="642"/>
      <c r="DR36" s="642"/>
      <c r="DS36" s="642"/>
      <c r="DT36" s="642"/>
      <c r="DU36" s="642"/>
      <c r="DV36" s="643"/>
      <c r="DW36" s="646">
        <v>7.7</v>
      </c>
      <c r="DX36" s="675"/>
      <c r="DY36" s="675"/>
      <c r="DZ36" s="675"/>
      <c r="EA36" s="675"/>
      <c r="EB36" s="675"/>
      <c r="EC36" s="676"/>
    </row>
    <row r="37" spans="2:133" ht="11.25" customHeight="1" x14ac:dyDescent="0.15">
      <c r="B37" s="638" t="s">
        <v>327</v>
      </c>
      <c r="C37" s="639"/>
      <c r="D37" s="639"/>
      <c r="E37" s="639"/>
      <c r="F37" s="639"/>
      <c r="G37" s="639"/>
      <c r="H37" s="639"/>
      <c r="I37" s="639"/>
      <c r="J37" s="639"/>
      <c r="K37" s="639"/>
      <c r="L37" s="639"/>
      <c r="M37" s="639"/>
      <c r="N37" s="639"/>
      <c r="O37" s="639"/>
      <c r="P37" s="639"/>
      <c r="Q37" s="640"/>
      <c r="R37" s="641">
        <v>4460000</v>
      </c>
      <c r="S37" s="642"/>
      <c r="T37" s="642"/>
      <c r="U37" s="642"/>
      <c r="V37" s="642"/>
      <c r="W37" s="642"/>
      <c r="X37" s="642"/>
      <c r="Y37" s="643"/>
      <c r="Z37" s="644">
        <v>3.3</v>
      </c>
      <c r="AA37" s="644"/>
      <c r="AB37" s="644"/>
      <c r="AC37" s="644"/>
      <c r="AD37" s="645" t="s">
        <v>126</v>
      </c>
      <c r="AE37" s="645"/>
      <c r="AF37" s="645"/>
      <c r="AG37" s="645"/>
      <c r="AH37" s="645"/>
      <c r="AI37" s="645"/>
      <c r="AJ37" s="645"/>
      <c r="AK37" s="645"/>
      <c r="AL37" s="646" t="s">
        <v>126</v>
      </c>
      <c r="AM37" s="647"/>
      <c r="AN37" s="647"/>
      <c r="AO37" s="648"/>
      <c r="AQ37" s="718" t="s">
        <v>328</v>
      </c>
      <c r="AR37" s="719"/>
      <c r="AS37" s="719"/>
      <c r="AT37" s="719"/>
      <c r="AU37" s="719"/>
      <c r="AV37" s="719"/>
      <c r="AW37" s="719"/>
      <c r="AX37" s="719"/>
      <c r="AY37" s="720"/>
      <c r="AZ37" s="641">
        <v>160238</v>
      </c>
      <c r="BA37" s="642"/>
      <c r="BB37" s="642"/>
      <c r="BC37" s="642"/>
      <c r="BD37" s="677"/>
      <c r="BE37" s="677"/>
      <c r="BF37" s="700"/>
      <c r="BG37" s="656" t="s">
        <v>329</v>
      </c>
      <c r="BH37" s="657"/>
      <c r="BI37" s="657"/>
      <c r="BJ37" s="657"/>
      <c r="BK37" s="657"/>
      <c r="BL37" s="657"/>
      <c r="BM37" s="657"/>
      <c r="BN37" s="657"/>
      <c r="BO37" s="657"/>
      <c r="BP37" s="657"/>
      <c r="BQ37" s="657"/>
      <c r="BR37" s="657"/>
      <c r="BS37" s="657"/>
      <c r="BT37" s="657"/>
      <c r="BU37" s="658"/>
      <c r="BV37" s="641">
        <v>35427</v>
      </c>
      <c r="BW37" s="642"/>
      <c r="BX37" s="642"/>
      <c r="BY37" s="642"/>
      <c r="BZ37" s="642"/>
      <c r="CA37" s="642"/>
      <c r="CB37" s="651"/>
      <c r="CD37" s="656" t="s">
        <v>330</v>
      </c>
      <c r="CE37" s="657"/>
      <c r="CF37" s="657"/>
      <c r="CG37" s="657"/>
      <c r="CH37" s="657"/>
      <c r="CI37" s="657"/>
      <c r="CJ37" s="657"/>
      <c r="CK37" s="657"/>
      <c r="CL37" s="657"/>
      <c r="CM37" s="657"/>
      <c r="CN37" s="657"/>
      <c r="CO37" s="657"/>
      <c r="CP37" s="657"/>
      <c r="CQ37" s="658"/>
      <c r="CR37" s="641">
        <v>201497</v>
      </c>
      <c r="CS37" s="677"/>
      <c r="CT37" s="677"/>
      <c r="CU37" s="677"/>
      <c r="CV37" s="677"/>
      <c r="CW37" s="677"/>
      <c r="CX37" s="677"/>
      <c r="CY37" s="678"/>
      <c r="CZ37" s="646">
        <v>0.2</v>
      </c>
      <c r="DA37" s="675"/>
      <c r="DB37" s="675"/>
      <c r="DC37" s="679"/>
      <c r="DD37" s="650">
        <v>201497</v>
      </c>
      <c r="DE37" s="677"/>
      <c r="DF37" s="677"/>
      <c r="DG37" s="677"/>
      <c r="DH37" s="677"/>
      <c r="DI37" s="677"/>
      <c r="DJ37" s="677"/>
      <c r="DK37" s="678"/>
      <c r="DL37" s="650">
        <v>166712</v>
      </c>
      <c r="DM37" s="677"/>
      <c r="DN37" s="677"/>
      <c r="DO37" s="677"/>
      <c r="DP37" s="677"/>
      <c r="DQ37" s="677"/>
      <c r="DR37" s="677"/>
      <c r="DS37" s="677"/>
      <c r="DT37" s="677"/>
      <c r="DU37" s="677"/>
      <c r="DV37" s="678"/>
      <c r="DW37" s="646">
        <v>0.3</v>
      </c>
      <c r="DX37" s="675"/>
      <c r="DY37" s="675"/>
      <c r="DZ37" s="675"/>
      <c r="EA37" s="675"/>
      <c r="EB37" s="675"/>
      <c r="EC37" s="676"/>
    </row>
    <row r="38" spans="2:133" ht="11.25" customHeight="1" x14ac:dyDescent="0.15">
      <c r="B38" s="686" t="s">
        <v>331</v>
      </c>
      <c r="C38" s="687"/>
      <c r="D38" s="687"/>
      <c r="E38" s="687"/>
      <c r="F38" s="687"/>
      <c r="G38" s="687"/>
      <c r="H38" s="687"/>
      <c r="I38" s="687"/>
      <c r="J38" s="687"/>
      <c r="K38" s="687"/>
      <c r="L38" s="687"/>
      <c r="M38" s="687"/>
      <c r="N38" s="687"/>
      <c r="O38" s="687"/>
      <c r="P38" s="687"/>
      <c r="Q38" s="688"/>
      <c r="R38" s="721">
        <v>136951031</v>
      </c>
      <c r="S38" s="722"/>
      <c r="T38" s="722"/>
      <c r="U38" s="722"/>
      <c r="V38" s="722"/>
      <c r="W38" s="722"/>
      <c r="X38" s="722"/>
      <c r="Y38" s="723"/>
      <c r="Z38" s="724">
        <v>100</v>
      </c>
      <c r="AA38" s="724"/>
      <c r="AB38" s="724"/>
      <c r="AC38" s="724"/>
      <c r="AD38" s="725">
        <v>54861191</v>
      </c>
      <c r="AE38" s="725"/>
      <c r="AF38" s="725"/>
      <c r="AG38" s="725"/>
      <c r="AH38" s="725"/>
      <c r="AI38" s="725"/>
      <c r="AJ38" s="725"/>
      <c r="AK38" s="725"/>
      <c r="AL38" s="726">
        <v>100</v>
      </c>
      <c r="AM38" s="712"/>
      <c r="AN38" s="712"/>
      <c r="AO38" s="727"/>
      <c r="AQ38" s="718" t="s">
        <v>332</v>
      </c>
      <c r="AR38" s="719"/>
      <c r="AS38" s="719"/>
      <c r="AT38" s="719"/>
      <c r="AU38" s="719"/>
      <c r="AV38" s="719"/>
      <c r="AW38" s="719"/>
      <c r="AX38" s="719"/>
      <c r="AY38" s="720"/>
      <c r="AZ38" s="641">
        <v>125894</v>
      </c>
      <c r="BA38" s="642"/>
      <c r="BB38" s="642"/>
      <c r="BC38" s="642"/>
      <c r="BD38" s="677"/>
      <c r="BE38" s="677"/>
      <c r="BF38" s="700"/>
      <c r="BG38" s="656" t="s">
        <v>333</v>
      </c>
      <c r="BH38" s="657"/>
      <c r="BI38" s="657"/>
      <c r="BJ38" s="657"/>
      <c r="BK38" s="657"/>
      <c r="BL38" s="657"/>
      <c r="BM38" s="657"/>
      <c r="BN38" s="657"/>
      <c r="BO38" s="657"/>
      <c r="BP38" s="657"/>
      <c r="BQ38" s="657"/>
      <c r="BR38" s="657"/>
      <c r="BS38" s="657"/>
      <c r="BT38" s="657"/>
      <c r="BU38" s="658"/>
      <c r="BV38" s="641">
        <v>54860</v>
      </c>
      <c r="BW38" s="642"/>
      <c r="BX38" s="642"/>
      <c r="BY38" s="642"/>
      <c r="BZ38" s="642"/>
      <c r="CA38" s="642"/>
      <c r="CB38" s="651"/>
      <c r="CD38" s="656" t="s">
        <v>334</v>
      </c>
      <c r="CE38" s="657"/>
      <c r="CF38" s="657"/>
      <c r="CG38" s="657"/>
      <c r="CH38" s="657"/>
      <c r="CI38" s="657"/>
      <c r="CJ38" s="657"/>
      <c r="CK38" s="657"/>
      <c r="CL38" s="657"/>
      <c r="CM38" s="657"/>
      <c r="CN38" s="657"/>
      <c r="CO38" s="657"/>
      <c r="CP38" s="657"/>
      <c r="CQ38" s="658"/>
      <c r="CR38" s="641">
        <v>8943394</v>
      </c>
      <c r="CS38" s="642"/>
      <c r="CT38" s="642"/>
      <c r="CU38" s="642"/>
      <c r="CV38" s="642"/>
      <c r="CW38" s="642"/>
      <c r="CX38" s="642"/>
      <c r="CY38" s="643"/>
      <c r="CZ38" s="646">
        <v>6.8</v>
      </c>
      <c r="DA38" s="675"/>
      <c r="DB38" s="675"/>
      <c r="DC38" s="679"/>
      <c r="DD38" s="650">
        <v>7494014</v>
      </c>
      <c r="DE38" s="642"/>
      <c r="DF38" s="642"/>
      <c r="DG38" s="642"/>
      <c r="DH38" s="642"/>
      <c r="DI38" s="642"/>
      <c r="DJ38" s="642"/>
      <c r="DK38" s="643"/>
      <c r="DL38" s="650">
        <v>7208986</v>
      </c>
      <c r="DM38" s="642"/>
      <c r="DN38" s="642"/>
      <c r="DO38" s="642"/>
      <c r="DP38" s="642"/>
      <c r="DQ38" s="642"/>
      <c r="DR38" s="642"/>
      <c r="DS38" s="642"/>
      <c r="DT38" s="642"/>
      <c r="DU38" s="642"/>
      <c r="DV38" s="643"/>
      <c r="DW38" s="646">
        <v>12.2</v>
      </c>
      <c r="DX38" s="675"/>
      <c r="DY38" s="675"/>
      <c r="DZ38" s="675"/>
      <c r="EA38" s="675"/>
      <c r="EB38" s="675"/>
      <c r="EC38" s="676"/>
    </row>
    <row r="39" spans="2:133" ht="11.25" customHeight="1" x14ac:dyDescent="0.15">
      <c r="AQ39" s="718" t="s">
        <v>335</v>
      </c>
      <c r="AR39" s="719"/>
      <c r="AS39" s="719"/>
      <c r="AT39" s="719"/>
      <c r="AU39" s="719"/>
      <c r="AV39" s="719"/>
      <c r="AW39" s="719"/>
      <c r="AX39" s="719"/>
      <c r="AY39" s="720"/>
      <c r="AZ39" s="641">
        <v>56593</v>
      </c>
      <c r="BA39" s="642"/>
      <c r="BB39" s="642"/>
      <c r="BC39" s="642"/>
      <c r="BD39" s="677"/>
      <c r="BE39" s="677"/>
      <c r="BF39" s="700"/>
      <c r="BG39" s="732" t="s">
        <v>336</v>
      </c>
      <c r="BH39" s="733"/>
      <c r="BI39" s="733"/>
      <c r="BJ39" s="733"/>
      <c r="BK39" s="733"/>
      <c r="BL39" s="235"/>
      <c r="BM39" s="657" t="s">
        <v>337</v>
      </c>
      <c r="BN39" s="657"/>
      <c r="BO39" s="657"/>
      <c r="BP39" s="657"/>
      <c r="BQ39" s="657"/>
      <c r="BR39" s="657"/>
      <c r="BS39" s="657"/>
      <c r="BT39" s="657"/>
      <c r="BU39" s="658"/>
      <c r="BV39" s="641">
        <v>95</v>
      </c>
      <c r="BW39" s="642"/>
      <c r="BX39" s="642"/>
      <c r="BY39" s="642"/>
      <c r="BZ39" s="642"/>
      <c r="CA39" s="642"/>
      <c r="CB39" s="651"/>
      <c r="CD39" s="656" t="s">
        <v>338</v>
      </c>
      <c r="CE39" s="657"/>
      <c r="CF39" s="657"/>
      <c r="CG39" s="657"/>
      <c r="CH39" s="657"/>
      <c r="CI39" s="657"/>
      <c r="CJ39" s="657"/>
      <c r="CK39" s="657"/>
      <c r="CL39" s="657"/>
      <c r="CM39" s="657"/>
      <c r="CN39" s="657"/>
      <c r="CO39" s="657"/>
      <c r="CP39" s="657"/>
      <c r="CQ39" s="658"/>
      <c r="CR39" s="641">
        <v>2112033</v>
      </c>
      <c r="CS39" s="677"/>
      <c r="CT39" s="677"/>
      <c r="CU39" s="677"/>
      <c r="CV39" s="677"/>
      <c r="CW39" s="677"/>
      <c r="CX39" s="677"/>
      <c r="CY39" s="678"/>
      <c r="CZ39" s="646">
        <v>1.6</v>
      </c>
      <c r="DA39" s="675"/>
      <c r="DB39" s="675"/>
      <c r="DC39" s="679"/>
      <c r="DD39" s="650">
        <v>1245188</v>
      </c>
      <c r="DE39" s="677"/>
      <c r="DF39" s="677"/>
      <c r="DG39" s="677"/>
      <c r="DH39" s="677"/>
      <c r="DI39" s="677"/>
      <c r="DJ39" s="677"/>
      <c r="DK39" s="678"/>
      <c r="DL39" s="650" t="s">
        <v>339</v>
      </c>
      <c r="DM39" s="677"/>
      <c r="DN39" s="677"/>
      <c r="DO39" s="677"/>
      <c r="DP39" s="677"/>
      <c r="DQ39" s="677"/>
      <c r="DR39" s="677"/>
      <c r="DS39" s="677"/>
      <c r="DT39" s="677"/>
      <c r="DU39" s="677"/>
      <c r="DV39" s="678"/>
      <c r="DW39" s="646" t="s">
        <v>339</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1905789</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339</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1749128</v>
      </c>
      <c r="CS40" s="642"/>
      <c r="CT40" s="642"/>
      <c r="CU40" s="642"/>
      <c r="CV40" s="642"/>
      <c r="CW40" s="642"/>
      <c r="CX40" s="642"/>
      <c r="CY40" s="643"/>
      <c r="CZ40" s="646">
        <v>1.3</v>
      </c>
      <c r="DA40" s="675"/>
      <c r="DB40" s="675"/>
      <c r="DC40" s="679"/>
      <c r="DD40" s="650">
        <v>3100</v>
      </c>
      <c r="DE40" s="642"/>
      <c r="DF40" s="642"/>
      <c r="DG40" s="642"/>
      <c r="DH40" s="642"/>
      <c r="DI40" s="642"/>
      <c r="DJ40" s="642"/>
      <c r="DK40" s="643"/>
      <c r="DL40" s="650" t="s">
        <v>339</v>
      </c>
      <c r="DM40" s="642"/>
      <c r="DN40" s="642"/>
      <c r="DO40" s="642"/>
      <c r="DP40" s="642"/>
      <c r="DQ40" s="642"/>
      <c r="DR40" s="642"/>
      <c r="DS40" s="642"/>
      <c r="DT40" s="642"/>
      <c r="DU40" s="642"/>
      <c r="DV40" s="643"/>
      <c r="DW40" s="646" t="s">
        <v>126</v>
      </c>
      <c r="DX40" s="675"/>
      <c r="DY40" s="675"/>
      <c r="DZ40" s="675"/>
      <c r="EA40" s="675"/>
      <c r="EB40" s="675"/>
      <c r="EC40" s="676"/>
    </row>
    <row r="41" spans="2:133" ht="11.25" customHeight="1" x14ac:dyDescent="0.15">
      <c r="AQ41" s="728" t="s">
        <v>328</v>
      </c>
      <c r="AR41" s="729"/>
      <c r="AS41" s="729"/>
      <c r="AT41" s="729"/>
      <c r="AU41" s="729"/>
      <c r="AV41" s="729"/>
      <c r="AW41" s="729"/>
      <c r="AX41" s="729"/>
      <c r="AY41" s="730"/>
      <c r="AZ41" s="721">
        <v>6981012</v>
      </c>
      <c r="BA41" s="722"/>
      <c r="BB41" s="722"/>
      <c r="BC41" s="722"/>
      <c r="BD41" s="711"/>
      <c r="BE41" s="711"/>
      <c r="BF41" s="713"/>
      <c r="BG41" s="734"/>
      <c r="BH41" s="735"/>
      <c r="BI41" s="735"/>
      <c r="BJ41" s="735"/>
      <c r="BK41" s="735"/>
      <c r="BL41" s="236"/>
      <c r="BM41" s="666" t="s">
        <v>343</v>
      </c>
      <c r="BN41" s="666"/>
      <c r="BO41" s="666"/>
      <c r="BP41" s="666"/>
      <c r="BQ41" s="666"/>
      <c r="BR41" s="666"/>
      <c r="BS41" s="666"/>
      <c r="BT41" s="666"/>
      <c r="BU41" s="667"/>
      <c r="BV41" s="721">
        <v>298</v>
      </c>
      <c r="BW41" s="722"/>
      <c r="BX41" s="722"/>
      <c r="BY41" s="722"/>
      <c r="BZ41" s="722"/>
      <c r="CA41" s="722"/>
      <c r="CB41" s="731"/>
      <c r="CD41" s="656" t="s">
        <v>344</v>
      </c>
      <c r="CE41" s="657"/>
      <c r="CF41" s="657"/>
      <c r="CG41" s="657"/>
      <c r="CH41" s="657"/>
      <c r="CI41" s="657"/>
      <c r="CJ41" s="657"/>
      <c r="CK41" s="657"/>
      <c r="CL41" s="657"/>
      <c r="CM41" s="657"/>
      <c r="CN41" s="657"/>
      <c r="CO41" s="657"/>
      <c r="CP41" s="657"/>
      <c r="CQ41" s="658"/>
      <c r="CR41" s="641" t="s">
        <v>339</v>
      </c>
      <c r="CS41" s="677"/>
      <c r="CT41" s="677"/>
      <c r="CU41" s="677"/>
      <c r="CV41" s="677"/>
      <c r="CW41" s="677"/>
      <c r="CX41" s="677"/>
      <c r="CY41" s="678"/>
      <c r="CZ41" s="646" t="s">
        <v>339</v>
      </c>
      <c r="DA41" s="675"/>
      <c r="DB41" s="675"/>
      <c r="DC41" s="679"/>
      <c r="DD41" s="650" t="s">
        <v>126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346</v>
      </c>
      <c r="CE42" s="639"/>
      <c r="CF42" s="639"/>
      <c r="CG42" s="639"/>
      <c r="CH42" s="639"/>
      <c r="CI42" s="639"/>
      <c r="CJ42" s="639"/>
      <c r="CK42" s="639"/>
      <c r="CL42" s="639"/>
      <c r="CM42" s="639"/>
      <c r="CN42" s="639"/>
      <c r="CO42" s="639"/>
      <c r="CP42" s="639"/>
      <c r="CQ42" s="640"/>
      <c r="CR42" s="641">
        <v>18478915</v>
      </c>
      <c r="CS42" s="642"/>
      <c r="CT42" s="642"/>
      <c r="CU42" s="642"/>
      <c r="CV42" s="642"/>
      <c r="CW42" s="642"/>
      <c r="CX42" s="642"/>
      <c r="CY42" s="643"/>
      <c r="CZ42" s="646">
        <v>14.1</v>
      </c>
      <c r="DA42" s="647"/>
      <c r="DB42" s="647"/>
      <c r="DC42" s="742"/>
      <c r="DD42" s="650">
        <v>4405306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348</v>
      </c>
      <c r="CE43" s="639"/>
      <c r="CF43" s="639"/>
      <c r="CG43" s="639"/>
      <c r="CH43" s="639"/>
      <c r="CI43" s="639"/>
      <c r="CJ43" s="639"/>
      <c r="CK43" s="639"/>
      <c r="CL43" s="639"/>
      <c r="CM43" s="639"/>
      <c r="CN43" s="639"/>
      <c r="CO43" s="639"/>
      <c r="CP43" s="639"/>
      <c r="CQ43" s="640"/>
      <c r="CR43" s="641">
        <v>391249</v>
      </c>
      <c r="CS43" s="677"/>
      <c r="CT43" s="677"/>
      <c r="CU43" s="677"/>
      <c r="CV43" s="677"/>
      <c r="CW43" s="677"/>
      <c r="CX43" s="677"/>
      <c r="CY43" s="678"/>
      <c r="CZ43" s="646">
        <v>0.3</v>
      </c>
      <c r="DA43" s="675"/>
      <c r="DB43" s="675"/>
      <c r="DC43" s="679"/>
      <c r="DD43" s="650">
        <v>391249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349</v>
      </c>
      <c r="CD44" s="753" t="s">
        <v>300</v>
      </c>
      <c r="CE44" s="754"/>
      <c r="CF44" s="638" t="s">
        <v>350</v>
      </c>
      <c r="CG44" s="639"/>
      <c r="CH44" s="639"/>
      <c r="CI44" s="639"/>
      <c r="CJ44" s="639"/>
      <c r="CK44" s="639"/>
      <c r="CL44" s="639"/>
      <c r="CM44" s="639"/>
      <c r="CN44" s="639"/>
      <c r="CO44" s="639"/>
      <c r="CP44" s="639"/>
      <c r="CQ44" s="640"/>
      <c r="CR44" s="641">
        <v>17031031</v>
      </c>
      <c r="CS44" s="642"/>
      <c r="CT44" s="642"/>
      <c r="CU44" s="642"/>
      <c r="CV44" s="642"/>
      <c r="CW44" s="642"/>
      <c r="CX44" s="642"/>
      <c r="CY44" s="643"/>
      <c r="CZ44" s="646">
        <v>13</v>
      </c>
      <c r="DA44" s="647"/>
      <c r="DB44" s="647"/>
      <c r="DC44" s="742"/>
      <c r="DD44" s="650">
        <v>3640072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351</v>
      </c>
      <c r="CG45" s="639"/>
      <c r="CH45" s="639"/>
      <c r="CI45" s="639"/>
      <c r="CJ45" s="639"/>
      <c r="CK45" s="639"/>
      <c r="CL45" s="639"/>
      <c r="CM45" s="639"/>
      <c r="CN45" s="639"/>
      <c r="CO45" s="639"/>
      <c r="CP45" s="639"/>
      <c r="CQ45" s="640"/>
      <c r="CR45" s="641">
        <v>8023592</v>
      </c>
      <c r="CS45" s="677"/>
      <c r="CT45" s="677"/>
      <c r="CU45" s="677"/>
      <c r="CV45" s="677"/>
      <c r="CW45" s="677"/>
      <c r="CX45" s="677"/>
      <c r="CY45" s="678"/>
      <c r="CZ45" s="646">
        <v>6.1</v>
      </c>
      <c r="DA45" s="675"/>
      <c r="DB45" s="675"/>
      <c r="DC45" s="679"/>
      <c r="DD45" s="650">
        <v>910527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352</v>
      </c>
      <c r="CG46" s="639"/>
      <c r="CH46" s="639"/>
      <c r="CI46" s="639"/>
      <c r="CJ46" s="639"/>
      <c r="CK46" s="639"/>
      <c r="CL46" s="639"/>
      <c r="CM46" s="639"/>
      <c r="CN46" s="639"/>
      <c r="CO46" s="639"/>
      <c r="CP46" s="639"/>
      <c r="CQ46" s="640"/>
      <c r="CR46" s="641">
        <v>8965174</v>
      </c>
      <c r="CS46" s="642"/>
      <c r="CT46" s="642"/>
      <c r="CU46" s="642"/>
      <c r="CV46" s="642"/>
      <c r="CW46" s="642"/>
      <c r="CX46" s="642"/>
      <c r="CY46" s="643"/>
      <c r="CZ46" s="646">
        <v>6.8</v>
      </c>
      <c r="DA46" s="647"/>
      <c r="DB46" s="647"/>
      <c r="DC46" s="742"/>
      <c r="DD46" s="650">
        <v>2711980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353</v>
      </c>
      <c r="CG47" s="639"/>
      <c r="CH47" s="639"/>
      <c r="CI47" s="639"/>
      <c r="CJ47" s="639"/>
      <c r="CK47" s="639"/>
      <c r="CL47" s="639"/>
      <c r="CM47" s="639"/>
      <c r="CN47" s="639"/>
      <c r="CO47" s="639"/>
      <c r="CP47" s="639"/>
      <c r="CQ47" s="640"/>
      <c r="CR47" s="641">
        <v>1447884</v>
      </c>
      <c r="CS47" s="677"/>
      <c r="CT47" s="677"/>
      <c r="CU47" s="677"/>
      <c r="CV47" s="677"/>
      <c r="CW47" s="677"/>
      <c r="CX47" s="677"/>
      <c r="CY47" s="678"/>
      <c r="CZ47" s="646">
        <v>1.1000000000000001</v>
      </c>
      <c r="DA47" s="675"/>
      <c r="DB47" s="675"/>
      <c r="DC47" s="679"/>
      <c r="DD47" s="650">
        <v>765234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354</v>
      </c>
      <c r="CG48" s="639"/>
      <c r="CH48" s="639"/>
      <c r="CI48" s="639"/>
      <c r="CJ48" s="639"/>
      <c r="CK48" s="639"/>
      <c r="CL48" s="639"/>
      <c r="CM48" s="639"/>
      <c r="CN48" s="639"/>
      <c r="CO48" s="639"/>
      <c r="CP48" s="639"/>
      <c r="CQ48" s="640"/>
      <c r="CR48" s="641" t="s">
        <v>339</v>
      </c>
      <c r="CS48" s="642"/>
      <c r="CT48" s="642"/>
      <c r="CU48" s="642"/>
      <c r="CV48" s="642"/>
      <c r="CW48" s="642"/>
      <c r="CX48" s="642"/>
      <c r="CY48" s="643"/>
      <c r="CZ48" s="646" t="s">
        <v>126</v>
      </c>
      <c r="DA48" s="647"/>
      <c r="DB48" s="647"/>
      <c r="DC48" s="742"/>
      <c r="DD48" s="650" t="s">
        <v>126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355</v>
      </c>
      <c r="CE49" s="687"/>
      <c r="CF49" s="687"/>
      <c r="CG49" s="687"/>
      <c r="CH49" s="687"/>
      <c r="CI49" s="687"/>
      <c r="CJ49" s="687"/>
      <c r="CK49" s="687"/>
      <c r="CL49" s="687"/>
      <c r="CM49" s="687"/>
      <c r="CN49" s="687"/>
      <c r="CO49" s="687"/>
      <c r="CP49" s="687"/>
      <c r="CQ49" s="688"/>
      <c r="CR49" s="721">
        <v>131025090</v>
      </c>
      <c r="CS49" s="711"/>
      <c r="CT49" s="711"/>
      <c r="CU49" s="711"/>
      <c r="CV49" s="711"/>
      <c r="CW49" s="711"/>
      <c r="CX49" s="711"/>
      <c r="CY49" s="743"/>
      <c r="CZ49" s="726">
        <v>100</v>
      </c>
      <c r="DA49" s="744"/>
      <c r="DB49" s="744"/>
      <c r="DC49" s="745"/>
      <c r="DD49" s="746">
        <v>66146826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XFhn93VV5Op52MdlSDUiz93KDEX//Io4+C+DLzfp++a620pIOH6sbBqCDw39uUMeMWwFbIJ4K43LLHq4aQ+wOA==" saltValue="QyDKn4DuldGLyy191q7w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357</v>
      </c>
      <c r="DK2" s="789"/>
      <c r="DL2" s="789"/>
      <c r="DM2" s="789"/>
      <c r="DN2" s="789"/>
      <c r="DO2" s="790"/>
      <c r="DP2" s="249"/>
      <c r="DQ2" s="788" t="s">
        <v>358</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359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361</v>
      </c>
      <c r="B5" s="783"/>
      <c r="C5" s="783"/>
      <c r="D5" s="783"/>
      <c r="E5" s="783"/>
      <c r="F5" s="783"/>
      <c r="G5" s="783"/>
      <c r="H5" s="783"/>
      <c r="I5" s="783"/>
      <c r="J5" s="783"/>
      <c r="K5" s="783"/>
      <c r="L5" s="783"/>
      <c r="M5" s="783"/>
      <c r="N5" s="783"/>
      <c r="O5" s="783"/>
      <c r="P5" s="784"/>
      <c r="Q5" s="759" t="s">
        <v>362</v>
      </c>
      <c r="R5" s="760"/>
      <c r="S5" s="760"/>
      <c r="T5" s="760"/>
      <c r="U5" s="761"/>
      <c r="V5" s="759" t="s">
        <v>363</v>
      </c>
      <c r="W5" s="760"/>
      <c r="X5" s="760"/>
      <c r="Y5" s="760"/>
      <c r="Z5" s="761"/>
      <c r="AA5" s="759" t="s">
        <v>364</v>
      </c>
      <c r="AB5" s="760"/>
      <c r="AC5" s="760"/>
      <c r="AD5" s="760"/>
      <c r="AE5" s="760"/>
      <c r="AF5" s="792" t="s">
        <v>365</v>
      </c>
      <c r="AG5" s="760"/>
      <c r="AH5" s="760"/>
      <c r="AI5" s="760"/>
      <c r="AJ5" s="771"/>
      <c r="AK5" s="760" t="s">
        <v>366</v>
      </c>
      <c r="AL5" s="760"/>
      <c r="AM5" s="760"/>
      <c r="AN5" s="760"/>
      <c r="AO5" s="761"/>
      <c r="AP5" s="759" t="s">
        <v>367</v>
      </c>
      <c r="AQ5" s="760"/>
      <c r="AR5" s="760"/>
      <c r="AS5" s="760"/>
      <c r="AT5" s="761"/>
      <c r="AU5" s="759" t="s">
        <v>368</v>
      </c>
      <c r="AV5" s="760"/>
      <c r="AW5" s="760"/>
      <c r="AX5" s="760"/>
      <c r="AY5" s="771"/>
      <c r="AZ5" s="256"/>
      <c r="BA5" s="256"/>
      <c r="BB5" s="256"/>
      <c r="BC5" s="256"/>
      <c r="BD5" s="256"/>
      <c r="BE5" s="257"/>
      <c r="BF5" s="257"/>
      <c r="BG5" s="257"/>
      <c r="BH5" s="257"/>
      <c r="BI5" s="257"/>
      <c r="BJ5" s="257"/>
      <c r="BK5" s="257"/>
      <c r="BL5" s="257"/>
      <c r="BM5" s="257"/>
      <c r="BN5" s="257"/>
      <c r="BO5" s="257"/>
      <c r="BP5" s="257"/>
      <c r="BQ5" s="782" t="s">
        <v>369</v>
      </c>
      <c r="BR5" s="783"/>
      <c r="BS5" s="783"/>
      <c r="BT5" s="783"/>
      <c r="BU5" s="783"/>
      <c r="BV5" s="783"/>
      <c r="BW5" s="783"/>
      <c r="BX5" s="783"/>
      <c r="BY5" s="783"/>
      <c r="BZ5" s="783"/>
      <c r="CA5" s="783"/>
      <c r="CB5" s="783"/>
      <c r="CC5" s="783"/>
      <c r="CD5" s="783"/>
      <c r="CE5" s="783"/>
      <c r="CF5" s="783"/>
      <c r="CG5" s="784"/>
      <c r="CH5" s="759" t="s">
        <v>370</v>
      </c>
      <c r="CI5" s="760"/>
      <c r="CJ5" s="760"/>
      <c r="CK5" s="760"/>
      <c r="CL5" s="761"/>
      <c r="CM5" s="759" t="s">
        <v>371</v>
      </c>
      <c r="CN5" s="760"/>
      <c r="CO5" s="760"/>
      <c r="CP5" s="760"/>
      <c r="CQ5" s="761"/>
      <c r="CR5" s="759" t="s">
        <v>372</v>
      </c>
      <c r="CS5" s="760"/>
      <c r="CT5" s="760"/>
      <c r="CU5" s="760"/>
      <c r="CV5" s="761"/>
      <c r="CW5" s="759" t="s">
        <v>373</v>
      </c>
      <c r="CX5" s="760"/>
      <c r="CY5" s="760"/>
      <c r="CZ5" s="760"/>
      <c r="DA5" s="761"/>
      <c r="DB5" s="759" t="s">
        <v>374</v>
      </c>
      <c r="DC5" s="760"/>
      <c r="DD5" s="760"/>
      <c r="DE5" s="760"/>
      <c r="DF5" s="761"/>
      <c r="DG5" s="765" t="s">
        <v>375</v>
      </c>
      <c r="DH5" s="766"/>
      <c r="DI5" s="766"/>
      <c r="DJ5" s="766"/>
      <c r="DK5" s="767"/>
      <c r="DL5" s="765" t="s">
        <v>376</v>
      </c>
      <c r="DM5" s="766"/>
      <c r="DN5" s="766"/>
      <c r="DO5" s="766"/>
      <c r="DP5" s="767"/>
      <c r="DQ5" s="759" t="s">
        <v>377</v>
      </c>
      <c r="DR5" s="760"/>
      <c r="DS5" s="760"/>
      <c r="DT5" s="760"/>
      <c r="DU5" s="761"/>
      <c r="DV5" s="759" t="s">
        <v>368</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378</v>
      </c>
      <c r="C7" s="774"/>
      <c r="D7" s="774"/>
      <c r="E7" s="774"/>
      <c r="F7" s="774"/>
      <c r="G7" s="774"/>
      <c r="H7" s="774"/>
      <c r="I7" s="774"/>
      <c r="J7" s="774"/>
      <c r="K7" s="774"/>
      <c r="L7" s="774"/>
      <c r="M7" s="774"/>
      <c r="N7" s="774"/>
      <c r="O7" s="774"/>
      <c r="P7" s="775"/>
      <c r="Q7" s="776">
        <v>137022</v>
      </c>
      <c r="R7" s="777"/>
      <c r="S7" s="777"/>
      <c r="T7" s="777"/>
      <c r="U7" s="777"/>
      <c r="V7" s="777">
        <v>131257</v>
      </c>
      <c r="W7" s="777"/>
      <c r="X7" s="777"/>
      <c r="Y7" s="777"/>
      <c r="Z7" s="777"/>
      <c r="AA7" s="777">
        <v>5765</v>
      </c>
      <c r="AB7" s="777"/>
      <c r="AC7" s="777"/>
      <c r="AD7" s="777"/>
      <c r="AE7" s="778"/>
      <c r="AF7" s="779">
        <v>4787</v>
      </c>
      <c r="AG7" s="780"/>
      <c r="AH7" s="780"/>
      <c r="AI7" s="780"/>
      <c r="AJ7" s="781"/>
      <c r="AK7" s="816">
        <v>2669</v>
      </c>
      <c r="AL7" s="817"/>
      <c r="AM7" s="817"/>
      <c r="AN7" s="817"/>
      <c r="AO7" s="817"/>
      <c r="AP7" s="817">
        <v>86301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565</v>
      </c>
      <c r="BT7" s="821"/>
      <c r="BU7" s="821"/>
      <c r="BV7" s="821"/>
      <c r="BW7" s="821"/>
      <c r="BX7" s="821"/>
      <c r="BY7" s="821"/>
      <c r="BZ7" s="821"/>
      <c r="CA7" s="821"/>
      <c r="CB7" s="821"/>
      <c r="CC7" s="821"/>
      <c r="CD7" s="821"/>
      <c r="CE7" s="821"/>
      <c r="CF7" s="821"/>
      <c r="CG7" s="822"/>
      <c r="CH7" s="813">
        <v>4</v>
      </c>
      <c r="CI7" s="814"/>
      <c r="CJ7" s="814"/>
      <c r="CK7" s="814"/>
      <c r="CL7" s="815"/>
      <c r="CM7" s="813">
        <v>244</v>
      </c>
      <c r="CN7" s="814"/>
      <c r="CO7" s="814"/>
      <c r="CP7" s="814"/>
      <c r="CQ7" s="815"/>
      <c r="CR7" s="813">
        <v>42</v>
      </c>
      <c r="CS7" s="814"/>
      <c r="CT7" s="814"/>
      <c r="CU7" s="814"/>
      <c r="CV7" s="815"/>
      <c r="CW7" s="813">
        <v>90</v>
      </c>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379</v>
      </c>
      <c r="C8" s="798"/>
      <c r="D8" s="798"/>
      <c r="E8" s="798"/>
      <c r="F8" s="798"/>
      <c r="G8" s="798"/>
      <c r="H8" s="798"/>
      <c r="I8" s="798"/>
      <c r="J8" s="798"/>
      <c r="K8" s="798"/>
      <c r="L8" s="798"/>
      <c r="M8" s="798"/>
      <c r="N8" s="798"/>
      <c r="O8" s="798"/>
      <c r="P8" s="799"/>
      <c r="Q8" s="800">
        <v>1</v>
      </c>
      <c r="R8" s="801"/>
      <c r="S8" s="801"/>
      <c r="T8" s="801"/>
      <c r="U8" s="801"/>
      <c r="V8" s="801">
        <v>1</v>
      </c>
      <c r="W8" s="801"/>
      <c r="X8" s="801"/>
      <c r="Y8" s="801"/>
      <c r="Z8" s="801"/>
      <c r="AA8" s="801" t="s">
        <v>575</v>
      </c>
      <c r="AB8" s="801"/>
      <c r="AC8" s="801"/>
      <c r="AD8" s="801"/>
      <c r="AE8" s="802"/>
      <c r="AF8" s="803" t="s">
        <v>126</v>
      </c>
      <c r="AG8" s="804"/>
      <c r="AH8" s="804"/>
      <c r="AI8" s="804"/>
      <c r="AJ8" s="805"/>
      <c r="AK8" s="806" t="s">
        <v>575</v>
      </c>
      <c r="AL8" s="807"/>
      <c r="AM8" s="807"/>
      <c r="AN8" s="807"/>
      <c r="AO8" s="807"/>
      <c r="AP8" s="807" t="s">
        <v>575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566</v>
      </c>
      <c r="BT8" s="811"/>
      <c r="BU8" s="811"/>
      <c r="BV8" s="811"/>
      <c r="BW8" s="811"/>
      <c r="BX8" s="811"/>
      <c r="BY8" s="811"/>
      <c r="BZ8" s="811"/>
      <c r="CA8" s="811"/>
      <c r="CB8" s="811"/>
      <c r="CC8" s="811"/>
      <c r="CD8" s="811"/>
      <c r="CE8" s="811"/>
      <c r="CF8" s="811"/>
      <c r="CG8" s="812"/>
      <c r="CH8" s="823">
        <v>0</v>
      </c>
      <c r="CI8" s="824"/>
      <c r="CJ8" s="824"/>
      <c r="CK8" s="824"/>
      <c r="CL8" s="825"/>
      <c r="CM8" s="823">
        <v>115</v>
      </c>
      <c r="CN8" s="824"/>
      <c r="CO8" s="824"/>
      <c r="CP8" s="824"/>
      <c r="CQ8" s="825"/>
      <c r="CR8" s="823">
        <v>50</v>
      </c>
      <c r="CS8" s="824"/>
      <c r="CT8" s="824"/>
      <c r="CU8" s="824"/>
      <c r="CV8" s="825"/>
      <c r="CW8" s="823">
        <v>20</v>
      </c>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380</v>
      </c>
      <c r="C9" s="798"/>
      <c r="D9" s="798"/>
      <c r="E9" s="798"/>
      <c r="F9" s="798"/>
      <c r="G9" s="798"/>
      <c r="H9" s="798"/>
      <c r="I9" s="798"/>
      <c r="J9" s="798"/>
      <c r="K9" s="798"/>
      <c r="L9" s="798"/>
      <c r="M9" s="798"/>
      <c r="N9" s="798"/>
      <c r="O9" s="798"/>
      <c r="P9" s="799"/>
      <c r="Q9" s="800">
        <v>20</v>
      </c>
      <c r="R9" s="801"/>
      <c r="S9" s="801"/>
      <c r="T9" s="801"/>
      <c r="U9" s="801"/>
      <c r="V9" s="801">
        <v>10</v>
      </c>
      <c r="W9" s="801"/>
      <c r="X9" s="801"/>
      <c r="Y9" s="801"/>
      <c r="Z9" s="801"/>
      <c r="AA9" s="801">
        <v>10</v>
      </c>
      <c r="AB9" s="801"/>
      <c r="AC9" s="801"/>
      <c r="AD9" s="801"/>
      <c r="AE9" s="802"/>
      <c r="AF9" s="803">
        <v>10</v>
      </c>
      <c r="AG9" s="804"/>
      <c r="AH9" s="804"/>
      <c r="AI9" s="804"/>
      <c r="AJ9" s="805"/>
      <c r="AK9" s="806">
        <v>5</v>
      </c>
      <c r="AL9" s="807"/>
      <c r="AM9" s="807"/>
      <c r="AN9" s="807"/>
      <c r="AO9" s="807"/>
      <c r="AP9" s="807">
        <v>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567</v>
      </c>
      <c r="BT9" s="811"/>
      <c r="BU9" s="811"/>
      <c r="BV9" s="811"/>
      <c r="BW9" s="811"/>
      <c r="BX9" s="811"/>
      <c r="BY9" s="811"/>
      <c r="BZ9" s="811"/>
      <c r="CA9" s="811"/>
      <c r="CB9" s="811"/>
      <c r="CC9" s="811"/>
      <c r="CD9" s="811"/>
      <c r="CE9" s="811"/>
      <c r="CF9" s="811"/>
      <c r="CG9" s="812"/>
      <c r="CH9" s="823">
        <v>-2</v>
      </c>
      <c r="CI9" s="824"/>
      <c r="CJ9" s="824"/>
      <c r="CK9" s="824"/>
      <c r="CL9" s="825"/>
      <c r="CM9" s="823">
        <v>319</v>
      </c>
      <c r="CN9" s="824"/>
      <c r="CO9" s="824"/>
      <c r="CP9" s="824"/>
      <c r="CQ9" s="825"/>
      <c r="CR9" s="823">
        <v>300</v>
      </c>
      <c r="CS9" s="824"/>
      <c r="CT9" s="824"/>
      <c r="CU9" s="824"/>
      <c r="CV9" s="825"/>
      <c r="CW9" s="823">
        <v>42</v>
      </c>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568</v>
      </c>
      <c r="BT10" s="811"/>
      <c r="BU10" s="811"/>
      <c r="BV10" s="811"/>
      <c r="BW10" s="811"/>
      <c r="BX10" s="811"/>
      <c r="BY10" s="811"/>
      <c r="BZ10" s="811"/>
      <c r="CA10" s="811"/>
      <c r="CB10" s="811"/>
      <c r="CC10" s="811"/>
      <c r="CD10" s="811"/>
      <c r="CE10" s="811"/>
      <c r="CF10" s="811"/>
      <c r="CG10" s="812"/>
      <c r="CH10" s="823">
        <v>-42</v>
      </c>
      <c r="CI10" s="824"/>
      <c r="CJ10" s="824"/>
      <c r="CK10" s="824"/>
      <c r="CL10" s="825"/>
      <c r="CM10" s="823">
        <v>190</v>
      </c>
      <c r="CN10" s="824"/>
      <c r="CO10" s="824"/>
      <c r="CP10" s="824"/>
      <c r="CQ10" s="825"/>
      <c r="CR10" s="823">
        <v>33</v>
      </c>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569</v>
      </c>
      <c r="BT11" s="811"/>
      <c r="BU11" s="811"/>
      <c r="BV11" s="811"/>
      <c r="BW11" s="811"/>
      <c r="BX11" s="811"/>
      <c r="BY11" s="811"/>
      <c r="BZ11" s="811"/>
      <c r="CA11" s="811"/>
      <c r="CB11" s="811"/>
      <c r="CC11" s="811"/>
      <c r="CD11" s="811"/>
      <c r="CE11" s="811"/>
      <c r="CF11" s="811"/>
      <c r="CG11" s="812"/>
      <c r="CH11" s="823">
        <v>33</v>
      </c>
      <c r="CI11" s="824"/>
      <c r="CJ11" s="824"/>
      <c r="CK11" s="824"/>
      <c r="CL11" s="825"/>
      <c r="CM11" s="823">
        <v>1652</v>
      </c>
      <c r="CN11" s="824"/>
      <c r="CO11" s="824"/>
      <c r="CP11" s="824"/>
      <c r="CQ11" s="825"/>
      <c r="CR11" s="823">
        <v>6</v>
      </c>
      <c r="CS11" s="824"/>
      <c r="CT11" s="824"/>
      <c r="CU11" s="824"/>
      <c r="CV11" s="825"/>
      <c r="CW11" s="823">
        <v>58</v>
      </c>
      <c r="CX11" s="824"/>
      <c r="CY11" s="824"/>
      <c r="CZ11" s="824"/>
      <c r="DA11" s="825"/>
      <c r="DB11" s="823">
        <v>2338</v>
      </c>
      <c r="DC11" s="824"/>
      <c r="DD11" s="824"/>
      <c r="DE11" s="824"/>
      <c r="DF11" s="825"/>
      <c r="DG11" s="823">
        <v>5537</v>
      </c>
      <c r="DH11" s="824"/>
      <c r="DI11" s="824"/>
      <c r="DJ11" s="824"/>
      <c r="DK11" s="825"/>
      <c r="DL11" s="823"/>
      <c r="DM11" s="824"/>
      <c r="DN11" s="824"/>
      <c r="DO11" s="824"/>
      <c r="DP11" s="825"/>
      <c r="DQ11" s="823">
        <v>3732</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570</v>
      </c>
      <c r="BT12" s="811"/>
      <c r="BU12" s="811"/>
      <c r="BV12" s="811"/>
      <c r="BW12" s="811"/>
      <c r="BX12" s="811"/>
      <c r="BY12" s="811"/>
      <c r="BZ12" s="811"/>
      <c r="CA12" s="811"/>
      <c r="CB12" s="811"/>
      <c r="CC12" s="811"/>
      <c r="CD12" s="811"/>
      <c r="CE12" s="811"/>
      <c r="CF12" s="811"/>
      <c r="CG12" s="812"/>
      <c r="CH12" s="823">
        <v>-8</v>
      </c>
      <c r="CI12" s="824"/>
      <c r="CJ12" s="824"/>
      <c r="CK12" s="824"/>
      <c r="CL12" s="825"/>
      <c r="CM12" s="823">
        <v>209</v>
      </c>
      <c r="CN12" s="824"/>
      <c r="CO12" s="824"/>
      <c r="CP12" s="824"/>
      <c r="CQ12" s="825"/>
      <c r="CR12" s="823">
        <v>45</v>
      </c>
      <c r="CS12" s="824"/>
      <c r="CT12" s="824"/>
      <c r="CU12" s="824"/>
      <c r="CV12" s="825"/>
      <c r="CW12" s="823">
        <v>5</v>
      </c>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571</v>
      </c>
      <c r="BT13" s="811"/>
      <c r="BU13" s="811"/>
      <c r="BV13" s="811"/>
      <c r="BW13" s="811"/>
      <c r="BX13" s="811"/>
      <c r="BY13" s="811"/>
      <c r="BZ13" s="811"/>
      <c r="CA13" s="811"/>
      <c r="CB13" s="811"/>
      <c r="CC13" s="811"/>
      <c r="CD13" s="811"/>
      <c r="CE13" s="811"/>
      <c r="CF13" s="811"/>
      <c r="CG13" s="812"/>
      <c r="CH13" s="823">
        <v>-5</v>
      </c>
      <c r="CI13" s="824"/>
      <c r="CJ13" s="824"/>
      <c r="CK13" s="824"/>
      <c r="CL13" s="825"/>
      <c r="CM13" s="823">
        <v>61</v>
      </c>
      <c r="CN13" s="824"/>
      <c r="CO13" s="824"/>
      <c r="CP13" s="824"/>
      <c r="CQ13" s="825"/>
      <c r="CR13" s="823">
        <v>5</v>
      </c>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572</v>
      </c>
      <c r="BT14" s="811"/>
      <c r="BU14" s="811"/>
      <c r="BV14" s="811"/>
      <c r="BW14" s="811"/>
      <c r="BX14" s="811"/>
      <c r="BY14" s="811"/>
      <c r="BZ14" s="811"/>
      <c r="CA14" s="811"/>
      <c r="CB14" s="811"/>
      <c r="CC14" s="811"/>
      <c r="CD14" s="811"/>
      <c r="CE14" s="811"/>
      <c r="CF14" s="811"/>
      <c r="CG14" s="812"/>
      <c r="CH14" s="823">
        <v>1</v>
      </c>
      <c r="CI14" s="824"/>
      <c r="CJ14" s="824"/>
      <c r="CK14" s="824"/>
      <c r="CL14" s="825"/>
      <c r="CM14" s="823">
        <v>19</v>
      </c>
      <c r="CN14" s="824"/>
      <c r="CO14" s="824"/>
      <c r="CP14" s="824"/>
      <c r="CQ14" s="825"/>
      <c r="CR14" s="823">
        <v>5</v>
      </c>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573</v>
      </c>
      <c r="BT15" s="811"/>
      <c r="BU15" s="811"/>
      <c r="BV15" s="811"/>
      <c r="BW15" s="811"/>
      <c r="BX15" s="811"/>
      <c r="BY15" s="811"/>
      <c r="BZ15" s="811"/>
      <c r="CA15" s="811"/>
      <c r="CB15" s="811"/>
      <c r="CC15" s="811"/>
      <c r="CD15" s="811"/>
      <c r="CE15" s="811"/>
      <c r="CF15" s="811"/>
      <c r="CG15" s="812"/>
      <c r="CH15" s="823">
        <v>-5</v>
      </c>
      <c r="CI15" s="824"/>
      <c r="CJ15" s="824"/>
      <c r="CK15" s="824"/>
      <c r="CL15" s="825"/>
      <c r="CM15" s="823">
        <v>336</v>
      </c>
      <c r="CN15" s="824"/>
      <c r="CO15" s="824"/>
      <c r="CP15" s="824"/>
      <c r="CQ15" s="825"/>
      <c r="CR15" s="823">
        <v>3</v>
      </c>
      <c r="CS15" s="824"/>
      <c r="CT15" s="824"/>
      <c r="CU15" s="824"/>
      <c r="CV15" s="825"/>
      <c r="CW15" s="823">
        <v>1</v>
      </c>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574</v>
      </c>
      <c r="BT16" s="811"/>
      <c r="BU16" s="811"/>
      <c r="BV16" s="811"/>
      <c r="BW16" s="811"/>
      <c r="BX16" s="811"/>
      <c r="BY16" s="811"/>
      <c r="BZ16" s="811"/>
      <c r="CA16" s="811"/>
      <c r="CB16" s="811"/>
      <c r="CC16" s="811"/>
      <c r="CD16" s="811"/>
      <c r="CE16" s="811"/>
      <c r="CF16" s="811"/>
      <c r="CG16" s="812"/>
      <c r="CH16" s="823">
        <v>74</v>
      </c>
      <c r="CI16" s="824"/>
      <c r="CJ16" s="824"/>
      <c r="CK16" s="824"/>
      <c r="CL16" s="825"/>
      <c r="CM16" s="823">
        <v>372</v>
      </c>
      <c r="CN16" s="824"/>
      <c r="CO16" s="824"/>
      <c r="CP16" s="824"/>
      <c r="CQ16" s="825"/>
      <c r="CR16" s="823">
        <v>78</v>
      </c>
      <c r="CS16" s="824"/>
      <c r="CT16" s="824"/>
      <c r="CU16" s="824"/>
      <c r="CV16" s="825"/>
      <c r="CW16" s="823">
        <v>7</v>
      </c>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137043</v>
      </c>
      <c r="R23" s="836"/>
      <c r="S23" s="836"/>
      <c r="T23" s="836"/>
      <c r="U23" s="836"/>
      <c r="V23" s="836">
        <v>131268</v>
      </c>
      <c r="W23" s="836"/>
      <c r="X23" s="836"/>
      <c r="Y23" s="836"/>
      <c r="Z23" s="836"/>
      <c r="AA23" s="836">
        <v>5775</v>
      </c>
      <c r="AB23" s="836"/>
      <c r="AC23" s="836"/>
      <c r="AD23" s="836"/>
      <c r="AE23" s="837"/>
      <c r="AF23" s="838">
        <v>4796</v>
      </c>
      <c r="AG23" s="836"/>
      <c r="AH23" s="836"/>
      <c r="AI23" s="836"/>
      <c r="AJ23" s="839"/>
      <c r="AK23" s="840"/>
      <c r="AL23" s="841"/>
      <c r="AM23" s="841"/>
      <c r="AN23" s="841"/>
      <c r="AO23" s="841"/>
      <c r="AP23" s="836">
        <v>86303</v>
      </c>
      <c r="AQ23" s="836"/>
      <c r="AR23" s="836"/>
      <c r="AS23" s="836"/>
      <c r="AT23" s="836"/>
      <c r="AU23" s="842"/>
      <c r="AV23" s="842"/>
      <c r="AW23" s="842"/>
      <c r="AX23" s="842"/>
      <c r="AY23" s="843"/>
      <c r="AZ23" s="851" t="s">
        <v>126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361</v>
      </c>
      <c r="B26" s="783"/>
      <c r="C26" s="783"/>
      <c r="D26" s="783"/>
      <c r="E26" s="783"/>
      <c r="F26" s="783"/>
      <c r="G26" s="783"/>
      <c r="H26" s="783"/>
      <c r="I26" s="783"/>
      <c r="J26" s="783"/>
      <c r="K26" s="783"/>
      <c r="L26" s="783"/>
      <c r="M26" s="783"/>
      <c r="N26" s="783"/>
      <c r="O26" s="783"/>
      <c r="P26" s="784"/>
      <c r="Q26" s="759" t="s">
        <v>386</v>
      </c>
      <c r="R26" s="760"/>
      <c r="S26" s="760"/>
      <c r="T26" s="760"/>
      <c r="U26" s="761"/>
      <c r="V26" s="759" t="s">
        <v>387</v>
      </c>
      <c r="W26" s="760"/>
      <c r="X26" s="760"/>
      <c r="Y26" s="760"/>
      <c r="Z26" s="761"/>
      <c r="AA26" s="759" t="s">
        <v>388</v>
      </c>
      <c r="AB26" s="760"/>
      <c r="AC26" s="760"/>
      <c r="AD26" s="760"/>
      <c r="AE26" s="760"/>
      <c r="AF26" s="854" t="s">
        <v>389</v>
      </c>
      <c r="AG26" s="855"/>
      <c r="AH26" s="855"/>
      <c r="AI26" s="855"/>
      <c r="AJ26" s="856"/>
      <c r="AK26" s="760" t="s">
        <v>390</v>
      </c>
      <c r="AL26" s="760"/>
      <c r="AM26" s="760"/>
      <c r="AN26" s="760"/>
      <c r="AO26" s="761"/>
      <c r="AP26" s="759" t="s">
        <v>391</v>
      </c>
      <c r="AQ26" s="760"/>
      <c r="AR26" s="760"/>
      <c r="AS26" s="760"/>
      <c r="AT26" s="761"/>
      <c r="AU26" s="759" t="s">
        <v>392</v>
      </c>
      <c r="AV26" s="760"/>
      <c r="AW26" s="760"/>
      <c r="AX26" s="760"/>
      <c r="AY26" s="761"/>
      <c r="AZ26" s="759" t="s">
        <v>393</v>
      </c>
      <c r="BA26" s="760"/>
      <c r="BB26" s="760"/>
      <c r="BC26" s="760"/>
      <c r="BD26" s="761"/>
      <c r="BE26" s="759" t="s">
        <v>368</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394</v>
      </c>
      <c r="C28" s="774"/>
      <c r="D28" s="774"/>
      <c r="E28" s="774"/>
      <c r="F28" s="774"/>
      <c r="G28" s="774"/>
      <c r="H28" s="774"/>
      <c r="I28" s="774"/>
      <c r="J28" s="774"/>
      <c r="K28" s="774"/>
      <c r="L28" s="774"/>
      <c r="M28" s="774"/>
      <c r="N28" s="774"/>
      <c r="O28" s="774"/>
      <c r="P28" s="775"/>
      <c r="Q28" s="864">
        <v>26016</v>
      </c>
      <c r="R28" s="865"/>
      <c r="S28" s="865"/>
      <c r="T28" s="865"/>
      <c r="U28" s="865"/>
      <c r="V28" s="865">
        <v>24178</v>
      </c>
      <c r="W28" s="865"/>
      <c r="X28" s="865"/>
      <c r="Y28" s="865"/>
      <c r="Z28" s="865"/>
      <c r="AA28" s="865">
        <v>1838</v>
      </c>
      <c r="AB28" s="865"/>
      <c r="AC28" s="865"/>
      <c r="AD28" s="865"/>
      <c r="AE28" s="866"/>
      <c r="AF28" s="867">
        <v>1838</v>
      </c>
      <c r="AG28" s="865"/>
      <c r="AH28" s="865"/>
      <c r="AI28" s="865"/>
      <c r="AJ28" s="868"/>
      <c r="AK28" s="869">
        <v>1906</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395</v>
      </c>
      <c r="C29" s="798"/>
      <c r="D29" s="798"/>
      <c r="E29" s="798"/>
      <c r="F29" s="798"/>
      <c r="G29" s="798"/>
      <c r="H29" s="798"/>
      <c r="I29" s="798"/>
      <c r="J29" s="798"/>
      <c r="K29" s="798"/>
      <c r="L29" s="798"/>
      <c r="M29" s="798"/>
      <c r="N29" s="798"/>
      <c r="O29" s="798"/>
      <c r="P29" s="799"/>
      <c r="Q29" s="800">
        <v>26233</v>
      </c>
      <c r="R29" s="801"/>
      <c r="S29" s="801"/>
      <c r="T29" s="801"/>
      <c r="U29" s="801"/>
      <c r="V29" s="801">
        <v>25579</v>
      </c>
      <c r="W29" s="801"/>
      <c r="X29" s="801"/>
      <c r="Y29" s="801"/>
      <c r="Z29" s="801"/>
      <c r="AA29" s="801">
        <v>654</v>
      </c>
      <c r="AB29" s="801"/>
      <c r="AC29" s="801"/>
      <c r="AD29" s="801"/>
      <c r="AE29" s="802"/>
      <c r="AF29" s="803">
        <v>654</v>
      </c>
      <c r="AG29" s="804"/>
      <c r="AH29" s="804"/>
      <c r="AI29" s="804"/>
      <c r="AJ29" s="805"/>
      <c r="AK29" s="872">
        <v>3610</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396</v>
      </c>
      <c r="C30" s="798"/>
      <c r="D30" s="798"/>
      <c r="E30" s="798"/>
      <c r="F30" s="798"/>
      <c r="G30" s="798"/>
      <c r="H30" s="798"/>
      <c r="I30" s="798"/>
      <c r="J30" s="798"/>
      <c r="K30" s="798"/>
      <c r="L30" s="798"/>
      <c r="M30" s="798"/>
      <c r="N30" s="798"/>
      <c r="O30" s="798"/>
      <c r="P30" s="799"/>
      <c r="Q30" s="800">
        <v>3434</v>
      </c>
      <c r="R30" s="801"/>
      <c r="S30" s="801"/>
      <c r="T30" s="801"/>
      <c r="U30" s="801"/>
      <c r="V30" s="801">
        <v>3419</v>
      </c>
      <c r="W30" s="801"/>
      <c r="X30" s="801"/>
      <c r="Y30" s="801"/>
      <c r="Z30" s="801"/>
      <c r="AA30" s="801">
        <v>15</v>
      </c>
      <c r="AB30" s="801"/>
      <c r="AC30" s="801"/>
      <c r="AD30" s="801"/>
      <c r="AE30" s="802"/>
      <c r="AF30" s="803">
        <v>15</v>
      </c>
      <c r="AG30" s="804"/>
      <c r="AH30" s="804"/>
      <c r="AI30" s="804"/>
      <c r="AJ30" s="805"/>
      <c r="AK30" s="872">
        <v>706</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397</v>
      </c>
      <c r="C31" s="798"/>
      <c r="D31" s="798"/>
      <c r="E31" s="798"/>
      <c r="F31" s="798"/>
      <c r="G31" s="798"/>
      <c r="H31" s="798"/>
      <c r="I31" s="798"/>
      <c r="J31" s="798"/>
      <c r="K31" s="798"/>
      <c r="L31" s="798"/>
      <c r="M31" s="798"/>
      <c r="N31" s="798"/>
      <c r="O31" s="798"/>
      <c r="P31" s="799"/>
      <c r="Q31" s="800">
        <v>7199</v>
      </c>
      <c r="R31" s="801"/>
      <c r="S31" s="801"/>
      <c r="T31" s="801"/>
      <c r="U31" s="801"/>
      <c r="V31" s="801">
        <v>6528</v>
      </c>
      <c r="W31" s="801"/>
      <c r="X31" s="801"/>
      <c r="Y31" s="801"/>
      <c r="Z31" s="801"/>
      <c r="AA31" s="801">
        <v>671</v>
      </c>
      <c r="AB31" s="801"/>
      <c r="AC31" s="801"/>
      <c r="AD31" s="801"/>
      <c r="AE31" s="802"/>
      <c r="AF31" s="803">
        <v>3679</v>
      </c>
      <c r="AG31" s="804"/>
      <c r="AH31" s="804"/>
      <c r="AI31" s="804"/>
      <c r="AJ31" s="805"/>
      <c r="AK31" s="872"/>
      <c r="AL31" s="873"/>
      <c r="AM31" s="873"/>
      <c r="AN31" s="873"/>
      <c r="AO31" s="873"/>
      <c r="AP31" s="873">
        <v>12324</v>
      </c>
      <c r="AQ31" s="873"/>
      <c r="AR31" s="873"/>
      <c r="AS31" s="873"/>
      <c r="AT31" s="873"/>
      <c r="AU31" s="873">
        <v>185</v>
      </c>
      <c r="AV31" s="873"/>
      <c r="AW31" s="873"/>
      <c r="AX31" s="873"/>
      <c r="AY31" s="873"/>
      <c r="AZ31" s="874"/>
      <c r="BA31" s="874"/>
      <c r="BB31" s="874"/>
      <c r="BC31" s="874"/>
      <c r="BD31" s="874"/>
      <c r="BE31" s="870" t="s">
        <v>398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7415</v>
      </c>
      <c r="R32" s="801"/>
      <c r="S32" s="801"/>
      <c r="T32" s="801"/>
      <c r="U32" s="801"/>
      <c r="V32" s="801">
        <v>6738</v>
      </c>
      <c r="W32" s="801"/>
      <c r="X32" s="801"/>
      <c r="Y32" s="801"/>
      <c r="Z32" s="801"/>
      <c r="AA32" s="801">
        <v>677</v>
      </c>
      <c r="AB32" s="801"/>
      <c r="AC32" s="801"/>
      <c r="AD32" s="801"/>
      <c r="AE32" s="802"/>
      <c r="AF32" s="803">
        <v>752</v>
      </c>
      <c r="AG32" s="804"/>
      <c r="AH32" s="804"/>
      <c r="AI32" s="804"/>
      <c r="AJ32" s="805"/>
      <c r="AK32" s="872"/>
      <c r="AL32" s="873"/>
      <c r="AM32" s="873"/>
      <c r="AN32" s="873"/>
      <c r="AO32" s="873"/>
      <c r="AP32" s="873">
        <v>48262</v>
      </c>
      <c r="AQ32" s="873"/>
      <c r="AR32" s="873"/>
      <c r="AS32" s="873"/>
      <c r="AT32" s="873"/>
      <c r="AU32" s="873">
        <v>22201</v>
      </c>
      <c r="AV32" s="873"/>
      <c r="AW32" s="873"/>
      <c r="AX32" s="873"/>
      <c r="AY32" s="873"/>
      <c r="AZ32" s="874"/>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178</v>
      </c>
      <c r="R33" s="801"/>
      <c r="S33" s="801"/>
      <c r="T33" s="801"/>
      <c r="U33" s="801"/>
      <c r="V33" s="801">
        <v>178</v>
      </c>
      <c r="W33" s="801"/>
      <c r="X33" s="801"/>
      <c r="Y33" s="801"/>
      <c r="Z33" s="801"/>
      <c r="AA33" s="801"/>
      <c r="AB33" s="801"/>
      <c r="AC33" s="801"/>
      <c r="AD33" s="801"/>
      <c r="AE33" s="802"/>
      <c r="AF33" s="803">
        <v>67</v>
      </c>
      <c r="AG33" s="804"/>
      <c r="AH33" s="804"/>
      <c r="AI33" s="804"/>
      <c r="AJ33" s="805"/>
      <c r="AK33" s="872"/>
      <c r="AL33" s="873"/>
      <c r="AM33" s="873"/>
      <c r="AN33" s="873"/>
      <c r="AO33" s="873"/>
      <c r="AP33" s="873">
        <v>1578</v>
      </c>
      <c r="AQ33" s="873"/>
      <c r="AR33" s="873"/>
      <c r="AS33" s="873"/>
      <c r="AT33" s="873"/>
      <c r="AU33" s="873">
        <v>1117</v>
      </c>
      <c r="AV33" s="873"/>
      <c r="AW33" s="873"/>
      <c r="AX33" s="873"/>
      <c r="AY33" s="873"/>
      <c r="AZ33" s="874"/>
      <c r="BA33" s="874"/>
      <c r="BB33" s="874"/>
      <c r="BC33" s="874"/>
      <c r="BD33" s="874"/>
      <c r="BE33" s="870" t="s">
        <v>400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402</v>
      </c>
      <c r="C34" s="798"/>
      <c r="D34" s="798"/>
      <c r="E34" s="798"/>
      <c r="F34" s="798"/>
      <c r="G34" s="798"/>
      <c r="H34" s="798"/>
      <c r="I34" s="798"/>
      <c r="J34" s="798"/>
      <c r="K34" s="798"/>
      <c r="L34" s="798"/>
      <c r="M34" s="798"/>
      <c r="N34" s="798"/>
      <c r="O34" s="798"/>
      <c r="P34" s="799"/>
      <c r="Q34" s="800">
        <v>267</v>
      </c>
      <c r="R34" s="801"/>
      <c r="S34" s="801"/>
      <c r="T34" s="801"/>
      <c r="U34" s="801"/>
      <c r="V34" s="801">
        <v>218</v>
      </c>
      <c r="W34" s="801"/>
      <c r="X34" s="801"/>
      <c r="Y34" s="801"/>
      <c r="Z34" s="801"/>
      <c r="AA34" s="801">
        <v>49</v>
      </c>
      <c r="AB34" s="801"/>
      <c r="AC34" s="801"/>
      <c r="AD34" s="801"/>
      <c r="AE34" s="802"/>
      <c r="AF34" s="803">
        <v>49</v>
      </c>
      <c r="AG34" s="804"/>
      <c r="AH34" s="804"/>
      <c r="AI34" s="804"/>
      <c r="AJ34" s="805"/>
      <c r="AK34" s="872">
        <v>57</v>
      </c>
      <c r="AL34" s="873"/>
      <c r="AM34" s="873"/>
      <c r="AN34" s="873"/>
      <c r="AO34" s="873"/>
      <c r="AP34" s="873">
        <v>157</v>
      </c>
      <c r="AQ34" s="873"/>
      <c r="AR34" s="873"/>
      <c r="AS34" s="873"/>
      <c r="AT34" s="873"/>
      <c r="AU34" s="873">
        <v>94</v>
      </c>
      <c r="AV34" s="873"/>
      <c r="AW34" s="873"/>
      <c r="AX34" s="873"/>
      <c r="AY34" s="873"/>
      <c r="AZ34" s="874"/>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404</v>
      </c>
      <c r="C35" s="798"/>
      <c r="D35" s="798"/>
      <c r="E35" s="798"/>
      <c r="F35" s="798"/>
      <c r="G35" s="798"/>
      <c r="H35" s="798"/>
      <c r="I35" s="798"/>
      <c r="J35" s="798"/>
      <c r="K35" s="798"/>
      <c r="L35" s="798"/>
      <c r="M35" s="798"/>
      <c r="N35" s="798"/>
      <c r="O35" s="798"/>
      <c r="P35" s="799"/>
      <c r="Q35" s="800">
        <v>567</v>
      </c>
      <c r="R35" s="801"/>
      <c r="S35" s="801"/>
      <c r="T35" s="801"/>
      <c r="U35" s="801"/>
      <c r="V35" s="801">
        <v>407</v>
      </c>
      <c r="W35" s="801"/>
      <c r="X35" s="801"/>
      <c r="Y35" s="801"/>
      <c r="Z35" s="801"/>
      <c r="AA35" s="801">
        <v>160</v>
      </c>
      <c r="AB35" s="801"/>
      <c r="AC35" s="801"/>
      <c r="AD35" s="801"/>
      <c r="AE35" s="802"/>
      <c r="AF35" s="803">
        <v>89</v>
      </c>
      <c r="AG35" s="804"/>
      <c r="AH35" s="804"/>
      <c r="AI35" s="804"/>
      <c r="AJ35" s="805"/>
      <c r="AK35" s="872">
        <v>544</v>
      </c>
      <c r="AL35" s="873"/>
      <c r="AM35" s="873"/>
      <c r="AN35" s="873"/>
      <c r="AO35" s="873"/>
      <c r="AP35" s="873">
        <v>255</v>
      </c>
      <c r="AQ35" s="873"/>
      <c r="AR35" s="873"/>
      <c r="AS35" s="873"/>
      <c r="AT35" s="873"/>
      <c r="AU35" s="873">
        <v>255</v>
      </c>
      <c r="AV35" s="873"/>
      <c r="AW35" s="873"/>
      <c r="AX35" s="873"/>
      <c r="AY35" s="873"/>
      <c r="AZ35" s="874"/>
      <c r="BA35" s="874"/>
      <c r="BB35" s="874"/>
      <c r="BC35" s="874"/>
      <c r="BD35" s="874"/>
      <c r="BE35" s="870" t="s">
        <v>405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406</v>
      </c>
      <c r="C36" s="798"/>
      <c r="D36" s="798"/>
      <c r="E36" s="798"/>
      <c r="F36" s="798"/>
      <c r="G36" s="798"/>
      <c r="H36" s="798"/>
      <c r="I36" s="798"/>
      <c r="J36" s="798"/>
      <c r="K36" s="798"/>
      <c r="L36" s="798"/>
      <c r="M36" s="798"/>
      <c r="N36" s="798"/>
      <c r="O36" s="798"/>
      <c r="P36" s="799"/>
      <c r="Q36" s="800">
        <v>392</v>
      </c>
      <c r="R36" s="801"/>
      <c r="S36" s="801"/>
      <c r="T36" s="801"/>
      <c r="U36" s="801"/>
      <c r="V36" s="801">
        <v>392</v>
      </c>
      <c r="W36" s="801"/>
      <c r="X36" s="801"/>
      <c r="Y36" s="801"/>
      <c r="Z36" s="801"/>
      <c r="AA36" s="801"/>
      <c r="AB36" s="801"/>
      <c r="AC36" s="801"/>
      <c r="AD36" s="801"/>
      <c r="AE36" s="802"/>
      <c r="AF36" s="803" t="s">
        <v>126</v>
      </c>
      <c r="AG36" s="804"/>
      <c r="AH36" s="804"/>
      <c r="AI36" s="804"/>
      <c r="AJ36" s="805"/>
      <c r="AK36" s="872"/>
      <c r="AL36" s="873"/>
      <c r="AM36" s="873"/>
      <c r="AN36" s="873"/>
      <c r="AO36" s="873"/>
      <c r="AP36" s="873">
        <v>1040</v>
      </c>
      <c r="AQ36" s="873"/>
      <c r="AR36" s="873"/>
      <c r="AS36" s="873"/>
      <c r="AT36" s="873"/>
      <c r="AU36" s="873"/>
      <c r="AV36" s="873"/>
      <c r="AW36" s="873"/>
      <c r="AX36" s="873"/>
      <c r="AY36" s="873"/>
      <c r="AZ36" s="874"/>
      <c r="BA36" s="874"/>
      <c r="BB36" s="874"/>
      <c r="BC36" s="874"/>
      <c r="BD36" s="874"/>
      <c r="BE36" s="870" t="s">
        <v>403</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7143</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386</v>
      </c>
      <c r="R66" s="760"/>
      <c r="S66" s="760"/>
      <c r="T66" s="760"/>
      <c r="U66" s="761"/>
      <c r="V66" s="759" t="s">
        <v>387</v>
      </c>
      <c r="W66" s="760"/>
      <c r="X66" s="760"/>
      <c r="Y66" s="760"/>
      <c r="Z66" s="761"/>
      <c r="AA66" s="759" t="s">
        <v>388</v>
      </c>
      <c r="AB66" s="760"/>
      <c r="AC66" s="760"/>
      <c r="AD66" s="760"/>
      <c r="AE66" s="761"/>
      <c r="AF66" s="894" t="s">
        <v>389</v>
      </c>
      <c r="AG66" s="855"/>
      <c r="AH66" s="855"/>
      <c r="AI66" s="855"/>
      <c r="AJ66" s="895"/>
      <c r="AK66" s="759" t="s">
        <v>412</v>
      </c>
      <c r="AL66" s="783"/>
      <c r="AM66" s="783"/>
      <c r="AN66" s="783"/>
      <c r="AO66" s="784"/>
      <c r="AP66" s="759" t="s">
        <v>391</v>
      </c>
      <c r="AQ66" s="760"/>
      <c r="AR66" s="760"/>
      <c r="AS66" s="760"/>
      <c r="AT66" s="761"/>
      <c r="AU66" s="759" t="s">
        <v>413</v>
      </c>
      <c r="AV66" s="760"/>
      <c r="AW66" s="760"/>
      <c r="AX66" s="760"/>
      <c r="AY66" s="761"/>
      <c r="AZ66" s="759" t="s">
        <v>368</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576</v>
      </c>
      <c r="C68" s="912"/>
      <c r="D68" s="912"/>
      <c r="E68" s="912"/>
      <c r="F68" s="912"/>
      <c r="G68" s="912"/>
      <c r="H68" s="912"/>
      <c r="I68" s="912"/>
      <c r="J68" s="912"/>
      <c r="K68" s="912"/>
      <c r="L68" s="912"/>
      <c r="M68" s="912"/>
      <c r="N68" s="912"/>
      <c r="O68" s="912"/>
      <c r="P68" s="913"/>
      <c r="Q68" s="914">
        <v>4319</v>
      </c>
      <c r="R68" s="908"/>
      <c r="S68" s="908"/>
      <c r="T68" s="908"/>
      <c r="U68" s="908"/>
      <c r="V68" s="908">
        <v>4337</v>
      </c>
      <c r="W68" s="908"/>
      <c r="X68" s="908"/>
      <c r="Y68" s="908"/>
      <c r="Z68" s="908"/>
      <c r="AA68" s="908">
        <v>-18</v>
      </c>
      <c r="AB68" s="908"/>
      <c r="AC68" s="908"/>
      <c r="AD68" s="908"/>
      <c r="AE68" s="908"/>
      <c r="AF68" s="908">
        <v>6537</v>
      </c>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577</v>
      </c>
      <c r="C69" s="916"/>
      <c r="D69" s="916"/>
      <c r="E69" s="916"/>
      <c r="F69" s="916"/>
      <c r="G69" s="916"/>
      <c r="H69" s="916"/>
      <c r="I69" s="916"/>
      <c r="J69" s="916"/>
      <c r="K69" s="916"/>
      <c r="L69" s="916"/>
      <c r="M69" s="916"/>
      <c r="N69" s="916"/>
      <c r="O69" s="916"/>
      <c r="P69" s="917"/>
      <c r="Q69" s="918">
        <v>1174</v>
      </c>
      <c r="R69" s="873"/>
      <c r="S69" s="873"/>
      <c r="T69" s="873"/>
      <c r="U69" s="873"/>
      <c r="V69" s="873">
        <v>1130</v>
      </c>
      <c r="W69" s="873"/>
      <c r="X69" s="873"/>
      <c r="Y69" s="873"/>
      <c r="Z69" s="873"/>
      <c r="AA69" s="873">
        <v>44</v>
      </c>
      <c r="AB69" s="873"/>
      <c r="AC69" s="873"/>
      <c r="AD69" s="873"/>
      <c r="AE69" s="873"/>
      <c r="AF69" s="873">
        <v>44</v>
      </c>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578</v>
      </c>
      <c r="C70" s="916"/>
      <c r="D70" s="916"/>
      <c r="E70" s="916"/>
      <c r="F70" s="916"/>
      <c r="G70" s="916"/>
      <c r="H70" s="916"/>
      <c r="I70" s="916"/>
      <c r="J70" s="916"/>
      <c r="K70" s="916"/>
      <c r="L70" s="916"/>
      <c r="M70" s="916"/>
      <c r="N70" s="916"/>
      <c r="O70" s="916"/>
      <c r="P70" s="917"/>
      <c r="Q70" s="918">
        <v>250623</v>
      </c>
      <c r="R70" s="873"/>
      <c r="S70" s="873"/>
      <c r="T70" s="873"/>
      <c r="U70" s="873"/>
      <c r="V70" s="873">
        <v>237946</v>
      </c>
      <c r="W70" s="873"/>
      <c r="X70" s="873"/>
      <c r="Y70" s="873"/>
      <c r="Z70" s="873"/>
      <c r="AA70" s="873">
        <v>12677</v>
      </c>
      <c r="AB70" s="873"/>
      <c r="AC70" s="873"/>
      <c r="AD70" s="873"/>
      <c r="AE70" s="873"/>
      <c r="AF70" s="873">
        <v>12677</v>
      </c>
      <c r="AG70" s="873"/>
      <c r="AH70" s="873"/>
      <c r="AI70" s="873"/>
      <c r="AJ70" s="873"/>
      <c r="AK70" s="873">
        <v>923</v>
      </c>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579</v>
      </c>
      <c r="C71" s="916"/>
      <c r="D71" s="916"/>
      <c r="E71" s="916"/>
      <c r="F71" s="916"/>
      <c r="G71" s="916"/>
      <c r="H71" s="916"/>
      <c r="I71" s="916"/>
      <c r="J71" s="916"/>
      <c r="K71" s="916"/>
      <c r="L71" s="916"/>
      <c r="M71" s="916"/>
      <c r="N71" s="916"/>
      <c r="O71" s="916"/>
      <c r="P71" s="917"/>
      <c r="Q71" s="918">
        <v>9184</v>
      </c>
      <c r="R71" s="873"/>
      <c r="S71" s="873"/>
      <c r="T71" s="873"/>
      <c r="U71" s="873"/>
      <c r="V71" s="873">
        <v>9066</v>
      </c>
      <c r="W71" s="873"/>
      <c r="X71" s="873"/>
      <c r="Y71" s="873"/>
      <c r="Z71" s="873"/>
      <c r="AA71" s="873">
        <v>118</v>
      </c>
      <c r="AB71" s="873"/>
      <c r="AC71" s="873"/>
      <c r="AD71" s="873"/>
      <c r="AE71" s="873"/>
      <c r="AF71" s="873"/>
      <c r="AG71" s="873"/>
      <c r="AH71" s="873"/>
      <c r="AI71" s="873"/>
      <c r="AJ71" s="873"/>
      <c r="AK71" s="873">
        <v>15</v>
      </c>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580</v>
      </c>
      <c r="C72" s="916"/>
      <c r="D72" s="916"/>
      <c r="E72" s="916"/>
      <c r="F72" s="916"/>
      <c r="G72" s="916"/>
      <c r="H72" s="916"/>
      <c r="I72" s="916"/>
      <c r="J72" s="916"/>
      <c r="K72" s="916"/>
      <c r="L72" s="916"/>
      <c r="M72" s="916"/>
      <c r="N72" s="916"/>
      <c r="O72" s="916"/>
      <c r="P72" s="917"/>
      <c r="Q72" s="918">
        <v>1536</v>
      </c>
      <c r="R72" s="873"/>
      <c r="S72" s="873"/>
      <c r="T72" s="873"/>
      <c r="U72" s="873"/>
      <c r="V72" s="873">
        <v>1535</v>
      </c>
      <c r="W72" s="873"/>
      <c r="X72" s="873"/>
      <c r="Y72" s="873"/>
      <c r="Z72" s="873"/>
      <c r="AA72" s="873">
        <v>1</v>
      </c>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1</v>
      </c>
      <c r="R73" s="873"/>
      <c r="S73" s="873"/>
      <c r="T73" s="873"/>
      <c r="U73" s="873"/>
      <c r="V73" s="873">
        <v>1</v>
      </c>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582</v>
      </c>
      <c r="C74" s="916"/>
      <c r="D74" s="916"/>
      <c r="E74" s="916"/>
      <c r="F74" s="916"/>
      <c r="G74" s="916"/>
      <c r="H74" s="916"/>
      <c r="I74" s="916"/>
      <c r="J74" s="916"/>
      <c r="K74" s="916"/>
      <c r="L74" s="916"/>
      <c r="M74" s="916"/>
      <c r="N74" s="916"/>
      <c r="O74" s="916"/>
      <c r="P74" s="917"/>
      <c r="Q74" s="918">
        <v>60</v>
      </c>
      <c r="R74" s="873"/>
      <c r="S74" s="873"/>
      <c r="T74" s="873"/>
      <c r="U74" s="873"/>
      <c r="V74" s="873">
        <v>59</v>
      </c>
      <c r="W74" s="873"/>
      <c r="X74" s="873"/>
      <c r="Y74" s="873"/>
      <c r="Z74" s="873"/>
      <c r="AA74" s="873">
        <v>1</v>
      </c>
      <c r="AB74" s="873"/>
      <c r="AC74" s="873"/>
      <c r="AD74" s="873"/>
      <c r="AE74" s="873"/>
      <c r="AF74" s="873"/>
      <c r="AG74" s="873"/>
      <c r="AH74" s="873"/>
      <c r="AI74" s="873"/>
      <c r="AJ74" s="873"/>
      <c r="AK74" s="873">
        <v>24</v>
      </c>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583</v>
      </c>
      <c r="C75" s="916"/>
      <c r="D75" s="916"/>
      <c r="E75" s="916"/>
      <c r="F75" s="916"/>
      <c r="G75" s="916"/>
      <c r="H75" s="916"/>
      <c r="I75" s="916"/>
      <c r="J75" s="916"/>
      <c r="K75" s="916"/>
      <c r="L75" s="916"/>
      <c r="M75" s="916"/>
      <c r="N75" s="916"/>
      <c r="O75" s="916"/>
      <c r="P75" s="917"/>
      <c r="Q75" s="921">
        <v>39</v>
      </c>
      <c r="R75" s="922"/>
      <c r="S75" s="922"/>
      <c r="T75" s="922"/>
      <c r="U75" s="872"/>
      <c r="V75" s="923">
        <v>37</v>
      </c>
      <c r="W75" s="922"/>
      <c r="X75" s="922"/>
      <c r="Y75" s="922"/>
      <c r="Z75" s="872"/>
      <c r="AA75" s="923">
        <v>2</v>
      </c>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584</v>
      </c>
      <c r="C76" s="916"/>
      <c r="D76" s="916"/>
      <c r="E76" s="916"/>
      <c r="F76" s="916"/>
      <c r="G76" s="916"/>
      <c r="H76" s="916"/>
      <c r="I76" s="916"/>
      <c r="J76" s="916"/>
      <c r="K76" s="916"/>
      <c r="L76" s="916"/>
      <c r="M76" s="916"/>
      <c r="N76" s="916"/>
      <c r="O76" s="916"/>
      <c r="P76" s="917"/>
      <c r="Q76" s="921">
        <v>239</v>
      </c>
      <c r="R76" s="922"/>
      <c r="S76" s="922"/>
      <c r="T76" s="922"/>
      <c r="U76" s="872"/>
      <c r="V76" s="923">
        <v>239</v>
      </c>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585</v>
      </c>
      <c r="C77" s="916"/>
      <c r="D77" s="916"/>
      <c r="E77" s="916"/>
      <c r="F77" s="916"/>
      <c r="G77" s="916"/>
      <c r="H77" s="916"/>
      <c r="I77" s="916"/>
      <c r="J77" s="916"/>
      <c r="K77" s="916"/>
      <c r="L77" s="916"/>
      <c r="M77" s="916"/>
      <c r="N77" s="916"/>
      <c r="O77" s="916"/>
      <c r="P77" s="917"/>
      <c r="Q77" s="921">
        <v>169</v>
      </c>
      <c r="R77" s="922"/>
      <c r="S77" s="922"/>
      <c r="T77" s="922"/>
      <c r="U77" s="872"/>
      <c r="V77" s="923">
        <v>163</v>
      </c>
      <c r="W77" s="922"/>
      <c r="X77" s="922"/>
      <c r="Y77" s="922"/>
      <c r="Z77" s="872"/>
      <c r="AA77" s="923">
        <v>6</v>
      </c>
      <c r="AB77" s="922"/>
      <c r="AC77" s="922"/>
      <c r="AD77" s="922"/>
      <c r="AE77" s="872"/>
      <c r="AF77" s="923">
        <v>6</v>
      </c>
      <c r="AG77" s="922"/>
      <c r="AH77" s="922"/>
      <c r="AI77" s="922"/>
      <c r="AJ77" s="872"/>
      <c r="AK77" s="923">
        <v>25</v>
      </c>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586</v>
      </c>
      <c r="C78" s="916"/>
      <c r="D78" s="916"/>
      <c r="E78" s="916"/>
      <c r="F78" s="916"/>
      <c r="G78" s="916"/>
      <c r="H78" s="916"/>
      <c r="I78" s="916"/>
      <c r="J78" s="916"/>
      <c r="K78" s="916"/>
      <c r="L78" s="916"/>
      <c r="M78" s="916"/>
      <c r="N78" s="916"/>
      <c r="O78" s="916"/>
      <c r="P78" s="917"/>
      <c r="Q78" s="918">
        <v>57</v>
      </c>
      <c r="R78" s="873"/>
      <c r="S78" s="873"/>
      <c r="T78" s="873"/>
      <c r="U78" s="873"/>
      <c r="V78" s="873">
        <v>56</v>
      </c>
      <c r="W78" s="873"/>
      <c r="X78" s="873"/>
      <c r="Y78" s="873"/>
      <c r="Z78" s="873"/>
      <c r="AA78" s="873">
        <v>1</v>
      </c>
      <c r="AB78" s="873"/>
      <c r="AC78" s="873"/>
      <c r="AD78" s="873"/>
      <c r="AE78" s="873"/>
      <c r="AF78" s="873">
        <v>1</v>
      </c>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587</v>
      </c>
      <c r="C79" s="916"/>
      <c r="D79" s="916"/>
      <c r="E79" s="916"/>
      <c r="F79" s="916"/>
      <c r="G79" s="916"/>
      <c r="H79" s="916"/>
      <c r="I79" s="916"/>
      <c r="J79" s="916"/>
      <c r="K79" s="916"/>
      <c r="L79" s="916"/>
      <c r="M79" s="916"/>
      <c r="N79" s="916"/>
      <c r="O79" s="916"/>
      <c r="P79" s="917"/>
      <c r="Q79" s="918">
        <v>373</v>
      </c>
      <c r="R79" s="873"/>
      <c r="S79" s="873"/>
      <c r="T79" s="873"/>
      <c r="U79" s="873"/>
      <c r="V79" s="873">
        <v>372</v>
      </c>
      <c r="W79" s="873"/>
      <c r="X79" s="873"/>
      <c r="Y79" s="873"/>
      <c r="Z79" s="873"/>
      <c r="AA79" s="873">
        <v>1</v>
      </c>
      <c r="AB79" s="873"/>
      <c r="AC79" s="873"/>
      <c r="AD79" s="873"/>
      <c r="AE79" s="873"/>
      <c r="AF79" s="873">
        <v>1</v>
      </c>
      <c r="AG79" s="873"/>
      <c r="AH79" s="873"/>
      <c r="AI79" s="873"/>
      <c r="AJ79" s="873"/>
      <c r="AK79" s="873">
        <v>61</v>
      </c>
      <c r="AL79" s="873"/>
      <c r="AM79" s="873"/>
      <c r="AN79" s="873"/>
      <c r="AO79" s="873"/>
      <c r="AP79" s="873">
        <v>563</v>
      </c>
      <c r="AQ79" s="873"/>
      <c r="AR79" s="873"/>
      <c r="AS79" s="873"/>
      <c r="AT79" s="873"/>
      <c r="AU79" s="873">
        <v>127</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588</v>
      </c>
      <c r="C80" s="916"/>
      <c r="D80" s="916"/>
      <c r="E80" s="916"/>
      <c r="F80" s="916"/>
      <c r="G80" s="916"/>
      <c r="H80" s="916"/>
      <c r="I80" s="916"/>
      <c r="J80" s="916"/>
      <c r="K80" s="916"/>
      <c r="L80" s="916"/>
      <c r="M80" s="916"/>
      <c r="N80" s="916"/>
      <c r="O80" s="916"/>
      <c r="P80" s="917"/>
      <c r="Q80" s="918">
        <v>4213</v>
      </c>
      <c r="R80" s="873"/>
      <c r="S80" s="873"/>
      <c r="T80" s="873"/>
      <c r="U80" s="873"/>
      <c r="V80" s="873">
        <v>4204</v>
      </c>
      <c r="W80" s="873"/>
      <c r="X80" s="873"/>
      <c r="Y80" s="873"/>
      <c r="Z80" s="873"/>
      <c r="AA80" s="873">
        <v>9</v>
      </c>
      <c r="AB80" s="873"/>
      <c r="AC80" s="873"/>
      <c r="AD80" s="873"/>
      <c r="AE80" s="873"/>
      <c r="AF80" s="873">
        <v>9</v>
      </c>
      <c r="AG80" s="873"/>
      <c r="AH80" s="873"/>
      <c r="AI80" s="873"/>
      <c r="AJ80" s="873"/>
      <c r="AK80" s="873">
        <v>53</v>
      </c>
      <c r="AL80" s="873"/>
      <c r="AM80" s="873"/>
      <c r="AN80" s="873"/>
      <c r="AO80" s="873"/>
      <c r="AP80" s="873">
        <v>264</v>
      </c>
      <c r="AQ80" s="873"/>
      <c r="AR80" s="873"/>
      <c r="AS80" s="873"/>
      <c r="AT80" s="873"/>
      <c r="AU80" s="873">
        <v>1</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299</v>
      </c>
      <c r="AG109" s="937"/>
      <c r="AH109" s="937"/>
      <c r="AI109" s="937"/>
      <c r="AJ109" s="938"/>
      <c r="AK109" s="936" t="s">
        <v>298</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299</v>
      </c>
      <c r="BW109" s="937"/>
      <c r="BX109" s="937"/>
      <c r="BY109" s="937"/>
      <c r="BZ109" s="938"/>
      <c r="CA109" s="936" t="s">
        <v>298</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299</v>
      </c>
      <c r="DM109" s="937"/>
      <c r="DN109" s="937"/>
      <c r="DO109" s="937"/>
      <c r="DP109" s="938"/>
      <c r="DQ109" s="936" t="s">
        <v>298</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8161819</v>
      </c>
      <c r="AB110" s="944"/>
      <c r="AC110" s="944"/>
      <c r="AD110" s="944"/>
      <c r="AE110" s="945"/>
      <c r="AF110" s="946">
        <v>8206268</v>
      </c>
      <c r="AG110" s="944"/>
      <c r="AH110" s="944"/>
      <c r="AI110" s="944"/>
      <c r="AJ110" s="945"/>
      <c r="AK110" s="946">
        <v>8174066</v>
      </c>
      <c r="AL110" s="944"/>
      <c r="AM110" s="944"/>
      <c r="AN110" s="944"/>
      <c r="AO110" s="945"/>
      <c r="AP110" s="947">
        <v>16.100000000000001</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80970133</v>
      </c>
      <c r="BR110" s="979"/>
      <c r="BS110" s="979"/>
      <c r="BT110" s="979"/>
      <c r="BU110" s="979"/>
      <c r="BV110" s="979">
        <v>81635691</v>
      </c>
      <c r="BW110" s="979"/>
      <c r="BX110" s="979"/>
      <c r="BY110" s="979"/>
      <c r="BZ110" s="979"/>
      <c r="CA110" s="979">
        <v>86302820</v>
      </c>
      <c r="CB110" s="979"/>
      <c r="CC110" s="979"/>
      <c r="CD110" s="979"/>
      <c r="CE110" s="979"/>
      <c r="CF110" s="993">
        <v>170.2</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126</v>
      </c>
      <c r="DH110" s="979"/>
      <c r="DI110" s="979"/>
      <c r="DJ110" s="979"/>
      <c r="DK110" s="979"/>
      <c r="DL110" s="979" t="s">
        <v>409</v>
      </c>
      <c r="DM110" s="979"/>
      <c r="DN110" s="979"/>
      <c r="DO110" s="979"/>
      <c r="DP110" s="979"/>
      <c r="DQ110" s="979" t="s">
        <v>126</v>
      </c>
      <c r="DR110" s="979"/>
      <c r="DS110" s="979"/>
      <c r="DT110" s="979"/>
      <c r="DU110" s="979"/>
      <c r="DV110" s="980" t="s">
        <v>126</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126</v>
      </c>
      <c r="AB111" s="986"/>
      <c r="AC111" s="986"/>
      <c r="AD111" s="986"/>
      <c r="AE111" s="987"/>
      <c r="AF111" s="988" t="s">
        <v>409</v>
      </c>
      <c r="AG111" s="986"/>
      <c r="AH111" s="986"/>
      <c r="AI111" s="986"/>
      <c r="AJ111" s="987"/>
      <c r="AK111" s="988" t="s">
        <v>126</v>
      </c>
      <c r="AL111" s="986"/>
      <c r="AM111" s="986"/>
      <c r="AN111" s="986"/>
      <c r="AO111" s="987"/>
      <c r="AP111" s="989" t="s">
        <v>409</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v>50751</v>
      </c>
      <c r="BR111" s="972"/>
      <c r="BS111" s="972"/>
      <c r="BT111" s="972"/>
      <c r="BU111" s="972"/>
      <c r="BV111" s="972">
        <v>45116</v>
      </c>
      <c r="BW111" s="972"/>
      <c r="BX111" s="972"/>
      <c r="BY111" s="972"/>
      <c r="BZ111" s="972"/>
      <c r="CA111" s="972">
        <v>39503</v>
      </c>
      <c r="CB111" s="972"/>
      <c r="CC111" s="972"/>
      <c r="CD111" s="972"/>
      <c r="CE111" s="972"/>
      <c r="CF111" s="966">
        <v>0.1</v>
      </c>
      <c r="CG111" s="967"/>
      <c r="CH111" s="967"/>
      <c r="CI111" s="967"/>
      <c r="CJ111" s="967"/>
      <c r="CK111" s="997"/>
      <c r="CL111" s="998"/>
      <c r="CM111" s="968" t="s">
        <v>432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409</v>
      </c>
      <c r="DH111" s="972"/>
      <c r="DI111" s="972"/>
      <c r="DJ111" s="972"/>
      <c r="DK111" s="972"/>
      <c r="DL111" s="972" t="s">
        <v>409</v>
      </c>
      <c r="DM111" s="972"/>
      <c r="DN111" s="972"/>
      <c r="DO111" s="972"/>
      <c r="DP111" s="972"/>
      <c r="DQ111" s="972" t="s">
        <v>126</v>
      </c>
      <c r="DR111" s="972"/>
      <c r="DS111" s="972"/>
      <c r="DT111" s="972"/>
      <c r="DU111" s="972"/>
      <c r="DV111" s="973" t="s">
        <v>409</v>
      </c>
      <c r="DW111" s="973"/>
      <c r="DX111" s="973"/>
      <c r="DY111" s="973"/>
      <c r="DZ111" s="974"/>
    </row>
    <row r="112" spans="1:131" s="246" customFormat="1" ht="26.25" customHeight="1" x14ac:dyDescent="0.15">
      <c r="A112" s="1004" t="s">
        <v>433</v>
      </c>
      <c r="B112" s="1005"/>
      <c r="C112" s="1002" t="s">
        <v>434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126</v>
      </c>
      <c r="AB112" s="1011"/>
      <c r="AC112" s="1011"/>
      <c r="AD112" s="1011"/>
      <c r="AE112" s="1012"/>
      <c r="AF112" s="1013" t="s">
        <v>126</v>
      </c>
      <c r="AG112" s="1011"/>
      <c r="AH112" s="1011"/>
      <c r="AI112" s="1011"/>
      <c r="AJ112" s="1012"/>
      <c r="AK112" s="1013" t="s">
        <v>409</v>
      </c>
      <c r="AL112" s="1011"/>
      <c r="AM112" s="1011"/>
      <c r="AN112" s="1011"/>
      <c r="AO112" s="1012"/>
      <c r="AP112" s="1014" t="s">
        <v>409</v>
      </c>
      <c r="AQ112" s="1015"/>
      <c r="AR112" s="1015"/>
      <c r="AS112" s="1015"/>
      <c r="AT112" s="1016"/>
      <c r="AU112" s="952"/>
      <c r="AV112" s="953"/>
      <c r="AW112" s="953"/>
      <c r="AX112" s="953"/>
      <c r="AY112" s="953"/>
      <c r="AZ112" s="1001" t="s">
        <v>435</v>
      </c>
      <c r="BA112" s="1002"/>
      <c r="BB112" s="1002"/>
      <c r="BC112" s="1002"/>
      <c r="BD112" s="1002"/>
      <c r="BE112" s="1002"/>
      <c r="BF112" s="1002"/>
      <c r="BG112" s="1002"/>
      <c r="BH112" s="1002"/>
      <c r="BI112" s="1002"/>
      <c r="BJ112" s="1002"/>
      <c r="BK112" s="1002"/>
      <c r="BL112" s="1002"/>
      <c r="BM112" s="1002"/>
      <c r="BN112" s="1002"/>
      <c r="BO112" s="1002"/>
      <c r="BP112" s="1003"/>
      <c r="BQ112" s="971">
        <v>28930866</v>
      </c>
      <c r="BR112" s="972"/>
      <c r="BS112" s="972"/>
      <c r="BT112" s="972"/>
      <c r="BU112" s="972"/>
      <c r="BV112" s="972">
        <v>28180852</v>
      </c>
      <c r="BW112" s="972"/>
      <c r="BX112" s="972"/>
      <c r="BY112" s="972"/>
      <c r="BZ112" s="972"/>
      <c r="CA112" s="972">
        <v>23851254</v>
      </c>
      <c r="CB112" s="972"/>
      <c r="CC112" s="972"/>
      <c r="CD112" s="972"/>
      <c r="CE112" s="972"/>
      <c r="CF112" s="966">
        <v>47</v>
      </c>
      <c r="CG112" s="967"/>
      <c r="CH112" s="967"/>
      <c r="CI112" s="967"/>
      <c r="CJ112" s="967"/>
      <c r="CK112" s="997"/>
      <c r="CL112" s="998"/>
      <c r="CM112" s="968" t="s">
        <v>436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126</v>
      </c>
      <c r="DH112" s="972"/>
      <c r="DI112" s="972"/>
      <c r="DJ112" s="972"/>
      <c r="DK112" s="972"/>
      <c r="DL112" s="972" t="s">
        <v>126</v>
      </c>
      <c r="DM112" s="972"/>
      <c r="DN112" s="972"/>
      <c r="DO112" s="972"/>
      <c r="DP112" s="972"/>
      <c r="DQ112" s="972" t="s">
        <v>437</v>
      </c>
      <c r="DR112" s="972"/>
      <c r="DS112" s="972"/>
      <c r="DT112" s="972"/>
      <c r="DU112" s="972"/>
      <c r="DV112" s="973" t="s">
        <v>409</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2484064</v>
      </c>
      <c r="AB113" s="986"/>
      <c r="AC113" s="986"/>
      <c r="AD113" s="986"/>
      <c r="AE113" s="987"/>
      <c r="AF113" s="988">
        <v>3023732</v>
      </c>
      <c r="AG113" s="986"/>
      <c r="AH113" s="986"/>
      <c r="AI113" s="986"/>
      <c r="AJ113" s="987"/>
      <c r="AK113" s="988">
        <v>2782113</v>
      </c>
      <c r="AL113" s="986"/>
      <c r="AM113" s="986"/>
      <c r="AN113" s="986"/>
      <c r="AO113" s="987"/>
      <c r="AP113" s="989">
        <v>5.5</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188675</v>
      </c>
      <c r="BR113" s="972"/>
      <c r="BS113" s="972"/>
      <c r="BT113" s="972"/>
      <c r="BU113" s="972"/>
      <c r="BV113" s="972">
        <v>158713</v>
      </c>
      <c r="BW113" s="972"/>
      <c r="BX113" s="972"/>
      <c r="BY113" s="972"/>
      <c r="BZ113" s="972"/>
      <c r="CA113" s="972">
        <v>128320</v>
      </c>
      <c r="CB113" s="972"/>
      <c r="CC113" s="972"/>
      <c r="CD113" s="972"/>
      <c r="CE113" s="972"/>
      <c r="CF113" s="966">
        <v>0.3</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126</v>
      </c>
      <c r="DH113" s="1011"/>
      <c r="DI113" s="1011"/>
      <c r="DJ113" s="1011"/>
      <c r="DK113" s="1012"/>
      <c r="DL113" s="1013" t="s">
        <v>126</v>
      </c>
      <c r="DM113" s="1011"/>
      <c r="DN113" s="1011"/>
      <c r="DO113" s="1011"/>
      <c r="DP113" s="1012"/>
      <c r="DQ113" s="1013" t="s">
        <v>126</v>
      </c>
      <c r="DR113" s="1011"/>
      <c r="DS113" s="1011"/>
      <c r="DT113" s="1011"/>
      <c r="DU113" s="1012"/>
      <c r="DV113" s="1014" t="s">
        <v>126</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19955</v>
      </c>
      <c r="AB114" s="1011"/>
      <c r="AC114" s="1011"/>
      <c r="AD114" s="1011"/>
      <c r="AE114" s="1012"/>
      <c r="AF114" s="1013">
        <v>19986</v>
      </c>
      <c r="AG114" s="1011"/>
      <c r="AH114" s="1011"/>
      <c r="AI114" s="1011"/>
      <c r="AJ114" s="1012"/>
      <c r="AK114" s="1013">
        <v>20020</v>
      </c>
      <c r="AL114" s="1011"/>
      <c r="AM114" s="1011"/>
      <c r="AN114" s="1011"/>
      <c r="AO114" s="1012"/>
      <c r="AP114" s="1014">
        <v>0</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16027508</v>
      </c>
      <c r="BR114" s="972"/>
      <c r="BS114" s="972"/>
      <c r="BT114" s="972"/>
      <c r="BU114" s="972"/>
      <c r="BV114" s="972">
        <v>15685679</v>
      </c>
      <c r="BW114" s="972"/>
      <c r="BX114" s="972"/>
      <c r="BY114" s="972"/>
      <c r="BZ114" s="972"/>
      <c r="CA114" s="972">
        <v>14834802</v>
      </c>
      <c r="CB114" s="972"/>
      <c r="CC114" s="972"/>
      <c r="CD114" s="972"/>
      <c r="CE114" s="972"/>
      <c r="CF114" s="966">
        <v>29.3</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409</v>
      </c>
      <c r="DH114" s="1011"/>
      <c r="DI114" s="1011"/>
      <c r="DJ114" s="1011"/>
      <c r="DK114" s="1012"/>
      <c r="DL114" s="1013" t="s">
        <v>437</v>
      </c>
      <c r="DM114" s="1011"/>
      <c r="DN114" s="1011"/>
      <c r="DO114" s="1011"/>
      <c r="DP114" s="1012"/>
      <c r="DQ114" s="1013" t="s">
        <v>126</v>
      </c>
      <c r="DR114" s="1011"/>
      <c r="DS114" s="1011"/>
      <c r="DT114" s="1011"/>
      <c r="DU114" s="1012"/>
      <c r="DV114" s="1014" t="s">
        <v>126</v>
      </c>
      <c r="DW114" s="1015"/>
      <c r="DX114" s="1015"/>
      <c r="DY114" s="1015"/>
      <c r="DZ114" s="1016"/>
    </row>
    <row r="115" spans="1:130" s="246"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20200</v>
      </c>
      <c r="AB115" s="986"/>
      <c r="AC115" s="986"/>
      <c r="AD115" s="986"/>
      <c r="AE115" s="987"/>
      <c r="AF115" s="988">
        <v>18528</v>
      </c>
      <c r="AG115" s="986"/>
      <c r="AH115" s="986"/>
      <c r="AI115" s="986"/>
      <c r="AJ115" s="987"/>
      <c r="AK115" s="988">
        <v>17809</v>
      </c>
      <c r="AL115" s="986"/>
      <c r="AM115" s="986"/>
      <c r="AN115" s="986"/>
      <c r="AO115" s="987"/>
      <c r="AP115" s="989">
        <v>0</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v>4354094</v>
      </c>
      <c r="BR115" s="972"/>
      <c r="BS115" s="972"/>
      <c r="BT115" s="972"/>
      <c r="BU115" s="972"/>
      <c r="BV115" s="972">
        <v>3902257</v>
      </c>
      <c r="BW115" s="972"/>
      <c r="BX115" s="972"/>
      <c r="BY115" s="972"/>
      <c r="BZ115" s="972"/>
      <c r="CA115" s="972">
        <v>3731747</v>
      </c>
      <c r="CB115" s="972"/>
      <c r="CC115" s="972"/>
      <c r="CD115" s="972"/>
      <c r="CE115" s="972"/>
      <c r="CF115" s="966">
        <v>7.4</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126</v>
      </c>
      <c r="DH115" s="1011"/>
      <c r="DI115" s="1011"/>
      <c r="DJ115" s="1011"/>
      <c r="DK115" s="1012"/>
      <c r="DL115" s="1013" t="s">
        <v>409</v>
      </c>
      <c r="DM115" s="1011"/>
      <c r="DN115" s="1011"/>
      <c r="DO115" s="1011"/>
      <c r="DP115" s="1012"/>
      <c r="DQ115" s="1013" t="s">
        <v>126</v>
      </c>
      <c r="DR115" s="1011"/>
      <c r="DS115" s="1011"/>
      <c r="DT115" s="1011"/>
      <c r="DU115" s="1012"/>
      <c r="DV115" s="1014" t="s">
        <v>126</v>
      </c>
      <c r="DW115" s="1015"/>
      <c r="DX115" s="1015"/>
      <c r="DY115" s="1015"/>
      <c r="DZ115" s="1016"/>
    </row>
    <row r="116" spans="1:130" s="246"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437</v>
      </c>
      <c r="AB116" s="1011"/>
      <c r="AC116" s="1011"/>
      <c r="AD116" s="1011"/>
      <c r="AE116" s="1012"/>
      <c r="AF116" s="1013" t="s">
        <v>126</v>
      </c>
      <c r="AG116" s="1011"/>
      <c r="AH116" s="1011"/>
      <c r="AI116" s="1011"/>
      <c r="AJ116" s="1012"/>
      <c r="AK116" s="1013" t="s">
        <v>126</v>
      </c>
      <c r="AL116" s="1011"/>
      <c r="AM116" s="1011"/>
      <c r="AN116" s="1011"/>
      <c r="AO116" s="1012"/>
      <c r="AP116" s="1014" t="s">
        <v>126</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126</v>
      </c>
      <c r="BW116" s="972"/>
      <c r="BX116" s="972"/>
      <c r="BY116" s="972"/>
      <c r="BZ116" s="972"/>
      <c r="CA116" s="972" t="s">
        <v>409</v>
      </c>
      <c r="CB116" s="972"/>
      <c r="CC116" s="972"/>
      <c r="CD116" s="972"/>
      <c r="CE116" s="972"/>
      <c r="CF116" s="966" t="s">
        <v>126</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2829</v>
      </c>
      <c r="DH116" s="1011"/>
      <c r="DI116" s="1011"/>
      <c r="DJ116" s="1011"/>
      <c r="DK116" s="1012"/>
      <c r="DL116" s="1013">
        <v>1415</v>
      </c>
      <c r="DM116" s="1011"/>
      <c r="DN116" s="1011"/>
      <c r="DO116" s="1011"/>
      <c r="DP116" s="1012"/>
      <c r="DQ116" s="1013" t="s">
        <v>437</v>
      </c>
      <c r="DR116" s="1011"/>
      <c r="DS116" s="1011"/>
      <c r="DT116" s="1011"/>
      <c r="DU116" s="1012"/>
      <c r="DV116" s="1014" t="s">
        <v>437</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10686038</v>
      </c>
      <c r="AB117" s="1029"/>
      <c r="AC117" s="1029"/>
      <c r="AD117" s="1029"/>
      <c r="AE117" s="1030"/>
      <c r="AF117" s="1031">
        <v>11268514</v>
      </c>
      <c r="AG117" s="1029"/>
      <c r="AH117" s="1029"/>
      <c r="AI117" s="1029"/>
      <c r="AJ117" s="1030"/>
      <c r="AK117" s="1031">
        <v>10994008</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126</v>
      </c>
      <c r="BR117" s="972"/>
      <c r="BS117" s="972"/>
      <c r="BT117" s="972"/>
      <c r="BU117" s="972"/>
      <c r="BV117" s="972" t="s">
        <v>126</v>
      </c>
      <c r="BW117" s="972"/>
      <c r="BX117" s="972"/>
      <c r="BY117" s="972"/>
      <c r="BZ117" s="972"/>
      <c r="CA117" s="972" t="s">
        <v>126</v>
      </c>
      <c r="CB117" s="972"/>
      <c r="CC117" s="972"/>
      <c r="CD117" s="972"/>
      <c r="CE117" s="972"/>
      <c r="CF117" s="966" t="s">
        <v>126</v>
      </c>
      <c r="CG117" s="967"/>
      <c r="CH117" s="967"/>
      <c r="CI117" s="967"/>
      <c r="CJ117" s="967"/>
      <c r="CK117" s="997"/>
      <c r="CL117" s="998"/>
      <c r="CM117" s="968" t="s">
        <v>452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409</v>
      </c>
      <c r="DH117" s="1011"/>
      <c r="DI117" s="1011"/>
      <c r="DJ117" s="1011"/>
      <c r="DK117" s="1012"/>
      <c r="DL117" s="1013" t="s">
        <v>409</v>
      </c>
      <c r="DM117" s="1011"/>
      <c r="DN117" s="1011"/>
      <c r="DO117" s="1011"/>
      <c r="DP117" s="1012"/>
      <c r="DQ117" s="1013" t="s">
        <v>126</v>
      </c>
      <c r="DR117" s="1011"/>
      <c r="DS117" s="1011"/>
      <c r="DT117" s="1011"/>
      <c r="DU117" s="1012"/>
      <c r="DV117" s="1014" t="s">
        <v>126</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299</v>
      </c>
      <c r="AG118" s="937"/>
      <c r="AH118" s="937"/>
      <c r="AI118" s="937"/>
      <c r="AJ118" s="938"/>
      <c r="AK118" s="936" t="s">
        <v>298</v>
      </c>
      <c r="AL118" s="937"/>
      <c r="AM118" s="937"/>
      <c r="AN118" s="937"/>
      <c r="AO118" s="938"/>
      <c r="AP118" s="1023" t="s">
        <v>424</v>
      </c>
      <c r="AQ118" s="1024"/>
      <c r="AR118" s="1024"/>
      <c r="AS118" s="1024"/>
      <c r="AT118" s="1025"/>
      <c r="AU118" s="952"/>
      <c r="AV118" s="953"/>
      <c r="AW118" s="953"/>
      <c r="AX118" s="953"/>
      <c r="AY118" s="953"/>
      <c r="AZ118" s="1026" t="s">
        <v>453</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126</v>
      </c>
      <c r="BW118" s="1050"/>
      <c r="BX118" s="1050"/>
      <c r="BY118" s="1050"/>
      <c r="BZ118" s="1050"/>
      <c r="CA118" s="1050" t="s">
        <v>126</v>
      </c>
      <c r="CB118" s="1050"/>
      <c r="CC118" s="1050"/>
      <c r="CD118" s="1050"/>
      <c r="CE118" s="1050"/>
      <c r="CF118" s="966" t="s">
        <v>126</v>
      </c>
      <c r="CG118" s="967"/>
      <c r="CH118" s="967"/>
      <c r="CI118" s="967"/>
      <c r="CJ118" s="967"/>
      <c r="CK118" s="997"/>
      <c r="CL118" s="998"/>
      <c r="CM118" s="968" t="s">
        <v>454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126</v>
      </c>
      <c r="DH118" s="1011"/>
      <c r="DI118" s="1011"/>
      <c r="DJ118" s="1011"/>
      <c r="DK118" s="1012"/>
      <c r="DL118" s="1013" t="s">
        <v>126</v>
      </c>
      <c r="DM118" s="1011"/>
      <c r="DN118" s="1011"/>
      <c r="DO118" s="1011"/>
      <c r="DP118" s="1012"/>
      <c r="DQ118" s="1013" t="s">
        <v>126</v>
      </c>
      <c r="DR118" s="1011"/>
      <c r="DS118" s="1011"/>
      <c r="DT118" s="1011"/>
      <c r="DU118" s="1012"/>
      <c r="DV118" s="1014" t="s">
        <v>126</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126</v>
      </c>
      <c r="AB119" s="944"/>
      <c r="AC119" s="944"/>
      <c r="AD119" s="944"/>
      <c r="AE119" s="945"/>
      <c r="AF119" s="946" t="s">
        <v>126</v>
      </c>
      <c r="AG119" s="944"/>
      <c r="AH119" s="944"/>
      <c r="AI119" s="944"/>
      <c r="AJ119" s="945"/>
      <c r="AK119" s="946" t="s">
        <v>126</v>
      </c>
      <c r="AL119" s="944"/>
      <c r="AM119" s="944"/>
      <c r="AN119" s="944"/>
      <c r="AO119" s="945"/>
      <c r="AP119" s="947" t="s">
        <v>126</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455</v>
      </c>
      <c r="BP119" s="1058"/>
      <c r="BQ119" s="1049">
        <v>130522027</v>
      </c>
      <c r="BR119" s="1050"/>
      <c r="BS119" s="1050"/>
      <c r="BT119" s="1050"/>
      <c r="BU119" s="1050"/>
      <c r="BV119" s="1050">
        <v>129608308</v>
      </c>
      <c r="BW119" s="1050"/>
      <c r="BX119" s="1050"/>
      <c r="BY119" s="1050"/>
      <c r="BZ119" s="1050"/>
      <c r="CA119" s="1050">
        <v>128888446</v>
      </c>
      <c r="CB119" s="1050"/>
      <c r="CC119" s="1050"/>
      <c r="CD119" s="1050"/>
      <c r="CE119" s="1050"/>
      <c r="CF119" s="1051"/>
      <c r="CG119" s="1052"/>
      <c r="CH119" s="1052"/>
      <c r="CI119" s="1052"/>
      <c r="CJ119" s="1053"/>
      <c r="CK119" s="999"/>
      <c r="CL119" s="1000"/>
      <c r="CM119" s="1054" t="s">
        <v>456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47922</v>
      </c>
      <c r="DH119" s="1036"/>
      <c r="DI119" s="1036"/>
      <c r="DJ119" s="1036"/>
      <c r="DK119" s="1037"/>
      <c r="DL119" s="1035">
        <v>43701</v>
      </c>
      <c r="DM119" s="1036"/>
      <c r="DN119" s="1036"/>
      <c r="DO119" s="1036"/>
      <c r="DP119" s="1037"/>
      <c r="DQ119" s="1035">
        <v>39503</v>
      </c>
      <c r="DR119" s="1036"/>
      <c r="DS119" s="1036"/>
      <c r="DT119" s="1036"/>
      <c r="DU119" s="1037"/>
      <c r="DV119" s="1038">
        <v>0.1</v>
      </c>
      <c r="DW119" s="1039"/>
      <c r="DX119" s="1039"/>
      <c r="DY119" s="1039"/>
      <c r="DZ119" s="1040"/>
    </row>
    <row r="120" spans="1:130" s="246" customFormat="1" ht="26.25" customHeight="1" x14ac:dyDescent="0.15">
      <c r="A120" s="1111"/>
      <c r="B120" s="998"/>
      <c r="C120" s="968" t="s">
        <v>432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126</v>
      </c>
      <c r="AB120" s="1011"/>
      <c r="AC120" s="1011"/>
      <c r="AD120" s="1011"/>
      <c r="AE120" s="1012"/>
      <c r="AF120" s="1013" t="s">
        <v>126</v>
      </c>
      <c r="AG120" s="1011"/>
      <c r="AH120" s="1011"/>
      <c r="AI120" s="1011"/>
      <c r="AJ120" s="1012"/>
      <c r="AK120" s="1013" t="s">
        <v>126</v>
      </c>
      <c r="AL120" s="1011"/>
      <c r="AM120" s="1011"/>
      <c r="AN120" s="1011"/>
      <c r="AO120" s="1012"/>
      <c r="AP120" s="1014" t="s">
        <v>126</v>
      </c>
      <c r="AQ120" s="1015"/>
      <c r="AR120" s="1015"/>
      <c r="AS120" s="1015"/>
      <c r="AT120" s="1016"/>
      <c r="AU120" s="1041" t="s">
        <v>457</v>
      </c>
      <c r="AV120" s="1042"/>
      <c r="AW120" s="1042"/>
      <c r="AX120" s="1042"/>
      <c r="AY120" s="1043"/>
      <c r="AZ120" s="992" t="s">
        <v>458</v>
      </c>
      <c r="BA120" s="941"/>
      <c r="BB120" s="941"/>
      <c r="BC120" s="941"/>
      <c r="BD120" s="941"/>
      <c r="BE120" s="941"/>
      <c r="BF120" s="941"/>
      <c r="BG120" s="941"/>
      <c r="BH120" s="941"/>
      <c r="BI120" s="941"/>
      <c r="BJ120" s="941"/>
      <c r="BK120" s="941"/>
      <c r="BL120" s="941"/>
      <c r="BM120" s="941"/>
      <c r="BN120" s="941"/>
      <c r="BO120" s="941"/>
      <c r="BP120" s="942"/>
      <c r="BQ120" s="978">
        <v>16531222</v>
      </c>
      <c r="BR120" s="979"/>
      <c r="BS120" s="979"/>
      <c r="BT120" s="979"/>
      <c r="BU120" s="979"/>
      <c r="BV120" s="979">
        <v>16800009</v>
      </c>
      <c r="BW120" s="979"/>
      <c r="BX120" s="979"/>
      <c r="BY120" s="979"/>
      <c r="BZ120" s="979"/>
      <c r="CA120" s="979">
        <v>16894182</v>
      </c>
      <c r="CB120" s="979"/>
      <c r="CC120" s="979"/>
      <c r="CD120" s="979"/>
      <c r="CE120" s="979"/>
      <c r="CF120" s="993">
        <v>33.299999999999997</v>
      </c>
      <c r="CG120" s="994"/>
      <c r="CH120" s="994"/>
      <c r="CI120" s="994"/>
      <c r="CJ120" s="994"/>
      <c r="CK120" s="1059" t="s">
        <v>459</v>
      </c>
      <c r="CL120" s="1060"/>
      <c r="CM120" s="1060"/>
      <c r="CN120" s="1060"/>
      <c r="CO120" s="1061"/>
      <c r="CP120" s="1067" t="s">
        <v>399</v>
      </c>
      <c r="CQ120" s="1068"/>
      <c r="CR120" s="1068"/>
      <c r="CS120" s="1068"/>
      <c r="CT120" s="1068"/>
      <c r="CU120" s="1068"/>
      <c r="CV120" s="1068"/>
      <c r="CW120" s="1068"/>
      <c r="CX120" s="1068"/>
      <c r="CY120" s="1068"/>
      <c r="CZ120" s="1068"/>
      <c r="DA120" s="1068"/>
      <c r="DB120" s="1068"/>
      <c r="DC120" s="1068"/>
      <c r="DD120" s="1068"/>
      <c r="DE120" s="1068"/>
      <c r="DF120" s="1069"/>
      <c r="DG120" s="978">
        <v>26286039</v>
      </c>
      <c r="DH120" s="979"/>
      <c r="DI120" s="979"/>
      <c r="DJ120" s="979"/>
      <c r="DK120" s="979"/>
      <c r="DL120" s="979">
        <v>25138088</v>
      </c>
      <c r="DM120" s="979"/>
      <c r="DN120" s="979"/>
      <c r="DO120" s="979"/>
      <c r="DP120" s="979"/>
      <c r="DQ120" s="979">
        <v>22200521</v>
      </c>
      <c r="DR120" s="979"/>
      <c r="DS120" s="979"/>
      <c r="DT120" s="979"/>
      <c r="DU120" s="979"/>
      <c r="DV120" s="980">
        <v>43.8</v>
      </c>
      <c r="DW120" s="980"/>
      <c r="DX120" s="980"/>
      <c r="DY120" s="980"/>
      <c r="DZ120" s="981"/>
    </row>
    <row r="121" spans="1:130" s="246" customFormat="1" ht="26.25" customHeight="1" x14ac:dyDescent="0.15">
      <c r="A121" s="1111"/>
      <c r="B121" s="998"/>
      <c r="C121" s="1019" t="s">
        <v>460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126</v>
      </c>
      <c r="AB121" s="1011"/>
      <c r="AC121" s="1011"/>
      <c r="AD121" s="1011"/>
      <c r="AE121" s="1012"/>
      <c r="AF121" s="1013" t="s">
        <v>126</v>
      </c>
      <c r="AG121" s="1011"/>
      <c r="AH121" s="1011"/>
      <c r="AI121" s="1011"/>
      <c r="AJ121" s="1012"/>
      <c r="AK121" s="1013" t="s">
        <v>126</v>
      </c>
      <c r="AL121" s="1011"/>
      <c r="AM121" s="1011"/>
      <c r="AN121" s="1011"/>
      <c r="AO121" s="1012"/>
      <c r="AP121" s="1014" t="s">
        <v>126</v>
      </c>
      <c r="AQ121" s="1015"/>
      <c r="AR121" s="1015"/>
      <c r="AS121" s="1015"/>
      <c r="AT121" s="1016"/>
      <c r="AU121" s="1044"/>
      <c r="AV121" s="1045"/>
      <c r="AW121" s="1045"/>
      <c r="AX121" s="1045"/>
      <c r="AY121" s="1046"/>
      <c r="AZ121" s="1001" t="s">
        <v>461</v>
      </c>
      <c r="BA121" s="1002"/>
      <c r="BB121" s="1002"/>
      <c r="BC121" s="1002"/>
      <c r="BD121" s="1002"/>
      <c r="BE121" s="1002"/>
      <c r="BF121" s="1002"/>
      <c r="BG121" s="1002"/>
      <c r="BH121" s="1002"/>
      <c r="BI121" s="1002"/>
      <c r="BJ121" s="1002"/>
      <c r="BK121" s="1002"/>
      <c r="BL121" s="1002"/>
      <c r="BM121" s="1002"/>
      <c r="BN121" s="1002"/>
      <c r="BO121" s="1002"/>
      <c r="BP121" s="1003"/>
      <c r="BQ121" s="971">
        <v>14701147</v>
      </c>
      <c r="BR121" s="972"/>
      <c r="BS121" s="972"/>
      <c r="BT121" s="972"/>
      <c r="BU121" s="972"/>
      <c r="BV121" s="972">
        <v>13775558</v>
      </c>
      <c r="BW121" s="972"/>
      <c r="BX121" s="972"/>
      <c r="BY121" s="972"/>
      <c r="BZ121" s="972"/>
      <c r="CA121" s="972">
        <v>14224157</v>
      </c>
      <c r="CB121" s="972"/>
      <c r="CC121" s="972"/>
      <c r="CD121" s="972"/>
      <c r="CE121" s="972"/>
      <c r="CF121" s="966">
        <v>28.1</v>
      </c>
      <c r="CG121" s="967"/>
      <c r="CH121" s="967"/>
      <c r="CI121" s="967"/>
      <c r="CJ121" s="967"/>
      <c r="CK121" s="1062"/>
      <c r="CL121" s="1063"/>
      <c r="CM121" s="1063"/>
      <c r="CN121" s="1063"/>
      <c r="CO121" s="1064"/>
      <c r="CP121" s="1072" t="s">
        <v>401</v>
      </c>
      <c r="CQ121" s="1073"/>
      <c r="CR121" s="1073"/>
      <c r="CS121" s="1073"/>
      <c r="CT121" s="1073"/>
      <c r="CU121" s="1073"/>
      <c r="CV121" s="1073"/>
      <c r="CW121" s="1073"/>
      <c r="CX121" s="1073"/>
      <c r="CY121" s="1073"/>
      <c r="CZ121" s="1073"/>
      <c r="DA121" s="1073"/>
      <c r="DB121" s="1073"/>
      <c r="DC121" s="1073"/>
      <c r="DD121" s="1073"/>
      <c r="DE121" s="1073"/>
      <c r="DF121" s="1074"/>
      <c r="DG121" s="971">
        <v>1545126</v>
      </c>
      <c r="DH121" s="972"/>
      <c r="DI121" s="972"/>
      <c r="DJ121" s="972"/>
      <c r="DK121" s="972"/>
      <c r="DL121" s="972">
        <v>1329714</v>
      </c>
      <c r="DM121" s="972"/>
      <c r="DN121" s="972"/>
      <c r="DO121" s="972"/>
      <c r="DP121" s="972"/>
      <c r="DQ121" s="972">
        <v>1117498</v>
      </c>
      <c r="DR121" s="972"/>
      <c r="DS121" s="972"/>
      <c r="DT121" s="972"/>
      <c r="DU121" s="972"/>
      <c r="DV121" s="973">
        <v>2.2000000000000002</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126</v>
      </c>
      <c r="AB122" s="1011"/>
      <c r="AC122" s="1011"/>
      <c r="AD122" s="1011"/>
      <c r="AE122" s="1012"/>
      <c r="AF122" s="1013" t="s">
        <v>126</v>
      </c>
      <c r="AG122" s="1011"/>
      <c r="AH122" s="1011"/>
      <c r="AI122" s="1011"/>
      <c r="AJ122" s="1012"/>
      <c r="AK122" s="1013" t="s">
        <v>126</v>
      </c>
      <c r="AL122" s="1011"/>
      <c r="AM122" s="1011"/>
      <c r="AN122" s="1011"/>
      <c r="AO122" s="1012"/>
      <c r="AP122" s="1014" t="s">
        <v>126</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91769364</v>
      </c>
      <c r="BR122" s="1050"/>
      <c r="BS122" s="1050"/>
      <c r="BT122" s="1050"/>
      <c r="BU122" s="1050"/>
      <c r="BV122" s="1050">
        <v>89568928</v>
      </c>
      <c r="BW122" s="1050"/>
      <c r="BX122" s="1050"/>
      <c r="BY122" s="1050"/>
      <c r="BZ122" s="1050"/>
      <c r="CA122" s="1050">
        <v>88532678</v>
      </c>
      <c r="CB122" s="1050"/>
      <c r="CC122" s="1050"/>
      <c r="CD122" s="1050"/>
      <c r="CE122" s="1050"/>
      <c r="CF122" s="1070">
        <v>174.6</v>
      </c>
      <c r="CG122" s="1071"/>
      <c r="CH122" s="1071"/>
      <c r="CI122" s="1071"/>
      <c r="CJ122" s="1071"/>
      <c r="CK122" s="1062"/>
      <c r="CL122" s="1063"/>
      <c r="CM122" s="1063"/>
      <c r="CN122" s="1063"/>
      <c r="CO122" s="1064"/>
      <c r="CP122" s="1072" t="s">
        <v>404</v>
      </c>
      <c r="CQ122" s="1073"/>
      <c r="CR122" s="1073"/>
      <c r="CS122" s="1073"/>
      <c r="CT122" s="1073"/>
      <c r="CU122" s="1073"/>
      <c r="CV122" s="1073"/>
      <c r="CW122" s="1073"/>
      <c r="CX122" s="1073"/>
      <c r="CY122" s="1073"/>
      <c r="CZ122" s="1073"/>
      <c r="DA122" s="1073"/>
      <c r="DB122" s="1073"/>
      <c r="DC122" s="1073"/>
      <c r="DD122" s="1073"/>
      <c r="DE122" s="1073"/>
      <c r="DF122" s="1074"/>
      <c r="DG122" s="971">
        <v>764301</v>
      </c>
      <c r="DH122" s="972"/>
      <c r="DI122" s="972"/>
      <c r="DJ122" s="972"/>
      <c r="DK122" s="972"/>
      <c r="DL122" s="972">
        <v>764291</v>
      </c>
      <c r="DM122" s="972"/>
      <c r="DN122" s="972"/>
      <c r="DO122" s="972"/>
      <c r="DP122" s="972"/>
      <c r="DQ122" s="972">
        <v>254591</v>
      </c>
      <c r="DR122" s="972"/>
      <c r="DS122" s="972"/>
      <c r="DT122" s="972"/>
      <c r="DU122" s="972"/>
      <c r="DV122" s="973">
        <v>0.5</v>
      </c>
      <c r="DW122" s="973"/>
      <c r="DX122" s="973"/>
      <c r="DY122" s="973"/>
      <c r="DZ122" s="974"/>
    </row>
    <row r="123" spans="1:130" s="246"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1468</v>
      </c>
      <c r="AB123" s="1011"/>
      <c r="AC123" s="1011"/>
      <c r="AD123" s="1011"/>
      <c r="AE123" s="1012"/>
      <c r="AF123" s="1013">
        <v>1453</v>
      </c>
      <c r="AG123" s="1011"/>
      <c r="AH123" s="1011"/>
      <c r="AI123" s="1011"/>
      <c r="AJ123" s="1012"/>
      <c r="AK123" s="1013">
        <v>1439</v>
      </c>
      <c r="AL123" s="1011"/>
      <c r="AM123" s="1011"/>
      <c r="AN123" s="1011"/>
      <c r="AO123" s="1012"/>
      <c r="AP123" s="1014">
        <v>0</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463</v>
      </c>
      <c r="BP123" s="1058"/>
      <c r="BQ123" s="1117">
        <v>123001733</v>
      </c>
      <c r="BR123" s="1118"/>
      <c r="BS123" s="1118"/>
      <c r="BT123" s="1118"/>
      <c r="BU123" s="1118"/>
      <c r="BV123" s="1118">
        <v>120144495</v>
      </c>
      <c r="BW123" s="1118"/>
      <c r="BX123" s="1118"/>
      <c r="BY123" s="1118"/>
      <c r="BZ123" s="1118"/>
      <c r="CA123" s="1118">
        <v>119651017</v>
      </c>
      <c r="CB123" s="1118"/>
      <c r="CC123" s="1118"/>
      <c r="CD123" s="1118"/>
      <c r="CE123" s="1118"/>
      <c r="CF123" s="1051"/>
      <c r="CG123" s="1052"/>
      <c r="CH123" s="1052"/>
      <c r="CI123" s="1052"/>
      <c r="CJ123" s="1053"/>
      <c r="CK123" s="1062"/>
      <c r="CL123" s="1063"/>
      <c r="CM123" s="1063"/>
      <c r="CN123" s="1063"/>
      <c r="CO123" s="1064"/>
      <c r="CP123" s="1072" t="s">
        <v>397</v>
      </c>
      <c r="CQ123" s="1073"/>
      <c r="CR123" s="1073"/>
      <c r="CS123" s="1073"/>
      <c r="CT123" s="1073"/>
      <c r="CU123" s="1073"/>
      <c r="CV123" s="1073"/>
      <c r="CW123" s="1073"/>
      <c r="CX123" s="1073"/>
      <c r="CY123" s="1073"/>
      <c r="CZ123" s="1073"/>
      <c r="DA123" s="1073"/>
      <c r="DB123" s="1073"/>
      <c r="DC123" s="1073"/>
      <c r="DD123" s="1073"/>
      <c r="DE123" s="1073"/>
      <c r="DF123" s="1074"/>
      <c r="DG123" s="1010">
        <v>169496</v>
      </c>
      <c r="DH123" s="1011"/>
      <c r="DI123" s="1011"/>
      <c r="DJ123" s="1011"/>
      <c r="DK123" s="1012"/>
      <c r="DL123" s="1013">
        <v>173390</v>
      </c>
      <c r="DM123" s="1011"/>
      <c r="DN123" s="1011"/>
      <c r="DO123" s="1011"/>
      <c r="DP123" s="1012"/>
      <c r="DQ123" s="1013">
        <v>184858</v>
      </c>
      <c r="DR123" s="1011"/>
      <c r="DS123" s="1011"/>
      <c r="DT123" s="1011"/>
      <c r="DU123" s="1012"/>
      <c r="DV123" s="1014">
        <v>0.4</v>
      </c>
      <c r="DW123" s="1015"/>
      <c r="DX123" s="1015"/>
      <c r="DY123" s="1015"/>
      <c r="DZ123" s="1016"/>
    </row>
    <row r="124" spans="1:130" s="246" customFormat="1" ht="26.25" customHeight="1" thickBot="1" x14ac:dyDescent="0.2">
      <c r="A124" s="1111"/>
      <c r="B124" s="998"/>
      <c r="C124" s="968" t="s">
        <v>452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126</v>
      </c>
      <c r="AB124" s="1011"/>
      <c r="AC124" s="1011"/>
      <c r="AD124" s="1011"/>
      <c r="AE124" s="1012"/>
      <c r="AF124" s="1013" t="s">
        <v>126</v>
      </c>
      <c r="AG124" s="1011"/>
      <c r="AH124" s="1011"/>
      <c r="AI124" s="1011"/>
      <c r="AJ124" s="1012"/>
      <c r="AK124" s="1013" t="s">
        <v>126</v>
      </c>
      <c r="AL124" s="1011"/>
      <c r="AM124" s="1011"/>
      <c r="AN124" s="1011"/>
      <c r="AO124" s="1012"/>
      <c r="AP124" s="1014" t="s">
        <v>126</v>
      </c>
      <c r="AQ124" s="1015"/>
      <c r="AR124" s="1015"/>
      <c r="AS124" s="1015"/>
      <c r="AT124" s="1016"/>
      <c r="AU124" s="1113" t="s">
        <v>464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15.3</v>
      </c>
      <c r="BR124" s="1080"/>
      <c r="BS124" s="1080"/>
      <c r="BT124" s="1080"/>
      <c r="BU124" s="1080"/>
      <c r="BV124" s="1080">
        <v>19.3</v>
      </c>
      <c r="BW124" s="1080"/>
      <c r="BX124" s="1080"/>
      <c r="BY124" s="1080"/>
      <c r="BZ124" s="1080"/>
      <c r="CA124" s="1080">
        <v>18.2</v>
      </c>
      <c r="CB124" s="1080"/>
      <c r="CC124" s="1080"/>
      <c r="CD124" s="1080"/>
      <c r="CE124" s="1080"/>
      <c r="CF124" s="1081"/>
      <c r="CG124" s="1082"/>
      <c r="CH124" s="1082"/>
      <c r="CI124" s="1082"/>
      <c r="CJ124" s="1083"/>
      <c r="CK124" s="1065"/>
      <c r="CL124" s="1065"/>
      <c r="CM124" s="1065"/>
      <c r="CN124" s="1065"/>
      <c r="CO124" s="1066"/>
      <c r="CP124" s="1072" t="s">
        <v>465</v>
      </c>
      <c r="CQ124" s="1073"/>
      <c r="CR124" s="1073"/>
      <c r="CS124" s="1073"/>
      <c r="CT124" s="1073"/>
      <c r="CU124" s="1073"/>
      <c r="CV124" s="1073"/>
      <c r="CW124" s="1073"/>
      <c r="CX124" s="1073"/>
      <c r="CY124" s="1073"/>
      <c r="CZ124" s="1073"/>
      <c r="DA124" s="1073"/>
      <c r="DB124" s="1073"/>
      <c r="DC124" s="1073"/>
      <c r="DD124" s="1073"/>
      <c r="DE124" s="1073"/>
      <c r="DF124" s="1074"/>
      <c r="DG124" s="1057">
        <v>165904</v>
      </c>
      <c r="DH124" s="1036"/>
      <c r="DI124" s="1036"/>
      <c r="DJ124" s="1036"/>
      <c r="DK124" s="1037"/>
      <c r="DL124" s="1035">
        <v>775369</v>
      </c>
      <c r="DM124" s="1036"/>
      <c r="DN124" s="1036"/>
      <c r="DO124" s="1036"/>
      <c r="DP124" s="1037"/>
      <c r="DQ124" s="1035">
        <v>93786</v>
      </c>
      <c r="DR124" s="1036"/>
      <c r="DS124" s="1036"/>
      <c r="DT124" s="1036"/>
      <c r="DU124" s="1037"/>
      <c r="DV124" s="1038">
        <v>0.2</v>
      </c>
      <c r="DW124" s="1039"/>
      <c r="DX124" s="1039"/>
      <c r="DY124" s="1039"/>
      <c r="DZ124" s="1040"/>
    </row>
    <row r="125" spans="1:130" s="246" customFormat="1" ht="26.25" customHeight="1" x14ac:dyDescent="0.15">
      <c r="A125" s="1111"/>
      <c r="B125" s="998"/>
      <c r="C125" s="968" t="s">
        <v>454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126</v>
      </c>
      <c r="AB125" s="1011"/>
      <c r="AC125" s="1011"/>
      <c r="AD125" s="1011"/>
      <c r="AE125" s="1012"/>
      <c r="AF125" s="1013" t="s">
        <v>126</v>
      </c>
      <c r="AG125" s="1011"/>
      <c r="AH125" s="1011"/>
      <c r="AI125" s="1011"/>
      <c r="AJ125" s="1012"/>
      <c r="AK125" s="1013" t="s">
        <v>126</v>
      </c>
      <c r="AL125" s="1011"/>
      <c r="AM125" s="1011"/>
      <c r="AN125" s="1011"/>
      <c r="AO125" s="1012"/>
      <c r="AP125" s="1014" t="s">
        <v>126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466</v>
      </c>
      <c r="CL125" s="1060"/>
      <c r="CM125" s="1060"/>
      <c r="CN125" s="1060"/>
      <c r="CO125" s="1061"/>
      <c r="CP125" s="992" t="s">
        <v>467</v>
      </c>
      <c r="CQ125" s="941"/>
      <c r="CR125" s="941"/>
      <c r="CS125" s="941"/>
      <c r="CT125" s="941"/>
      <c r="CU125" s="941"/>
      <c r="CV125" s="941"/>
      <c r="CW125" s="941"/>
      <c r="CX125" s="941"/>
      <c r="CY125" s="941"/>
      <c r="CZ125" s="941"/>
      <c r="DA125" s="941"/>
      <c r="DB125" s="941"/>
      <c r="DC125" s="941"/>
      <c r="DD125" s="941"/>
      <c r="DE125" s="941"/>
      <c r="DF125" s="942"/>
      <c r="DG125" s="978" t="s">
        <v>126</v>
      </c>
      <c r="DH125" s="979"/>
      <c r="DI125" s="979"/>
      <c r="DJ125" s="979"/>
      <c r="DK125" s="979"/>
      <c r="DL125" s="979" t="s">
        <v>126</v>
      </c>
      <c r="DM125" s="979"/>
      <c r="DN125" s="979"/>
      <c r="DO125" s="979"/>
      <c r="DP125" s="979"/>
      <c r="DQ125" s="979" t="s">
        <v>126</v>
      </c>
      <c r="DR125" s="979"/>
      <c r="DS125" s="979"/>
      <c r="DT125" s="979"/>
      <c r="DU125" s="979"/>
      <c r="DV125" s="980" t="s">
        <v>126</v>
      </c>
      <c r="DW125" s="980"/>
      <c r="DX125" s="980"/>
      <c r="DY125" s="980"/>
      <c r="DZ125" s="981"/>
    </row>
    <row r="126" spans="1:130" s="246" customFormat="1" ht="26.25" customHeight="1" thickBot="1" x14ac:dyDescent="0.2">
      <c r="A126" s="1111"/>
      <c r="B126" s="998"/>
      <c r="C126" s="968" t="s">
        <v>456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5372</v>
      </c>
      <c r="AB126" s="1011"/>
      <c r="AC126" s="1011"/>
      <c r="AD126" s="1011"/>
      <c r="AE126" s="1012"/>
      <c r="AF126" s="1013">
        <v>4646</v>
      </c>
      <c r="AG126" s="1011"/>
      <c r="AH126" s="1011"/>
      <c r="AI126" s="1011"/>
      <c r="AJ126" s="1012"/>
      <c r="AK126" s="1013">
        <v>4639</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468</v>
      </c>
      <c r="CQ126" s="1002"/>
      <c r="CR126" s="1002"/>
      <c r="CS126" s="1002"/>
      <c r="CT126" s="1002"/>
      <c r="CU126" s="1002"/>
      <c r="CV126" s="1002"/>
      <c r="CW126" s="1002"/>
      <c r="CX126" s="1002"/>
      <c r="CY126" s="1002"/>
      <c r="CZ126" s="1002"/>
      <c r="DA126" s="1002"/>
      <c r="DB126" s="1002"/>
      <c r="DC126" s="1002"/>
      <c r="DD126" s="1002"/>
      <c r="DE126" s="1002"/>
      <c r="DF126" s="1003"/>
      <c r="DG126" s="971">
        <v>4354094</v>
      </c>
      <c r="DH126" s="972"/>
      <c r="DI126" s="972"/>
      <c r="DJ126" s="972"/>
      <c r="DK126" s="972"/>
      <c r="DL126" s="972">
        <v>3902257</v>
      </c>
      <c r="DM126" s="972"/>
      <c r="DN126" s="972"/>
      <c r="DO126" s="972"/>
      <c r="DP126" s="972"/>
      <c r="DQ126" s="972">
        <v>3731747</v>
      </c>
      <c r="DR126" s="972"/>
      <c r="DS126" s="972"/>
      <c r="DT126" s="972"/>
      <c r="DU126" s="972"/>
      <c r="DV126" s="973">
        <v>7.4</v>
      </c>
      <c r="DW126" s="973"/>
      <c r="DX126" s="973"/>
      <c r="DY126" s="973"/>
      <c r="DZ126" s="974"/>
    </row>
    <row r="127" spans="1:130" s="246" customFormat="1" ht="26.25" customHeight="1" x14ac:dyDescent="0.15">
      <c r="A127" s="1112"/>
      <c r="B127" s="1000"/>
      <c r="C127" s="1054" t="s">
        <v>469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13360</v>
      </c>
      <c r="AB127" s="1011"/>
      <c r="AC127" s="1011"/>
      <c r="AD127" s="1011"/>
      <c r="AE127" s="1012"/>
      <c r="AF127" s="1013">
        <v>12429</v>
      </c>
      <c r="AG127" s="1011"/>
      <c r="AH127" s="1011"/>
      <c r="AI127" s="1011"/>
      <c r="AJ127" s="1012"/>
      <c r="AK127" s="1013">
        <v>11731</v>
      </c>
      <c r="AL127" s="1011"/>
      <c r="AM127" s="1011"/>
      <c r="AN127" s="1011"/>
      <c r="AO127" s="1012"/>
      <c r="AP127" s="1014">
        <v>0</v>
      </c>
      <c r="AQ127" s="1015"/>
      <c r="AR127" s="1015"/>
      <c r="AS127" s="1015"/>
      <c r="AT127" s="1016"/>
      <c r="AU127" s="282"/>
      <c r="AV127" s="282"/>
      <c r="AW127" s="282"/>
      <c r="AX127" s="1084" t="s">
        <v>470</v>
      </c>
      <c r="AY127" s="1085"/>
      <c r="AZ127" s="1085"/>
      <c r="BA127" s="1085"/>
      <c r="BB127" s="1085"/>
      <c r="BC127" s="1085"/>
      <c r="BD127" s="1085"/>
      <c r="BE127" s="1086"/>
      <c r="BF127" s="1087" t="s">
        <v>471</v>
      </c>
      <c r="BG127" s="1085"/>
      <c r="BH127" s="1085"/>
      <c r="BI127" s="1085"/>
      <c r="BJ127" s="1085"/>
      <c r="BK127" s="1085"/>
      <c r="BL127" s="1086"/>
      <c r="BM127" s="1087" t="s">
        <v>472</v>
      </c>
      <c r="BN127" s="1085"/>
      <c r="BO127" s="1085"/>
      <c r="BP127" s="1085"/>
      <c r="BQ127" s="1085"/>
      <c r="BR127" s="1085"/>
      <c r="BS127" s="1086"/>
      <c r="BT127" s="1087" t="s">
        <v>473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474</v>
      </c>
      <c r="CQ127" s="1002"/>
      <c r="CR127" s="1002"/>
      <c r="CS127" s="1002"/>
      <c r="CT127" s="1002"/>
      <c r="CU127" s="1002"/>
      <c r="CV127" s="1002"/>
      <c r="CW127" s="1002"/>
      <c r="CX127" s="1002"/>
      <c r="CY127" s="1002"/>
      <c r="CZ127" s="1002"/>
      <c r="DA127" s="1002"/>
      <c r="DB127" s="1002"/>
      <c r="DC127" s="1002"/>
      <c r="DD127" s="1002"/>
      <c r="DE127" s="1002"/>
      <c r="DF127" s="1003"/>
      <c r="DG127" s="971" t="s">
        <v>126</v>
      </c>
      <c r="DH127" s="972"/>
      <c r="DI127" s="972"/>
      <c r="DJ127" s="972"/>
      <c r="DK127" s="972"/>
      <c r="DL127" s="972" t="s">
        <v>126</v>
      </c>
      <c r="DM127" s="972"/>
      <c r="DN127" s="972"/>
      <c r="DO127" s="972"/>
      <c r="DP127" s="972"/>
      <c r="DQ127" s="972" t="s">
        <v>126</v>
      </c>
      <c r="DR127" s="972"/>
      <c r="DS127" s="972"/>
      <c r="DT127" s="972"/>
      <c r="DU127" s="972"/>
      <c r="DV127" s="973" t="s">
        <v>126</v>
      </c>
      <c r="DW127" s="973"/>
      <c r="DX127" s="973"/>
      <c r="DY127" s="973"/>
      <c r="DZ127" s="974"/>
    </row>
    <row r="128" spans="1:130" s="246" customFormat="1" ht="26.25" customHeight="1" thickBot="1" x14ac:dyDescent="0.2">
      <c r="A128" s="1095" t="s">
        <v>475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476</v>
      </c>
      <c r="X128" s="1097"/>
      <c r="Y128" s="1097"/>
      <c r="Z128" s="1098"/>
      <c r="AA128" s="1099">
        <v>1784291</v>
      </c>
      <c r="AB128" s="1100"/>
      <c r="AC128" s="1100"/>
      <c r="AD128" s="1100"/>
      <c r="AE128" s="1101"/>
      <c r="AF128" s="1102">
        <v>1849899</v>
      </c>
      <c r="AG128" s="1100"/>
      <c r="AH128" s="1100"/>
      <c r="AI128" s="1100"/>
      <c r="AJ128" s="1101"/>
      <c r="AK128" s="1102">
        <v>2009858</v>
      </c>
      <c r="AL128" s="1100"/>
      <c r="AM128" s="1100"/>
      <c r="AN128" s="1100"/>
      <c r="AO128" s="1101"/>
      <c r="AP128" s="1103"/>
      <c r="AQ128" s="1104"/>
      <c r="AR128" s="1104"/>
      <c r="AS128" s="1104"/>
      <c r="AT128" s="1105"/>
      <c r="AU128" s="282"/>
      <c r="AV128" s="282"/>
      <c r="AW128" s="282"/>
      <c r="AX128" s="940" t="s">
        <v>477</v>
      </c>
      <c r="AY128" s="941"/>
      <c r="AZ128" s="941"/>
      <c r="BA128" s="941"/>
      <c r="BB128" s="941"/>
      <c r="BC128" s="941"/>
      <c r="BD128" s="941"/>
      <c r="BE128" s="942"/>
      <c r="BF128" s="1106" t="s">
        <v>126</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478</v>
      </c>
      <c r="CQ128" s="1089"/>
      <c r="CR128" s="1089"/>
      <c r="CS128" s="1089"/>
      <c r="CT128" s="1089"/>
      <c r="CU128" s="1089"/>
      <c r="CV128" s="1089"/>
      <c r="CW128" s="1089"/>
      <c r="CX128" s="1089"/>
      <c r="CY128" s="1089"/>
      <c r="CZ128" s="1089"/>
      <c r="DA128" s="1089"/>
      <c r="DB128" s="1089"/>
      <c r="DC128" s="1089"/>
      <c r="DD128" s="1089"/>
      <c r="DE128" s="1089"/>
      <c r="DF128" s="1090"/>
      <c r="DG128" s="1091" t="s">
        <v>126</v>
      </c>
      <c r="DH128" s="1092"/>
      <c r="DI128" s="1092"/>
      <c r="DJ128" s="1092"/>
      <c r="DK128" s="1092"/>
      <c r="DL128" s="1092" t="s">
        <v>126</v>
      </c>
      <c r="DM128" s="1092"/>
      <c r="DN128" s="1092"/>
      <c r="DO128" s="1092"/>
      <c r="DP128" s="1092"/>
      <c r="DQ128" s="1092" t="s">
        <v>126</v>
      </c>
      <c r="DR128" s="1092"/>
      <c r="DS128" s="1092"/>
      <c r="DT128" s="1092"/>
      <c r="DU128" s="1092"/>
      <c r="DV128" s="1093" t="s">
        <v>126</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479</v>
      </c>
      <c r="X129" s="1126"/>
      <c r="Y129" s="1126"/>
      <c r="Z129" s="1127"/>
      <c r="AA129" s="1010">
        <v>57602506</v>
      </c>
      <c r="AB129" s="1011"/>
      <c r="AC129" s="1011"/>
      <c r="AD129" s="1011"/>
      <c r="AE129" s="1012"/>
      <c r="AF129" s="1013">
        <v>57584613</v>
      </c>
      <c r="AG129" s="1011"/>
      <c r="AH129" s="1011"/>
      <c r="AI129" s="1011"/>
      <c r="AJ129" s="1012"/>
      <c r="AK129" s="1013">
        <v>59100498</v>
      </c>
      <c r="AL129" s="1011"/>
      <c r="AM129" s="1011"/>
      <c r="AN129" s="1011"/>
      <c r="AO129" s="1012"/>
      <c r="AP129" s="1128"/>
      <c r="AQ129" s="1129"/>
      <c r="AR129" s="1129"/>
      <c r="AS129" s="1129"/>
      <c r="AT129" s="1130"/>
      <c r="AU129" s="284"/>
      <c r="AV129" s="284"/>
      <c r="AW129" s="284"/>
      <c r="AX129" s="1119" t="s">
        <v>480</v>
      </c>
      <c r="AY129" s="1002"/>
      <c r="AZ129" s="1002"/>
      <c r="BA129" s="1002"/>
      <c r="BB129" s="1002"/>
      <c r="BC129" s="1002"/>
      <c r="BD129" s="1002"/>
      <c r="BE129" s="1003"/>
      <c r="BF129" s="1120" t="s">
        <v>126</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482</v>
      </c>
      <c r="X130" s="1126"/>
      <c r="Y130" s="1126"/>
      <c r="Z130" s="1127"/>
      <c r="AA130" s="1010">
        <v>8586729</v>
      </c>
      <c r="AB130" s="1011"/>
      <c r="AC130" s="1011"/>
      <c r="AD130" s="1011"/>
      <c r="AE130" s="1012"/>
      <c r="AF130" s="1013">
        <v>8598246</v>
      </c>
      <c r="AG130" s="1011"/>
      <c r="AH130" s="1011"/>
      <c r="AI130" s="1011"/>
      <c r="AJ130" s="1012"/>
      <c r="AK130" s="1013">
        <v>8394709</v>
      </c>
      <c r="AL130" s="1011"/>
      <c r="AM130" s="1011"/>
      <c r="AN130" s="1011"/>
      <c r="AO130" s="1012"/>
      <c r="AP130" s="1128"/>
      <c r="AQ130" s="1129"/>
      <c r="AR130" s="1129"/>
      <c r="AS130" s="1129"/>
      <c r="AT130" s="1130"/>
      <c r="AU130" s="284"/>
      <c r="AV130" s="284"/>
      <c r="AW130" s="284"/>
      <c r="AX130" s="1119" t="s">
        <v>483</v>
      </c>
      <c r="AY130" s="1002"/>
      <c r="AZ130" s="1002"/>
      <c r="BA130" s="1002"/>
      <c r="BB130" s="1002"/>
      <c r="BC130" s="1002"/>
      <c r="BD130" s="1002"/>
      <c r="BE130" s="1003"/>
      <c r="BF130" s="1156">
        <v>1.1000000000000001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484</v>
      </c>
      <c r="X131" s="1164"/>
      <c r="Y131" s="1164"/>
      <c r="Z131" s="1165"/>
      <c r="AA131" s="1057">
        <v>49015777</v>
      </c>
      <c r="AB131" s="1036"/>
      <c r="AC131" s="1036"/>
      <c r="AD131" s="1036"/>
      <c r="AE131" s="1037"/>
      <c r="AF131" s="1035">
        <v>48986367</v>
      </c>
      <c r="AG131" s="1036"/>
      <c r="AH131" s="1036"/>
      <c r="AI131" s="1036"/>
      <c r="AJ131" s="1037"/>
      <c r="AK131" s="1035">
        <v>50705789</v>
      </c>
      <c r="AL131" s="1036"/>
      <c r="AM131" s="1036"/>
      <c r="AN131" s="1036"/>
      <c r="AO131" s="1037"/>
      <c r="AP131" s="1166"/>
      <c r="AQ131" s="1167"/>
      <c r="AR131" s="1167"/>
      <c r="AS131" s="1167"/>
      <c r="AT131" s="1168"/>
      <c r="AU131" s="284"/>
      <c r="AV131" s="284"/>
      <c r="AW131" s="284"/>
      <c r="AX131" s="1138" t="s">
        <v>485</v>
      </c>
      <c r="AY131" s="1089"/>
      <c r="AZ131" s="1089"/>
      <c r="BA131" s="1089"/>
      <c r="BB131" s="1089"/>
      <c r="BC131" s="1089"/>
      <c r="BD131" s="1089"/>
      <c r="BE131" s="1090"/>
      <c r="BF131" s="1139">
        <v>18.2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487</v>
      </c>
      <c r="W132" s="1149"/>
      <c r="X132" s="1149"/>
      <c r="Y132" s="1149"/>
      <c r="Z132" s="1150"/>
      <c r="AA132" s="1151">
        <v>0.64268694500000001</v>
      </c>
      <c r="AB132" s="1152"/>
      <c r="AC132" s="1152"/>
      <c r="AD132" s="1152"/>
      <c r="AE132" s="1153"/>
      <c r="AF132" s="1154">
        <v>1.6746883880000001</v>
      </c>
      <c r="AG132" s="1152"/>
      <c r="AH132" s="1152"/>
      <c r="AI132" s="1152"/>
      <c r="AJ132" s="1153"/>
      <c r="AK132" s="1154">
        <v>1.16247279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488</v>
      </c>
      <c r="W133" s="1132"/>
      <c r="X133" s="1132"/>
      <c r="Y133" s="1132"/>
      <c r="Z133" s="1133"/>
      <c r="AA133" s="1134">
        <v>1.7</v>
      </c>
      <c r="AB133" s="1135"/>
      <c r="AC133" s="1135"/>
      <c r="AD133" s="1135"/>
      <c r="AE133" s="1136"/>
      <c r="AF133" s="1134">
        <v>1.6</v>
      </c>
      <c r="AG133" s="1135"/>
      <c r="AH133" s="1135"/>
      <c r="AI133" s="1135"/>
      <c r="AJ133" s="1136"/>
      <c r="AK133" s="1134">
        <v>1.1000000000000001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VCGXj+jgKY15xvKTr/tw3Y3MzRfcpFNmlm8oLu21HUk2+9zWuE6pseCXLQOfQCAUZ3AideWJXInL1oSBp3bzQ==" saltValue="lkQlk58XoeD3SiALl/hL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VLoZV6rhEQSdE7LOYIJv5uOeIjPQU4jX4ZrNk2Q6Jbkx0RVtEoFiuXXMk3Rd44+0cN7aGSCpZ0R3j2UkUcA==" saltValue="7L3xL7slQGYDsKeOPGzE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b+IYIwwPAjX87ym2dOKyoyOJOrbtMnPiJzAICN67XBvS79w/YpASXPviE+xZ3IG9jcvQ+OyoYo2N/1D6U400A==" saltValue="eLHosRnb6fqD8HW/5Nyx4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497</v>
      </c>
      <c r="AL9" s="1175"/>
      <c r="AM9" s="1175"/>
      <c r="AN9" s="1176"/>
      <c r="AO9" s="312">
        <v>16338704</v>
      </c>
      <c r="AP9" s="312">
        <v>58497</v>
      </c>
      <c r="AQ9" s="313">
        <v>57923</v>
      </c>
      <c r="AR9" s="314">
        <v>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498</v>
      </c>
      <c r="AL10" s="1175"/>
      <c r="AM10" s="1175"/>
      <c r="AN10" s="1176"/>
      <c r="AO10" s="315">
        <v>1496839</v>
      </c>
      <c r="AP10" s="315">
        <v>5359</v>
      </c>
      <c r="AQ10" s="316">
        <v>2689</v>
      </c>
      <c r="AR10" s="317">
        <v>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499</v>
      </c>
      <c r="AL11" s="1175"/>
      <c r="AM11" s="1175"/>
      <c r="AN11" s="1176"/>
      <c r="AO11" s="315">
        <v>44242</v>
      </c>
      <c r="AP11" s="315">
        <v>158</v>
      </c>
      <c r="AQ11" s="316">
        <v>1561</v>
      </c>
      <c r="AR11" s="317">
        <v>-89.9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500</v>
      </c>
      <c r="AL12" s="1175"/>
      <c r="AM12" s="1175"/>
      <c r="AN12" s="1176"/>
      <c r="AO12" s="315" t="s">
        <v>501</v>
      </c>
      <c r="AP12" s="315" t="s">
        <v>501</v>
      </c>
      <c r="AQ12" s="316">
        <v>539</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502</v>
      </c>
      <c r="AL13" s="1175"/>
      <c r="AM13" s="1175"/>
      <c r="AN13" s="1176"/>
      <c r="AO13" s="315" t="s">
        <v>501</v>
      </c>
      <c r="AP13" s="315" t="s">
        <v>501</v>
      </c>
      <c r="AQ13" s="316">
        <v>13</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503</v>
      </c>
      <c r="AL14" s="1175"/>
      <c r="AM14" s="1175"/>
      <c r="AN14" s="1176"/>
      <c r="AO14" s="315">
        <v>460111</v>
      </c>
      <c r="AP14" s="315">
        <v>1647</v>
      </c>
      <c r="AQ14" s="316">
        <v>1886</v>
      </c>
      <c r="AR14" s="317">
        <v>-12.7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504</v>
      </c>
      <c r="AL15" s="1175"/>
      <c r="AM15" s="1175"/>
      <c r="AN15" s="1176"/>
      <c r="AO15" s="315">
        <v>391249</v>
      </c>
      <c r="AP15" s="315">
        <v>1401</v>
      </c>
      <c r="AQ15" s="316">
        <v>1251</v>
      </c>
      <c r="AR15" s="317">
        <v>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505</v>
      </c>
      <c r="AL16" s="1178"/>
      <c r="AM16" s="1178"/>
      <c r="AN16" s="1179"/>
      <c r="AO16" s="315">
        <v>-1432252</v>
      </c>
      <c r="AP16" s="315">
        <v>-5128</v>
      </c>
      <c r="AQ16" s="316">
        <v>-4255</v>
      </c>
      <c r="AR16" s="317">
        <v>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17298893</v>
      </c>
      <c r="AP17" s="315">
        <v>61935</v>
      </c>
      <c r="AQ17" s="316">
        <v>61607</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510</v>
      </c>
      <c r="AL21" s="1170"/>
      <c r="AM21" s="1170"/>
      <c r="AN21" s="1171"/>
      <c r="AO21" s="327">
        <v>6.91</v>
      </c>
      <c r="AP21" s="328">
        <v>6.25</v>
      </c>
      <c r="AQ21" s="329">
        <v>0.66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511</v>
      </c>
      <c r="AL22" s="1170"/>
      <c r="AM22" s="1170"/>
      <c r="AN22" s="1171"/>
      <c r="AO22" s="332">
        <v>102.1</v>
      </c>
      <c r="AP22" s="333">
        <v>100</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515</v>
      </c>
      <c r="AL32" s="1186"/>
      <c r="AM32" s="1186"/>
      <c r="AN32" s="1187"/>
      <c r="AO32" s="342">
        <v>8174066</v>
      </c>
      <c r="AP32" s="342">
        <v>29266</v>
      </c>
      <c r="AQ32" s="343">
        <v>37305</v>
      </c>
      <c r="AR32" s="344">
        <v>-21.5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516</v>
      </c>
      <c r="AL33" s="1186"/>
      <c r="AM33" s="1186"/>
      <c r="AN33" s="1187"/>
      <c r="AO33" s="342" t="s">
        <v>501</v>
      </c>
      <c r="AP33" s="342" t="s">
        <v>501</v>
      </c>
      <c r="AQ33" s="343">
        <v>4</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517</v>
      </c>
      <c r="AL34" s="1186"/>
      <c r="AM34" s="1186"/>
      <c r="AN34" s="1187"/>
      <c r="AO34" s="342" t="s">
        <v>501</v>
      </c>
      <c r="AP34" s="342" t="s">
        <v>501</v>
      </c>
      <c r="AQ34" s="343">
        <v>89</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518</v>
      </c>
      <c r="AL35" s="1186"/>
      <c r="AM35" s="1186"/>
      <c r="AN35" s="1187"/>
      <c r="AO35" s="342">
        <v>2782113</v>
      </c>
      <c r="AP35" s="342">
        <v>9961</v>
      </c>
      <c r="AQ35" s="343">
        <v>9317</v>
      </c>
      <c r="AR35" s="344">
        <v>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519</v>
      </c>
      <c r="AL36" s="1186"/>
      <c r="AM36" s="1186"/>
      <c r="AN36" s="1187"/>
      <c r="AO36" s="342">
        <v>20020</v>
      </c>
      <c r="AP36" s="342">
        <v>72</v>
      </c>
      <c r="AQ36" s="343">
        <v>337</v>
      </c>
      <c r="AR36" s="344">
        <v>-78.599999999999994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520</v>
      </c>
      <c r="AL37" s="1186"/>
      <c r="AM37" s="1186"/>
      <c r="AN37" s="1187"/>
      <c r="AO37" s="342">
        <v>17809</v>
      </c>
      <c r="AP37" s="342">
        <v>64</v>
      </c>
      <c r="AQ37" s="343">
        <v>969</v>
      </c>
      <c r="AR37" s="344">
        <v>-93.4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521</v>
      </c>
      <c r="AL38" s="1189"/>
      <c r="AM38" s="1189"/>
      <c r="AN38" s="1190"/>
      <c r="AO38" s="345" t="s">
        <v>501</v>
      </c>
      <c r="AP38" s="345" t="s">
        <v>501</v>
      </c>
      <c r="AQ38" s="346">
        <v>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522</v>
      </c>
      <c r="AL39" s="1189"/>
      <c r="AM39" s="1189"/>
      <c r="AN39" s="1190"/>
      <c r="AO39" s="342">
        <v>-2009858</v>
      </c>
      <c r="AP39" s="342">
        <v>-7196</v>
      </c>
      <c r="AQ39" s="343">
        <v>-8362</v>
      </c>
      <c r="AR39" s="344">
        <v>-13.9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523</v>
      </c>
      <c r="AL40" s="1186"/>
      <c r="AM40" s="1186"/>
      <c r="AN40" s="1187"/>
      <c r="AO40" s="342">
        <v>-8394709</v>
      </c>
      <c r="AP40" s="342">
        <v>-30055</v>
      </c>
      <c r="AQ40" s="343">
        <v>-29125</v>
      </c>
      <c r="AR40" s="344">
        <v>3.2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293</v>
      </c>
      <c r="AL41" s="1192"/>
      <c r="AM41" s="1192"/>
      <c r="AN41" s="1193"/>
      <c r="AO41" s="342">
        <v>589441</v>
      </c>
      <c r="AP41" s="342">
        <v>2110</v>
      </c>
      <c r="AQ41" s="343">
        <v>10534</v>
      </c>
      <c r="AR41" s="344">
        <v>-80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492</v>
      </c>
      <c r="AN49" s="1182" t="s">
        <v>527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14655114</v>
      </c>
      <c r="AN51" s="364">
        <v>51431</v>
      </c>
      <c r="AO51" s="365">
        <v>52.2</v>
      </c>
      <c r="AP51" s="366">
        <v>45117</v>
      </c>
      <c r="AQ51" s="367">
        <v>4.5999999999999996</v>
      </c>
      <c r="AR51" s="368">
        <v>47.6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5170003</v>
      </c>
      <c r="AN52" s="372">
        <v>18144</v>
      </c>
      <c r="AO52" s="373">
        <v>29.7</v>
      </c>
      <c r="AP52" s="374">
        <v>25589</v>
      </c>
      <c r="AQ52" s="375">
        <v>16.899999999999999</v>
      </c>
      <c r="AR52" s="376">
        <v>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13109770</v>
      </c>
      <c r="AN53" s="364">
        <v>45995</v>
      </c>
      <c r="AO53" s="365">
        <v>-10.6</v>
      </c>
      <c r="AP53" s="366">
        <v>39951</v>
      </c>
      <c r="AQ53" s="367">
        <v>-11.5</v>
      </c>
      <c r="AR53" s="368">
        <v>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4271135</v>
      </c>
      <c r="AN54" s="372">
        <v>14985</v>
      </c>
      <c r="AO54" s="373">
        <v>-17.399999999999999</v>
      </c>
      <c r="AP54" s="374">
        <v>22555</v>
      </c>
      <c r="AQ54" s="375">
        <v>-11.9</v>
      </c>
      <c r="AR54" s="376">
        <v>-5.5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12343554</v>
      </c>
      <c r="AN55" s="364">
        <v>43541</v>
      </c>
      <c r="AO55" s="365">
        <v>-5.3</v>
      </c>
      <c r="AP55" s="366">
        <v>39893</v>
      </c>
      <c r="AQ55" s="367">
        <v>-0.1</v>
      </c>
      <c r="AR55" s="368">
        <v>-5.2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4173748</v>
      </c>
      <c r="AN56" s="372">
        <v>14723</v>
      </c>
      <c r="AO56" s="373">
        <v>-1.7</v>
      </c>
      <c r="AP56" s="374">
        <v>26170</v>
      </c>
      <c r="AQ56" s="375">
        <v>16</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12367101</v>
      </c>
      <c r="AN57" s="364">
        <v>43939</v>
      </c>
      <c r="AO57" s="365">
        <v>0.9</v>
      </c>
      <c r="AP57" s="366">
        <v>41080</v>
      </c>
      <c r="AQ57" s="367">
        <v>3</v>
      </c>
      <c r="AR57" s="368">
        <v>-2.1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6187680</v>
      </c>
      <c r="AN58" s="372">
        <v>21984</v>
      </c>
      <c r="AO58" s="373">
        <v>49.3</v>
      </c>
      <c r="AP58" s="374">
        <v>27265</v>
      </c>
      <c r="AQ58" s="375">
        <v>4.2</v>
      </c>
      <c r="AR58" s="376">
        <v>45.1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17031031</v>
      </c>
      <c r="AN59" s="364">
        <v>60976</v>
      </c>
      <c r="AO59" s="365">
        <v>38.799999999999997</v>
      </c>
      <c r="AP59" s="366">
        <v>46457</v>
      </c>
      <c r="AQ59" s="367">
        <v>13.1</v>
      </c>
      <c r="AR59" s="368">
        <v>25.7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8965174</v>
      </c>
      <c r="AN60" s="372">
        <v>32098</v>
      </c>
      <c r="AO60" s="373">
        <v>46</v>
      </c>
      <c r="AP60" s="374">
        <v>24020</v>
      </c>
      <c r="AQ60" s="375">
        <v>-11.9</v>
      </c>
      <c r="AR60" s="376">
        <v>57.9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13901314</v>
      </c>
      <c r="AN61" s="379">
        <v>49176</v>
      </c>
      <c r="AO61" s="380">
        <v>15.2</v>
      </c>
      <c r="AP61" s="381">
        <v>42500</v>
      </c>
      <c r="AQ61" s="382">
        <v>1.8</v>
      </c>
      <c r="AR61" s="368">
        <v>13.4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5753548</v>
      </c>
      <c r="AN62" s="372">
        <v>20387</v>
      </c>
      <c r="AO62" s="373">
        <v>21.2</v>
      </c>
      <c r="AP62" s="374">
        <v>25120</v>
      </c>
      <c r="AQ62" s="375">
        <v>2.7</v>
      </c>
      <c r="AR62" s="376">
        <v>18.5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Qw9laaUkLtjMs69XFZ0T1n7+mvwPsh8gImjEw+jFItA7AGXrHdz+mDY2ybyHladpmQ6FXy/EzP1xh51+SLV0A==" saltValue="bClUmeKWYGLJkbPWwmfm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o5zk/JC3B76NTkfKIPPj/2ms0vIce23aHEVq0cgoUXU3XXr8kX06tdtzYXGn8/dywyuMXflQ32Q2XdKA/R2Uw==" saltValue="mSJWSzBnZa2fF13EbUJr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1leVJckGPD7C6MHchLDZAmskriO9GWLLOeCRbkizlvlK0/SAjtjJGyFkHzv4nwJWyLhbillM5o/obT74S+Pg==" saltValue="o8lGQNn9mmdsw8t1ZOJ7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4" t="s">
        <v>3</v>
      </c>
      <c r="D47" s="1194"/>
      <c r="E47" s="1195"/>
      <c r="F47" s="11">
        <v>14.4</v>
      </c>
      <c r="G47" s="12">
        <v>14.37</v>
      </c>
      <c r="H47" s="12">
        <v>15.18</v>
      </c>
      <c r="I47" s="12">
        <v>12.57</v>
      </c>
      <c r="J47" s="13">
        <v>11.86</v>
      </c>
    </row>
    <row r="48" spans="2:10" ht="57.75" customHeight="1" x14ac:dyDescent="0.15">
      <c r="B48" s="14"/>
      <c r="C48" s="1196" t="s">
        <v>4</v>
      </c>
      <c r="D48" s="1196"/>
      <c r="E48" s="1197"/>
      <c r="F48" s="15">
        <v>8.5500000000000007</v>
      </c>
      <c r="G48" s="16">
        <v>10.36</v>
      </c>
      <c r="H48" s="16">
        <v>7.02</v>
      </c>
      <c r="I48" s="16">
        <v>7.13</v>
      </c>
      <c r="J48" s="17">
        <v>8.16</v>
      </c>
    </row>
    <row r="49" spans="2:10" ht="57.75" customHeight="1" thickBot="1" x14ac:dyDescent="0.2">
      <c r="B49" s="18"/>
      <c r="C49" s="1198" t="s">
        <v>5</v>
      </c>
      <c r="D49" s="1198"/>
      <c r="E49" s="1199"/>
      <c r="F49" s="19">
        <v>0.42</v>
      </c>
      <c r="G49" s="20">
        <v>1.84</v>
      </c>
      <c r="H49" s="20" t="s">
        <v>548</v>
      </c>
      <c r="I49" s="20" t="s">
        <v>549</v>
      </c>
      <c r="J49" s="21">
        <v>0.83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QnnD63TLWib13yPhraSdoLIynp9OqIDyxPLVGmB2yMCOeq1m4kr3klJvKgamMTBFZrv4fkl+PjjI9YcITYPnw==" saltValue="+wrcXETzWK6Pj9yqpPTw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5168</cp:lastModifiedBy>
  <cp:lastPrinted>2020-03-06T05:51:21Z</cp:lastPrinted>
  <dcterms:created xsi:type="dcterms:W3CDTF">2020-02-10T02:36:42Z</dcterms:created>
  <dcterms:modified xsi:type="dcterms:W3CDTF">2020-09-25T08:35:51Z</dcterms:modified>
  <cp:category/>
</cp:coreProperties>
</file>