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64011"/>
  <mc:AlternateContent xmlns:mc="http://schemas.openxmlformats.org/markup-compatibility/2006">
    <mc:Choice Requires="x15">
      <x15ac:absPath xmlns:x15ac="http://schemas.microsoft.com/office/spreadsheetml/2010/11/ac" url="C:\Users\U1031\Desktop\2019年度\"/>
    </mc:Choice>
  </mc:AlternateContent>
  <workbookProtection workbookAlgorithmName="SHA-512" workbookHashValue="Qbou5m0HgJpz9d5qhI0WrysQ8UoTgfQZacsR42w4VuYX54wzNbW/enm1OD/EvI2QDejyNRBh4b8WMNRiD1qDJA==" workbookSaltValue="6ao3NKunZu9/GlDhRW6Egw=="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BB10" i="4"/>
  <c r="AT10" i="4"/>
  <c r="AL10" i="4"/>
  <c r="W10" i="4"/>
  <c r="P10" i="4"/>
  <c r="I10" i="4"/>
  <c r="BB8" i="4"/>
  <c r="AT8" i="4"/>
  <c r="AL8" i="4"/>
  <c r="W8" i="4"/>
  <c r="P8" i="4"/>
  <c r="I8" i="4"/>
  <c r="B6" i="4"/>
  <c r="C10" i="5" l="1"/>
  <c r="D10" i="5"/>
  <c r="E10" i="5"/>
  <c r="B10" i="5"/>
</calcChain>
</file>

<file path=xl/sharedStrings.xml><?xml version="1.0" encoding="utf-8"?>
<sst xmlns="http://schemas.openxmlformats.org/spreadsheetml/2006/main" count="228" uniqueCount="113">
  <si>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</si>
  <si>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</si>
  <si>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</si>
  <si>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</si>
  <si>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</si>
  <si>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</si>
  <si>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</si>
  <si>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</si>
  <si>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</si>
  <si>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</si>
  <si>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</si>
  <si>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</si>
  <si>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</si>
  <si>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</si>
  <si>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</si>
  <si>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</si>
  <si>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</si>
  <si>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</si>
  <si>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</si>
  <si>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</si>
  <si>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</si>
  <si>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</si>
  <si>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</si>
  <si>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</si>
  <si>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</si>
  <si>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</si>
  <si>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</si>
  <si>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</si>
  <si>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</si>
  <si>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</si>
  <si>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</si>
  <si>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</si>
  <si>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</si>
  <si>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</si>
  <si>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</si>
  <si>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</si>
  <si>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</si>
  <si>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</si>
  <si>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</si>
  <si>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</si>
  <si>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</si>
  <si>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</si>
  <si>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</si>
  <si>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</si>
  <si>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</si>
  <si>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</si>
  <si>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</si>
  <si>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</si>
  <si>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</si>
  <si>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</si>
  <si>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</si>
  <si>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</si>
  <si>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</si>
  <si>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</si>
  <si>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</si>
  <si>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</si>
  <si>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</si>
  <si>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</si>
  <si>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</si>
  <si>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</si>
  <si>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</si>
  <si>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</si>
  <si>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</si>
  <si>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</si>
  <si>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</si>
  <si>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</si>
  <si>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</si>
  <si>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</si>
  <si>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</si>
  <si>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</si>
  <si>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</si>
  <si>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</si>
  <si>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</si>
  <si>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</si>
  <si>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</si>
  <si>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</si>
  <si>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</si>
  <si>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</si>
  <si>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</si>
  <si>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</si>
  <si>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</si>
  <si>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</si>
  <si>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</si>
  <si>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</si>
  <si>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</si>
  <si>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</si>
  <si>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</si>
  <si>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</si>
  <si>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</si>
  <si>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</si>
  <si>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</si>
  <si>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</si>
  <si>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</si>
  <si>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</si>
  <si>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</si>
  <si>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</si>
  <si>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</si>
  <si>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棚倉町</t>
  </si>
  <si>
    <t>法非適用</t>
  </si>
  <si>
    <t>下水道事業</t>
  </si>
  <si>
    <t>公共下水道</t>
  </si>
  <si>
    <t>Cc2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</si>
  <si>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</si>
  <si>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</si>
  <si>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</si>
  <si>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</si>
  <si>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</si>
  <si>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</si>
  <si>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</si>
  <si>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</si>
  <si>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供用開始が平成9年4月で事業開始から40年未満であるため、管路については、耐用年数経過による更新を行っていないため管渠更新率が表示されていません。
　浄化センター施設等については、平成28年度からストックマネジメント計画により電気設備や機械設備などを順次更新し、メンテナンスと併せ、必要に応じて効率的な更新を実施していきます。
　今後は、ストックマネジメント計画を進めながら施設の適正な維持管理及び更新に取り組んでいきます。</t>
    <rPh sb="84" eb="85">
      <t>トウ</t>
    </rPh>
    <rPh sb="139" eb="140">
      <t>アワ</t>
    </rPh>
    <phoneticPr fontId="4"/>
  </si>
  <si>
    <t>　各指標に偏りがあるのは公共下水道事業の全体が完了していないためであり、現時点で経営の健全性や効率性を担保していくことは困難ですが、接続率向上に取り組んでいかなければなりません。
　また、整備事業の休止期間中に今後の人口動態や整備エリア内の宅地化の状況を分析し、当初整備計画の見直しを含め効率的な事業運営を目指す必要があります。</t>
    <rPh sb="12" eb="14">
      <t>コウキョウ</t>
    </rPh>
    <rPh sb="14" eb="17">
      <t>ゲスイドウ</t>
    </rPh>
    <rPh sb="17" eb="19">
      <t>ジギョウ</t>
    </rPh>
    <rPh sb="20" eb="22">
      <t>ゼンタイ</t>
    </rPh>
    <rPh sb="23" eb="25">
      <t>カンリョウ</t>
    </rPh>
    <rPh sb="60" eb="62">
      <t>コンナン</t>
    </rPh>
    <phoneticPr fontId="4"/>
  </si>
  <si>
    <t>　公共下水道の接続率は、平成30年度末現在で60.2％という水準にあり、経営の健全化のためには接続率の向上が最優先課題として挙げられます。
　また、管渠整備は、平成25年度施工分を最後に一時事業を休止しており、今後、浄化センターの稼働率が70%を超えた段階で再開について検討することにしています。
　一方、収益的収支比率は、100%に届いておらず単年度収支が毎年赤字となっており、一般会計からの基準外操出に頼らざるを得ない状況にあります。
　企業債残高対事業規模比率については、平成27年度から終末処理場の耐震化、機器更新の事業実施により数値が上昇しています。
　経費回収率及び汚水処理原価については、全国平均と比較して低い水準になっていますが、管渠整備が完了していないことと接続率が伸びていない状況では、料金改定等を実施出来る状況ではありませんので当面この水準で推移することになります。
　施設利用率及び水洗化率については、接続率が向上すれば数値が改善しますので、接続率をさらに伸ばせるよう取り組むことで経営の健全化、施設等の効率性の向上に努めていきます。</t>
    <rPh sb="150" eb="152">
      <t>イッポウ</t>
    </rPh>
    <rPh sb="264" eb="266">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</si>
</sst>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F68-4298-BD0E-288B69D375F7}"/>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0.11</c:v>
                </c:pt>
                <c:pt idx="2">
                  <c:v>0.15</c:v>
                </c:pt>
                <c:pt idx="3">
                  <c:v>0.16</c:v>
                </c:pt>
                <c:pt idx="4">
                  <c:v>0.13</c:v>
                </c:pt>
              </c:numCache>
            </c:numRef>
          </c:val>
          <c:smooth val="0"/>
          <c:extLst>
            <c:ext xmlns:c16="http://schemas.microsoft.com/office/drawing/2014/chart" uri="{C3380CC4-5D6E-409C-BE32-E72D297353CC}">
              <c16:uniqueId val="{00000001-4F68-4298-BD0E-288B69D375F7}"/>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42</c:v>
                </c:pt>
                <c:pt idx="1">
                  <c:v>43.58</c:v>
                </c:pt>
                <c:pt idx="2">
                  <c:v>42.26</c:v>
                </c:pt>
                <c:pt idx="3">
                  <c:v>43.53</c:v>
                </c:pt>
                <c:pt idx="4">
                  <c:v>42.89</c:v>
                </c:pt>
              </c:numCache>
            </c:numRef>
          </c:val>
          <c:extLst>
            <c:ext xmlns:c16="http://schemas.microsoft.com/office/drawing/2014/chart" uri="{C3380CC4-5D6E-409C-BE32-E72D297353CC}">
              <c16:uniqueId val="{00000000-9C85-4EC0-B4B5-D6D281CEB95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54.44</c:v>
                </c:pt>
                <c:pt idx="1">
                  <c:v>54.67</c:v>
                </c:pt>
                <c:pt idx="2">
                  <c:v>53.51</c:v>
                </c:pt>
                <c:pt idx="3">
                  <c:v>53.5</c:v>
                </c:pt>
                <c:pt idx="4">
                  <c:v>52.58</c:v>
                </c:pt>
              </c:numCache>
            </c:numRef>
          </c:val>
          <c:smooth val="0"/>
          <c:extLst>
            <c:ext xmlns:c16="http://schemas.microsoft.com/office/drawing/2014/chart" uri="{C3380CC4-5D6E-409C-BE32-E72D297353CC}">
              <c16:uniqueId val="{00000001-9C85-4EC0-B4B5-D6D281CEB95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55.44</c:v>
                </c:pt>
                <c:pt idx="1">
                  <c:v>56.7</c:v>
                </c:pt>
                <c:pt idx="2">
                  <c:v>58.34</c:v>
                </c:pt>
                <c:pt idx="3">
                  <c:v>59.15</c:v>
                </c:pt>
                <c:pt idx="4">
                  <c:v>60.66</c:v>
                </c:pt>
              </c:numCache>
            </c:numRef>
          </c:val>
          <c:extLst>
            <c:ext xmlns:c16="http://schemas.microsoft.com/office/drawing/2014/chart" uri="{C3380CC4-5D6E-409C-BE32-E72D297353CC}">
              <c16:uniqueId val="{00000000-BB59-41DB-9B0A-AE12C5F3B17F}"/>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84.2</c:v>
                </c:pt>
                <c:pt idx="1">
                  <c:v>83.8</c:v>
                </c:pt>
                <c:pt idx="2">
                  <c:v>83.91</c:v>
                </c:pt>
                <c:pt idx="3">
                  <c:v>83.51</c:v>
                </c:pt>
                <c:pt idx="4">
                  <c:v>83.02</c:v>
                </c:pt>
              </c:numCache>
            </c:numRef>
          </c:val>
          <c:smooth val="0"/>
          <c:extLst>
            <c:ext xmlns:c16="http://schemas.microsoft.com/office/drawing/2014/chart" uri="{C3380CC4-5D6E-409C-BE32-E72D297353CC}">
              <c16:uniqueId val="{00000001-BB59-41DB-9B0A-AE12C5F3B17F}"/>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92.69</c:v>
                </c:pt>
                <c:pt idx="1">
                  <c:v>80.709999999999994</c:v>
                </c:pt>
                <c:pt idx="2">
                  <c:v>81.99</c:v>
                </c:pt>
                <c:pt idx="3">
                  <c:v>66.64</c:v>
                </c:pt>
                <c:pt idx="4">
                  <c:v>72.349999999999994</c:v>
                </c:pt>
              </c:numCache>
            </c:numRef>
          </c:val>
          <c:extLst>
            <c:ext xmlns:c16="http://schemas.microsoft.com/office/drawing/2014/chart" uri="{C3380CC4-5D6E-409C-BE32-E72D297353CC}">
              <c16:uniqueId val="{00000000-5370-4E0B-A0D8-9201873FDD0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370-4E0B-A0D8-9201873FDD0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771-45AA-9D8E-8265BC16CCB6}"/>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771-45AA-9D8E-8265BC16CCB6}"/>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C31-4335-9212-B31D812B1A64}"/>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C31-4335-9212-B31D812B1A64}"/>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A8B-493B-BAA2-D271144F10C7}"/>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A8B-493B-BAA2-D271144F10C7}"/>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E95-460E-9232-899819F4A8AE}"/>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E95-460E-9232-899819F4A8AE}"/>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433.29</c:v>
                </c:pt>
                <c:pt idx="1">
                  <c:v>4137.88</c:v>
                </c:pt>
                <c:pt idx="2">
                  <c:v>3767.5</c:v>
                </c:pt>
                <c:pt idx="3">
                  <c:v>3513.82</c:v>
                </c:pt>
                <c:pt idx="4">
                  <c:v>1791.78</c:v>
                </c:pt>
              </c:numCache>
            </c:numRef>
          </c:val>
          <c:extLst>
            <c:ext xmlns:c16="http://schemas.microsoft.com/office/drawing/2014/chart" uri="{C3380CC4-5D6E-409C-BE32-E72D297353CC}">
              <c16:uniqueId val="{00000000-FD4D-4C31-AE46-8CABC62D78C8}"/>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1136.5</c:v>
                </c:pt>
                <c:pt idx="1">
                  <c:v>1118.56</c:v>
                </c:pt>
                <c:pt idx="2">
                  <c:v>1111.31</c:v>
                </c:pt>
                <c:pt idx="3">
                  <c:v>966.33</c:v>
                </c:pt>
                <c:pt idx="4">
                  <c:v>958.81</c:v>
                </c:pt>
              </c:numCache>
            </c:numRef>
          </c:val>
          <c:smooth val="0"/>
          <c:extLst>
            <c:ext xmlns:c16="http://schemas.microsoft.com/office/drawing/2014/chart" uri="{C3380CC4-5D6E-409C-BE32-E72D297353CC}">
              <c16:uniqueId val="{00000001-FD4D-4C31-AE46-8CABC62D78C8}"/>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51.01</c:v>
                </c:pt>
                <c:pt idx="1">
                  <c:v>53.29</c:v>
                </c:pt>
                <c:pt idx="2">
                  <c:v>38.840000000000003</c:v>
                </c:pt>
                <c:pt idx="3">
                  <c:v>39.69</c:v>
                </c:pt>
                <c:pt idx="4">
                  <c:v>65.37</c:v>
                </c:pt>
              </c:numCache>
            </c:numRef>
          </c:val>
          <c:extLst>
            <c:ext xmlns:c16="http://schemas.microsoft.com/office/drawing/2014/chart" uri="{C3380CC4-5D6E-409C-BE32-E72D297353CC}">
              <c16:uniqueId val="{00000000-85BA-41BB-84A8-E5EC747E0C23}"/>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71.650000000000006</c:v>
                </c:pt>
                <c:pt idx="1">
                  <c:v>72.33</c:v>
                </c:pt>
                <c:pt idx="2">
                  <c:v>75.540000000000006</c:v>
                </c:pt>
                <c:pt idx="3">
                  <c:v>81.739999999999995</c:v>
                </c:pt>
                <c:pt idx="4">
                  <c:v>82.88</c:v>
                </c:pt>
              </c:numCache>
            </c:numRef>
          </c:val>
          <c:smooth val="0"/>
          <c:extLst>
            <c:ext xmlns:c16="http://schemas.microsoft.com/office/drawing/2014/chart" uri="{C3380CC4-5D6E-409C-BE32-E72D297353CC}">
              <c16:uniqueId val="{00000001-85BA-41BB-84A8-E5EC747E0C23}"/>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311.2</c:v>
                </c:pt>
                <c:pt idx="1">
                  <c:v>300.58999999999997</c:v>
                </c:pt>
                <c:pt idx="2">
                  <c:v>411.21</c:v>
                </c:pt>
                <c:pt idx="3">
                  <c:v>406.07</c:v>
                </c:pt>
                <c:pt idx="4">
                  <c:v>243.96</c:v>
                </c:pt>
              </c:numCache>
            </c:numRef>
          </c:val>
          <c:extLst>
            <c:ext xmlns:c16="http://schemas.microsoft.com/office/drawing/2014/chart" uri="{C3380CC4-5D6E-409C-BE32-E72D297353CC}">
              <c16:uniqueId val="{00000000-1524-4874-BB9F-E5DB03CBD2BD}"/>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217.82</c:v>
                </c:pt>
                <c:pt idx="1">
                  <c:v>215.28</c:v>
                </c:pt>
                <c:pt idx="2">
                  <c:v>207.96</c:v>
                </c:pt>
                <c:pt idx="3">
                  <c:v>194.31</c:v>
                </c:pt>
                <c:pt idx="4">
                  <c:v>190.99</c:v>
                </c:pt>
              </c:numCache>
            </c:numRef>
          </c:val>
          <c:smooth val="0"/>
          <c:extLst>
            <c:ext xmlns:c16="http://schemas.microsoft.com/office/drawing/2014/chart" uri="{C3380CC4-5D6E-409C-BE32-E72D297353CC}">
              <c16:uniqueId val="{00000001-1524-4874-BB9F-E5DB03CBD2BD}"/>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A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福島県　棚倉町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Cc2</v>
      </c>
      <c r="X8" s="71"/>
      <c r="Y8" s="71"/>
      <c r="Z8" s="71"/>
      <c r="AA8" s="71"/>
      <c r="AB8" s="71"/>
      <c r="AC8" s="71"/>
      <c r="AD8" s="72" t="str">
        <f>データ!$M$6</f>
        <v>非設置</v>
      </c>
      <c r="AE8" s="72"/>
      <c r="AF8" s="72"/>
      <c r="AG8" s="72"/>
      <c r="AH8" s="72"/>
      <c r="AI8" s="72"/>
      <c r="AJ8" s="72"/>
      <c r="AK8" s="3"/>
      <c r="AL8" s="68">
        <f>データ!S6</f>
        <v>14156</v>
      </c>
      <c r="AM8" s="68"/>
      <c r="AN8" s="68"/>
      <c r="AO8" s="68"/>
      <c r="AP8" s="68"/>
      <c r="AQ8" s="68"/>
      <c r="AR8" s="68"/>
      <c r="AS8" s="68"/>
      <c r="AT8" s="67">
        <f>データ!T6</f>
        <v>159.93</v>
      </c>
      <c r="AU8" s="67"/>
      <c r="AV8" s="67"/>
      <c r="AW8" s="67"/>
      <c r="AX8" s="67"/>
      <c r="AY8" s="67"/>
      <c r="AZ8" s="67"/>
      <c r="BA8" s="67"/>
      <c r="BB8" s="67">
        <f>データ!U6</f>
        <v>88.51</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31.63</v>
      </c>
      <c r="Q10" s="67"/>
      <c r="R10" s="67"/>
      <c r="S10" s="67"/>
      <c r="T10" s="67"/>
      <c r="U10" s="67"/>
      <c r="V10" s="67"/>
      <c r="W10" s="67">
        <f>データ!Q6</f>
        <v>92.8</v>
      </c>
      <c r="X10" s="67"/>
      <c r="Y10" s="67"/>
      <c r="Z10" s="67"/>
      <c r="AA10" s="67"/>
      <c r="AB10" s="67"/>
      <c r="AC10" s="67"/>
      <c r="AD10" s="68">
        <f>データ!R6</f>
        <v>2830</v>
      </c>
      <c r="AE10" s="68"/>
      <c r="AF10" s="68"/>
      <c r="AG10" s="68"/>
      <c r="AH10" s="68"/>
      <c r="AI10" s="68"/>
      <c r="AJ10" s="68"/>
      <c r="AK10" s="2"/>
      <c r="AL10" s="68">
        <f>データ!V6</f>
        <v>4451</v>
      </c>
      <c r="AM10" s="68"/>
      <c r="AN10" s="68"/>
      <c r="AO10" s="68"/>
      <c r="AP10" s="68"/>
      <c r="AQ10" s="68"/>
      <c r="AR10" s="68"/>
      <c r="AS10" s="68"/>
      <c r="AT10" s="67">
        <f>データ!W6</f>
        <v>1.74</v>
      </c>
      <c r="AU10" s="67"/>
      <c r="AV10" s="67"/>
      <c r="AW10" s="67"/>
      <c r="AX10" s="67"/>
      <c r="AY10" s="67"/>
      <c r="AZ10" s="67"/>
      <c r="BA10" s="67"/>
      <c r="BB10" s="67">
        <f>データ!X6</f>
        <v>2558.0500000000002</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111</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44</v>
      </c>
      <c r="O86" s="26" t="str">
        <f>データ!EO6</f>
        <v>【0.23】</v>
      </c>
    </row>
  </sheetData>
  <sheetProtection algorithmName="SHA-512" hashValue="WzZLrpxhdS/q/iSsd6b4Avdz0GETxiwwAgMKQzZcm4ykwN1nzSrZMqVxxrPXp6EWl3JXQndc6sMTQuc3xlenag==" saltValue="D4KO5DhYJv6riGbfyFvit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28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56</v>
      </c>
      <c r="B4" s="30"/>
      <c r="C4" s="30"/>
      <c r="D4" s="30"/>
      <c r="E4" s="30"/>
      <c r="F4" s="30"/>
      <c r="G4" s="30"/>
      <c r="H4" s="79"/>
      <c r="I4" s="80"/>
      <c r="J4" s="80"/>
      <c r="K4" s="80"/>
      <c r="L4" s="80"/>
      <c r="M4" s="80"/>
      <c r="N4" s="80"/>
      <c r="O4" s="80"/>
      <c r="P4" s="80"/>
      <c r="Q4" s="80"/>
      <c r="R4" s="80"/>
      <c r="S4" s="80"/>
      <c r="T4" s="80"/>
      <c r="U4" s="80"/>
      <c r="V4" s="80"/>
      <c r="W4" s="80"/>
      <c r="X4" s="81"/>
      <c r="Y4" s="75" t="s">
        <v>57</v>
      </c>
      <c r="Z4" s="75"/>
      <c r="AA4" s="75"/>
      <c r="AB4" s="75"/>
      <c r="AC4" s="75"/>
      <c r="AD4" s="75"/>
      <c r="AE4" s="75"/>
      <c r="AF4" s="75"/>
      <c r="AG4" s="75"/>
      <c r="AH4" s="75"/>
      <c r="AI4" s="75"/>
      <c r="AJ4" s="75" t="s">
        <v>58</v>
      </c>
      <c r="AK4" s="75"/>
      <c r="AL4" s="75"/>
      <c r="AM4" s="75"/>
      <c r="AN4" s="75"/>
      <c r="AO4" s="75"/>
      <c r="AP4" s="75"/>
      <c r="AQ4" s="75"/>
      <c r="AR4" s="75"/>
      <c r="AS4" s="75"/>
      <c r="AT4" s="75"/>
      <c r="AU4" s="75" t="s">
        <v>59</v>
      </c>
      <c r="AV4" s="75"/>
      <c r="AW4" s="75"/>
      <c r="AX4" s="75"/>
      <c r="AY4" s="75"/>
      <c r="AZ4" s="75"/>
      <c r="BA4" s="75"/>
      <c r="BB4" s="75"/>
      <c r="BC4" s="75"/>
      <c r="BD4" s="75"/>
      <c r="BE4" s="75"/>
      <c r="BF4" s="75" t="s">
        <v>60</v>
      </c>
      <c r="BG4" s="75"/>
      <c r="BH4" s="75"/>
      <c r="BI4" s="75"/>
      <c r="BJ4" s="75"/>
      <c r="BK4" s="75"/>
      <c r="BL4" s="75"/>
      <c r="BM4" s="75"/>
      <c r="BN4" s="75"/>
      <c r="BO4" s="75"/>
      <c r="BP4" s="75"/>
      <c r="BQ4" s="75" t="s">
        <v>61</v>
      </c>
      <c r="BR4" s="75"/>
      <c r="BS4" s="75"/>
      <c r="BT4" s="75"/>
      <c r="BU4" s="75"/>
      <c r="BV4" s="75"/>
      <c r="BW4" s="75"/>
      <c r="BX4" s="75"/>
      <c r="BY4" s="75"/>
      <c r="BZ4" s="75"/>
      <c r="CA4" s="75"/>
      <c r="CB4" s="75" t="s">
        <v>62</v>
      </c>
      <c r="CC4" s="75"/>
      <c r="CD4" s="75"/>
      <c r="CE4" s="75"/>
      <c r="CF4" s="75"/>
      <c r="CG4" s="75"/>
      <c r="CH4" s="75"/>
      <c r="CI4" s="75"/>
      <c r="CJ4" s="75"/>
      <c r="CK4" s="75"/>
      <c r="CL4" s="75"/>
      <c r="CM4" s="75" t="s">
        <v>63</v>
      </c>
      <c r="CN4" s="75"/>
      <c r="CO4" s="75"/>
      <c r="CP4" s="75"/>
      <c r="CQ4" s="75"/>
      <c r="CR4" s="75"/>
      <c r="CS4" s="75"/>
      <c r="CT4" s="75"/>
      <c r="CU4" s="75"/>
      <c r="CV4" s="75"/>
      <c r="CW4" s="75"/>
      <c r="CX4" s="75" t="s">
        <v>64</v>
      </c>
      <c r="CY4" s="75"/>
      <c r="CZ4" s="75"/>
      <c r="DA4" s="75"/>
      <c r="DB4" s="75"/>
      <c r="DC4" s="75"/>
      <c r="DD4" s="75"/>
      <c r="DE4" s="75"/>
      <c r="DF4" s="75"/>
      <c r="DG4" s="75"/>
      <c r="DH4" s="75"/>
      <c r="DI4" s="75" t="s">
        <v>65</v>
      </c>
      <c r="DJ4" s="75"/>
      <c r="DK4" s="75"/>
      <c r="DL4" s="75"/>
      <c r="DM4" s="75"/>
      <c r="DN4" s="75"/>
      <c r="DO4" s="75"/>
      <c r="DP4" s="75"/>
      <c r="DQ4" s="75"/>
      <c r="DR4" s="75"/>
      <c r="DS4" s="75"/>
      <c r="DT4" s="75" t="s">
        <v>66</v>
      </c>
      <c r="DU4" s="75"/>
      <c r="DV4" s="75"/>
      <c r="DW4" s="75"/>
      <c r="DX4" s="75"/>
      <c r="DY4" s="75"/>
      <c r="DZ4" s="75"/>
      <c r="EA4" s="75"/>
      <c r="EB4" s="75"/>
      <c r="EC4" s="75"/>
      <c r="ED4" s="75"/>
      <c r="EE4" s="75" t="s">
        <v>67</v>
      </c>
      <c r="EF4" s="75"/>
      <c r="EG4" s="75"/>
      <c r="EH4" s="75"/>
      <c r="EI4" s="75"/>
      <c r="EJ4" s="75"/>
      <c r="EK4" s="75"/>
      <c r="EL4" s="75"/>
      <c r="EM4" s="75"/>
      <c r="EN4" s="75"/>
      <c r="EO4" s="75"/>
    </row>
    <row r="5" spans="1:145" x14ac:dyDescent="0.15">
      <c r="A5" s="28" t="s">
        <v>68</v>
      </c>
      <c r="B5" s="31"/>
      <c r="C5" s="31"/>
      <c r="D5" s="31"/>
      <c r="E5" s="31"/>
      <c r="F5" s="31"/>
      <c r="G5" s="31"/>
      <c r="H5" s="32" t="s">
        <v>69</v>
      </c>
      <c r="I5" s="32" t="s">
        <v>70</v>
      </c>
      <c r="J5" s="32" t="s">
        <v>71</v>
      </c>
      <c r="K5" s="32" t="s">
        <v>72</v>
      </c>
      <c r="L5" s="32" t="s">
        <v>73</v>
      </c>
      <c r="M5" s="32" t="s">
        <v>5</v>
      </c>
      <c r="N5" s="32" t="s">
        <v>74</v>
      </c>
      <c r="O5" s="32" t="s">
        <v>75</v>
      </c>
      <c r="P5" s="32" t="s">
        <v>76</v>
      </c>
      <c r="Q5" s="32" t="s">
        <v>77</v>
      </c>
      <c r="R5" s="32" t="s">
        <v>78</v>
      </c>
      <c r="S5" s="32" t="s">
        <v>79</v>
      </c>
      <c r="T5" s="32" t="s">
        <v>80</v>
      </c>
      <c r="U5" s="32" t="s">
        <v>81</v>
      </c>
      <c r="V5" s="32" t="s">
        <v>82</v>
      </c>
      <c r="W5" s="32" t="s">
        <v>83</v>
      </c>
      <c r="X5" s="32" t="s">
        <v>84</v>
      </c>
      <c r="Y5" s="32" t="s">
        <v>85</v>
      </c>
      <c r="Z5" s="32" t="s">
        <v>86</v>
      </c>
      <c r="AA5" s="32" t="s">
        <v>87</v>
      </c>
      <c r="AB5" s="32" t="s">
        <v>88</v>
      </c>
      <c r="AC5" s="32" t="s">
        <v>89</v>
      </c>
      <c r="AD5" s="32" t="s">
        <v>90</v>
      </c>
      <c r="AE5" s="32" t="s">
        <v>91</v>
      </c>
      <c r="AF5" s="32" t="s">
        <v>92</v>
      </c>
      <c r="AG5" s="32" t="s">
        <v>93</v>
      </c>
      <c r="AH5" s="32" t="s">
        <v>94</v>
      </c>
      <c r="AI5" s="32" t="s">
        <v>31</v>
      </c>
      <c r="AJ5" s="32" t="s">
        <v>85</v>
      </c>
      <c r="AK5" s="32" t="s">
        <v>86</v>
      </c>
      <c r="AL5" s="32" t="s">
        <v>87</v>
      </c>
      <c r="AM5" s="32" t="s">
        <v>88</v>
      </c>
      <c r="AN5" s="32" t="s">
        <v>89</v>
      </c>
      <c r="AO5" s="32" t="s">
        <v>90</v>
      </c>
      <c r="AP5" s="32" t="s">
        <v>91</v>
      </c>
      <c r="AQ5" s="32" t="s">
        <v>92</v>
      </c>
      <c r="AR5" s="32" t="s">
        <v>93</v>
      </c>
      <c r="AS5" s="32" t="s">
        <v>94</v>
      </c>
      <c r="AT5" s="32" t="s">
        <v>95</v>
      </c>
      <c r="AU5" s="32" t="s">
        <v>85</v>
      </c>
      <c r="AV5" s="32" t="s">
        <v>86</v>
      </c>
      <c r="AW5" s="32" t="s">
        <v>87</v>
      </c>
      <c r="AX5" s="32" t="s">
        <v>88</v>
      </c>
      <c r="AY5" s="32" t="s">
        <v>89</v>
      </c>
      <c r="AZ5" s="32" t="s">
        <v>90</v>
      </c>
      <c r="BA5" s="32" t="s">
        <v>91</v>
      </c>
      <c r="BB5" s="32" t="s">
        <v>92</v>
      </c>
      <c r="BC5" s="32" t="s">
        <v>93</v>
      </c>
      <c r="BD5" s="32" t="s">
        <v>94</v>
      </c>
      <c r="BE5" s="32" t="s">
        <v>95</v>
      </c>
      <c r="BF5" s="32" t="s">
        <v>85</v>
      </c>
      <c r="BG5" s="32" t="s">
        <v>86</v>
      </c>
      <c r="BH5" s="32" t="s">
        <v>87</v>
      </c>
      <c r="BI5" s="32" t="s">
        <v>88</v>
      </c>
      <c r="BJ5" s="32" t="s">
        <v>89</v>
      </c>
      <c r="BK5" s="32" t="s">
        <v>90</v>
      </c>
      <c r="BL5" s="32" t="s">
        <v>91</v>
      </c>
      <c r="BM5" s="32" t="s">
        <v>92</v>
      </c>
      <c r="BN5" s="32" t="s">
        <v>93</v>
      </c>
      <c r="BO5" s="32" t="s">
        <v>94</v>
      </c>
      <c r="BP5" s="32" t="s">
        <v>95</v>
      </c>
      <c r="BQ5" s="32" t="s">
        <v>85</v>
      </c>
      <c r="BR5" s="32" t="s">
        <v>86</v>
      </c>
      <c r="BS5" s="32" t="s">
        <v>87</v>
      </c>
      <c r="BT5" s="32" t="s">
        <v>88</v>
      </c>
      <c r="BU5" s="32" t="s">
        <v>89</v>
      </c>
      <c r="BV5" s="32" t="s">
        <v>90</v>
      </c>
      <c r="BW5" s="32" t="s">
        <v>91</v>
      </c>
      <c r="BX5" s="32" t="s">
        <v>92</v>
      </c>
      <c r="BY5" s="32" t="s">
        <v>93</v>
      </c>
      <c r="BZ5" s="32" t="s">
        <v>94</v>
      </c>
      <c r="CA5" s="32" t="s">
        <v>95</v>
      </c>
      <c r="CB5" s="32" t="s">
        <v>85</v>
      </c>
      <c r="CC5" s="32" t="s">
        <v>86</v>
      </c>
      <c r="CD5" s="32" t="s">
        <v>87</v>
      </c>
      <c r="CE5" s="32" t="s">
        <v>88</v>
      </c>
      <c r="CF5" s="32" t="s">
        <v>89</v>
      </c>
      <c r="CG5" s="32" t="s">
        <v>90</v>
      </c>
      <c r="CH5" s="32" t="s">
        <v>91</v>
      </c>
      <c r="CI5" s="32" t="s">
        <v>92</v>
      </c>
      <c r="CJ5" s="32" t="s">
        <v>93</v>
      </c>
      <c r="CK5" s="32" t="s">
        <v>94</v>
      </c>
      <c r="CL5" s="32" t="s">
        <v>95</v>
      </c>
      <c r="CM5" s="32" t="s">
        <v>85</v>
      </c>
      <c r="CN5" s="32" t="s">
        <v>86</v>
      </c>
      <c r="CO5" s="32" t="s">
        <v>87</v>
      </c>
      <c r="CP5" s="32" t="s">
        <v>88</v>
      </c>
      <c r="CQ5" s="32" t="s">
        <v>89</v>
      </c>
      <c r="CR5" s="32" t="s">
        <v>90</v>
      </c>
      <c r="CS5" s="32" t="s">
        <v>91</v>
      </c>
      <c r="CT5" s="32" t="s">
        <v>92</v>
      </c>
      <c r="CU5" s="32" t="s">
        <v>93</v>
      </c>
      <c r="CV5" s="32" t="s">
        <v>94</v>
      </c>
      <c r="CW5" s="32" t="s">
        <v>95</v>
      </c>
      <c r="CX5" s="32" t="s">
        <v>85</v>
      </c>
      <c r="CY5" s="32" t="s">
        <v>86</v>
      </c>
      <c r="CZ5" s="32" t="s">
        <v>87</v>
      </c>
      <c r="DA5" s="32" t="s">
        <v>88</v>
      </c>
      <c r="DB5" s="32" t="s">
        <v>89</v>
      </c>
      <c r="DC5" s="32" t="s">
        <v>90</v>
      </c>
      <c r="DD5" s="32" t="s">
        <v>91</v>
      </c>
      <c r="DE5" s="32" t="s">
        <v>92</v>
      </c>
      <c r="DF5" s="32" t="s">
        <v>93</v>
      </c>
      <c r="DG5" s="32" t="s">
        <v>94</v>
      </c>
      <c r="DH5" s="32" t="s">
        <v>95</v>
      </c>
      <c r="DI5" s="32" t="s">
        <v>85</v>
      </c>
      <c r="DJ5" s="32" t="s">
        <v>86</v>
      </c>
      <c r="DK5" s="32" t="s">
        <v>87</v>
      </c>
      <c r="DL5" s="32" t="s">
        <v>88</v>
      </c>
      <c r="DM5" s="32" t="s">
        <v>89</v>
      </c>
      <c r="DN5" s="32" t="s">
        <v>90</v>
      </c>
      <c r="DO5" s="32" t="s">
        <v>91</v>
      </c>
      <c r="DP5" s="32" t="s">
        <v>92</v>
      </c>
      <c r="DQ5" s="32" t="s">
        <v>93</v>
      </c>
      <c r="DR5" s="32" t="s">
        <v>94</v>
      </c>
      <c r="DS5" s="32" t="s">
        <v>95</v>
      </c>
      <c r="DT5" s="32" t="s">
        <v>85</v>
      </c>
      <c r="DU5" s="32" t="s">
        <v>86</v>
      </c>
      <c r="DV5" s="32" t="s">
        <v>87</v>
      </c>
      <c r="DW5" s="32" t="s">
        <v>88</v>
      </c>
      <c r="DX5" s="32" t="s">
        <v>89</v>
      </c>
      <c r="DY5" s="32" t="s">
        <v>90</v>
      </c>
      <c r="DZ5" s="32" t="s">
        <v>91</v>
      </c>
      <c r="EA5" s="32" t="s">
        <v>92</v>
      </c>
      <c r="EB5" s="32" t="s">
        <v>93</v>
      </c>
      <c r="EC5" s="32" t="s">
        <v>94</v>
      </c>
      <c r="ED5" s="32" t="s">
        <v>95</v>
      </c>
      <c r="EE5" s="32" t="s">
        <v>85</v>
      </c>
      <c r="EF5" s="32" t="s">
        <v>86</v>
      </c>
      <c r="EG5" s="32" t="s">
        <v>87</v>
      </c>
      <c r="EH5" s="32" t="s">
        <v>88</v>
      </c>
      <c r="EI5" s="32" t="s">
        <v>89</v>
      </c>
      <c r="EJ5" s="32" t="s">
        <v>90</v>
      </c>
      <c r="EK5" s="32" t="s">
        <v>91</v>
      </c>
      <c r="EL5" s="32" t="s">
        <v>92</v>
      </c>
      <c r="EM5" s="32" t="s">
        <v>93</v>
      </c>
      <c r="EN5" s="32" t="s">
        <v>94</v>
      </c>
      <c r="EO5" s="32" t="s">
        <v>95</v>
      </c>
    </row>
    <row r="6" spans="1:145" s="36" customFormat="1" x14ac:dyDescent="0.15">
      <c r="A6" s="28" t="s">
        <v>96</v>
      </c>
      <c r="B6" s="33">
        <f>B7</f>
        <v>2018</v>
      </c>
      <c r="C6" s="33">
        <f t="shared" ref="C6:X6" si="3">C7</f>
        <v>74811</v>
      </c>
      <c r="D6" s="33">
        <f t="shared" si="3"/>
        <v>47</v>
      </c>
      <c r="E6" s="33">
        <f t="shared" si="3"/>
        <v>17</v>
      </c>
      <c r="F6" s="33">
        <f t="shared" si="3"/>
        <v>1</v>
      </c>
      <c r="G6" s="33">
        <f t="shared" si="3"/>
        <v>0</v>
      </c>
      <c r="H6" s="33" t="str">
        <f t="shared" si="3"/>
        <v>福島県　棚倉町</v>
      </c>
      <c r="I6" s="33" t="str">
        <f t="shared" si="3"/>
        <v>法非適用</v>
      </c>
      <c r="J6" s="33" t="str">
        <f t="shared" si="3"/>
        <v>下水道事業</v>
      </c>
      <c r="K6" s="33" t="str">
        <f t="shared" si="3"/>
        <v>公共下水道</v>
      </c>
      <c r="L6" s="33" t="str">
        <f t="shared" si="3"/>
        <v>Cc2</v>
      </c>
      <c r="M6" s="33" t="str">
        <f t="shared" si="3"/>
        <v>非設置</v>
      </c>
      <c r="N6" s="34" t="str">
        <f t="shared" si="3"/>
        <v>-</v>
      </c>
      <c r="O6" s="34" t="str">
        <f t="shared" si="3"/>
        <v>該当数値なし</v>
      </c>
      <c r="P6" s="34">
        <f t="shared" si="3"/>
        <v>31.63</v>
      </c>
      <c r="Q6" s="34">
        <f t="shared" si="3"/>
        <v>92.8</v>
      </c>
      <c r="R6" s="34">
        <f t="shared" si="3"/>
        <v>2830</v>
      </c>
      <c r="S6" s="34">
        <f t="shared" si="3"/>
        <v>14156</v>
      </c>
      <c r="T6" s="34">
        <f t="shared" si="3"/>
        <v>159.93</v>
      </c>
      <c r="U6" s="34">
        <f t="shared" si="3"/>
        <v>88.51</v>
      </c>
      <c r="V6" s="34">
        <f t="shared" si="3"/>
        <v>4451</v>
      </c>
      <c r="W6" s="34">
        <f t="shared" si="3"/>
        <v>1.74</v>
      </c>
      <c r="X6" s="34">
        <f t="shared" si="3"/>
        <v>2558.0500000000002</v>
      </c>
      <c r="Y6" s="35">
        <f>IF(Y7="",NA(),Y7)</f>
        <v>92.69</v>
      </c>
      <c r="Z6" s="35">
        <f t="shared" ref="Z6:AH6" si="4">IF(Z7="",NA(),Z7)</f>
        <v>80.709999999999994</v>
      </c>
      <c r="AA6" s="35">
        <f t="shared" si="4"/>
        <v>81.99</v>
      </c>
      <c r="AB6" s="35">
        <f t="shared" si="4"/>
        <v>66.64</v>
      </c>
      <c r="AC6" s="35">
        <f t="shared" si="4"/>
        <v>72.349999999999994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433.29</v>
      </c>
      <c r="BG6" s="35">
        <f t="shared" ref="BG6:BO6" si="7">IF(BG7="",NA(),BG7)</f>
        <v>4137.88</v>
      </c>
      <c r="BH6" s="35">
        <f t="shared" si="7"/>
        <v>3767.5</v>
      </c>
      <c r="BI6" s="35">
        <f t="shared" si="7"/>
        <v>3513.82</v>
      </c>
      <c r="BJ6" s="35">
        <f t="shared" si="7"/>
        <v>1791.78</v>
      </c>
      <c r="BK6" s="35">
        <f t="shared" si="7"/>
        <v>1136.5</v>
      </c>
      <c r="BL6" s="35">
        <f t="shared" si="7"/>
        <v>1118.56</v>
      </c>
      <c r="BM6" s="35">
        <f t="shared" si="7"/>
        <v>1111.31</v>
      </c>
      <c r="BN6" s="35">
        <f t="shared" si="7"/>
        <v>966.33</v>
      </c>
      <c r="BO6" s="35">
        <f t="shared" si="7"/>
        <v>958.81</v>
      </c>
      <c r="BP6" s="34" t="str">
        <f>IF(BP7="","",IF(BP7="-","【-】","【"&amp;SUBSTITUTE(TEXT(BP7,"#,##0.00"),"-","△")&amp;"】"))</f>
        <v>【682.78】</v>
      </c>
      <c r="BQ6" s="35">
        <f>IF(BQ7="",NA(),BQ7)</f>
        <v>51.01</v>
      </c>
      <c r="BR6" s="35">
        <f t="shared" ref="BR6:BZ6" si="8">IF(BR7="",NA(),BR7)</f>
        <v>53.29</v>
      </c>
      <c r="BS6" s="35">
        <f t="shared" si="8"/>
        <v>38.840000000000003</v>
      </c>
      <c r="BT6" s="35">
        <f t="shared" si="8"/>
        <v>39.69</v>
      </c>
      <c r="BU6" s="35">
        <f t="shared" si="8"/>
        <v>65.37</v>
      </c>
      <c r="BV6" s="35">
        <f t="shared" si="8"/>
        <v>71.650000000000006</v>
      </c>
      <c r="BW6" s="35">
        <f t="shared" si="8"/>
        <v>72.33</v>
      </c>
      <c r="BX6" s="35">
        <f t="shared" si="8"/>
        <v>75.540000000000006</v>
      </c>
      <c r="BY6" s="35">
        <f t="shared" si="8"/>
        <v>81.739999999999995</v>
      </c>
      <c r="BZ6" s="35">
        <f t="shared" si="8"/>
        <v>82.88</v>
      </c>
      <c r="CA6" s="34" t="str">
        <f>IF(CA7="","",IF(CA7="-","【-】","【"&amp;SUBSTITUTE(TEXT(CA7,"#,##0.00"),"-","△")&amp;"】"))</f>
        <v>【100.91】</v>
      </c>
      <c r="CB6" s="35">
        <f>IF(CB7="",NA(),CB7)</f>
        <v>311.2</v>
      </c>
      <c r="CC6" s="35">
        <f t="shared" ref="CC6:CK6" si="9">IF(CC7="",NA(),CC7)</f>
        <v>300.58999999999997</v>
      </c>
      <c r="CD6" s="35">
        <f t="shared" si="9"/>
        <v>411.21</v>
      </c>
      <c r="CE6" s="35">
        <f t="shared" si="9"/>
        <v>406.07</v>
      </c>
      <c r="CF6" s="35">
        <f t="shared" si="9"/>
        <v>243.96</v>
      </c>
      <c r="CG6" s="35">
        <f t="shared" si="9"/>
        <v>217.82</v>
      </c>
      <c r="CH6" s="35">
        <f t="shared" si="9"/>
        <v>215.28</v>
      </c>
      <c r="CI6" s="35">
        <f t="shared" si="9"/>
        <v>207.96</v>
      </c>
      <c r="CJ6" s="35">
        <f t="shared" si="9"/>
        <v>194.31</v>
      </c>
      <c r="CK6" s="35">
        <f t="shared" si="9"/>
        <v>190.99</v>
      </c>
      <c r="CL6" s="34" t="str">
        <f>IF(CL7="","",IF(CL7="-","【-】","【"&amp;SUBSTITUTE(TEXT(CL7,"#,##0.00"),"-","△")&amp;"】"))</f>
        <v>【136.86】</v>
      </c>
      <c r="CM6" s="35">
        <f>IF(CM7="",NA(),CM7)</f>
        <v>42</v>
      </c>
      <c r="CN6" s="35">
        <f t="shared" ref="CN6:CV6" si="10">IF(CN7="",NA(),CN7)</f>
        <v>43.58</v>
      </c>
      <c r="CO6" s="35">
        <f t="shared" si="10"/>
        <v>42.26</v>
      </c>
      <c r="CP6" s="35">
        <f t="shared" si="10"/>
        <v>43.53</v>
      </c>
      <c r="CQ6" s="35">
        <f t="shared" si="10"/>
        <v>42.89</v>
      </c>
      <c r="CR6" s="35">
        <f t="shared" si="10"/>
        <v>54.44</v>
      </c>
      <c r="CS6" s="35">
        <f t="shared" si="10"/>
        <v>54.67</v>
      </c>
      <c r="CT6" s="35">
        <f t="shared" si="10"/>
        <v>53.51</v>
      </c>
      <c r="CU6" s="35">
        <f t="shared" si="10"/>
        <v>53.5</v>
      </c>
      <c r="CV6" s="35">
        <f t="shared" si="10"/>
        <v>52.58</v>
      </c>
      <c r="CW6" s="34" t="str">
        <f>IF(CW7="","",IF(CW7="-","【-】","【"&amp;SUBSTITUTE(TEXT(CW7,"#,##0.00"),"-","△")&amp;"】"))</f>
        <v>【58.98】</v>
      </c>
      <c r="CX6" s="35">
        <f>IF(CX7="",NA(),CX7)</f>
        <v>55.44</v>
      </c>
      <c r="CY6" s="35">
        <f t="shared" ref="CY6:DG6" si="11">IF(CY7="",NA(),CY7)</f>
        <v>56.7</v>
      </c>
      <c r="CZ6" s="35">
        <f t="shared" si="11"/>
        <v>58.34</v>
      </c>
      <c r="DA6" s="35">
        <f t="shared" si="11"/>
        <v>59.15</v>
      </c>
      <c r="DB6" s="35">
        <f t="shared" si="11"/>
        <v>60.66</v>
      </c>
      <c r="DC6" s="35">
        <f t="shared" si="11"/>
        <v>84.2</v>
      </c>
      <c r="DD6" s="35">
        <f t="shared" si="11"/>
        <v>83.8</v>
      </c>
      <c r="DE6" s="35">
        <f t="shared" si="11"/>
        <v>83.91</v>
      </c>
      <c r="DF6" s="35">
        <f t="shared" si="11"/>
        <v>83.51</v>
      </c>
      <c r="DG6" s="35">
        <f t="shared" si="11"/>
        <v>83.02</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0.11</v>
      </c>
      <c r="EL6" s="35">
        <f t="shared" si="14"/>
        <v>0.15</v>
      </c>
      <c r="EM6" s="35">
        <f t="shared" si="14"/>
        <v>0.16</v>
      </c>
      <c r="EN6" s="35">
        <f t="shared" si="14"/>
        <v>0.13</v>
      </c>
      <c r="EO6" s="34" t="str">
        <f>IF(EO7="","",IF(EO7="-","【-】","【"&amp;SUBSTITUTE(TEXT(EO7,"#,##0.00"),"-","△")&amp;"】"))</f>
        <v>【0.23】</v>
      </c>
    </row>
    <row r="7" spans="1:145" s="36" customFormat="1" x14ac:dyDescent="0.15">
      <c r="A7" s="28"/>
      <c r="B7" s="37">
        <v>2018</v>
      </c>
      <c r="C7" s="37">
        <v>74811</v>
      </c>
      <c r="D7" s="37">
        <v>47</v>
      </c>
      <c r="E7" s="37">
        <v>17</v>
      </c>
      <c r="F7" s="37">
        <v>1</v>
      </c>
      <c r="G7" s="37">
        <v>0</v>
      </c>
      <c r="H7" s="37" t="s">
        <v>97</v>
      </c>
      <c r="I7" s="37" t="s">
        <v>98</v>
      </c>
      <c r="J7" s="37" t="s">
        <v>99</v>
      </c>
      <c r="K7" s="37" t="s">
        <v>100</v>
      </c>
      <c r="L7" s="37" t="s">
        <v>101</v>
      </c>
      <c r="M7" s="37" t="s">
        <v>102</v>
      </c>
      <c r="N7" s="38" t="s">
        <v>103</v>
      </c>
      <c r="O7" s="38" t="s">
        <v>104</v>
      </c>
      <c r="P7" s="38">
        <v>31.63</v>
      </c>
      <c r="Q7" s="38">
        <v>92.8</v>
      </c>
      <c r="R7" s="38">
        <v>2830</v>
      </c>
      <c r="S7" s="38">
        <v>14156</v>
      </c>
      <c r="T7" s="38">
        <v>159.93</v>
      </c>
      <c r="U7" s="38">
        <v>88.51</v>
      </c>
      <c r="V7" s="38">
        <v>4451</v>
      </c>
      <c r="W7" s="38">
        <v>1.74</v>
      </c>
      <c r="X7" s="38">
        <v>2558.0500000000002</v>
      </c>
      <c r="Y7" s="38">
        <v>92.69</v>
      </c>
      <c r="Z7" s="38">
        <v>80.709999999999994</v>
      </c>
      <c r="AA7" s="38">
        <v>81.99</v>
      </c>
      <c r="AB7" s="38">
        <v>66.64</v>
      </c>
      <c r="AC7" s="38">
        <v>72.349999999999994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433.29</v>
      </c>
      <c r="BG7" s="38">
        <v>4137.88</v>
      </c>
      <c r="BH7" s="38">
        <v>3767.5</v>
      </c>
      <c r="BI7" s="38">
        <v>3513.82</v>
      </c>
      <c r="BJ7" s="38">
        <v>1791.78</v>
      </c>
      <c r="BK7" s="38">
        <v>1136.5</v>
      </c>
      <c r="BL7" s="38">
        <v>1118.56</v>
      </c>
      <c r="BM7" s="38">
        <v>1111.31</v>
      </c>
      <c r="BN7" s="38">
        <v>966.33</v>
      </c>
      <c r="BO7" s="38">
        <v>958.81</v>
      </c>
      <c r="BP7" s="38">
        <v>682.78</v>
      </c>
      <c r="BQ7" s="38">
        <v>51.01</v>
      </c>
      <c r="BR7" s="38">
        <v>53.29</v>
      </c>
      <c r="BS7" s="38">
        <v>38.840000000000003</v>
      </c>
      <c r="BT7" s="38">
        <v>39.69</v>
      </c>
      <c r="BU7" s="38">
        <v>65.37</v>
      </c>
      <c r="BV7" s="38">
        <v>71.650000000000006</v>
      </c>
      <c r="BW7" s="38">
        <v>72.33</v>
      </c>
      <c r="BX7" s="38">
        <v>75.540000000000006</v>
      </c>
      <c r="BY7" s="38">
        <v>81.739999999999995</v>
      </c>
      <c r="BZ7" s="38">
        <v>82.88</v>
      </c>
      <c r="CA7" s="38">
        <v>100.91</v>
      </c>
      <c r="CB7" s="38">
        <v>311.2</v>
      </c>
      <c r="CC7" s="38">
        <v>300.58999999999997</v>
      </c>
      <c r="CD7" s="38">
        <v>411.21</v>
      </c>
      <c r="CE7" s="38">
        <v>406.07</v>
      </c>
      <c r="CF7" s="38">
        <v>243.96</v>
      </c>
      <c r="CG7" s="38">
        <v>217.82</v>
      </c>
      <c r="CH7" s="38">
        <v>215.28</v>
      </c>
      <c r="CI7" s="38">
        <v>207.96</v>
      </c>
      <c r="CJ7" s="38">
        <v>194.31</v>
      </c>
      <c r="CK7" s="38">
        <v>190.99</v>
      </c>
      <c r="CL7" s="38">
        <v>136.86000000000001</v>
      </c>
      <c r="CM7" s="38">
        <v>42</v>
      </c>
      <c r="CN7" s="38">
        <v>43.58</v>
      </c>
      <c r="CO7" s="38">
        <v>42.26</v>
      </c>
      <c r="CP7" s="38">
        <v>43.53</v>
      </c>
      <c r="CQ7" s="38">
        <v>42.89</v>
      </c>
      <c r="CR7" s="38">
        <v>54.44</v>
      </c>
      <c r="CS7" s="38">
        <v>54.67</v>
      </c>
      <c r="CT7" s="38">
        <v>53.51</v>
      </c>
      <c r="CU7" s="38">
        <v>53.5</v>
      </c>
      <c r="CV7" s="38">
        <v>52.58</v>
      </c>
      <c r="CW7" s="38">
        <v>58.98</v>
      </c>
      <c r="CX7" s="38">
        <v>55.44</v>
      </c>
      <c r="CY7" s="38">
        <v>56.7</v>
      </c>
      <c r="CZ7" s="38">
        <v>58.34</v>
      </c>
      <c r="DA7" s="38">
        <v>59.15</v>
      </c>
      <c r="DB7" s="38">
        <v>60.66</v>
      </c>
      <c r="DC7" s="38">
        <v>84.2</v>
      </c>
      <c r="DD7" s="38">
        <v>83.8</v>
      </c>
      <c r="DE7" s="38">
        <v>83.91</v>
      </c>
      <c r="DF7" s="38">
        <v>83.51</v>
      </c>
      <c r="DG7" s="38">
        <v>83.02</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0.11</v>
      </c>
      <c r="EL7" s="38">
        <v>0.15</v>
      </c>
      <c r="EM7" s="38">
        <v>0.16</v>
      </c>
      <c r="EN7" s="38">
        <v>0.13</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105</v>
      </c>
      <c r="C9" s="40" t="s">
        <v>106</v>
      </c>
      <c r="D9" s="40" t="s">
        <v>107</v>
      </c>
      <c r="E9" s="40" t="s">
        <v>108</v>
      </c>
      <c r="F9" s="40" t="s">
        <v>109</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U1031</cp:lastModifiedBy>
  <dcterms:created xsi:type="dcterms:W3CDTF">2019-12-05T05:01:45Z</dcterms:created>
  <dcterms:modified xsi:type="dcterms:W3CDTF">2020-01-21T06:31:17Z</dcterms:modified>
  <cp:category/>
</cp:coreProperties>
</file>