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Relationships xmlns="http://schemas.openxmlformats.org/package/2006/relationships">
  <Relationship Type="http://schemas.openxmlformats.org/officeDocument/2006/relationships/officeDocument" Target="xl/workbook.xml" Id="rId1" />
  <Relationship Type="http://schemas.openxmlformats.org/officeDocument/2006/relationships/custom-properties" Target="docProps/custom.xml" Id="rId4"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yVTsMpucEXsse0RcyOhqEOy3TAw1+d0wfNn/3Y/6rKJKs798Rh9u/uTUYCYMQhjmx9xtwnWpzwU/69i3TeXgw==" workbookSaltValue="z6CCMYa7eU+96mOsSWloQ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<sst xmlns:r="http://schemas.openxmlformats.org/officeDocument/2006/relationships" xmlns="http://schemas.openxmlformats.org/spreadsheetml/2006/main" count="111" uniqueCount="111">
  <si>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</si>
  <si>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</si>
  <si>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</si>
  <si>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</si>
  <si>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</si>
  <si>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</si>
  <si>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</si>
  <si>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</si>
  <si>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</si>
  <si>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</si>
  <si>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</si>
  <si>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</si>
  <si>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</si>
  <si>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</si>
  <si>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</si>
  <si>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</si>
  <si>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</si>
  <si>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</si>
  <si>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</si>
  <si>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</si>
  <si>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</si>
  <si>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</si>
  <si>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</si>
  <si>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</si>
  <si>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</si>
  <si>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</si>
  <si>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</si>
  <si>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</si>
  <si>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</si>
  <si>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</si>
  <si>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</si>
  <si>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</si>
  <si>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</si>
  <si>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</si>
  <si>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</si>
  <si>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</si>
  <si>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</si>
  <si>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</si>
  <si>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</si>
  <si>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</si>
  <si>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</si>
  <si>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</si>
  <si>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</si>
  <si>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</si>
  <si>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</si>
  <si>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</si>
  <si>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</si>
  <si>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</si>
  <si>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</si>
  <si>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</si>
  <si>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</si>
  <si>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</si>
  <si>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</si>
  <si>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</si>
  <si>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</si>
  <si>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</si>
  <si>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</si>
  <si>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</si>
  <si>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</si>
  <si>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</si>
  <si>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</si>
  <si>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</si>
  <si>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</si>
  <si>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</si>
  <si>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</si>
  <si>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</si>
  <si>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</si>
  <si>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</si>
  <si>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</si>
  <si>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</si>
  <si>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</si>
  <si>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</si>
  <si>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</si>
  <si>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</si>
  <si>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</si>
  <si>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</si>
  <si>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</si>
  <si>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</si>
  <si>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</si>
  <si>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</si>
  <si>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</si>
  <si>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</si>
  <si>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</si>
  <si>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</si>
  <si>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</si>
  <si>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</si>
  <si>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</si>
  <si>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</si>
  <si>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</si>
  <si>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</si>
  <si>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</si>
  <si>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</si>
  <si>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</si>
  <si>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</si>
  <si>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</si>
  <si>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</si>
  <si>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福島県　金山町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</si>
  <si>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</si>
  <si>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</si>
  <si>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</si>
  <si>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</si>
  <si>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</si>
  <si>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</si>
  <si>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</si>
  <si>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</si>
  <si>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</si>
  <si>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</si>
  <si>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</si>
  <si>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使用料収入及び一般会計からの繰入金で維持管理経費等を賄っている。
　規模が極めて小さい施設・会計であり該当地域に居住している住宅の接続率は100％であること、過疎高齢化が進んでいることなどから利用者増が見込めない状況で、むしろ人口減から料金収入が減少していくことが想定される。
　今後数年で地方債の償還が終了する予定であるが、施設改修などを念頭に今後更に施設管理経費の見直しなど経費削減を進めるとともに、継続可能な料金設定についても検討を行うことが必要となる。</t>
    <rPh sb="1" eb="4">
      <t>シヨウリョウ</t>
    </rPh>
    <rPh sb="4" eb="6">
      <t>シュウニュウ</t>
    </rPh>
    <rPh sb="6" eb="7">
      <t>オヨ</t>
    </rPh>
    <rPh sb="8" eb="10">
      <t>イッパン</t>
    </rPh>
    <rPh sb="10" eb="12">
      <t>カイケイ</t>
    </rPh>
    <rPh sb="15" eb="18">
      <t>クリイレキン</t>
    </rPh>
    <rPh sb="19" eb="21">
      <t>イジ</t>
    </rPh>
    <rPh sb="21" eb="23">
      <t>カンリ</t>
    </rPh>
    <rPh sb="23" eb="25">
      <t>ケイヒ</t>
    </rPh>
    <rPh sb="25" eb="26">
      <t>トウ</t>
    </rPh>
    <rPh sb="27" eb="28">
      <t>マカナ</t>
    </rPh>
    <rPh sb="35" eb="37">
      <t>キボ</t>
    </rPh>
    <rPh sb="38" eb="39">
      <t>キワ</t>
    </rPh>
    <rPh sb="41" eb="42">
      <t>チイ</t>
    </rPh>
    <rPh sb="44" eb="46">
      <t>シセツ</t>
    </rPh>
    <rPh sb="47" eb="49">
      <t>カイケイ</t>
    </rPh>
    <rPh sb="52" eb="54">
      <t>ガイトウ</t>
    </rPh>
    <rPh sb="54" eb="56">
      <t>チイキ</t>
    </rPh>
    <rPh sb="57" eb="59">
      <t>キョジュウ</t>
    </rPh>
    <rPh sb="63" eb="65">
      <t>ジュウタク</t>
    </rPh>
    <rPh sb="66" eb="68">
      <t>セツゾク</t>
    </rPh>
    <rPh sb="68" eb="69">
      <t>リツ</t>
    </rPh>
    <rPh sb="80" eb="82">
      <t>カソ</t>
    </rPh>
    <rPh sb="82" eb="85">
      <t>コウレイカ</t>
    </rPh>
    <rPh sb="86" eb="87">
      <t>スス</t>
    </rPh>
    <rPh sb="97" eb="100">
      <t>リヨウシャ</t>
    </rPh>
    <rPh sb="100" eb="101">
      <t>ゾウ</t>
    </rPh>
    <rPh sb="102" eb="104">
      <t>ミコ</t>
    </rPh>
    <rPh sb="107" eb="109">
      <t>ジョウキョウ</t>
    </rPh>
    <rPh sb="114" eb="117">
      <t>ジンコウゲン</t>
    </rPh>
    <rPh sb="119" eb="121">
      <t>リョウキン</t>
    </rPh>
    <rPh sb="121" eb="123">
      <t>シュウニュウ</t>
    </rPh>
    <rPh sb="124" eb="126">
      <t>ゲンショウ</t>
    </rPh>
    <rPh sb="133" eb="135">
      <t>ソウテイ</t>
    </rPh>
    <rPh sb="141" eb="143">
      <t>コンゴ</t>
    </rPh>
    <rPh sb="143" eb="145">
      <t>スウネン</t>
    </rPh>
    <rPh sb="146" eb="149">
      <t>チホウサイ</t>
    </rPh>
    <rPh sb="150" eb="152">
      <t>ショウカン</t>
    </rPh>
    <rPh sb="153" eb="155">
      <t>シュウリョウ</t>
    </rPh>
    <rPh sb="157" eb="159">
      <t>ヨテイ</t>
    </rPh>
    <rPh sb="164" eb="166">
      <t>シセツ</t>
    </rPh>
    <rPh sb="166" eb="168">
      <t>カイシュウ</t>
    </rPh>
    <rPh sb="171" eb="173">
      <t>ネントウ</t>
    </rPh>
    <rPh sb="174" eb="176">
      <t>コンゴ</t>
    </rPh>
    <rPh sb="176" eb="177">
      <t>サラ</t>
    </rPh>
    <rPh sb="178" eb="180">
      <t>シセツ</t>
    </rPh>
    <rPh sb="180" eb="182">
      <t>カンリ</t>
    </rPh>
    <rPh sb="182" eb="184">
      <t>ケイヒ</t>
    </rPh>
    <rPh sb="185" eb="187">
      <t>ミナオ</t>
    </rPh>
    <rPh sb="190" eb="192">
      <t>ケイヒ</t>
    </rPh>
    <rPh sb="192" eb="194">
      <t>サクゲン</t>
    </rPh>
    <rPh sb="195" eb="196">
      <t>スス</t>
    </rPh>
    <rPh sb="203" eb="205">
      <t>ケイゾク</t>
    </rPh>
    <rPh sb="205" eb="207">
      <t>カノウ</t>
    </rPh>
    <rPh sb="208" eb="210">
      <t>リョウキン</t>
    </rPh>
    <rPh sb="210" eb="212">
      <t>セッテイ</t>
    </rPh>
    <rPh sb="217" eb="219">
      <t>ケントウ</t>
    </rPh>
    <rPh sb="220" eb="221">
      <t>オコナ</t>
    </rPh>
    <rPh sb="225" eb="227">
      <t>ヒツヨウ</t>
    </rPh>
    <phoneticPr fontId="1"/>
  </si>
  <si>
    <t>　現在のところ施設の大規模な修繕等は予定されていないが、使用料収入の減少が予想される状況であるので、引き続き適正な施設管理と適正な料金設定について検討を続ける必要がある。</t>
    <rPh sb="1" eb="3">
      <t>ゲンザイ</t>
    </rPh>
    <rPh sb="7" eb="9">
      <t>シセツ</t>
    </rPh>
    <rPh sb="10" eb="13">
      <t>ダイキボ</t>
    </rPh>
    <rPh sb="14" eb="16">
      <t>シュウゼン</t>
    </rPh>
    <rPh sb="16" eb="17">
      <t>トウ</t>
    </rPh>
    <rPh sb="18" eb="20">
      <t>ヨテイ</t>
    </rPh>
    <rPh sb="28" eb="31">
      <t>シヨウリョウ</t>
    </rPh>
    <rPh sb="31" eb="33">
      <t>シュウニュウ</t>
    </rPh>
    <rPh sb="34" eb="36">
      <t>ゲンショウ</t>
    </rPh>
    <rPh sb="37" eb="39">
      <t>ヨソウ</t>
    </rPh>
    <rPh sb="42" eb="44">
      <t>ジョウキョウ</t>
    </rPh>
    <rPh sb="50" eb="51">
      <t>ヒ</t>
    </rPh>
    <rPh sb="52" eb="53">
      <t>ツヅ</t>
    </rPh>
    <rPh sb="54" eb="56">
      <t>テキセイ</t>
    </rPh>
    <rPh sb="57" eb="59">
      <t>シセツ</t>
    </rPh>
    <rPh sb="59" eb="61">
      <t>カンリ</t>
    </rPh>
    <rPh sb="62" eb="64">
      <t>テキセイ</t>
    </rPh>
    <rPh sb="65" eb="67">
      <t>リョウキン</t>
    </rPh>
    <rPh sb="67" eb="69">
      <t>セッテイ</t>
    </rPh>
    <rPh sb="73" eb="75">
      <t>ケントウ</t>
    </rPh>
    <rPh sb="76" eb="77">
      <t>ツヅ</t>
    </rPh>
    <rPh sb="79" eb="81">
      <t>ヒツヨウ</t>
    </rPh>
    <phoneticPr fontId="1"/>
  </si>
  <si>
    <t>　供用開始が平成14年と比較的新しい施設であること小規模な施設で管渠延長も短いことから、基幹的施設等については健全な状態を保っている。</t>
    <rPh sb="1" eb="3">
      <t>キョウヨウ</t>
    </rPh>
    <rPh sb="3" eb="5">
      <t>カイシ</t>
    </rPh>
    <rPh sb="6" eb="8">
      <t>ヘイセイ</t>
    </rPh>
    <rPh sb="10" eb="11">
      <t>ネン</t>
    </rPh>
    <rPh sb="12" eb="15">
      <t>ヒカクテキ</t>
    </rPh>
    <rPh sb="15" eb="16">
      <t>アタラ</t>
    </rPh>
    <rPh sb="18" eb="20">
      <t>シセツ</t>
    </rPh>
    <rPh sb="25" eb="28">
      <t>ショウキボ</t>
    </rPh>
    <rPh sb="29" eb="31">
      <t>シセツ</t>
    </rPh>
    <rPh sb="32" eb="33">
      <t>カン</t>
    </rPh>
    <rPh sb="33" eb="34">
      <t>キョ</t>
    </rPh>
    <rPh sb="34" eb="36">
      <t>エンチョウ</t>
    </rPh>
    <rPh sb="37" eb="38">
      <t>ミジカ</t>
    </rPh>
    <rPh sb="44" eb="47">
      <t>キカンテキ</t>
    </rPh>
    <rPh sb="47" eb="49">
      <t>シセツ</t>
    </rPh>
    <rPh sb="49" eb="50">
      <t>トウ</t>
    </rPh>
    <rPh sb="55" eb="57">
      <t>ケンゼン</t>
    </rPh>
    <rPh sb="58" eb="60">
      <t>ジョウタイ</t>
    </rPh>
    <rPh sb="61" eb="62">
      <t>タモ</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</si>
</sst>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
<Relationships xmlns="http://schemas.openxmlformats.org/package/2006/relationships">
  <Relationship Type="http://schemas.openxmlformats.org/officeDocument/2006/relationships/worksheet" Target="worksheets/sheet1.xml" Id="rId1" />
  <Relationship Type="http://schemas.openxmlformats.org/officeDocument/2006/relationships/worksheet" Target="worksheets/sheet2.xml" Id="rId2" />
  <Relationship Type="http://schemas.openxmlformats.org/officeDocument/2006/relationships/externalLink" Target="externalLinks/externalLink1.xml" Id="rId3" />
  <Relationship Type="http://schemas.openxmlformats.org/officeDocument/2006/relationships/theme" Target="theme/theme1.xml" Id="rId4" />
  <Relationship Type="http://schemas.openxmlformats.org/officeDocument/2006/relationships/sharedStrings" Target="sharedStrings.xml" Id="rId5" />
  <Relationship Type="http://schemas.openxmlformats.org/officeDocument/2006/relationships/styles" Target="styles.xml" Id="rId6"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7.0000000000000007e-002</c:v>
                </c:pt>
                <c:pt idx="1">
                  <c:v>2.e-002</c:v>
                </c:pt>
                <c:pt idx="2">
                  <c:v>3.e-002</c:v>
                </c:pt>
                <c:pt idx="3">
                  <c:v>1.e-002</c:v>
                </c:pt>
                <c:pt idx="4">
                  <c:v>1.e-002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77.69</c:v>
                </c:pt>
                <c:pt idx="1">
                  <c:v>85.49</c:v>
                </c:pt>
                <c:pt idx="2">
                  <c:v>82.31</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1665.64</c:v>
                </c:pt>
                <c:pt idx="2">
                  <c:v>1268.1600000000001</c:v>
                </c:pt>
                <c:pt idx="3">
                  <c:v>177.17</c:v>
                </c:pt>
                <c:pt idx="4">
                  <c:v>175.38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1161.05</c:v>
                </c:pt>
                <c:pt idx="1">
                  <c:v>979.89</c:v>
                </c:pt>
                <c:pt idx="2">
                  <c:v>1051.43</c:v>
                </c:pt>
                <c:pt idx="3">
                  <c:v>855.8</c:v>
                </c:pt>
                <c:pt idx="4">
                  <c:v>789.46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40.69</c:v>
                </c:pt>
                <c:pt idx="1">
                  <c:v>24.56</c:v>
                </c:pt>
                <c:pt idx="2">
                  <c:v>40.49</c:v>
                </c:pt>
                <c:pt idx="3">
                  <c:v>39.46</c:v>
                </c:pt>
                <c:pt idx="4">
                  <c:v>46.92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41.08</c:v>
                </c:pt>
                <c:pt idx="1">
                  <c:v>41.34</c:v>
                </c:pt>
                <c:pt idx="2">
                  <c:v>40.06</c:v>
                </c:pt>
                <c:pt idx="3">
                  <c:v>59.8</c:v>
                </c:pt>
                <c:pt idx="4">
                  <c:v>57.77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2026.05</c:v>
                </c:pt>
                <c:pt idx="1">
                  <c:v>3014.47</c:v>
                </c:pt>
                <c:pt idx="2">
                  <c:v>1714.69</c:v>
                </c:pt>
                <c:pt idx="3">
                  <c:v>1856.61</c:v>
                </c:pt>
                <c:pt idx="4">
                  <c:v>1373.21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378.08</c:v>
                </c:pt>
                <c:pt idx="1">
                  <c:v>357.49</c:v>
                </c:pt>
                <c:pt idx="2">
                  <c:v>355.22</c:v>
                </c:pt>
                <c:pt idx="3">
                  <c:v>263.76</c:v>
                </c:pt>
                <c:pt idx="4">
                  <c:v>274.35000000000002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100</c:v>
                </c:pt>
                <c:pt idx="3">
                  <c:v>100</c:v>
                </c:pt>
                <c:pt idx="4">
                  <c:v>25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44.69</c:v>
                </c:pt>
                <c:pt idx="1">
                  <c:v>44.69</c:v>
                </c:pt>
                <c:pt idx="2">
                  <c:v>42.84</c:v>
                </c:pt>
                <c:pt idx="3">
                  <c:v>51.75</c:v>
                </c:pt>
                <c:pt idx="4">
                  <c:v>50.68</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93.75</c:v>
                </c:pt>
                <c:pt idx="1">
                  <c:v>90.91</c:v>
                </c:pt>
                <c:pt idx="2">
                  <c:v>91.43</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70.59</c:v>
                </c:pt>
                <c:pt idx="1">
                  <c:v>69.67</c:v>
                </c:pt>
                <c:pt idx="2">
                  <c:v>66.3</c:v>
                </c:pt>
                <c:pt idx="3">
                  <c:v>84.84</c:v>
                </c:pt>
                <c:pt idx="4">
                  <c:v>84.86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Type="http://schemas.openxmlformats.org/officeDocument/2006/relationships/chart" Target="../charts/chart1.xml" Id="rId1" />
  <Relationship Type="http://schemas.openxmlformats.org/officeDocument/2006/relationships/chart" Target="../charts/chart2.xml" Id="rId2" />
  <Relationship Type="http://schemas.openxmlformats.org/officeDocument/2006/relationships/chart" Target="../charts/chart3.xml" Id="rId3" />
  <Relationship Type="http://schemas.openxmlformats.org/officeDocument/2006/relationships/chart" Target="../charts/chart4.xml" Id="rId4" />
  <Relationship Type="http://schemas.openxmlformats.org/officeDocument/2006/relationships/chart" Target="../charts/chart5.xml" Id="rId5" />
  <Relationship Type="http://schemas.openxmlformats.org/officeDocument/2006/relationships/chart" Target="../charts/chart6.xml" Id="rId6" />
  <Relationship Type="http://schemas.openxmlformats.org/officeDocument/2006/relationships/chart" Target="../charts/chart7.xml" Id="rId7" />
  <Relationship Type="http://schemas.openxmlformats.org/officeDocument/2006/relationships/chart" Target="../charts/chart8.xml" Id="rId8" />
  <Relationship Type="http://schemas.openxmlformats.org/officeDocument/2006/relationships/chart" Target="../charts/chart9.xml" Id="rId9" />
  <Relationship Type="http://schemas.openxmlformats.org/officeDocument/2006/relationships/chart" Target="../charts/chart10.xml" Id="rId10" />
  <Relationship Type="http://schemas.openxmlformats.org/officeDocument/2006/relationships/chart" Target="../charts/chart11.xml" Id="rId11"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【747.76】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Type="http://schemas.openxmlformats.org/officeDocument/2006/relationships/externalLinkPath" Target="\&#22577;&#21578;&#26360;&#65288;&#26360;&#24335;&#65289;\&#20844;&#21942;&#20225;&#26989;&#32076;&#21942;&#27604;&#36611;&#20998;&#26512;&#34920;\APAHO412010.xlsm" TargetMode="External" Id="rId1"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77.69</v>
          </cell>
          <cell r="Z6">
            <v>85.49</v>
          </cell>
          <cell r="AA6">
            <v>82.31</v>
          </cell>
          <cell r="AB6">
            <v>100</v>
          </cell>
          <cell r="AC6">
            <v>100</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1665.64</v>
          </cell>
          <cell r="BH6">
            <v>1268.1600000000001</v>
          </cell>
          <cell r="BI6">
            <v>177.17</v>
          </cell>
          <cell r="BJ6">
            <v>175.38</v>
          </cell>
          <cell r="BK6">
            <v>1161.05</v>
          </cell>
          <cell r="BL6">
            <v>979.89</v>
          </cell>
          <cell r="BM6">
            <v>1051.43</v>
          </cell>
          <cell r="BN6">
            <v>855.8</v>
          </cell>
          <cell r="BO6">
            <v>789.46</v>
          </cell>
          <cell r="BQ6">
            <v>40.69</v>
          </cell>
          <cell r="BR6">
            <v>24.56</v>
          </cell>
          <cell r="BS6">
            <v>40.49</v>
          </cell>
          <cell r="BT6">
            <v>39.46</v>
          </cell>
          <cell r="BU6">
            <v>46.92</v>
          </cell>
          <cell r="BV6">
            <v>41.08</v>
          </cell>
          <cell r="BW6">
            <v>41.34</v>
          </cell>
          <cell r="BX6">
            <v>40.06</v>
          </cell>
          <cell r="BY6">
            <v>59.8</v>
          </cell>
          <cell r="BZ6">
            <v>57.77</v>
          </cell>
          <cell r="CB6">
            <v>2026.05</v>
          </cell>
          <cell r="CC6">
            <v>3014.47</v>
          </cell>
          <cell r="CD6">
            <v>1714.69</v>
          </cell>
          <cell r="CE6">
            <v>1856.61</v>
          </cell>
          <cell r="CF6">
            <v>1373.21</v>
          </cell>
          <cell r="CG6">
            <v>378.08</v>
          </cell>
          <cell r="CH6">
            <v>357.49</v>
          </cell>
          <cell r="CI6">
            <v>355.22</v>
          </cell>
          <cell r="CJ6">
            <v>263.76</v>
          </cell>
          <cell r="CK6">
            <v>274.35000000000002</v>
          </cell>
          <cell r="CM6" t="str">
            <v>-</v>
          </cell>
          <cell r="CN6" t="str">
            <v>-</v>
          </cell>
          <cell r="CO6">
            <v>100</v>
          </cell>
          <cell r="CP6">
            <v>100</v>
          </cell>
          <cell r="CQ6">
            <v>25</v>
          </cell>
          <cell r="CR6">
            <v>44.69</v>
          </cell>
          <cell r="CS6">
            <v>44.69</v>
          </cell>
          <cell r="CT6">
            <v>42.84</v>
          </cell>
          <cell r="CU6">
            <v>51.75</v>
          </cell>
          <cell r="CV6">
            <v>50.68</v>
          </cell>
          <cell r="CX6">
            <v>93.75</v>
          </cell>
          <cell r="CY6">
            <v>90.91</v>
          </cell>
          <cell r="CZ6">
            <v>91.43</v>
          </cell>
          <cell r="DA6">
            <v>100</v>
          </cell>
          <cell r="DB6">
            <v>100</v>
          </cell>
          <cell r="DC6">
            <v>70.59</v>
          </cell>
          <cell r="DD6">
            <v>69.67</v>
          </cell>
          <cell r="DE6">
            <v>66.3</v>
          </cell>
          <cell r="DF6">
            <v>84.84</v>
          </cell>
          <cell r="DG6">
            <v>84.86</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7.0000000000000007e-002</v>
          </cell>
          <cell r="EK6">
            <v>2.e-002</v>
          </cell>
          <cell r="EL6">
            <v>3.e-002</v>
          </cell>
          <cell r="EM6">
            <v>1.e-002</v>
          </cell>
          <cell r="EN6">
            <v>1.e-002</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Type="http://schemas.openxmlformats.org/officeDocument/2006/relationships/printerSettings" Target="../printerSettings/printerSettings1.bin" Id="rId1" />
  <Relationship Type="http://schemas.openxmlformats.org/officeDocument/2006/relationships/drawing" Target="../drawings/drawing1.xml" Id="rId2" />
</Relationships>
</file>

<file path=xl/worksheets/_rels/sheet2.xml.rels>&#65279;<?xml version="1.0" encoding="utf-8"?>
<Relationships xmlns="http://schemas.openxmlformats.org/package/2006/relationships">
  <Relationship Type="http://schemas.openxmlformats.org/officeDocument/2006/relationships/printerSettings" Target="../printerSettings/printerSettings2.bin" Id="rId1" />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金山町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2075</v>
      </c>
      <c r="AM8" s="22"/>
      <c r="AN8" s="22"/>
      <c r="AO8" s="22"/>
      <c r="AP8" s="22"/>
      <c r="AQ8" s="22"/>
      <c r="AR8" s="22"/>
      <c r="AS8" s="22"/>
      <c r="AT8" s="7">
        <f>データ!T6</f>
        <v>293.92</v>
      </c>
      <c r="AU8" s="7"/>
      <c r="AV8" s="7"/>
      <c r="AW8" s="7"/>
      <c r="AX8" s="7"/>
      <c r="AY8" s="7"/>
      <c r="AZ8" s="7"/>
      <c r="BA8" s="7"/>
      <c r="BB8" s="7">
        <f>データ!U6</f>
        <v>7.06</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1.71</v>
      </c>
      <c r="Q10" s="7"/>
      <c r="R10" s="7"/>
      <c r="S10" s="7"/>
      <c r="T10" s="7"/>
      <c r="U10" s="7"/>
      <c r="V10" s="7"/>
      <c r="W10" s="7">
        <f>データ!Q6</f>
        <v>98.02</v>
      </c>
      <c r="X10" s="7"/>
      <c r="Y10" s="7"/>
      <c r="Z10" s="7"/>
      <c r="AA10" s="7"/>
      <c r="AB10" s="7"/>
      <c r="AC10" s="7"/>
      <c r="AD10" s="22">
        <f>データ!R6</f>
        <v>4860</v>
      </c>
      <c r="AE10" s="22"/>
      <c r="AF10" s="22"/>
      <c r="AG10" s="22"/>
      <c r="AH10" s="22"/>
      <c r="AI10" s="22"/>
      <c r="AJ10" s="22"/>
      <c r="AK10" s="2"/>
      <c r="AL10" s="22">
        <f>データ!V6</f>
        <v>35</v>
      </c>
      <c r="AM10" s="22"/>
      <c r="AN10" s="22"/>
      <c r="AO10" s="22"/>
      <c r="AP10" s="22"/>
      <c r="AQ10" s="22"/>
      <c r="AR10" s="22"/>
      <c r="AS10" s="22"/>
      <c r="AT10" s="7">
        <f>データ!W6</f>
        <v>3.e-002</v>
      </c>
      <c r="AU10" s="7"/>
      <c r="AV10" s="7"/>
      <c r="AW10" s="7"/>
      <c r="AX10" s="7"/>
      <c r="AY10" s="7"/>
      <c r="AZ10" s="7"/>
      <c r="BA10" s="7"/>
      <c r="BB10" s="7">
        <f>データ!X6</f>
        <v>1166.67</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108</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110</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109</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【747.76】</v>
      </c>
      <c r="I86" s="12" t="str">
        <f>データ!CA6</f>
        <v>【59.51】</v>
      </c>
      <c r="J86" s="12" t="str">
        <f>データ!CL6</f>
        <v>【261.46】</v>
      </c>
      <c r="K86" s="12" t="str">
        <f>データ!CW6</f>
        <v>【52.23】</v>
      </c>
      <c r="L86" s="12" t="str">
        <f>データ!DH6</f>
        <v>【85.82】</v>
      </c>
      <c r="M86" s="12" t="s">
        <v>54</v>
      </c>
      <c r="N86" s="12" t="s">
        <v>54</v>
      </c>
      <c r="O86" s="12" t="str">
        <f>データ!EO6</f>
        <v>【0.02】</v>
      </c>
    </row>
  </sheetData>
  <sheetProtection algorithmName="SHA-512" hashValue="/vfP0FVtZs2vx0N6YorAgQVAYT92lPuA5pmIszR3lI8B0pZ3Xvgus/1OUJsK8E1QqDvT6pHiWLfeJhF4LH1iVg==" saltValue="bVcZVQHsnkJl2UDV1lJwd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53</v>
      </c>
      <c r="C3" s="62" t="s">
        <v>41</v>
      </c>
      <c r="D3" s="62" t="s">
        <v>18</v>
      </c>
      <c r="E3" s="62" t="s">
        <v>35</v>
      </c>
      <c r="F3" s="62" t="s">
        <v>48</v>
      </c>
      <c r="G3" s="62" t="s">
        <v>62</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59</v>
      </c>
      <c r="B4" s="63"/>
      <c r="C4" s="63"/>
      <c r="D4" s="63"/>
      <c r="E4" s="63"/>
      <c r="F4" s="63"/>
      <c r="G4" s="63"/>
      <c r="H4" s="69"/>
      <c r="I4" s="72"/>
      <c r="J4" s="72"/>
      <c r="K4" s="72"/>
      <c r="L4" s="72"/>
      <c r="M4" s="72"/>
      <c r="N4" s="72"/>
      <c r="O4" s="72"/>
      <c r="P4" s="72"/>
      <c r="Q4" s="72"/>
      <c r="R4" s="72"/>
      <c r="S4" s="72"/>
      <c r="T4" s="72"/>
      <c r="U4" s="72"/>
      <c r="V4" s="72"/>
      <c r="W4" s="72"/>
      <c r="X4" s="77"/>
      <c r="Y4" s="80" t="s">
        <v>61</v>
      </c>
      <c r="Z4" s="80"/>
      <c r="AA4" s="80"/>
      <c r="AB4" s="80"/>
      <c r="AC4" s="80"/>
      <c r="AD4" s="80"/>
      <c r="AE4" s="80"/>
      <c r="AF4" s="80"/>
      <c r="AG4" s="80"/>
      <c r="AH4" s="80"/>
      <c r="AI4" s="80"/>
      <c r="AJ4" s="80" t="s">
        <v>34</v>
      </c>
      <c r="AK4" s="80"/>
      <c r="AL4" s="80"/>
      <c r="AM4" s="80"/>
      <c r="AN4" s="80"/>
      <c r="AO4" s="80"/>
      <c r="AP4" s="80"/>
      <c r="AQ4" s="80"/>
      <c r="AR4" s="80"/>
      <c r="AS4" s="80"/>
      <c r="AT4" s="80"/>
      <c r="AU4" s="80" t="s">
        <v>63</v>
      </c>
      <c r="AV4" s="80"/>
      <c r="AW4" s="80"/>
      <c r="AX4" s="80"/>
      <c r="AY4" s="80"/>
      <c r="AZ4" s="80"/>
      <c r="BA4" s="80"/>
      <c r="BB4" s="80"/>
      <c r="BC4" s="80"/>
      <c r="BD4" s="80"/>
      <c r="BE4" s="80"/>
      <c r="BF4" s="80" t="s">
        <v>64</v>
      </c>
      <c r="BG4" s="80"/>
      <c r="BH4" s="80"/>
      <c r="BI4" s="80"/>
      <c r="BJ4" s="80"/>
      <c r="BK4" s="80"/>
      <c r="BL4" s="80"/>
      <c r="BM4" s="80"/>
      <c r="BN4" s="80"/>
      <c r="BO4" s="80"/>
      <c r="BP4" s="80"/>
      <c r="BQ4" s="80" t="s">
        <v>57</v>
      </c>
      <c r="BR4" s="80"/>
      <c r="BS4" s="80"/>
      <c r="BT4" s="80"/>
      <c r="BU4" s="80"/>
      <c r="BV4" s="80"/>
      <c r="BW4" s="80"/>
      <c r="BX4" s="80"/>
      <c r="BY4" s="80"/>
      <c r="BZ4" s="80"/>
      <c r="CA4" s="80"/>
      <c r="CB4" s="80" t="s">
        <v>65</v>
      </c>
      <c r="CC4" s="80"/>
      <c r="CD4" s="80"/>
      <c r="CE4" s="80"/>
      <c r="CF4" s="80"/>
      <c r="CG4" s="80"/>
      <c r="CH4" s="80"/>
      <c r="CI4" s="80"/>
      <c r="CJ4" s="80"/>
      <c r="CK4" s="80"/>
      <c r="CL4" s="80"/>
      <c r="CM4" s="80" t="s">
        <v>66</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c r="A5" s="60" t="s">
        <v>69</v>
      </c>
      <c r="B5" s="64"/>
      <c r="C5" s="64"/>
      <c r="D5" s="64"/>
      <c r="E5" s="64"/>
      <c r="F5" s="64"/>
      <c r="G5" s="64"/>
      <c r="H5" s="70" t="s">
        <v>70</v>
      </c>
      <c r="I5" s="70" t="s">
        <v>71</v>
      </c>
      <c r="J5" s="70" t="s">
        <v>72</v>
      </c>
      <c r="K5" s="70" t="s">
        <v>73</v>
      </c>
      <c r="L5" s="70" t="s">
        <v>74</v>
      </c>
      <c r="M5" s="70" t="s">
        <v>11</v>
      </c>
      <c r="N5" s="70" t="s">
        <v>75</v>
      </c>
      <c r="O5" s="70" t="s">
        <v>76</v>
      </c>
      <c r="P5" s="70" t="s">
        <v>77</v>
      </c>
      <c r="Q5" s="70" t="s">
        <v>78</v>
      </c>
      <c r="R5" s="70" t="s">
        <v>79</v>
      </c>
      <c r="S5" s="70" t="s">
        <v>55</v>
      </c>
      <c r="T5" s="70" t="s">
        <v>80</v>
      </c>
      <c r="U5" s="70" t="s">
        <v>81</v>
      </c>
      <c r="V5" s="70" t="s">
        <v>82</v>
      </c>
      <c r="W5" s="70" t="s">
        <v>83</v>
      </c>
      <c r="X5" s="70" t="s">
        <v>84</v>
      </c>
      <c r="Y5" s="70" t="s">
        <v>32</v>
      </c>
      <c r="Z5" s="70" t="s">
        <v>85</v>
      </c>
      <c r="AA5" s="70" t="s">
        <v>86</v>
      </c>
      <c r="AB5" s="70" t="s">
        <v>87</v>
      </c>
      <c r="AC5" s="70" t="s">
        <v>88</v>
      </c>
      <c r="AD5" s="70" t="s">
        <v>89</v>
      </c>
      <c r="AE5" s="70" t="s">
        <v>90</v>
      </c>
      <c r="AF5" s="70" t="s">
        <v>91</v>
      </c>
      <c r="AG5" s="70" t="s">
        <v>92</v>
      </c>
      <c r="AH5" s="70" t="s">
        <v>93</v>
      </c>
      <c r="AI5" s="70" t="s">
        <v>3</v>
      </c>
      <c r="AJ5" s="70" t="s">
        <v>32</v>
      </c>
      <c r="AK5" s="70" t="s">
        <v>85</v>
      </c>
      <c r="AL5" s="70" t="s">
        <v>86</v>
      </c>
      <c r="AM5" s="70" t="s">
        <v>87</v>
      </c>
      <c r="AN5" s="70" t="s">
        <v>88</v>
      </c>
      <c r="AO5" s="70" t="s">
        <v>89</v>
      </c>
      <c r="AP5" s="70" t="s">
        <v>90</v>
      </c>
      <c r="AQ5" s="70" t="s">
        <v>91</v>
      </c>
      <c r="AR5" s="70" t="s">
        <v>92</v>
      </c>
      <c r="AS5" s="70" t="s">
        <v>93</v>
      </c>
      <c r="AT5" s="70" t="s">
        <v>94</v>
      </c>
      <c r="AU5" s="70" t="s">
        <v>32</v>
      </c>
      <c r="AV5" s="70" t="s">
        <v>85</v>
      </c>
      <c r="AW5" s="70" t="s">
        <v>86</v>
      </c>
      <c r="AX5" s="70" t="s">
        <v>87</v>
      </c>
      <c r="AY5" s="70" t="s">
        <v>88</v>
      </c>
      <c r="AZ5" s="70" t="s">
        <v>89</v>
      </c>
      <c r="BA5" s="70" t="s">
        <v>90</v>
      </c>
      <c r="BB5" s="70" t="s">
        <v>91</v>
      </c>
      <c r="BC5" s="70" t="s">
        <v>92</v>
      </c>
      <c r="BD5" s="70" t="s">
        <v>93</v>
      </c>
      <c r="BE5" s="70" t="s">
        <v>94</v>
      </c>
      <c r="BF5" s="70" t="s">
        <v>32</v>
      </c>
      <c r="BG5" s="70" t="s">
        <v>85</v>
      </c>
      <c r="BH5" s="70" t="s">
        <v>86</v>
      </c>
      <c r="BI5" s="70" t="s">
        <v>87</v>
      </c>
      <c r="BJ5" s="70" t="s">
        <v>88</v>
      </c>
      <c r="BK5" s="70" t="s">
        <v>89</v>
      </c>
      <c r="BL5" s="70" t="s">
        <v>90</v>
      </c>
      <c r="BM5" s="70" t="s">
        <v>91</v>
      </c>
      <c r="BN5" s="70" t="s">
        <v>92</v>
      </c>
      <c r="BO5" s="70" t="s">
        <v>93</v>
      </c>
      <c r="BP5" s="70" t="s">
        <v>94</v>
      </c>
      <c r="BQ5" s="70" t="s">
        <v>32</v>
      </c>
      <c r="BR5" s="70" t="s">
        <v>85</v>
      </c>
      <c r="BS5" s="70" t="s">
        <v>86</v>
      </c>
      <c r="BT5" s="70" t="s">
        <v>87</v>
      </c>
      <c r="BU5" s="70" t="s">
        <v>88</v>
      </c>
      <c r="BV5" s="70" t="s">
        <v>89</v>
      </c>
      <c r="BW5" s="70" t="s">
        <v>90</v>
      </c>
      <c r="BX5" s="70" t="s">
        <v>91</v>
      </c>
      <c r="BY5" s="70" t="s">
        <v>92</v>
      </c>
      <c r="BZ5" s="70" t="s">
        <v>93</v>
      </c>
      <c r="CA5" s="70" t="s">
        <v>94</v>
      </c>
      <c r="CB5" s="70" t="s">
        <v>32</v>
      </c>
      <c r="CC5" s="70" t="s">
        <v>85</v>
      </c>
      <c r="CD5" s="70" t="s">
        <v>86</v>
      </c>
      <c r="CE5" s="70" t="s">
        <v>87</v>
      </c>
      <c r="CF5" s="70" t="s">
        <v>88</v>
      </c>
      <c r="CG5" s="70" t="s">
        <v>89</v>
      </c>
      <c r="CH5" s="70" t="s">
        <v>90</v>
      </c>
      <c r="CI5" s="70" t="s">
        <v>91</v>
      </c>
      <c r="CJ5" s="70" t="s">
        <v>92</v>
      </c>
      <c r="CK5" s="70" t="s">
        <v>93</v>
      </c>
      <c r="CL5" s="70" t="s">
        <v>94</v>
      </c>
      <c r="CM5" s="70" t="s">
        <v>32</v>
      </c>
      <c r="CN5" s="70" t="s">
        <v>85</v>
      </c>
      <c r="CO5" s="70" t="s">
        <v>86</v>
      </c>
      <c r="CP5" s="70" t="s">
        <v>87</v>
      </c>
      <c r="CQ5" s="70" t="s">
        <v>88</v>
      </c>
      <c r="CR5" s="70" t="s">
        <v>89</v>
      </c>
      <c r="CS5" s="70" t="s">
        <v>90</v>
      </c>
      <c r="CT5" s="70" t="s">
        <v>91</v>
      </c>
      <c r="CU5" s="70" t="s">
        <v>92</v>
      </c>
      <c r="CV5" s="70" t="s">
        <v>93</v>
      </c>
      <c r="CW5" s="70" t="s">
        <v>94</v>
      </c>
      <c r="CX5" s="70" t="s">
        <v>32</v>
      </c>
      <c r="CY5" s="70" t="s">
        <v>85</v>
      </c>
      <c r="CZ5" s="70" t="s">
        <v>86</v>
      </c>
      <c r="DA5" s="70" t="s">
        <v>87</v>
      </c>
      <c r="DB5" s="70" t="s">
        <v>88</v>
      </c>
      <c r="DC5" s="70" t="s">
        <v>89</v>
      </c>
      <c r="DD5" s="70" t="s">
        <v>90</v>
      </c>
      <c r="DE5" s="70" t="s">
        <v>91</v>
      </c>
      <c r="DF5" s="70" t="s">
        <v>92</v>
      </c>
      <c r="DG5" s="70" t="s">
        <v>93</v>
      </c>
      <c r="DH5" s="70" t="s">
        <v>94</v>
      </c>
      <c r="DI5" s="70" t="s">
        <v>32</v>
      </c>
      <c r="DJ5" s="70" t="s">
        <v>85</v>
      </c>
      <c r="DK5" s="70" t="s">
        <v>86</v>
      </c>
      <c r="DL5" s="70" t="s">
        <v>87</v>
      </c>
      <c r="DM5" s="70" t="s">
        <v>88</v>
      </c>
      <c r="DN5" s="70" t="s">
        <v>89</v>
      </c>
      <c r="DO5" s="70" t="s">
        <v>90</v>
      </c>
      <c r="DP5" s="70" t="s">
        <v>91</v>
      </c>
      <c r="DQ5" s="70" t="s">
        <v>92</v>
      </c>
      <c r="DR5" s="70" t="s">
        <v>93</v>
      </c>
      <c r="DS5" s="70" t="s">
        <v>94</v>
      </c>
      <c r="DT5" s="70" t="s">
        <v>32</v>
      </c>
      <c r="DU5" s="70" t="s">
        <v>85</v>
      </c>
      <c r="DV5" s="70" t="s">
        <v>86</v>
      </c>
      <c r="DW5" s="70" t="s">
        <v>87</v>
      </c>
      <c r="DX5" s="70" t="s">
        <v>88</v>
      </c>
      <c r="DY5" s="70" t="s">
        <v>89</v>
      </c>
      <c r="DZ5" s="70" t="s">
        <v>90</v>
      </c>
      <c r="EA5" s="70" t="s">
        <v>91</v>
      </c>
      <c r="EB5" s="70" t="s">
        <v>92</v>
      </c>
      <c r="EC5" s="70" t="s">
        <v>93</v>
      </c>
      <c r="ED5" s="70" t="s">
        <v>94</v>
      </c>
      <c r="EE5" s="70" t="s">
        <v>32</v>
      </c>
      <c r="EF5" s="70" t="s">
        <v>85</v>
      </c>
      <c r="EG5" s="70" t="s">
        <v>86</v>
      </c>
      <c r="EH5" s="70" t="s">
        <v>87</v>
      </c>
      <c r="EI5" s="70" t="s">
        <v>88</v>
      </c>
      <c r="EJ5" s="70" t="s">
        <v>89</v>
      </c>
      <c r="EK5" s="70" t="s">
        <v>90</v>
      </c>
      <c r="EL5" s="70" t="s">
        <v>91</v>
      </c>
      <c r="EM5" s="70" t="s">
        <v>92</v>
      </c>
      <c r="EN5" s="70" t="s">
        <v>93</v>
      </c>
      <c r="EO5" s="70" t="s">
        <v>94</v>
      </c>
    </row>
    <row r="6" spans="1:145" s="59" customFormat="1">
      <c r="A6" s="60" t="s">
        <v>95</v>
      </c>
      <c r="B6" s="65">
        <f t="shared" ref="B6:X6" si="1">B7</f>
        <v>2018</v>
      </c>
      <c r="C6" s="65">
        <f t="shared" si="1"/>
        <v>74454</v>
      </c>
      <c r="D6" s="65">
        <f t="shared" si="1"/>
        <v>47</v>
      </c>
      <c r="E6" s="65">
        <f t="shared" si="1"/>
        <v>17</v>
      </c>
      <c r="F6" s="65">
        <f t="shared" si="1"/>
        <v>5</v>
      </c>
      <c r="G6" s="65">
        <f t="shared" si="1"/>
        <v>0</v>
      </c>
      <c r="H6" s="65" t="str">
        <f t="shared" si="1"/>
        <v>福島県　金山町</v>
      </c>
      <c r="I6" s="65" t="str">
        <f t="shared" si="1"/>
        <v>法非適用</v>
      </c>
      <c r="J6" s="65" t="str">
        <f t="shared" si="1"/>
        <v>下水道事業</v>
      </c>
      <c r="K6" s="65" t="str">
        <f t="shared" si="1"/>
        <v>農業集落排水</v>
      </c>
      <c r="L6" s="65" t="str">
        <f t="shared" si="1"/>
        <v>F2</v>
      </c>
      <c r="M6" s="65" t="str">
        <f t="shared" si="1"/>
        <v>非設置</v>
      </c>
      <c r="N6" s="73" t="str">
        <f t="shared" si="1"/>
        <v>-</v>
      </c>
      <c r="O6" s="73" t="str">
        <f t="shared" si="1"/>
        <v>該当数値なし</v>
      </c>
      <c r="P6" s="73">
        <f t="shared" si="1"/>
        <v>1.71</v>
      </c>
      <c r="Q6" s="73">
        <f t="shared" si="1"/>
        <v>98.02</v>
      </c>
      <c r="R6" s="73">
        <f t="shared" si="1"/>
        <v>4860</v>
      </c>
      <c r="S6" s="73">
        <f t="shared" si="1"/>
        <v>2075</v>
      </c>
      <c r="T6" s="73">
        <f t="shared" si="1"/>
        <v>293.92</v>
      </c>
      <c r="U6" s="73">
        <f t="shared" si="1"/>
        <v>7.06</v>
      </c>
      <c r="V6" s="73">
        <f t="shared" si="1"/>
        <v>35</v>
      </c>
      <c r="W6" s="73">
        <f t="shared" si="1"/>
        <v>3.e-002</v>
      </c>
      <c r="X6" s="73">
        <f t="shared" si="1"/>
        <v>1166.67</v>
      </c>
      <c r="Y6" s="81">
        <f t="shared" ref="Y6:AH6" si="2">IF(Y7="",NA(),Y7)</f>
        <v>77.69</v>
      </c>
      <c r="Z6" s="81">
        <f t="shared" si="2"/>
        <v>85.49</v>
      </c>
      <c r="AA6" s="81">
        <f t="shared" si="2"/>
        <v>82.31</v>
      </c>
      <c r="AB6" s="81">
        <f t="shared" si="2"/>
        <v>100</v>
      </c>
      <c r="AC6" s="81">
        <f t="shared" si="2"/>
        <v>100</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81">
        <f t="shared" si="5"/>
        <v>1665.64</v>
      </c>
      <c r="BH6" s="81">
        <f t="shared" si="5"/>
        <v>1268.1600000000001</v>
      </c>
      <c r="BI6" s="81">
        <f t="shared" si="5"/>
        <v>177.17</v>
      </c>
      <c r="BJ6" s="81">
        <f t="shared" si="5"/>
        <v>175.38</v>
      </c>
      <c r="BK6" s="81">
        <f t="shared" si="5"/>
        <v>1161.05</v>
      </c>
      <c r="BL6" s="81">
        <f t="shared" si="5"/>
        <v>979.89</v>
      </c>
      <c r="BM6" s="81">
        <f t="shared" si="5"/>
        <v>1051.43</v>
      </c>
      <c r="BN6" s="81">
        <f t="shared" si="5"/>
        <v>855.8</v>
      </c>
      <c r="BO6" s="81">
        <f t="shared" si="5"/>
        <v>789.46</v>
      </c>
      <c r="BP6" s="73" t="str">
        <f>IF(BP7="","",IF(BP7="-","【-】","【"&amp;SUBSTITUTE(TEXT(BP7,"#,##0.00"),"-","△")&amp;"】"))</f>
        <v>【747.76】</v>
      </c>
      <c r="BQ6" s="81">
        <f t="shared" ref="BQ6:BZ6" si="6">IF(BQ7="",NA(),BQ7)</f>
        <v>40.69</v>
      </c>
      <c r="BR6" s="81">
        <f t="shared" si="6"/>
        <v>24.56</v>
      </c>
      <c r="BS6" s="81">
        <f t="shared" si="6"/>
        <v>40.49</v>
      </c>
      <c r="BT6" s="81">
        <f t="shared" si="6"/>
        <v>39.46</v>
      </c>
      <c r="BU6" s="81">
        <f t="shared" si="6"/>
        <v>46.92</v>
      </c>
      <c r="BV6" s="81">
        <f t="shared" si="6"/>
        <v>41.08</v>
      </c>
      <c r="BW6" s="81">
        <f t="shared" si="6"/>
        <v>41.34</v>
      </c>
      <c r="BX6" s="81">
        <f t="shared" si="6"/>
        <v>40.06</v>
      </c>
      <c r="BY6" s="81">
        <f t="shared" si="6"/>
        <v>59.8</v>
      </c>
      <c r="BZ6" s="81">
        <f t="shared" si="6"/>
        <v>57.77</v>
      </c>
      <c r="CA6" s="73" t="str">
        <f>IF(CA7="","",IF(CA7="-","【-】","【"&amp;SUBSTITUTE(TEXT(CA7,"#,##0.00"),"-","△")&amp;"】"))</f>
        <v>【59.51】</v>
      </c>
      <c r="CB6" s="81">
        <f t="shared" ref="CB6:CK6" si="7">IF(CB7="",NA(),CB7)</f>
        <v>2026.05</v>
      </c>
      <c r="CC6" s="81">
        <f t="shared" si="7"/>
        <v>3014.47</v>
      </c>
      <c r="CD6" s="81">
        <f t="shared" si="7"/>
        <v>1714.69</v>
      </c>
      <c r="CE6" s="81">
        <f t="shared" si="7"/>
        <v>1856.61</v>
      </c>
      <c r="CF6" s="81">
        <f t="shared" si="7"/>
        <v>1373.21</v>
      </c>
      <c r="CG6" s="81">
        <f t="shared" si="7"/>
        <v>378.08</v>
      </c>
      <c r="CH6" s="81">
        <f t="shared" si="7"/>
        <v>357.49</v>
      </c>
      <c r="CI6" s="81">
        <f t="shared" si="7"/>
        <v>355.22</v>
      </c>
      <c r="CJ6" s="81">
        <f t="shared" si="7"/>
        <v>263.76</v>
      </c>
      <c r="CK6" s="81">
        <f t="shared" si="7"/>
        <v>274.35000000000002</v>
      </c>
      <c r="CL6" s="73" t="str">
        <f>IF(CL7="","",IF(CL7="-","【-】","【"&amp;SUBSTITUTE(TEXT(CL7,"#,##0.00"),"-","△")&amp;"】"))</f>
        <v>【261.46】</v>
      </c>
      <c r="CM6" s="81" t="str">
        <f t="shared" ref="CM6:CV6" si="8">IF(CM7="",NA(),CM7)</f>
        <v>-</v>
      </c>
      <c r="CN6" s="81" t="str">
        <f t="shared" si="8"/>
        <v>-</v>
      </c>
      <c r="CO6" s="81">
        <f t="shared" si="8"/>
        <v>100</v>
      </c>
      <c r="CP6" s="81">
        <f t="shared" si="8"/>
        <v>100</v>
      </c>
      <c r="CQ6" s="81">
        <f t="shared" si="8"/>
        <v>25</v>
      </c>
      <c r="CR6" s="81">
        <f t="shared" si="8"/>
        <v>44.69</v>
      </c>
      <c r="CS6" s="81">
        <f t="shared" si="8"/>
        <v>44.69</v>
      </c>
      <c r="CT6" s="81">
        <f t="shared" si="8"/>
        <v>42.84</v>
      </c>
      <c r="CU6" s="81">
        <f t="shared" si="8"/>
        <v>51.75</v>
      </c>
      <c r="CV6" s="81">
        <f t="shared" si="8"/>
        <v>50.68</v>
      </c>
      <c r="CW6" s="73" t="str">
        <f>IF(CW7="","",IF(CW7="-","【-】","【"&amp;SUBSTITUTE(TEXT(CW7,"#,##0.00"),"-","△")&amp;"】"))</f>
        <v>【52.23】</v>
      </c>
      <c r="CX6" s="81">
        <f t="shared" ref="CX6:DG6" si="9">IF(CX7="",NA(),CX7)</f>
        <v>93.75</v>
      </c>
      <c r="CY6" s="81">
        <f t="shared" si="9"/>
        <v>90.91</v>
      </c>
      <c r="CZ6" s="81">
        <f t="shared" si="9"/>
        <v>91.43</v>
      </c>
      <c r="DA6" s="81">
        <f t="shared" si="9"/>
        <v>100</v>
      </c>
      <c r="DB6" s="81">
        <f t="shared" si="9"/>
        <v>100</v>
      </c>
      <c r="DC6" s="81">
        <f t="shared" si="9"/>
        <v>70.59</v>
      </c>
      <c r="DD6" s="81">
        <f t="shared" si="9"/>
        <v>69.67</v>
      </c>
      <c r="DE6" s="81">
        <f t="shared" si="9"/>
        <v>66.3</v>
      </c>
      <c r="DF6" s="81">
        <f t="shared" si="9"/>
        <v>84.84</v>
      </c>
      <c r="DG6" s="81">
        <f t="shared" si="9"/>
        <v>84.86</v>
      </c>
      <c r="DH6" s="73" t="str">
        <f>IF(DH7="","",IF(DH7="-","【-】","【"&amp;SUBSTITUTE(TEXT(DH7,"#,##0.00"),"-","△")&amp;"】"))</f>
        <v>【85.82】</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73">
        <f t="shared" si="12"/>
        <v>0</v>
      </c>
      <c r="EG6" s="73">
        <f t="shared" si="12"/>
        <v>0</v>
      </c>
      <c r="EH6" s="73">
        <f t="shared" si="12"/>
        <v>0</v>
      </c>
      <c r="EI6" s="73">
        <f t="shared" si="12"/>
        <v>0</v>
      </c>
      <c r="EJ6" s="81">
        <f t="shared" si="12"/>
        <v>7.0000000000000007e-002</v>
      </c>
      <c r="EK6" s="81">
        <f t="shared" si="12"/>
        <v>2.e-002</v>
      </c>
      <c r="EL6" s="81">
        <f t="shared" si="12"/>
        <v>3.e-002</v>
      </c>
      <c r="EM6" s="81">
        <f t="shared" si="12"/>
        <v>1.e-002</v>
      </c>
      <c r="EN6" s="81">
        <f t="shared" si="12"/>
        <v>1.e-002</v>
      </c>
      <c r="EO6" s="73" t="str">
        <f>IF(EO7="","",IF(EO7="-","【-】","【"&amp;SUBSTITUTE(TEXT(EO7,"#,##0.00"),"-","△")&amp;"】"))</f>
        <v>【0.02】</v>
      </c>
    </row>
    <row r="7" spans="1:145" s="59" customFormat="1">
      <c r="A7" s="60"/>
      <c r="B7" s="66">
        <v>2018</v>
      </c>
      <c r="C7" s="66">
        <v>74454</v>
      </c>
      <c r="D7" s="66">
        <v>47</v>
      </c>
      <c r="E7" s="66">
        <v>17</v>
      </c>
      <c r="F7" s="66">
        <v>5</v>
      </c>
      <c r="G7" s="66">
        <v>0</v>
      </c>
      <c r="H7" s="66" t="s">
        <v>96</v>
      </c>
      <c r="I7" s="66" t="s">
        <v>97</v>
      </c>
      <c r="J7" s="66" t="s">
        <v>98</v>
      </c>
      <c r="K7" s="66" t="s">
        <v>99</v>
      </c>
      <c r="L7" s="66" t="s">
        <v>100</v>
      </c>
      <c r="M7" s="66" t="s">
        <v>101</v>
      </c>
      <c r="N7" s="74" t="s">
        <v>54</v>
      </c>
      <c r="O7" s="74" t="s">
        <v>102</v>
      </c>
      <c r="P7" s="74">
        <v>1.71</v>
      </c>
      <c r="Q7" s="74">
        <v>98.02</v>
      </c>
      <c r="R7" s="74">
        <v>4860</v>
      </c>
      <c r="S7" s="74">
        <v>2075</v>
      </c>
      <c r="T7" s="74">
        <v>293.92</v>
      </c>
      <c r="U7" s="74">
        <v>7.06</v>
      </c>
      <c r="V7" s="74">
        <v>35</v>
      </c>
      <c r="W7" s="74">
        <v>3.e-002</v>
      </c>
      <c r="X7" s="74">
        <v>1166.67</v>
      </c>
      <c r="Y7" s="74">
        <v>77.69</v>
      </c>
      <c r="Z7" s="74">
        <v>85.49</v>
      </c>
      <c r="AA7" s="74">
        <v>82.31</v>
      </c>
      <c r="AB7" s="74">
        <v>100</v>
      </c>
      <c r="AC7" s="74">
        <v>100</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1665.64</v>
      </c>
      <c r="BH7" s="74">
        <v>1268.1600000000001</v>
      </c>
      <c r="BI7" s="74">
        <v>177.17</v>
      </c>
      <c r="BJ7" s="74">
        <v>175.38</v>
      </c>
      <c r="BK7" s="74">
        <v>1161.05</v>
      </c>
      <c r="BL7" s="74">
        <v>979.89</v>
      </c>
      <c r="BM7" s="74">
        <v>1051.43</v>
      </c>
      <c r="BN7" s="74">
        <v>855.8</v>
      </c>
      <c r="BO7" s="74">
        <v>789.46</v>
      </c>
      <c r="BP7" s="74">
        <v>747.76</v>
      </c>
      <c r="BQ7" s="74">
        <v>40.69</v>
      </c>
      <c r="BR7" s="74">
        <v>24.56</v>
      </c>
      <c r="BS7" s="74">
        <v>40.49</v>
      </c>
      <c r="BT7" s="74">
        <v>39.46</v>
      </c>
      <c r="BU7" s="74">
        <v>46.92</v>
      </c>
      <c r="BV7" s="74">
        <v>41.08</v>
      </c>
      <c r="BW7" s="74">
        <v>41.34</v>
      </c>
      <c r="BX7" s="74">
        <v>40.06</v>
      </c>
      <c r="BY7" s="74">
        <v>59.8</v>
      </c>
      <c r="BZ7" s="74">
        <v>57.77</v>
      </c>
      <c r="CA7" s="74">
        <v>59.51</v>
      </c>
      <c r="CB7" s="74">
        <v>2026.05</v>
      </c>
      <c r="CC7" s="74">
        <v>3014.47</v>
      </c>
      <c r="CD7" s="74">
        <v>1714.69</v>
      </c>
      <c r="CE7" s="74">
        <v>1856.61</v>
      </c>
      <c r="CF7" s="74">
        <v>1373.21</v>
      </c>
      <c r="CG7" s="74">
        <v>378.08</v>
      </c>
      <c r="CH7" s="74">
        <v>357.49</v>
      </c>
      <c r="CI7" s="74">
        <v>355.22</v>
      </c>
      <c r="CJ7" s="74">
        <v>263.76</v>
      </c>
      <c r="CK7" s="74">
        <v>274.35000000000002</v>
      </c>
      <c r="CL7" s="74">
        <v>261.45999999999998</v>
      </c>
      <c r="CM7" s="74" t="s">
        <v>54</v>
      </c>
      <c r="CN7" s="74" t="s">
        <v>54</v>
      </c>
      <c r="CO7" s="74">
        <v>100</v>
      </c>
      <c r="CP7" s="74">
        <v>100</v>
      </c>
      <c r="CQ7" s="74">
        <v>25</v>
      </c>
      <c r="CR7" s="74">
        <v>44.69</v>
      </c>
      <c r="CS7" s="74">
        <v>44.69</v>
      </c>
      <c r="CT7" s="74">
        <v>42.84</v>
      </c>
      <c r="CU7" s="74">
        <v>51.75</v>
      </c>
      <c r="CV7" s="74">
        <v>50.68</v>
      </c>
      <c r="CW7" s="74">
        <v>52.23</v>
      </c>
      <c r="CX7" s="74">
        <v>93.75</v>
      </c>
      <c r="CY7" s="74">
        <v>90.91</v>
      </c>
      <c r="CZ7" s="74">
        <v>91.43</v>
      </c>
      <c r="DA7" s="74">
        <v>100</v>
      </c>
      <c r="DB7" s="74">
        <v>100</v>
      </c>
      <c r="DC7" s="74">
        <v>70.59</v>
      </c>
      <c r="DD7" s="74">
        <v>69.67</v>
      </c>
      <c r="DE7" s="74">
        <v>66.3</v>
      </c>
      <c r="DF7" s="74">
        <v>84.84</v>
      </c>
      <c r="DG7" s="74">
        <v>84.86</v>
      </c>
      <c r="DH7" s="74">
        <v>85.82</v>
      </c>
      <c r="DI7" s="74"/>
      <c r="DJ7" s="74"/>
      <c r="DK7" s="74"/>
      <c r="DL7" s="74"/>
      <c r="DM7" s="74"/>
      <c r="DN7" s="74"/>
      <c r="DO7" s="74"/>
      <c r="DP7" s="74"/>
      <c r="DQ7" s="74"/>
      <c r="DR7" s="74"/>
      <c r="DS7" s="74"/>
      <c r="DT7" s="74"/>
      <c r="DU7" s="74"/>
      <c r="DV7" s="74"/>
      <c r="DW7" s="74"/>
      <c r="DX7" s="74"/>
      <c r="DY7" s="74"/>
      <c r="DZ7" s="74"/>
      <c r="EA7" s="74"/>
      <c r="EB7" s="74"/>
      <c r="EC7" s="74"/>
      <c r="ED7" s="74"/>
      <c r="EE7" s="74">
        <v>0</v>
      </c>
      <c r="EF7" s="74">
        <v>0</v>
      </c>
      <c r="EG7" s="74">
        <v>0</v>
      </c>
      <c r="EH7" s="74">
        <v>0</v>
      </c>
      <c r="EI7" s="74">
        <v>0</v>
      </c>
      <c r="EJ7" s="74">
        <v>7.0000000000000007e-002</v>
      </c>
      <c r="EK7" s="74">
        <v>2.e-002</v>
      </c>
      <c r="EL7" s="74">
        <v>3.e-002</v>
      </c>
      <c r="EM7" s="74">
        <v>1.e-002</v>
      </c>
      <c r="EN7" s="74">
        <v>1.e-002</v>
      </c>
      <c r="EO7" s="74">
        <v>2.e-002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104</v>
      </c>
      <c r="D9" s="61" t="s">
        <v>105</v>
      </c>
      <c r="E9" s="61" t="s">
        <v>106</v>
      </c>
      <c r="F9" s="61" t="s">
        <v>107</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2020-02-03T00:54:03Z</vt:filetime>
  </property>
</Properties>
</file>