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NEoAcxSj0wplvwsngEljYHIk+PdFK+xsByGK7Lnl+W61Ne7VwHiJVXZ4bPgr4/s3/Wu3Lifhe8uMa5jutOLsw==" workbookSaltValue="h0MrCKI5ifwnRYtyWvKP/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<sst xmlns="http://schemas.openxmlformats.org/spreadsheetml/2006/main" count="228" uniqueCount="114">
  <si>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</si>
  <si>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</si>
  <si>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</si>
  <si>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</si>
  <si>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</si>
  <si>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</si>
  <si>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</si>
  <si>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</si>
  <si>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</si>
  <si>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</si>
  <si>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</si>
  <si>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</si>
  <si>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</si>
  <si>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</si>
  <si>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</si>
  <si>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</si>
  <si>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</si>
  <si>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</si>
  <si>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</si>
  <si>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</si>
  <si>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</si>
  <si>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</si>
  <si>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</si>
  <si>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</si>
  <si>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</si>
  <si>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</si>
  <si>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</si>
  <si>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</si>
  <si>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</si>
  <si>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</si>
  <si>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</si>
  <si>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</si>
  <si>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</si>
  <si>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</si>
  <si>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</si>
  <si>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</si>
  <si>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</si>
  <si>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</si>
  <si>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</si>
  <si>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</si>
  <si>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</si>
  <si>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</si>
  <si>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</si>
  <si>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</si>
  <si>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</si>
  <si>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</si>
  <si>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</si>
  <si>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</si>
  <si>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</si>
  <si>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</si>
  <si>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</si>
  <si>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</si>
  <si>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</si>
  <si>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</si>
  <si>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</si>
  <si>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</si>
  <si>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</si>
  <si>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</si>
  <si>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</si>
  <si>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</si>
  <si>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</si>
  <si>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</si>
  <si>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</si>
  <si>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</si>
  <si>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</si>
  <si>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</si>
  <si>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</si>
  <si>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</si>
  <si>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</si>
  <si>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</si>
  <si>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</si>
  <si>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</si>
  <si>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</si>
  <si>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</si>
  <si>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</si>
  <si>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</si>
  <si>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</si>
  <si>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</si>
  <si>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</si>
  <si>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</si>
  <si>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</si>
  <si>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</si>
  <si>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</si>
  <si>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</si>
  <si>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</si>
  <si>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</si>
  <si>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</si>
  <si>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</si>
  <si>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</si>
  <si>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</si>
  <si>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</si>
  <si>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</si>
  <si>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</si>
  <si>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</si>
  <si>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</si>
  <si>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</si>
  <si>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</si>
  <si>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</si>
  <si>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</si>
  <si>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</si>
  <si>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</si>
  <si>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</si>
  <si>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</si>
  <si>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</si>
  <si>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</si>
  <si>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</si>
  <si>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</si>
  <si>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</si>
  <si>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</si>
  <si>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</si>
  <si>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</si>
  <si>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殆どの施設は、平成元年以降建設されたものであり、管渠及び処理施設躯体等はまだ法定耐用年数に余裕はあるが、機械設備等の経年劣化は進んでおり、その更新は重要な課題である。今後、老朽化する施設の改築更新等の課題を長期的な視点で捉え、課題解決のため「ストックマネジメント計画」を策定する。   </t>
    <rPh sb="0" eb="1">
      <t>ホトン</t>
    </rPh>
    <rPh sb="3" eb="5">
      <t>シセツ</t>
    </rPh>
    <rPh sb="7" eb="9">
      <t>ヘイセイ</t>
    </rPh>
    <rPh sb="9" eb="10">
      <t>モト</t>
    </rPh>
    <rPh sb="10" eb="11">
      <t>ネン</t>
    </rPh>
    <rPh sb="11" eb="13">
      <t>イコウ</t>
    </rPh>
    <rPh sb="13" eb="15">
      <t>ケンセツ</t>
    </rPh>
    <rPh sb="24" eb="26">
      <t>カンキョ</t>
    </rPh>
    <rPh sb="26" eb="27">
      <t>オヨ</t>
    </rPh>
    <rPh sb="28" eb="30">
      <t>ショリ</t>
    </rPh>
    <rPh sb="30" eb="32">
      <t>シセツ</t>
    </rPh>
    <rPh sb="32" eb="34">
      <t>クタイ</t>
    </rPh>
    <rPh sb="34" eb="35">
      <t>トウ</t>
    </rPh>
    <rPh sb="38" eb="40">
      <t>ホウテイ</t>
    </rPh>
    <rPh sb="40" eb="42">
      <t>タイヨウ</t>
    </rPh>
    <rPh sb="42" eb="44">
      <t>ネンスウ</t>
    </rPh>
    <rPh sb="45" eb="47">
      <t>ヨユウ</t>
    </rPh>
    <rPh sb="52" eb="54">
      <t>キカイ</t>
    </rPh>
    <rPh sb="54" eb="56">
      <t>セツビ</t>
    </rPh>
    <rPh sb="56" eb="57">
      <t>トウ</t>
    </rPh>
    <rPh sb="58" eb="60">
      <t>ケイネン</t>
    </rPh>
    <rPh sb="60" eb="62">
      <t>レッカ</t>
    </rPh>
    <rPh sb="63" eb="64">
      <t>スス</t>
    </rPh>
    <rPh sb="71" eb="73">
      <t>コウシン</t>
    </rPh>
    <rPh sb="74" eb="76">
      <t>ジュウヨウ</t>
    </rPh>
    <rPh sb="77" eb="79">
      <t>カダイ</t>
    </rPh>
    <rPh sb="83" eb="85">
      <t>コンゴ</t>
    </rPh>
    <rPh sb="86" eb="88">
      <t>ロウキュウ</t>
    </rPh>
    <rPh sb="88" eb="89">
      <t>カ</t>
    </rPh>
    <rPh sb="91" eb="93">
      <t>シセツ</t>
    </rPh>
    <rPh sb="94" eb="96">
      <t>カイチク</t>
    </rPh>
    <rPh sb="96" eb="98">
      <t>コウシン</t>
    </rPh>
    <rPh sb="98" eb="99">
      <t>トウ</t>
    </rPh>
    <rPh sb="100" eb="102">
      <t>カダイ</t>
    </rPh>
    <rPh sb="103" eb="105">
      <t>チョウキ</t>
    </rPh>
    <rPh sb="105" eb="106">
      <t>テキ</t>
    </rPh>
    <rPh sb="107" eb="109">
      <t>シテン</t>
    </rPh>
    <rPh sb="110" eb="111">
      <t>トラ</t>
    </rPh>
    <rPh sb="113" eb="115">
      <t>カダイ</t>
    </rPh>
    <rPh sb="115" eb="117">
      <t>カイケツ</t>
    </rPh>
    <rPh sb="131" eb="133">
      <t>ケイカク</t>
    </rPh>
    <rPh sb="135" eb="137">
      <t>サクテイ</t>
    </rPh>
    <phoneticPr fontId="4"/>
  </si>
  <si>
    <t xml:space="preserve">経営の健全性・効率性の各指標は類似団体と同等もしくは上回っているため、健全性は保たれているといえるが、今後人口減少による収入減、老朽化する施設の改築更新が見込まれることから、さらなる経営の健全化を図る必要がある。これまで職員の適正配置による人員削減（Ｈ16年度）、使用料徴収の事務委託（Ｈ18年度）、処理施設維持管理業務委託の複数年契約（H22年度）、「公営企業健全化計画」に伴う繰上償還（H19年度）、経営戦略策定（H28年度）等、建設費及び維持管理費の抑制と事務の効率化を図り、経営の安定化に努めてきた。また、現有施設を最大限に活用するため、普及啓発活動を積極的に推進し、水洗化率向上に努めていく。      </t>
    <rPh sb="0" eb="2">
      <t>ケイエイ</t>
    </rPh>
    <rPh sb="165" eb="166">
      <t>ネン</t>
    </rPh>
    <rPh sb="198" eb="200">
      <t>ネンド</t>
    </rPh>
    <rPh sb="288" eb="291">
      <t>スイセンカ</t>
    </rPh>
    <phoneticPr fontId="4"/>
  </si>
  <si>
    <t>農業集落排水施設は、生活環境の改善及び農業用排水域の水質保全等、安全で快適な生活を確保する社会的ニーズの高い社会基盤施設である。しかし、人口減少及び節水機器の普及に伴う使用料収入の減や、既に整備したスットクを支える管理経費及び改築更新費の増加は、下水道経営を圧迫することが予見される。今後は平成28年度に策定した経営戦略を踏まえ、経営の安定化を図るため、令和２年度から使用料体系を公共下水道と同じ体系にすることから下水道の受益者である住民等対し、雨水公費汚水私費の費用負担の理解を図って行く。また、整備済区域の接続率向上を図る。</t>
    <rPh sb="0" eb="2">
      <t>ノウギョウ</t>
    </rPh>
    <rPh sb="2" eb="4">
      <t>シュウラク</t>
    </rPh>
    <rPh sb="4" eb="6">
      <t>ハイスイ</t>
    </rPh>
    <rPh sb="6" eb="8">
      <t>シセツ</t>
    </rPh>
    <rPh sb="10" eb="12">
      <t>セイカツ</t>
    </rPh>
    <rPh sb="12" eb="14">
      <t>カンキョウ</t>
    </rPh>
    <rPh sb="15" eb="17">
      <t>カイゼン</t>
    </rPh>
    <rPh sb="17" eb="18">
      <t>オヨ</t>
    </rPh>
    <rPh sb="19" eb="22">
      <t>ノウギョウヨウ</t>
    </rPh>
    <rPh sb="23" eb="25">
      <t>スイイキ</t>
    </rPh>
    <rPh sb="26" eb="28">
      <t>スイシツ</t>
    </rPh>
    <rPh sb="28" eb="30">
      <t>ホゼン</t>
    </rPh>
    <rPh sb="30" eb="31">
      <t>トウ</t>
    </rPh>
    <rPh sb="32" eb="34">
      <t>アンゼン</t>
    </rPh>
    <rPh sb="35" eb="37">
      <t>カイテキ</t>
    </rPh>
    <rPh sb="38" eb="40">
      <t>セイカツ</t>
    </rPh>
    <rPh sb="41" eb="43">
      <t>カクホ</t>
    </rPh>
    <rPh sb="45" eb="47">
      <t>シャカイ</t>
    </rPh>
    <rPh sb="47" eb="48">
      <t>テキ</t>
    </rPh>
    <rPh sb="52" eb="53">
      <t>タカ</t>
    </rPh>
    <rPh sb="54" eb="56">
      <t>シャカイ</t>
    </rPh>
    <rPh sb="56" eb="58">
      <t>キバン</t>
    </rPh>
    <rPh sb="58" eb="60">
      <t>シセツ</t>
    </rPh>
    <rPh sb="68" eb="70">
      <t>ジンコウ</t>
    </rPh>
    <rPh sb="70" eb="72">
      <t>ゲンショウ</t>
    </rPh>
    <rPh sb="72" eb="73">
      <t>オヨ</t>
    </rPh>
    <rPh sb="74" eb="76">
      <t>セッスイ</t>
    </rPh>
    <rPh sb="76" eb="78">
      <t>キキ</t>
    </rPh>
    <rPh sb="79" eb="81">
      <t>フキュウ</t>
    </rPh>
    <rPh sb="82" eb="83">
      <t>トモナ</t>
    </rPh>
    <rPh sb="84" eb="86">
      <t>シヨウ</t>
    </rPh>
    <rPh sb="86" eb="87">
      <t>リョウ</t>
    </rPh>
    <rPh sb="87" eb="89">
      <t>シュウニュウ</t>
    </rPh>
    <rPh sb="90" eb="91">
      <t>ゲン</t>
    </rPh>
    <rPh sb="93" eb="94">
      <t>スデ</t>
    </rPh>
    <rPh sb="95" eb="97">
      <t>セイビ</t>
    </rPh>
    <rPh sb="104" eb="105">
      <t>ササ</t>
    </rPh>
    <rPh sb="107" eb="109">
      <t>カンリ</t>
    </rPh>
    <rPh sb="109" eb="111">
      <t>ケイヒ</t>
    </rPh>
    <rPh sb="111" eb="112">
      <t>オヨ</t>
    </rPh>
    <rPh sb="113" eb="115">
      <t>カイチク</t>
    </rPh>
    <rPh sb="115" eb="117">
      <t>コウシン</t>
    </rPh>
    <rPh sb="117" eb="118">
      <t>ヒ</t>
    </rPh>
    <rPh sb="119" eb="121">
      <t>ゾウカ</t>
    </rPh>
    <rPh sb="123" eb="126">
      <t>ゲスイドウ</t>
    </rPh>
    <rPh sb="126" eb="128">
      <t>ケイエイ</t>
    </rPh>
    <rPh sb="129" eb="131">
      <t>アッパク</t>
    </rPh>
    <rPh sb="136" eb="138">
      <t>ヨケン</t>
    </rPh>
    <rPh sb="142" eb="144">
      <t>コンゴ</t>
    </rPh>
    <rPh sb="145" eb="147">
      <t>ヘイセイ</t>
    </rPh>
    <rPh sb="149" eb="151">
      <t>ネンド</t>
    </rPh>
    <rPh sb="152" eb="154">
      <t>サクテイ</t>
    </rPh>
    <rPh sb="156" eb="158">
      <t>ケイエイ</t>
    </rPh>
    <rPh sb="158" eb="160">
      <t>センリャク</t>
    </rPh>
    <rPh sb="161" eb="162">
      <t>フ</t>
    </rPh>
    <rPh sb="165" eb="167">
      <t>ケイエイ</t>
    </rPh>
    <rPh sb="168" eb="171">
      <t>アンテイカ</t>
    </rPh>
    <rPh sb="172" eb="173">
      <t>ハカ</t>
    </rPh>
    <rPh sb="187" eb="189">
      <t>タイケイ</t>
    </rPh>
    <rPh sb="190" eb="192">
      <t>コウキョウ</t>
    </rPh>
    <rPh sb="192" eb="195">
      <t>ゲスイドウ</t>
    </rPh>
    <rPh sb="196" eb="197">
      <t>オナ</t>
    </rPh>
    <rPh sb="198" eb="200">
      <t>タイケイ</t>
    </rPh>
    <rPh sb="207" eb="208">
      <t>ゲ</t>
    </rPh>
    <rPh sb="208" eb="209">
      <t>スイ</t>
    </rPh>
    <rPh sb="209" eb="210">
      <t>ミチ</t>
    </rPh>
    <rPh sb="211" eb="214">
      <t>ジュエキシャ</t>
    </rPh>
    <rPh sb="217" eb="219">
      <t>ジュウミン</t>
    </rPh>
    <rPh sb="219" eb="220">
      <t>トウ</t>
    </rPh>
    <rPh sb="220" eb="221">
      <t>タイ</t>
    </rPh>
    <rPh sb="223" eb="225">
      <t>ウスイ</t>
    </rPh>
    <rPh sb="225" eb="227">
      <t>コウヒ</t>
    </rPh>
    <rPh sb="227" eb="229">
      <t>オスイ</t>
    </rPh>
    <rPh sb="229" eb="231">
      <t>シヒ</t>
    </rPh>
    <rPh sb="232" eb="234">
      <t>ヒヨウ</t>
    </rPh>
    <rPh sb="234" eb="236">
      <t>フタン</t>
    </rPh>
    <rPh sb="237" eb="239">
      <t>リカイ</t>
    </rPh>
    <rPh sb="240" eb="241">
      <t>ハカ</t>
    </rPh>
    <rPh sb="243" eb="244">
      <t>イ</t>
    </rPh>
    <rPh sb="249" eb="251">
      <t>セイビ</t>
    </rPh>
    <rPh sb="251" eb="252">
      <t>ズミ</t>
    </rPh>
    <rPh sb="252" eb="254">
      <t>クイキ</t>
    </rPh>
    <rPh sb="255" eb="257">
      <t>セツゾク</t>
    </rPh>
    <rPh sb="257" eb="258">
      <t>リツ</t>
    </rPh>
    <rPh sb="258" eb="260">
      <t>コウジョウ</t>
    </rPh>
    <rPh sb="261" eb="26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</si>
</sst>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61-4079-A94D-15F6F5186DF9}"/>
            </c:ext>
          </c:extLst>
        </c:ser>
        <c:dLbls>
          <c:showLegendKey val="0"/>
          <c:showVal val="0"/>
          <c:showCatName val="0"/>
          <c:showSerName val="0"/>
          <c:showPercent val="0"/>
          <c:showBubbleSize val="0"/>
        </c:dLbls>
        <c:gapWidth val="150"/>
        <c:axId val="93559424"/>
        <c:axId val="935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C361-4079-A94D-15F6F5186DF9}"/>
            </c:ext>
          </c:extLst>
        </c:ser>
        <c:dLbls>
          <c:showLegendKey val="0"/>
          <c:showVal val="0"/>
          <c:showCatName val="0"/>
          <c:showSerName val="0"/>
          <c:showPercent val="0"/>
          <c:showBubbleSize val="0"/>
        </c:dLbls>
        <c:marker val="1"/>
        <c:smooth val="0"/>
        <c:axId val="93559424"/>
        <c:axId val="93569792"/>
      </c:lineChart>
      <c:dateAx>
        <c:axId val="93559424"/>
        <c:scaling>
          <c:orientation val="minMax"/>
        </c:scaling>
        <c:delete val="1"/>
        <c:axPos val="b"/>
        <c:numFmt formatCode="ge" sourceLinked="1"/>
        <c:majorTickMark val="none"/>
        <c:minorTickMark val="none"/>
        <c:tickLblPos val="none"/>
        <c:crossAx val="93569792"/>
        <c:crosses val="autoZero"/>
        <c:auto val="1"/>
        <c:lblOffset val="100"/>
        <c:baseTimeUnit val="years"/>
      </c:dateAx>
      <c:valAx>
        <c:axId val="935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51.42</c:v>
                </c:pt>
                <c:pt idx="1">
                  <c:v>52.23</c:v>
                </c:pt>
                <c:pt idx="2">
                  <c:v>52.21</c:v>
                </c:pt>
                <c:pt idx="3">
                  <c:v>65.459999999999994</c:v>
                </c:pt>
                <c:pt idx="4">
                  <c:v>63</c:v>
                </c:pt>
              </c:numCache>
            </c:numRef>
          </c:val>
          <c:extLst xmlns:c16r2="http://schemas.microsoft.com/office/drawing/2015/06/chart">
            <c:ext xmlns:c16="http://schemas.microsoft.com/office/drawing/2014/chart" uri="{C3380CC4-5D6E-409C-BE32-E72D297353CC}">
              <c16:uniqueId val="{00000000-972A-4A89-BCE9-5B17A29F353B}"/>
            </c:ext>
          </c:extLst>
        </c:ser>
        <c:dLbls>
          <c:showLegendKey val="0"/>
          <c:showVal val="0"/>
          <c:showCatName val="0"/>
          <c:showSerName val="0"/>
          <c:showPercent val="0"/>
          <c:showBubbleSize val="0"/>
        </c:dLbls>
        <c:gapWidth val="150"/>
        <c:axId val="97335936"/>
        <c:axId val="973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72A-4A89-BCE9-5B17A29F353B}"/>
            </c:ext>
          </c:extLst>
        </c:ser>
        <c:dLbls>
          <c:showLegendKey val="0"/>
          <c:showVal val="0"/>
          <c:showCatName val="0"/>
          <c:showSerName val="0"/>
          <c:showPercent val="0"/>
          <c:showBubbleSize val="0"/>
        </c:dLbls>
        <c:marker val="1"/>
        <c:smooth val="0"/>
        <c:axId val="97335936"/>
        <c:axId val="97346304"/>
      </c:lineChart>
      <c:dateAx>
        <c:axId val="97335936"/>
        <c:scaling>
          <c:orientation val="minMax"/>
        </c:scaling>
        <c:delete val="1"/>
        <c:axPos val="b"/>
        <c:numFmt formatCode="ge" sourceLinked="1"/>
        <c:majorTickMark val="none"/>
        <c:minorTickMark val="none"/>
        <c:tickLblPos val="none"/>
        <c:crossAx val="97346304"/>
        <c:crosses val="autoZero"/>
        <c:auto val="1"/>
        <c:lblOffset val="100"/>
        <c:baseTimeUnit val="years"/>
      </c:dateAx>
      <c:valAx>
        <c:axId val="97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72.59</c:v>
                </c:pt>
                <c:pt idx="1">
                  <c:v>74.83</c:v>
                </c:pt>
                <c:pt idx="2">
                  <c:v>74.77</c:v>
                </c:pt>
                <c:pt idx="3">
                  <c:v>75.37</c:v>
                </c:pt>
                <c:pt idx="4">
                  <c:v>75.44</c:v>
                </c:pt>
              </c:numCache>
            </c:numRef>
          </c:val>
          <c:extLst xmlns:c16r2="http://schemas.microsoft.com/office/drawing/2015/06/chart">
            <c:ext xmlns:c16="http://schemas.microsoft.com/office/drawing/2014/chart" uri="{C3380CC4-5D6E-409C-BE32-E72D297353CC}">
              <c16:uniqueId val="{00000000-C2B6-48CE-B7BE-EFD055043B4E}"/>
            </c:ext>
          </c:extLst>
        </c:ser>
        <c:dLbls>
          <c:showLegendKey val="0"/>
          <c:showVal val="0"/>
          <c:showCatName val="0"/>
          <c:showSerName val="0"/>
          <c:showPercent val="0"/>
          <c:showBubbleSize val="0"/>
        </c:dLbls>
        <c:gapWidth val="150"/>
        <c:axId val="97393664"/>
        <c:axId val="973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C2B6-48CE-B7BE-EFD055043B4E}"/>
            </c:ext>
          </c:extLst>
        </c:ser>
        <c:dLbls>
          <c:showLegendKey val="0"/>
          <c:showVal val="0"/>
          <c:showCatName val="0"/>
          <c:showSerName val="0"/>
          <c:showPercent val="0"/>
          <c:showBubbleSize val="0"/>
        </c:dLbls>
        <c:marker val="1"/>
        <c:smooth val="0"/>
        <c:axId val="97393664"/>
        <c:axId val="97395840"/>
      </c:lineChart>
      <c:dateAx>
        <c:axId val="97393664"/>
        <c:scaling>
          <c:orientation val="minMax"/>
        </c:scaling>
        <c:delete val="1"/>
        <c:axPos val="b"/>
        <c:numFmt formatCode="ge" sourceLinked="1"/>
        <c:majorTickMark val="none"/>
        <c:minorTickMark val="none"/>
        <c:tickLblPos val="none"/>
        <c:crossAx val="97395840"/>
        <c:crosses val="autoZero"/>
        <c:auto val="1"/>
        <c:lblOffset val="100"/>
        <c:baseTimeUnit val="years"/>
      </c:dateAx>
      <c:valAx>
        <c:axId val="973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52.27</c:v>
                </c:pt>
                <c:pt idx="1">
                  <c:v>56.32</c:v>
                </c:pt>
                <c:pt idx="2">
                  <c:v>57.02</c:v>
                </c:pt>
                <c:pt idx="3">
                  <c:v>92.2</c:v>
                </c:pt>
                <c:pt idx="4">
                  <c:v>99.28</c:v>
                </c:pt>
              </c:numCache>
            </c:numRef>
          </c:val>
          <c:extLst xmlns:c16r2="http://schemas.microsoft.com/office/drawing/2015/06/chart">
            <c:ext xmlns:c16="http://schemas.microsoft.com/office/drawing/2014/chart" uri="{C3380CC4-5D6E-409C-BE32-E72D297353CC}">
              <c16:uniqueId val="{00000000-5745-4E8B-9E76-5834C2A7680E}"/>
            </c:ext>
          </c:extLst>
        </c:ser>
        <c:dLbls>
          <c:showLegendKey val="0"/>
          <c:showVal val="0"/>
          <c:showCatName val="0"/>
          <c:showSerName val="0"/>
          <c:showPercent val="0"/>
          <c:showBubbleSize val="0"/>
        </c:dLbls>
        <c:gapWidth val="150"/>
        <c:axId val="94530560"/>
        <c:axId val="945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45-4E8B-9E76-5834C2A7680E}"/>
            </c:ext>
          </c:extLst>
        </c:ser>
        <c:dLbls>
          <c:showLegendKey val="0"/>
          <c:showVal val="0"/>
          <c:showCatName val="0"/>
          <c:showSerName val="0"/>
          <c:showPercent val="0"/>
          <c:showBubbleSize val="0"/>
        </c:dLbls>
        <c:marker val="1"/>
        <c:smooth val="0"/>
        <c:axId val="94530560"/>
        <c:axId val="94536832"/>
      </c:lineChart>
      <c:dateAx>
        <c:axId val="94530560"/>
        <c:scaling>
          <c:orientation val="minMax"/>
        </c:scaling>
        <c:delete val="1"/>
        <c:axPos val="b"/>
        <c:numFmt formatCode="ge" sourceLinked="1"/>
        <c:majorTickMark val="none"/>
        <c:minorTickMark val="none"/>
        <c:tickLblPos val="none"/>
        <c:crossAx val="94536832"/>
        <c:crosses val="autoZero"/>
        <c:auto val="1"/>
        <c:lblOffset val="100"/>
        <c:baseTimeUnit val="years"/>
      </c:dateAx>
      <c:valAx>
        <c:axId val="945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23-4660-B8AB-D0FA1B7D6F02}"/>
            </c:ext>
          </c:extLst>
        </c:ser>
        <c:dLbls>
          <c:showLegendKey val="0"/>
          <c:showVal val="0"/>
          <c:showCatName val="0"/>
          <c:showSerName val="0"/>
          <c:showPercent val="0"/>
          <c:showBubbleSize val="0"/>
        </c:dLbls>
        <c:gapWidth val="150"/>
        <c:axId val="94555520"/>
        <c:axId val="95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23-4660-B8AB-D0FA1B7D6F02}"/>
            </c:ext>
          </c:extLst>
        </c:ser>
        <c:dLbls>
          <c:showLegendKey val="0"/>
          <c:showVal val="0"/>
          <c:showCatName val="0"/>
          <c:showSerName val="0"/>
          <c:showPercent val="0"/>
          <c:showBubbleSize val="0"/>
        </c:dLbls>
        <c:marker val="1"/>
        <c:smooth val="0"/>
        <c:axId val="94555520"/>
        <c:axId val="95626752"/>
      </c:lineChart>
      <c:dateAx>
        <c:axId val="94555520"/>
        <c:scaling>
          <c:orientation val="minMax"/>
        </c:scaling>
        <c:delete val="1"/>
        <c:axPos val="b"/>
        <c:numFmt formatCode="ge" sourceLinked="1"/>
        <c:majorTickMark val="none"/>
        <c:minorTickMark val="none"/>
        <c:tickLblPos val="none"/>
        <c:crossAx val="95626752"/>
        <c:crosses val="autoZero"/>
        <c:auto val="1"/>
        <c:lblOffset val="100"/>
        <c:baseTimeUnit val="years"/>
      </c:dateAx>
      <c:valAx>
        <c:axId val="95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66-4F7C-89BE-EB2A0EFAC8C9}"/>
            </c:ext>
          </c:extLst>
        </c:ser>
        <c:dLbls>
          <c:showLegendKey val="0"/>
          <c:showVal val="0"/>
          <c:showCatName val="0"/>
          <c:showSerName val="0"/>
          <c:showPercent val="0"/>
          <c:showBubbleSize val="0"/>
        </c:dLbls>
        <c:gapWidth val="150"/>
        <c:axId val="95674368"/>
        <c:axId val="956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66-4F7C-89BE-EB2A0EFAC8C9}"/>
            </c:ext>
          </c:extLst>
        </c:ser>
        <c:dLbls>
          <c:showLegendKey val="0"/>
          <c:showVal val="0"/>
          <c:showCatName val="0"/>
          <c:showSerName val="0"/>
          <c:showPercent val="0"/>
          <c:showBubbleSize val="0"/>
        </c:dLbls>
        <c:marker val="1"/>
        <c:smooth val="0"/>
        <c:axId val="95674368"/>
        <c:axId val="95676288"/>
      </c:lineChart>
      <c:dateAx>
        <c:axId val="95674368"/>
        <c:scaling>
          <c:orientation val="minMax"/>
        </c:scaling>
        <c:delete val="1"/>
        <c:axPos val="b"/>
        <c:numFmt formatCode="ge" sourceLinked="1"/>
        <c:majorTickMark val="none"/>
        <c:minorTickMark val="none"/>
        <c:tickLblPos val="none"/>
        <c:crossAx val="95676288"/>
        <c:crosses val="autoZero"/>
        <c:auto val="1"/>
        <c:lblOffset val="100"/>
        <c:baseTimeUnit val="years"/>
      </c:dateAx>
      <c:valAx>
        <c:axId val="956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DD-40A9-919E-2909FCDF790F}"/>
            </c:ext>
          </c:extLst>
        </c:ser>
        <c:dLbls>
          <c:showLegendKey val="0"/>
          <c:showVal val="0"/>
          <c:showCatName val="0"/>
          <c:showSerName val="0"/>
          <c:showPercent val="0"/>
          <c:showBubbleSize val="0"/>
        </c:dLbls>
        <c:gapWidth val="150"/>
        <c:axId val="97024256"/>
        <c:axId val="970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DD-40A9-919E-2909FCDF790F}"/>
            </c:ext>
          </c:extLst>
        </c:ser>
        <c:dLbls>
          <c:showLegendKey val="0"/>
          <c:showVal val="0"/>
          <c:showCatName val="0"/>
          <c:showSerName val="0"/>
          <c:showPercent val="0"/>
          <c:showBubbleSize val="0"/>
        </c:dLbls>
        <c:marker val="1"/>
        <c:smooth val="0"/>
        <c:axId val="97024256"/>
        <c:axId val="97026432"/>
      </c:lineChart>
      <c:dateAx>
        <c:axId val="97024256"/>
        <c:scaling>
          <c:orientation val="minMax"/>
        </c:scaling>
        <c:delete val="1"/>
        <c:axPos val="b"/>
        <c:numFmt formatCode="ge" sourceLinked="1"/>
        <c:majorTickMark val="none"/>
        <c:minorTickMark val="none"/>
        <c:tickLblPos val="none"/>
        <c:crossAx val="97026432"/>
        <c:crosses val="autoZero"/>
        <c:auto val="1"/>
        <c:lblOffset val="100"/>
        <c:baseTimeUnit val="years"/>
      </c:dateAx>
      <c:valAx>
        <c:axId val="97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16-4020-A809-F47B5AC6D8EA}"/>
            </c:ext>
          </c:extLst>
        </c:ser>
        <c:dLbls>
          <c:showLegendKey val="0"/>
          <c:showVal val="0"/>
          <c:showCatName val="0"/>
          <c:showSerName val="0"/>
          <c:showPercent val="0"/>
          <c:showBubbleSize val="0"/>
        </c:dLbls>
        <c:gapWidth val="150"/>
        <c:axId val="97060352"/>
        <c:axId val="97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16-4020-A809-F47B5AC6D8EA}"/>
            </c:ext>
          </c:extLst>
        </c:ser>
        <c:dLbls>
          <c:showLegendKey val="0"/>
          <c:showVal val="0"/>
          <c:showCatName val="0"/>
          <c:showSerName val="0"/>
          <c:showPercent val="0"/>
          <c:showBubbleSize val="0"/>
        </c:dLbls>
        <c:marker val="1"/>
        <c:smooth val="0"/>
        <c:axId val="97060352"/>
        <c:axId val="97062272"/>
      </c:lineChart>
      <c:dateAx>
        <c:axId val="97060352"/>
        <c:scaling>
          <c:orientation val="minMax"/>
        </c:scaling>
        <c:delete val="1"/>
        <c:axPos val="b"/>
        <c:numFmt formatCode="ge" sourceLinked="1"/>
        <c:majorTickMark val="none"/>
        <c:minorTickMark val="none"/>
        <c:tickLblPos val="none"/>
        <c:crossAx val="97062272"/>
        <c:crosses val="autoZero"/>
        <c:auto val="1"/>
        <c:lblOffset val="100"/>
        <c:baseTimeUnit val="years"/>
      </c:dateAx>
      <c:valAx>
        <c:axId val="97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9.24</c:v>
                </c:pt>
                <c:pt idx="1">
                  <c:v>2893.4</c:v>
                </c:pt>
                <c:pt idx="2">
                  <c:v>6.96</c:v>
                </c:pt>
                <c:pt idx="3">
                  <c:v>5.89</c:v>
                </c:pt>
                <c:pt idx="4">
                  <c:v>4.8099999999999996</c:v>
                </c:pt>
              </c:numCache>
            </c:numRef>
          </c:val>
          <c:extLst xmlns:c16r2="http://schemas.microsoft.com/office/drawing/2015/06/chart">
            <c:ext xmlns:c16="http://schemas.microsoft.com/office/drawing/2014/chart" uri="{C3380CC4-5D6E-409C-BE32-E72D297353CC}">
              <c16:uniqueId val="{00000000-8920-4DD1-8E3A-73298EDBEC4E}"/>
            </c:ext>
          </c:extLst>
        </c:ser>
        <c:dLbls>
          <c:showLegendKey val="0"/>
          <c:showVal val="0"/>
          <c:showCatName val="0"/>
          <c:showSerName val="0"/>
          <c:showPercent val="0"/>
          <c:showBubbleSize val="0"/>
        </c:dLbls>
        <c:gapWidth val="150"/>
        <c:axId val="97109504"/>
        <c:axId val="971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8920-4DD1-8E3A-73298EDBEC4E}"/>
            </c:ext>
          </c:extLst>
        </c:ser>
        <c:dLbls>
          <c:showLegendKey val="0"/>
          <c:showVal val="0"/>
          <c:showCatName val="0"/>
          <c:showSerName val="0"/>
          <c:showPercent val="0"/>
          <c:showBubbleSize val="0"/>
        </c:dLbls>
        <c:marker val="1"/>
        <c:smooth val="0"/>
        <c:axId val="97109504"/>
        <c:axId val="97111424"/>
      </c:lineChart>
      <c:dateAx>
        <c:axId val="97109504"/>
        <c:scaling>
          <c:orientation val="minMax"/>
        </c:scaling>
        <c:delete val="1"/>
        <c:axPos val="b"/>
        <c:numFmt formatCode="ge" sourceLinked="1"/>
        <c:majorTickMark val="none"/>
        <c:minorTickMark val="none"/>
        <c:tickLblPos val="none"/>
        <c:crossAx val="97111424"/>
        <c:crosses val="autoZero"/>
        <c:auto val="1"/>
        <c:lblOffset val="100"/>
        <c:baseTimeUnit val="years"/>
      </c:dateAx>
      <c:valAx>
        <c:axId val="97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40.58</c:v>
                </c:pt>
                <c:pt idx="1">
                  <c:v>40.61</c:v>
                </c:pt>
                <c:pt idx="2">
                  <c:v>40.26</c:v>
                </c:pt>
                <c:pt idx="3">
                  <c:v>88.28</c:v>
                </c:pt>
                <c:pt idx="4">
                  <c:v>100</c:v>
                </c:pt>
              </c:numCache>
            </c:numRef>
          </c:val>
          <c:extLst xmlns:c16r2="http://schemas.microsoft.com/office/drawing/2015/06/chart">
            <c:ext xmlns:c16="http://schemas.microsoft.com/office/drawing/2014/chart" uri="{C3380CC4-5D6E-409C-BE32-E72D297353CC}">
              <c16:uniqueId val="{00000000-7AAD-4C81-AC93-C5B124CA25B2}"/>
            </c:ext>
          </c:extLst>
        </c:ser>
        <c:dLbls>
          <c:showLegendKey val="0"/>
          <c:showVal val="0"/>
          <c:showCatName val="0"/>
          <c:showSerName val="0"/>
          <c:showPercent val="0"/>
          <c:showBubbleSize val="0"/>
        </c:dLbls>
        <c:gapWidth val="150"/>
        <c:axId val="97138560"/>
        <c:axId val="971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7AAD-4C81-AC93-C5B124CA25B2}"/>
            </c:ext>
          </c:extLst>
        </c:ser>
        <c:dLbls>
          <c:showLegendKey val="0"/>
          <c:showVal val="0"/>
          <c:showCatName val="0"/>
          <c:showSerName val="0"/>
          <c:showPercent val="0"/>
          <c:showBubbleSize val="0"/>
        </c:dLbls>
        <c:marker val="1"/>
        <c:smooth val="0"/>
        <c:axId val="97138560"/>
        <c:axId val="97148928"/>
      </c:lineChart>
      <c:dateAx>
        <c:axId val="97138560"/>
        <c:scaling>
          <c:orientation val="minMax"/>
        </c:scaling>
        <c:delete val="1"/>
        <c:axPos val="b"/>
        <c:numFmt formatCode="ge" sourceLinked="1"/>
        <c:majorTickMark val="none"/>
        <c:minorTickMark val="none"/>
        <c:tickLblPos val="none"/>
        <c:crossAx val="97148928"/>
        <c:crosses val="autoZero"/>
        <c:auto val="1"/>
        <c:lblOffset val="100"/>
        <c:baseTimeUnit val="years"/>
      </c:dateAx>
      <c:valAx>
        <c:axId val="97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405.9</c:v>
                </c:pt>
                <c:pt idx="1">
                  <c:v>416.96</c:v>
                </c:pt>
                <c:pt idx="2">
                  <c:v>419</c:v>
                </c:pt>
                <c:pt idx="3">
                  <c:v>184.75</c:v>
                </c:pt>
                <c:pt idx="4">
                  <c:v>168.7</c:v>
                </c:pt>
              </c:numCache>
            </c:numRef>
          </c:val>
          <c:extLst xmlns:c16r2="http://schemas.microsoft.com/office/drawing/2015/06/chart">
            <c:ext xmlns:c16="http://schemas.microsoft.com/office/drawing/2014/chart" uri="{C3380CC4-5D6E-409C-BE32-E72D297353CC}">
              <c16:uniqueId val="{00000000-625B-4E8A-94B9-C517BFC96E23}"/>
            </c:ext>
          </c:extLst>
        </c:ser>
        <c:dLbls>
          <c:showLegendKey val="0"/>
          <c:showVal val="0"/>
          <c:showCatName val="0"/>
          <c:showSerName val="0"/>
          <c:showPercent val="0"/>
          <c:showBubbleSize val="0"/>
        </c:dLbls>
        <c:gapWidth val="150"/>
        <c:axId val="97175808"/>
        <c:axId val="97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25B-4E8A-94B9-C517BFC96E23}"/>
            </c:ext>
          </c:extLst>
        </c:ser>
        <c:dLbls>
          <c:showLegendKey val="0"/>
          <c:showVal val="0"/>
          <c:showCatName val="0"/>
          <c:showSerName val="0"/>
          <c:showPercent val="0"/>
          <c:showBubbleSize val="0"/>
        </c:dLbls>
        <c:marker val="1"/>
        <c:smooth val="0"/>
        <c:axId val="97175808"/>
        <c:axId val="97177984"/>
      </c:lineChart>
      <c:dateAx>
        <c:axId val="97175808"/>
        <c:scaling>
          <c:orientation val="minMax"/>
        </c:scaling>
        <c:delete val="1"/>
        <c:axPos val="b"/>
        <c:numFmt formatCode="ge" sourceLinked="1"/>
        <c:majorTickMark val="none"/>
        <c:minorTickMark val="none"/>
        <c:tickLblPos val="none"/>
        <c:crossAx val="97177984"/>
        <c:crosses val="autoZero"/>
        <c:auto val="1"/>
        <c:lblOffset val="100"/>
        <c:baseTimeUnit val="years"/>
      </c:dateAx>
      <c:valAx>
        <c:axId val="97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会津坂下町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16106</v>
      </c>
      <c r="AM8" s="68"/>
      <c r="AN8" s="68"/>
      <c r="AO8" s="68"/>
      <c r="AP8" s="68"/>
      <c r="AQ8" s="68"/>
      <c r="AR8" s="68"/>
      <c r="AS8" s="68"/>
      <c r="AT8" s="67">
        <f>データ!T6</f>
        <v>91.59</v>
      </c>
      <c r="AU8" s="67"/>
      <c r="AV8" s="67"/>
      <c r="AW8" s="67"/>
      <c r="AX8" s="67"/>
      <c r="AY8" s="67"/>
      <c r="AZ8" s="67"/>
      <c r="BA8" s="67"/>
      <c r="BB8" s="67">
        <f>データ!U6</f>
        <v>175.85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7.86</v>
      </c>
      <c r="Q10" s="67"/>
      <c r="R10" s="67"/>
      <c r="S10" s="67"/>
      <c r="T10" s="67"/>
      <c r="U10" s="67"/>
      <c r="V10" s="67"/>
      <c r="W10" s="67">
        <f>データ!Q6</f>
        <v>100</v>
      </c>
      <c r="X10" s="67"/>
      <c r="Y10" s="67"/>
      <c r="Z10" s="67"/>
      <c r="AA10" s="67"/>
      <c r="AB10" s="67"/>
      <c r="AC10" s="67"/>
      <c r="AD10" s="68">
        <f>データ!R6</f>
        <v>4860</v>
      </c>
      <c r="AE10" s="68"/>
      <c r="AF10" s="68"/>
      <c r="AG10" s="68"/>
      <c r="AH10" s="68"/>
      <c r="AI10" s="68"/>
      <c r="AJ10" s="68"/>
      <c r="AK10" s="2"/>
      <c r="AL10" s="68">
        <f>データ!V6</f>
        <v>1254</v>
      </c>
      <c r="AM10" s="68"/>
      <c r="AN10" s="68"/>
      <c r="AO10" s="68"/>
      <c r="AP10" s="68"/>
      <c r="AQ10" s="68"/>
      <c r="AR10" s="68"/>
      <c r="AS10" s="68"/>
      <c r="AT10" s="67">
        <f>データ!W6</f>
        <v>1.19</v>
      </c>
      <c r="AU10" s="67"/>
      <c r="AV10" s="67"/>
      <c r="AW10" s="67"/>
      <c r="AX10" s="67"/>
      <c r="AY10" s="67"/>
      <c r="AZ10" s="67"/>
      <c r="BA10" s="67"/>
      <c r="BB10" s="67">
        <f>データ!X6</f>
        <v>1053.78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3u4mtWi9TtHhAlwmZRFZ+jsxf5gIeF7ohCET67h6/AlG6/JzamoErWBNq2WgeZk7WHpBvB3eUrCQgsru1jOC1w==" saltValue="mi3mzdrOJcrfWQTMKvpp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74217</v>
      </c>
      <c r="D6" s="33">
        <f t="shared" si="3"/>
        <v>47</v>
      </c>
      <c r="E6" s="33">
        <f t="shared" si="3"/>
        <v>17</v>
      </c>
      <c r="F6" s="33">
        <f t="shared" si="3"/>
        <v>5</v>
      </c>
      <c r="G6" s="33">
        <f t="shared" si="3"/>
        <v>0</v>
      </c>
      <c r="H6" s="33" t="str">
        <f t="shared" si="3"/>
        <v>福島県　会津坂下町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7.86</v>
      </c>
      <c r="Q6" s="34">
        <f t="shared" si="3"/>
        <v>100</v>
      </c>
      <c r="R6" s="34">
        <f t="shared" si="3"/>
        <v>4860</v>
      </c>
      <c r="S6" s="34">
        <f t="shared" si="3"/>
        <v>16106</v>
      </c>
      <c r="T6" s="34">
        <f t="shared" si="3"/>
        <v>91.59</v>
      </c>
      <c r="U6" s="34">
        <f t="shared" si="3"/>
        <v>175.85</v>
      </c>
      <c r="V6" s="34">
        <f t="shared" si="3"/>
        <v>1254</v>
      </c>
      <c r="W6" s="34">
        <f t="shared" si="3"/>
        <v>1.19</v>
      </c>
      <c r="X6" s="34">
        <f t="shared" si="3"/>
        <v>1053.78</v>
      </c>
      <c r="Y6" s="35">
        <f>IF(Y7="",NA(),Y7)</f>
        <v>52.27</v>
      </c>
      <c r="Z6" s="35">
        <f t="shared" ref="Z6:AH6" si="4">IF(Z7="",NA(),Z7)</f>
        <v>56.32</v>
      </c>
      <c r="AA6" s="35">
        <f t="shared" si="4"/>
        <v>57.02</v>
      </c>
      <c r="AB6" s="35">
        <f t="shared" si="4"/>
        <v>92.2</v>
      </c>
      <c r="AC6" s="35">
        <f t="shared" si="4"/>
        <v>99.28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9.24</v>
      </c>
      <c r="BG6" s="35">
        <f t="shared" ref="BG6:BO6" si="7">IF(BG7="",NA(),BG7)</f>
        <v>2893.4</v>
      </c>
      <c r="BH6" s="35">
        <f t="shared" si="7"/>
        <v>6.96</v>
      </c>
      <c r="BI6" s="35">
        <f t="shared" si="7"/>
        <v>5.89</v>
      </c>
      <c r="BJ6" s="35">
        <f t="shared" si="7"/>
        <v>4.8099999999999996</v>
      </c>
      <c r="BK6" s="35">
        <f t="shared" si="7"/>
        <v>1044.8</v>
      </c>
      <c r="BL6" s="35">
        <f t="shared" si="7"/>
        <v>1081.8</v>
      </c>
      <c r="BM6" s="35">
        <f t="shared" si="7"/>
        <v>974.93</v>
      </c>
      <c r="BN6" s="35">
        <f t="shared" si="7"/>
        <v>855.8</v>
      </c>
      <c r="BO6" s="35">
        <f t="shared" si="7"/>
        <v>789.46</v>
      </c>
      <c r="BP6" s="34" t="str">
        <f>IF(BP7="","",IF(BP7="-","【-】","【"&amp;SUBSTITUTE(TEXT(BP7,"#,##0.00"),"-","△")&amp;"】"))</f>
        <v>【747.76】</v>
      </c>
      <c r="BQ6" s="35">
        <f>IF(BQ7="",NA(),BQ7)</f>
        <v>40.58</v>
      </c>
      <c r="BR6" s="35">
        <f t="shared" ref="BR6:BZ6" si="8">IF(BR7="",NA(),BR7)</f>
        <v>40.61</v>
      </c>
      <c r="BS6" s="35">
        <f t="shared" si="8"/>
        <v>40.26</v>
      </c>
      <c r="BT6" s="35">
        <f t="shared" si="8"/>
        <v>88.28</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405.9</v>
      </c>
      <c r="CC6" s="35">
        <f t="shared" ref="CC6:CK6" si="9">IF(CC7="",NA(),CC7)</f>
        <v>416.96</v>
      </c>
      <c r="CD6" s="35">
        <f t="shared" si="9"/>
        <v>419</v>
      </c>
      <c r="CE6" s="35">
        <f t="shared" si="9"/>
        <v>184.75</v>
      </c>
      <c r="CF6" s="35">
        <f t="shared" si="9"/>
        <v>168.7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51.42</v>
      </c>
      <c r="CN6" s="35">
        <f t="shared" ref="CN6:CV6" si="10">IF(CN7="",NA(),CN7)</f>
        <v>52.23</v>
      </c>
      <c r="CO6" s="35">
        <f t="shared" si="10"/>
        <v>52.21</v>
      </c>
      <c r="CP6" s="35">
        <f t="shared" si="10"/>
        <v>65.459999999999994</v>
      </c>
      <c r="CQ6" s="35">
        <f t="shared" si="10"/>
        <v>63</v>
      </c>
      <c r="CR6" s="35">
        <f t="shared" si="10"/>
        <v>53.24</v>
      </c>
      <c r="CS6" s="35">
        <f t="shared" si="10"/>
        <v>52.31</v>
      </c>
      <c r="CT6" s="35">
        <f t="shared" si="10"/>
        <v>60.65</v>
      </c>
      <c r="CU6" s="35">
        <f t="shared" si="10"/>
        <v>51.75</v>
      </c>
      <c r="CV6" s="35">
        <f t="shared" si="10"/>
        <v>50.68</v>
      </c>
      <c r="CW6" s="34" t="str">
        <f>IF(CW7="","",IF(CW7="-","【-】","【"&amp;SUBSTITUTE(TEXT(CW7,"#,##0.00"),"-","△")&amp;"】"))</f>
        <v>【52.23】</v>
      </c>
      <c r="CX6" s="35">
        <f>IF(CX7="",NA(),CX7)</f>
        <v>72.59</v>
      </c>
      <c r="CY6" s="35">
        <f t="shared" ref="CY6:DG6" si="11">IF(CY7="",NA(),CY7)</f>
        <v>74.83</v>
      </c>
      <c r="CZ6" s="35">
        <f t="shared" si="11"/>
        <v>74.77</v>
      </c>
      <c r="DA6" s="35">
        <f t="shared" si="11"/>
        <v>75.37</v>
      </c>
      <c r="DB6" s="35">
        <f t="shared" si="11"/>
        <v>75.44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74217</v>
      </c>
      <c r="D7" s="37">
        <v>47</v>
      </c>
      <c r="E7" s="37">
        <v>17</v>
      </c>
      <c r="F7" s="37">
        <v>5</v>
      </c>
      <c r="G7" s="37">
        <v>0</v>
      </c>
      <c r="H7" s="37" t="s">
        <v>98</v>
      </c>
      <c r="I7" s="37" t="s">
        <v>99</v>
      </c>
      <c r="J7" s="37" t="s">
        <v>100</v>
      </c>
      <c r="K7" s="37" t="s">
        <v>101</v>
      </c>
      <c r="L7" s="37" t="s">
        <v>102</v>
      </c>
      <c r="M7" s="37" t="s">
        <v>103</v>
      </c>
      <c r="N7" s="38" t="s">
        <v>104</v>
      </c>
      <c r="O7" s="38" t="s">
        <v>105</v>
      </c>
      <c r="P7" s="38">
        <v>7.86</v>
      </c>
      <c r="Q7" s="38">
        <v>100</v>
      </c>
      <c r="R7" s="38">
        <v>4860</v>
      </c>
      <c r="S7" s="38">
        <v>16106</v>
      </c>
      <c r="T7" s="38">
        <v>91.59</v>
      </c>
      <c r="U7" s="38">
        <v>175.85</v>
      </c>
      <c r="V7" s="38">
        <v>1254</v>
      </c>
      <c r="W7" s="38">
        <v>1.19</v>
      </c>
      <c r="X7" s="38">
        <v>1053.78</v>
      </c>
      <c r="Y7" s="38">
        <v>52.27</v>
      </c>
      <c r="Z7" s="38">
        <v>56.32</v>
      </c>
      <c r="AA7" s="38">
        <v>57.02</v>
      </c>
      <c r="AB7" s="38">
        <v>92.2</v>
      </c>
      <c r="AC7" s="38">
        <v>99.28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9.24</v>
      </c>
      <c r="BG7" s="38">
        <v>2893.4</v>
      </c>
      <c r="BH7" s="38">
        <v>6.96</v>
      </c>
      <c r="BI7" s="38">
        <v>5.89</v>
      </c>
      <c r="BJ7" s="38">
        <v>4.8099999999999996</v>
      </c>
      <c r="BK7" s="38">
        <v>1044.8</v>
      </c>
      <c r="BL7" s="38">
        <v>1081.8</v>
      </c>
      <c r="BM7" s="38">
        <v>974.93</v>
      </c>
      <c r="BN7" s="38">
        <v>855.8</v>
      </c>
      <c r="BO7" s="38">
        <v>789.46</v>
      </c>
      <c r="BP7" s="38">
        <v>747.76</v>
      </c>
      <c r="BQ7" s="38">
        <v>40.58</v>
      </c>
      <c r="BR7" s="38">
        <v>40.61</v>
      </c>
      <c r="BS7" s="38">
        <v>40.26</v>
      </c>
      <c r="BT7" s="38">
        <v>88.28</v>
      </c>
      <c r="BU7" s="38">
        <v>100</v>
      </c>
      <c r="BV7" s="38">
        <v>50.82</v>
      </c>
      <c r="BW7" s="38">
        <v>52.19</v>
      </c>
      <c r="BX7" s="38">
        <v>55.32</v>
      </c>
      <c r="BY7" s="38">
        <v>59.8</v>
      </c>
      <c r="BZ7" s="38">
        <v>57.77</v>
      </c>
      <c r="CA7" s="38">
        <v>59.51</v>
      </c>
      <c r="CB7" s="38">
        <v>405.9</v>
      </c>
      <c r="CC7" s="38">
        <v>416.96</v>
      </c>
      <c r="CD7" s="38">
        <v>419</v>
      </c>
      <c r="CE7" s="38">
        <v>184.75</v>
      </c>
      <c r="CF7" s="38">
        <v>168.7</v>
      </c>
      <c r="CG7" s="38">
        <v>300.52</v>
      </c>
      <c r="CH7" s="38">
        <v>296.14</v>
      </c>
      <c r="CI7" s="38">
        <v>283.17</v>
      </c>
      <c r="CJ7" s="38">
        <v>263.76</v>
      </c>
      <c r="CK7" s="38">
        <v>274.35000000000002</v>
      </c>
      <c r="CL7" s="38">
        <v>261.45999999999998</v>
      </c>
      <c r="CM7" s="38">
        <v>51.42</v>
      </c>
      <c r="CN7" s="38">
        <v>52.23</v>
      </c>
      <c r="CO7" s="38">
        <v>52.21</v>
      </c>
      <c r="CP7" s="38">
        <v>65.459999999999994</v>
      </c>
      <c r="CQ7" s="38">
        <v>63</v>
      </c>
      <c r="CR7" s="38">
        <v>53.24</v>
      </c>
      <c r="CS7" s="38">
        <v>52.31</v>
      </c>
      <c r="CT7" s="38">
        <v>60.65</v>
      </c>
      <c r="CU7" s="38">
        <v>51.75</v>
      </c>
      <c r="CV7" s="38">
        <v>50.68</v>
      </c>
      <c r="CW7" s="38">
        <v>52.23</v>
      </c>
      <c r="CX7" s="38">
        <v>72.59</v>
      </c>
      <c r="CY7" s="38">
        <v>74.83</v>
      </c>
      <c r="CZ7" s="38">
        <v>74.77</v>
      </c>
      <c r="DA7" s="38">
        <v>75.37</v>
      </c>
      <c r="DB7" s="38">
        <v>75.44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2020-01-22T01:58:13Z</cp:lastPrinted>
  <dcterms:created xsi:type="dcterms:W3CDTF">2019-12-05T05:17:02Z</dcterms:created>
  <dcterms:modified xsi:type="dcterms:W3CDTF">2020-01-28T06:57:34Z</dcterms:modified>
  <cp:category/>
</cp:coreProperties>
</file>