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hcentersv\共有\01総務部\6財政課\1財政係\公営企業\公営企業関係調査\経営比較分析表\R2\02_各課回答\"/>
    </mc:Choice>
  </mc:AlternateContent>
  <workbookProtection workbookAlgorithmName="SHA-512" workbookHashValue="e741XSXXMopqv4WDAHZ712Hxri/kw/atrvY0DyocLspOWeYWhHCxgmCGinzEY2s4um8ckH05kzJy/89QJa9v4g==" workbookSaltValue="b3+IQcISyTAQjKRtyr7PCw=="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<sst xmlns="http://schemas.openxmlformats.org/spreadsheetml/2006/main" count="225" uniqueCount="111">
  <si>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</si>
  <si>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</si>
  <si>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</si>
  <si>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</si>
  <si>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</si>
  <si>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</si>
  <si>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</si>
  <si>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</si>
  <si>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</si>
  <si>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</si>
  <si>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</si>
  <si>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</si>
  <si>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</si>
  <si>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</si>
  <si>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</si>
  <si>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</si>
  <si>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</si>
  <si>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</si>
  <si>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</si>
  <si>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</si>
  <si>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</si>
  <si>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</si>
  <si>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</si>
  <si>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</si>
  <si>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</si>
  <si>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</si>
  <si>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</si>
  <si>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</si>
  <si>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</si>
  <si>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</si>
  <si>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</si>
  <si>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</si>
  <si>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</si>
  <si>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</si>
  <si>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</si>
  <si>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</si>
  <si>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</si>
  <si>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</si>
  <si>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</si>
  <si>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</si>
  <si>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</si>
  <si>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</si>
  <si>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</si>
  <si>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</si>
  <si>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</si>
  <si>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</si>
  <si>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</si>
  <si>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</si>
  <si>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</si>
  <si>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</si>
  <si>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</si>
  <si>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</si>
  <si>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</si>
  <si>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</si>
  <si>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</si>
  <si>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</si>
  <si>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</si>
  <si>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</si>
  <si>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</si>
  <si>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</si>
  <si>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</si>
  <si>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</si>
  <si>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</si>
  <si>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</si>
  <si>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</si>
  <si>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</si>
  <si>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</si>
  <si>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</si>
  <si>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</si>
  <si>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</si>
  <si>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</si>
  <si>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</si>
  <si>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</si>
  <si>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</si>
  <si>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</si>
  <si>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</si>
  <si>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</si>
  <si>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</si>
  <si>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</si>
  <si>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</si>
  <si>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</si>
  <si>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</si>
  <si>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</si>
  <si>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</si>
  <si>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</si>
  <si>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</si>
  <si>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</si>
  <si>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</si>
  <si>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</si>
  <si>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</si>
  <si>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</si>
  <si>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</si>
  <si>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</si>
  <si>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</si>
  <si>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</si>
  <si>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二本松市</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</si>
  <si>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</si>
  <si>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</si>
  <si>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</si>
  <si>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</si>
  <si>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</si>
  <si>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</si>
  <si>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</si>
  <si>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</si>
  <si>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</si>
  <si>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</si>
  <si>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</si>
  <si>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</si>
  <si>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昭和４８年に供用を開始してから４０余年が経過し、その当時整備し老朽化した施設が稼動している状況にあります。
　今後、これら施設の更新時期を迎え、維持管理費用は増加する見込であることから、限られた財源の中で長寿命化を図りながら、効率的に更新事業を実施する必要があります。
　このような状況を鑑み、アセットマネジメント手法を導入し、中長期的な視点に立った財政計画のもと、将来にわたって健全な経営の維持と事業運営に努めてまいります。</t>
    <rPh sb="37" eb="39">
      <t>シセツ</t>
    </rPh>
    <rPh sb="40" eb="42">
      <t>カドウ</t>
    </rPh>
    <rPh sb="46" eb="48">
      <t>ジョウキョウ</t>
    </rPh>
    <rPh sb="56" eb="58">
      <t>コンゴ</t>
    </rPh>
    <rPh sb="62" eb="64">
      <t>シセツ</t>
    </rPh>
    <rPh sb="65" eb="67">
      <t>コウシン</t>
    </rPh>
    <rPh sb="73" eb="75">
      <t>イジ</t>
    </rPh>
    <rPh sb="75" eb="77">
      <t>カンリ</t>
    </rPh>
    <rPh sb="80" eb="82">
      <t>ゾウカ</t>
    </rPh>
    <rPh sb="84" eb="86">
      <t>ミコミ</t>
    </rPh>
    <rPh sb="103" eb="104">
      <t>チョウ</t>
    </rPh>
    <rPh sb="104" eb="107">
      <t>ジュミョウカ</t>
    </rPh>
    <rPh sb="108" eb="109">
      <t>ハカ</t>
    </rPh>
    <rPh sb="123" eb="125">
      <t>ジッシ</t>
    </rPh>
    <rPh sb="145" eb="146">
      <t>カンガ</t>
    </rPh>
    <rPh sb="205" eb="206">
      <t>ツト</t>
    </rPh>
    <phoneticPr fontId="4"/>
  </si>
  <si>
    <t>　当該給水区域は過疎地域でもあり、人口流出、少子高齢化による人口減少や節水志向などにより水需要が減少傾向にあり、それに伴い給水収益についても減少することが予想されます。
　さらに、水道施設の老朽化が懸念され、計画的な更新が必要となってきておりますが、財源確保が困難となってくることが予想されることから、将来を見通したビジョンや財政計画の定期的なフォローアップ及び適正な水道料金の設定が重要となってきます。
　今後も、事務事業の改善や更なる経費の節減に努め、健全な経営を図りながら、本市の水道事業の基本理念である「安全でおいしい水を将来にわたり安定的に供給できる水道づくり」に努めてまいります。
　</t>
    <rPh sb="1" eb="3">
      <t>トウガイ</t>
    </rPh>
    <rPh sb="3" eb="5">
      <t>キュウスイ</t>
    </rPh>
    <rPh sb="5" eb="7">
      <t>クイキ</t>
    </rPh>
    <rPh sb="8" eb="10">
      <t>カソ</t>
    </rPh>
    <rPh sb="10" eb="12">
      <t>チイキ</t>
    </rPh>
    <rPh sb="17" eb="19">
      <t>ジンコウ</t>
    </rPh>
    <rPh sb="19" eb="21">
      <t>リュウシュツ</t>
    </rPh>
    <rPh sb="22" eb="24">
      <t>ショウシ</t>
    </rPh>
    <rPh sb="24" eb="27">
      <t>コウレイカ</t>
    </rPh>
    <rPh sb="30" eb="32">
      <t>ジンコウ</t>
    </rPh>
    <rPh sb="32" eb="34">
      <t>ゲンショウ</t>
    </rPh>
    <rPh sb="35" eb="37">
      <t>セッスイ</t>
    </rPh>
    <rPh sb="37" eb="39">
      <t>シコウ</t>
    </rPh>
    <rPh sb="44" eb="45">
      <t>ミズ</t>
    </rPh>
    <rPh sb="45" eb="47">
      <t>ジュヨウ</t>
    </rPh>
    <rPh sb="48" eb="50">
      <t>ゲンショウ</t>
    </rPh>
    <rPh sb="50" eb="52">
      <t>ケイコウ</t>
    </rPh>
    <rPh sb="59" eb="60">
      <t>トモナ</t>
    </rPh>
    <rPh sb="61" eb="63">
      <t>キュウスイ</t>
    </rPh>
    <rPh sb="63" eb="65">
      <t>シュウエキ</t>
    </rPh>
    <rPh sb="70" eb="72">
      <t>ゲンショウ</t>
    </rPh>
    <rPh sb="77" eb="79">
      <t>ヨソウ</t>
    </rPh>
    <rPh sb="90" eb="92">
      <t>スイドウ</t>
    </rPh>
    <rPh sb="92" eb="94">
      <t>シセツ</t>
    </rPh>
    <rPh sb="95" eb="98">
      <t>ロウキュウカ</t>
    </rPh>
    <rPh sb="99" eb="101">
      <t>ケネン</t>
    </rPh>
    <rPh sb="104" eb="106">
      <t>ケイカク</t>
    </rPh>
    <rPh sb="106" eb="107">
      <t>テキ</t>
    </rPh>
    <rPh sb="108" eb="110">
      <t>コウシン</t>
    </rPh>
    <rPh sb="111" eb="113">
      <t>ヒツヨウ</t>
    </rPh>
    <rPh sb="125" eb="127">
      <t>ザイゲン</t>
    </rPh>
    <rPh sb="127" eb="129">
      <t>カクホ</t>
    </rPh>
    <rPh sb="130" eb="132">
      <t>コンナン</t>
    </rPh>
    <rPh sb="141" eb="143">
      <t>ヨソウ</t>
    </rPh>
    <rPh sb="151" eb="153">
      <t>ショウライ</t>
    </rPh>
    <rPh sb="154" eb="156">
      <t>ミトオ</t>
    </rPh>
    <rPh sb="163" eb="165">
      <t>ザイセイ</t>
    </rPh>
    <rPh sb="165" eb="167">
      <t>ケイカク</t>
    </rPh>
    <rPh sb="168" eb="171">
      <t>テイキテキ</t>
    </rPh>
    <rPh sb="179" eb="180">
      <t>オヨ</t>
    </rPh>
    <rPh sb="181" eb="183">
      <t>テキセイ</t>
    </rPh>
    <rPh sb="184" eb="186">
      <t>スイドウ</t>
    </rPh>
    <rPh sb="186" eb="188">
      <t>リョウキン</t>
    </rPh>
    <rPh sb="189" eb="191">
      <t>セッテイ</t>
    </rPh>
    <rPh sb="192" eb="194">
      <t>ジュウヨウ</t>
    </rPh>
    <rPh sb="240" eb="241">
      <t>ホン</t>
    </rPh>
    <rPh sb="241" eb="242">
      <t>シ</t>
    </rPh>
    <rPh sb="243" eb="245">
      <t>スイドウ</t>
    </rPh>
    <rPh sb="245" eb="247">
      <t>ジギョウ</t>
    </rPh>
    <rPh sb="248" eb="250">
      <t>キホン</t>
    </rPh>
    <rPh sb="250" eb="252">
      <t>リネン</t>
    </rPh>
    <phoneticPr fontId="4"/>
  </si>
  <si>
    <t>　当該「経営比較分析表」は、岩代簡易水道事業特別会計と東和簡易水道事業特別会計の２つの簡易水道事業特別会計により構成されております。
　収益的収支比率については、その多くが一般会計繰入金で賄っているのが現状です。
　両特別会計の事業地域は過疎地域であることから、人口流出や少子高齢化の影響により水需要の減少に伴う給水収益の減少や、老朽施設の修繕及び更新に要する費用などの増加が見込まれることから、今後より一層に経営効率化を図る必要があります。
　企業債残高対給水収益比率については、類似団体と比較し高い傾向にあります。両地域は山間地域であり事業投資費用が嵩む割には収益が上がらないなど地理的不利な状況にもあります。
　なお、現在、東和簡易水道事業においては水道未普及地域解消事業を実施しているところであるが、今後も企業債の新規借入の抑制を図りながら水道事業の健全運営に努めてまいります。</t>
    <rPh sb="1" eb="3">
      <t>トウガイ</t>
    </rPh>
    <rPh sb="4" eb="6">
      <t>ケイエイ</t>
    </rPh>
    <rPh sb="6" eb="8">
      <t>ヒカク</t>
    </rPh>
    <rPh sb="8" eb="10">
      <t>ブンセキ</t>
    </rPh>
    <rPh sb="10" eb="11">
      <t>ヒョウ</t>
    </rPh>
    <rPh sb="14" eb="16">
      <t>イワシロ</t>
    </rPh>
    <rPh sb="16" eb="18">
      <t>カンイ</t>
    </rPh>
    <rPh sb="18" eb="20">
      <t>スイドウ</t>
    </rPh>
    <rPh sb="20" eb="22">
      <t>ジギョウ</t>
    </rPh>
    <rPh sb="22" eb="24">
      <t>トクベツ</t>
    </rPh>
    <rPh sb="24" eb="26">
      <t>カイケイ</t>
    </rPh>
    <rPh sb="27" eb="29">
      <t>トウワ</t>
    </rPh>
    <rPh sb="29" eb="31">
      <t>カンイ</t>
    </rPh>
    <rPh sb="31" eb="33">
      <t>スイドウ</t>
    </rPh>
    <rPh sb="33" eb="35">
      <t>ジギョウ</t>
    </rPh>
    <rPh sb="35" eb="37">
      <t>トクベツ</t>
    </rPh>
    <rPh sb="37" eb="39">
      <t>カイケイ</t>
    </rPh>
    <rPh sb="43" eb="45">
      <t>カンイ</t>
    </rPh>
    <rPh sb="45" eb="47">
      <t>スイドウ</t>
    </rPh>
    <rPh sb="47" eb="49">
      <t>ジギョウ</t>
    </rPh>
    <rPh sb="49" eb="51">
      <t>トクベツ</t>
    </rPh>
    <rPh sb="51" eb="53">
      <t>カイケイ</t>
    </rPh>
    <rPh sb="56" eb="58">
      <t>コウセイ</t>
    </rPh>
    <rPh sb="68" eb="71">
      <t>シュウエキテキ</t>
    </rPh>
    <rPh sb="71" eb="73">
      <t>シュウシ</t>
    </rPh>
    <rPh sb="73" eb="75">
      <t>ヒリツ</t>
    </rPh>
    <rPh sb="83" eb="84">
      <t>オオ</t>
    </rPh>
    <rPh sb="86" eb="88">
      <t>イッパン</t>
    </rPh>
    <rPh sb="88" eb="90">
      <t>カイケイ</t>
    </rPh>
    <rPh sb="90" eb="92">
      <t>クリイレ</t>
    </rPh>
    <rPh sb="92" eb="93">
      <t>キン</t>
    </rPh>
    <rPh sb="94" eb="95">
      <t>マカナ</t>
    </rPh>
    <rPh sb="101" eb="103">
      <t>ゲンジョウ</t>
    </rPh>
    <rPh sb="119" eb="121">
      <t>カソ</t>
    </rPh>
    <rPh sb="121" eb="123">
      <t>チイキ</t>
    </rPh>
    <rPh sb="131" eb="133">
      <t>ジンコウ</t>
    </rPh>
    <rPh sb="133" eb="135">
      <t>リュウシュツ</t>
    </rPh>
    <rPh sb="136" eb="138">
      <t>ショウシ</t>
    </rPh>
    <rPh sb="138" eb="141">
      <t>コウレイカ</t>
    </rPh>
    <rPh sb="142" eb="144">
      <t>エイキョウ</t>
    </rPh>
    <rPh sb="147" eb="148">
      <t>ミズ</t>
    </rPh>
    <rPh sb="148" eb="150">
      <t>ジュヨウ</t>
    </rPh>
    <rPh sb="151" eb="153">
      <t>ゲンショウ</t>
    </rPh>
    <rPh sb="154" eb="155">
      <t>トモナ</t>
    </rPh>
    <rPh sb="156" eb="158">
      <t>キュウスイ</t>
    </rPh>
    <rPh sb="158" eb="160">
      <t>シュウエキ</t>
    </rPh>
    <rPh sb="161" eb="163">
      <t>ゲンショウ</t>
    </rPh>
    <rPh sb="165" eb="167">
      <t>ロウキュウ</t>
    </rPh>
    <rPh sb="167" eb="169">
      <t>シセツ</t>
    </rPh>
    <rPh sb="170" eb="172">
      <t>シュウゼン</t>
    </rPh>
    <rPh sb="172" eb="173">
      <t>オヨ</t>
    </rPh>
    <rPh sb="174" eb="176">
      <t>コウシン</t>
    </rPh>
    <rPh sb="177" eb="178">
      <t>ヨウ</t>
    </rPh>
    <rPh sb="180" eb="182">
      <t>ヒヨウ</t>
    </rPh>
    <rPh sb="185" eb="187">
      <t>ゾウカ</t>
    </rPh>
    <rPh sb="188" eb="190">
      <t>ミコ</t>
    </rPh>
    <rPh sb="198" eb="200">
      <t>コンゴ</t>
    </rPh>
    <rPh sb="202" eb="204">
      <t>イッソウ</t>
    </rPh>
    <rPh sb="205" eb="207">
      <t>ケイエイ</t>
    </rPh>
    <rPh sb="207" eb="210">
      <t>コウリツカ</t>
    </rPh>
    <rPh sb="211" eb="212">
      <t>ハカ</t>
    </rPh>
    <rPh sb="213" eb="215">
      <t>ヒツヨウ</t>
    </rPh>
    <rPh sb="223" eb="225">
      <t>キギョウ</t>
    </rPh>
    <rPh sb="225" eb="226">
      <t>サイ</t>
    </rPh>
    <rPh sb="226" eb="228">
      <t>ザンダカ</t>
    </rPh>
    <rPh sb="228" eb="229">
      <t>タイ</t>
    </rPh>
    <rPh sb="229" eb="231">
      <t>キュウスイ</t>
    </rPh>
    <rPh sb="231" eb="233">
      <t>シュウエキ</t>
    </rPh>
    <rPh sb="233" eb="235">
      <t>ヒリツ</t>
    </rPh>
    <rPh sb="241" eb="243">
      <t>ルイジ</t>
    </rPh>
    <rPh sb="243" eb="245">
      <t>ダンタイ</t>
    </rPh>
    <rPh sb="246" eb="248">
      <t>ヒカク</t>
    </rPh>
    <rPh sb="249" eb="250">
      <t>タカ</t>
    </rPh>
    <rPh sb="251" eb="253">
      <t>ケイコウ</t>
    </rPh>
    <rPh sb="259" eb="262">
      <t>リョウチイキ</t>
    </rPh>
    <rPh sb="263" eb="265">
      <t>サンカン</t>
    </rPh>
    <rPh sb="265" eb="267">
      <t>チイキ</t>
    </rPh>
    <rPh sb="270" eb="272">
      <t>ジギョウ</t>
    </rPh>
    <rPh sb="272" eb="274">
      <t>トウシ</t>
    </rPh>
    <rPh sb="274" eb="276">
      <t>ヒヨウ</t>
    </rPh>
    <rPh sb="277" eb="278">
      <t>カサ</t>
    </rPh>
    <rPh sb="279" eb="280">
      <t>ワリ</t>
    </rPh>
    <rPh sb="282" eb="284">
      <t>シュウエキ</t>
    </rPh>
    <rPh sb="285" eb="286">
      <t>ア</t>
    </rPh>
    <rPh sb="292" eb="295">
      <t>チリテキ</t>
    </rPh>
    <rPh sb="295" eb="297">
      <t>フリ</t>
    </rPh>
    <rPh sb="298" eb="300">
      <t>ジョウキョウ</t>
    </rPh>
    <rPh sb="315" eb="317">
      <t>トウワ</t>
    </rPh>
    <rPh sb="317" eb="319">
      <t>カンイ</t>
    </rPh>
    <rPh sb="319" eb="321">
      <t>スイドウ</t>
    </rPh>
    <rPh sb="321" eb="323">
      <t>ジギョウ</t>
    </rPh>
    <rPh sb="328" eb="330">
      <t>スイドウ</t>
    </rPh>
    <rPh sb="330" eb="333">
      <t>ミフキュウ</t>
    </rPh>
    <rPh sb="333" eb="335">
      <t>チイキ</t>
    </rPh>
    <rPh sb="335" eb="337">
      <t>カイショウ</t>
    </rPh>
    <rPh sb="337" eb="339">
      <t>ジギョウ</t>
    </rPh>
    <rPh sb="340" eb="342">
      <t>ジッシ</t>
    </rPh>
    <rPh sb="354" eb="356">
      <t>コンゴ</t>
    </rPh>
    <rPh sb="361" eb="363">
      <t>シンキ</t>
    </rPh>
    <rPh sb="363" eb="365">
      <t>カリイレ</t>
    </rPh>
    <rPh sb="366" eb="368">
      <t>ヨクセイ</t>
    </rPh>
    <rPh sb="369" eb="370">
      <t>ハカ</t>
    </rPh>
    <rPh sb="374" eb="376">
      <t>スイドウ</t>
    </rPh>
    <rPh sb="376" eb="378">
      <t>ジギョウ</t>
    </rPh>
    <rPh sb="384" eb="38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</si>
</sst>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formatCode="#,##0.00;&quot;△&quot;#,##0.00;&quot;-&quot;">
                  <c:v>1.38</c:v>
                </c:pt>
                <c:pt idx="4" formatCode="#,##0.00;&quot;△&quot;#,##0.00;&quot;-&quot;">
                  <c:v>1.78</c:v>
                </c:pt>
              </c:numCache>
            </c:numRef>
          </c:val>
          <c:extLst>
            <c:ext xmlns:c16="http://schemas.microsoft.com/office/drawing/2014/chart" uri="{C3380CC4-5D6E-409C-BE32-E72D297353CC}">
              <c16:uniqueId val="{00000000-A832-4313-9567-D8154C1DA140}"/>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0.98</c:v>
                </c:pt>
                <c:pt idx="1">
                  <c:v>0.76</c:v>
                </c:pt>
                <c:pt idx="2">
                  <c:v>0.8</c:v>
                </c:pt>
                <c:pt idx="3">
                  <c:v>0.96</c:v>
                </c:pt>
                <c:pt idx="4">
                  <c:v>0.65</c:v>
                </c:pt>
              </c:numCache>
            </c:numRef>
          </c:val>
          <c:smooth val="0"/>
          <c:extLst>
            <c:ext xmlns:c16="http://schemas.microsoft.com/office/drawing/2014/chart" uri="{C3380CC4-5D6E-409C-BE32-E72D297353CC}">
              <c16:uniqueId val="{00000001-A832-4313-9567-D8154C1DA140}"/>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68.17</c:v>
                </c:pt>
                <c:pt idx="1">
                  <c:v>65.75</c:v>
                </c:pt>
                <c:pt idx="2">
                  <c:v>69.86</c:v>
                </c:pt>
                <c:pt idx="3">
                  <c:v>68.989999999999995</c:v>
                </c:pt>
                <c:pt idx="4">
                  <c:v>70.13</c:v>
                </c:pt>
              </c:numCache>
            </c:numRef>
          </c:val>
          <c:extLst>
            <c:ext xmlns:c16="http://schemas.microsoft.com/office/drawing/2014/chart" uri="{C3380CC4-5D6E-409C-BE32-E72D297353CC}">
              <c16:uniqueId val="{00000000-DF82-4CA2-BB5C-FA8956005BEE}"/>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58.96</c:v>
                </c:pt>
                <c:pt idx="1">
                  <c:v>58.1</c:v>
                </c:pt>
                <c:pt idx="2">
                  <c:v>56.19</c:v>
                </c:pt>
                <c:pt idx="3">
                  <c:v>56.65</c:v>
                </c:pt>
                <c:pt idx="4">
                  <c:v>56.41</c:v>
                </c:pt>
              </c:numCache>
            </c:numRef>
          </c:val>
          <c:smooth val="0"/>
          <c:extLst>
            <c:ext xmlns:c16="http://schemas.microsoft.com/office/drawing/2014/chart" uri="{C3380CC4-5D6E-409C-BE32-E72D297353CC}">
              <c16:uniqueId val="{00000001-DF82-4CA2-BB5C-FA8956005BEE}"/>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75.209999999999994</c:v>
                </c:pt>
                <c:pt idx="1">
                  <c:v>77.81</c:v>
                </c:pt>
                <c:pt idx="2">
                  <c:v>70.239999999999995</c:v>
                </c:pt>
                <c:pt idx="3">
                  <c:v>67.900000000000006</c:v>
                </c:pt>
                <c:pt idx="4">
                  <c:v>66.849999999999994</c:v>
                </c:pt>
              </c:numCache>
            </c:numRef>
          </c:val>
          <c:extLst>
            <c:ext xmlns:c16="http://schemas.microsoft.com/office/drawing/2014/chart" uri="{C3380CC4-5D6E-409C-BE32-E72D297353CC}">
              <c16:uniqueId val="{00000000-C49D-4A7C-8677-8543A4FFF38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76.69</c:v>
                </c:pt>
                <c:pt idx="2">
                  <c:v>77.180000000000007</c:v>
                </c:pt>
                <c:pt idx="3">
                  <c:v>76.13</c:v>
                </c:pt>
                <c:pt idx="4">
                  <c:v>75.12</c:v>
                </c:pt>
              </c:numCache>
            </c:numRef>
          </c:val>
          <c:smooth val="0"/>
          <c:extLst>
            <c:ext xmlns:c16="http://schemas.microsoft.com/office/drawing/2014/chart" uri="{C3380CC4-5D6E-409C-BE32-E72D297353CC}">
              <c16:uniqueId val="{00000001-C49D-4A7C-8677-8543A4FFF38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75.64</c:v>
                </c:pt>
                <c:pt idx="1">
                  <c:v>76.59</c:v>
                </c:pt>
                <c:pt idx="2">
                  <c:v>72.599999999999994</c:v>
                </c:pt>
                <c:pt idx="3">
                  <c:v>66.5</c:v>
                </c:pt>
                <c:pt idx="4">
                  <c:v>63.98</c:v>
                </c:pt>
              </c:numCache>
            </c:numRef>
          </c:val>
          <c:extLst>
            <c:ext xmlns:c16="http://schemas.microsoft.com/office/drawing/2014/chart" uri="{C3380CC4-5D6E-409C-BE32-E72D297353CC}">
              <c16:uniqueId val="{00000000-9E91-426F-9497-7ADDDB33084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75.09</c:v>
                </c:pt>
                <c:pt idx="1">
                  <c:v>75.34</c:v>
                </c:pt>
                <c:pt idx="2">
                  <c:v>76.650000000000006</c:v>
                </c:pt>
                <c:pt idx="3">
                  <c:v>73.959999999999994</c:v>
                </c:pt>
                <c:pt idx="4">
                  <c:v>75.010000000000005</c:v>
                </c:pt>
              </c:numCache>
            </c:numRef>
          </c:val>
          <c:smooth val="0"/>
          <c:extLst>
            <c:ext xmlns:c16="http://schemas.microsoft.com/office/drawing/2014/chart" uri="{C3380CC4-5D6E-409C-BE32-E72D297353CC}">
              <c16:uniqueId val="{00000001-9E91-426F-9497-7ADDDB33084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8F-4EB5-AEBE-E2EDDFAF966A}"/>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8F-4EB5-AEBE-E2EDDFAF966A}"/>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79-4B60-AA7F-5E8848DDAD72}"/>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79-4B60-AA7F-5E8848DDAD72}"/>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DB-48CA-9E89-C2D5563476B2}"/>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DB-48CA-9E89-C2D5563476B2}"/>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43-4580-B9E9-273C9F8123EA}"/>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43-4580-B9E9-273C9F8123EA}"/>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1644.76</c:v>
                </c:pt>
                <c:pt idx="1">
                  <c:v>1549.97</c:v>
                </c:pt>
                <c:pt idx="2">
                  <c:v>1599.06</c:v>
                </c:pt>
                <c:pt idx="3">
                  <c:v>1690.5</c:v>
                </c:pt>
                <c:pt idx="4">
                  <c:v>1661.08</c:v>
                </c:pt>
              </c:numCache>
            </c:numRef>
          </c:val>
          <c:extLst>
            <c:ext xmlns:c16="http://schemas.microsoft.com/office/drawing/2014/chart" uri="{C3380CC4-5D6E-409C-BE32-E72D297353CC}">
              <c16:uniqueId val="{00000000-931D-47C8-B8A5-5DA9EED45103}"/>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1228.58</c:v>
                </c:pt>
                <c:pt idx="1">
                  <c:v>1280.18</c:v>
                </c:pt>
                <c:pt idx="2">
                  <c:v>1346.23</c:v>
                </c:pt>
                <c:pt idx="3">
                  <c:v>1295.06</c:v>
                </c:pt>
                <c:pt idx="4">
                  <c:v>1168.7</c:v>
                </c:pt>
              </c:numCache>
            </c:numRef>
          </c:val>
          <c:smooth val="0"/>
          <c:extLst>
            <c:ext xmlns:c16="http://schemas.microsoft.com/office/drawing/2014/chart" uri="{C3380CC4-5D6E-409C-BE32-E72D297353CC}">
              <c16:uniqueId val="{00000001-931D-47C8-B8A5-5DA9EED45103}"/>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39.51</c:v>
                </c:pt>
                <c:pt idx="1">
                  <c:v>44.23</c:v>
                </c:pt>
                <c:pt idx="2">
                  <c:v>42.04</c:v>
                </c:pt>
                <c:pt idx="3">
                  <c:v>39.29</c:v>
                </c:pt>
                <c:pt idx="4">
                  <c:v>40.11</c:v>
                </c:pt>
              </c:numCache>
            </c:numRef>
          </c:val>
          <c:extLst>
            <c:ext xmlns:c16="http://schemas.microsoft.com/office/drawing/2014/chart" uri="{C3380CC4-5D6E-409C-BE32-E72D297353CC}">
              <c16:uniqueId val="{00000000-6E76-4837-B0A3-76AB9252D54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53.81</c:v>
                </c:pt>
                <c:pt idx="1">
                  <c:v>53.62</c:v>
                </c:pt>
                <c:pt idx="2">
                  <c:v>53.41</c:v>
                </c:pt>
                <c:pt idx="3">
                  <c:v>53.29</c:v>
                </c:pt>
                <c:pt idx="4">
                  <c:v>53.59</c:v>
                </c:pt>
              </c:numCache>
            </c:numRef>
          </c:val>
          <c:smooth val="0"/>
          <c:extLst>
            <c:ext xmlns:c16="http://schemas.microsoft.com/office/drawing/2014/chart" uri="{C3380CC4-5D6E-409C-BE32-E72D297353CC}">
              <c16:uniqueId val="{00000001-6E76-4837-B0A3-76AB9252D54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538.05999999999995</c:v>
                </c:pt>
                <c:pt idx="1">
                  <c:v>477.97</c:v>
                </c:pt>
                <c:pt idx="2">
                  <c:v>509.08</c:v>
                </c:pt>
                <c:pt idx="3">
                  <c:v>544.41999999999996</c:v>
                </c:pt>
                <c:pt idx="4">
                  <c:v>530.88</c:v>
                </c:pt>
              </c:numCache>
            </c:numRef>
          </c:val>
          <c:extLst>
            <c:ext xmlns:c16="http://schemas.microsoft.com/office/drawing/2014/chart" uri="{C3380CC4-5D6E-409C-BE32-E72D297353CC}">
              <c16:uniqueId val="{00000000-5004-4771-9009-6A181E592984}"/>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284.64999999999998</c:v>
                </c:pt>
                <c:pt idx="1">
                  <c:v>287.7</c:v>
                </c:pt>
                <c:pt idx="2">
                  <c:v>277.39999999999998</c:v>
                </c:pt>
                <c:pt idx="3">
                  <c:v>259.02</c:v>
                </c:pt>
                <c:pt idx="4">
                  <c:v>259.79000000000002</c:v>
                </c:pt>
              </c:numCache>
            </c:numRef>
          </c:val>
          <c:smooth val="0"/>
          <c:extLst>
            <c:ext xmlns:c16="http://schemas.microsoft.com/office/drawing/2014/chart" uri="{C3380CC4-5D6E-409C-BE32-E72D297353CC}">
              <c16:uniqueId val="{00000001-5004-4771-9009-6A181E592984}"/>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E35" sqref="BE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二本松市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D2</v>
      </c>
      <c r="X8" s="49"/>
      <c r="Y8" s="49"/>
      <c r="Z8" s="49"/>
      <c r="AA8" s="49"/>
      <c r="AB8" s="49"/>
      <c r="AC8" s="49"/>
      <c r="AD8" s="49" t="str">
        <f>データ!$M$6</f>
        <v>非設置</v>
      </c>
      <c r="AE8" s="49"/>
      <c r="AF8" s="49"/>
      <c r="AG8" s="49"/>
      <c r="AH8" s="49"/>
      <c r="AI8" s="49"/>
      <c r="AJ8" s="49"/>
      <c r="AK8" s="2"/>
      <c r="AL8" s="50">
        <f>データ!$R$6</f>
        <v>55052</v>
      </c>
      <c r="AM8" s="50"/>
      <c r="AN8" s="50"/>
      <c r="AO8" s="50"/>
      <c r="AP8" s="50"/>
      <c r="AQ8" s="50"/>
      <c r="AR8" s="50"/>
      <c r="AS8" s="50"/>
      <c r="AT8" s="46">
        <f>データ!$S$6</f>
        <v>344.42</v>
      </c>
      <c r="AU8" s="46"/>
      <c r="AV8" s="46"/>
      <c r="AW8" s="46"/>
      <c r="AX8" s="46"/>
      <c r="AY8" s="46"/>
      <c r="AZ8" s="46"/>
      <c r="BA8" s="46"/>
      <c r="BB8" s="46">
        <f>データ!$T$6</f>
        <v>159.84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54.18</v>
      </c>
      <c r="Q10" s="46"/>
      <c r="R10" s="46"/>
      <c r="S10" s="46"/>
      <c r="T10" s="46"/>
      <c r="U10" s="46"/>
      <c r="V10" s="46"/>
      <c r="W10" s="50">
        <f>データ!$Q$6</f>
        <v>3704</v>
      </c>
      <c r="X10" s="50"/>
      <c r="Y10" s="50"/>
      <c r="Z10" s="50"/>
      <c r="AA10" s="50"/>
      <c r="AB10" s="50"/>
      <c r="AC10" s="50"/>
      <c r="AD10" s="2"/>
      <c r="AE10" s="2"/>
      <c r="AF10" s="2"/>
      <c r="AG10" s="2"/>
      <c r="AH10" s="2"/>
      <c r="AI10" s="2"/>
      <c r="AJ10" s="2"/>
      <c r="AK10" s="2"/>
      <c r="AL10" s="50">
        <f>データ!$U$6</f>
        <v>6848</v>
      </c>
      <c r="AM10" s="50"/>
      <c r="AN10" s="50"/>
      <c r="AO10" s="50"/>
      <c r="AP10" s="50"/>
      <c r="AQ10" s="50"/>
      <c r="AR10" s="50"/>
      <c r="AS10" s="50"/>
      <c r="AT10" s="46">
        <f>データ!$V$6</f>
        <v>44.71</v>
      </c>
      <c r="AU10" s="46"/>
      <c r="AV10" s="46"/>
      <c r="AW10" s="46"/>
      <c r="AX10" s="46"/>
      <c r="AY10" s="46"/>
      <c r="AZ10" s="46"/>
      <c r="BA10" s="46"/>
      <c r="BB10" s="46">
        <f>データ!$W$6</f>
        <v>153.16</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110</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1"/>
      <c r="BM44" s="62"/>
      <c r="BN44" s="62"/>
      <c r="BO44" s="62"/>
      <c r="BP44" s="62"/>
      <c r="BQ44" s="62"/>
      <c r="BR44" s="62"/>
      <c r="BS44" s="62"/>
      <c r="BT44" s="62"/>
      <c r="BU44" s="62"/>
      <c r="BV44" s="62"/>
      <c r="BW44" s="62"/>
      <c r="BX44" s="62"/>
      <c r="BY44" s="62"/>
      <c r="BZ44" s="6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108</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1"/>
      <c r="BM63" s="62"/>
      <c r="BN63" s="62"/>
      <c r="BO63" s="62"/>
      <c r="BP63" s="62"/>
      <c r="BQ63" s="62"/>
      <c r="BR63" s="62"/>
      <c r="BS63" s="62"/>
      <c r="BT63" s="62"/>
      <c r="BU63" s="62"/>
      <c r="BV63" s="62"/>
      <c r="BW63" s="62"/>
      <c r="BX63" s="62"/>
      <c r="BY63" s="62"/>
      <c r="BZ63" s="6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109</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41</v>
      </c>
      <c r="O85" s="27" t="str">
        <f>データ!EN6</f>
        <v>【0.54】</v>
      </c>
    </row>
  </sheetData>
  <sheetProtection algorithmName="SHA-512" hashValue="zdSg5LPvYWViTICLB6ubWrCw6rudRzuqq2b8AbzoyRaieuuwcEANQqH7AOfv1et/++8NNi0rT1HgYn+pohR3cQ==" saltValue="zL95e60MidxCsTH0ia8TW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6" t="s">
        <v>51</v>
      </c>
      <c r="I3" s="77"/>
      <c r="J3" s="77"/>
      <c r="K3" s="77"/>
      <c r="L3" s="77"/>
      <c r="M3" s="77"/>
      <c r="N3" s="77"/>
      <c r="O3" s="77"/>
      <c r="P3" s="77"/>
      <c r="Q3" s="77"/>
      <c r="R3" s="77"/>
      <c r="S3" s="77"/>
      <c r="T3" s="77"/>
      <c r="U3" s="77"/>
      <c r="V3" s="77"/>
      <c r="W3" s="78"/>
      <c r="X3" s="82" t="s">
        <v>52</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53</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54</v>
      </c>
      <c r="B4" s="31"/>
      <c r="C4" s="31"/>
      <c r="D4" s="31"/>
      <c r="E4" s="31"/>
      <c r="F4" s="31"/>
      <c r="G4" s="31"/>
      <c r="H4" s="79"/>
      <c r="I4" s="80"/>
      <c r="J4" s="80"/>
      <c r="K4" s="80"/>
      <c r="L4" s="80"/>
      <c r="M4" s="80"/>
      <c r="N4" s="80"/>
      <c r="O4" s="80"/>
      <c r="P4" s="80"/>
      <c r="Q4" s="80"/>
      <c r="R4" s="80"/>
      <c r="S4" s="80"/>
      <c r="T4" s="80"/>
      <c r="U4" s="80"/>
      <c r="V4" s="80"/>
      <c r="W4" s="81"/>
      <c r="X4" s="75" t="s">
        <v>55</v>
      </c>
      <c r="Y4" s="75"/>
      <c r="Z4" s="75"/>
      <c r="AA4" s="75"/>
      <c r="AB4" s="75"/>
      <c r="AC4" s="75"/>
      <c r="AD4" s="75"/>
      <c r="AE4" s="75"/>
      <c r="AF4" s="75"/>
      <c r="AG4" s="75"/>
      <c r="AH4" s="75"/>
      <c r="AI4" s="75" t="s">
        <v>56</v>
      </c>
      <c r="AJ4" s="75"/>
      <c r="AK4" s="75"/>
      <c r="AL4" s="75"/>
      <c r="AM4" s="75"/>
      <c r="AN4" s="75"/>
      <c r="AO4" s="75"/>
      <c r="AP4" s="75"/>
      <c r="AQ4" s="75"/>
      <c r="AR4" s="75"/>
      <c r="AS4" s="75"/>
      <c r="AT4" s="75" t="s">
        <v>57</v>
      </c>
      <c r="AU4" s="75"/>
      <c r="AV4" s="75"/>
      <c r="AW4" s="75"/>
      <c r="AX4" s="75"/>
      <c r="AY4" s="75"/>
      <c r="AZ4" s="75"/>
      <c r="BA4" s="75"/>
      <c r="BB4" s="75"/>
      <c r="BC4" s="75"/>
      <c r="BD4" s="75"/>
      <c r="BE4" s="75" t="s">
        <v>58</v>
      </c>
      <c r="BF4" s="75"/>
      <c r="BG4" s="75"/>
      <c r="BH4" s="75"/>
      <c r="BI4" s="75"/>
      <c r="BJ4" s="75"/>
      <c r="BK4" s="75"/>
      <c r="BL4" s="75"/>
      <c r="BM4" s="75"/>
      <c r="BN4" s="75"/>
      <c r="BO4" s="75"/>
      <c r="BP4" s="75" t="s">
        <v>59</v>
      </c>
      <c r="BQ4" s="75"/>
      <c r="BR4" s="75"/>
      <c r="BS4" s="75"/>
      <c r="BT4" s="75"/>
      <c r="BU4" s="75"/>
      <c r="BV4" s="75"/>
      <c r="BW4" s="75"/>
      <c r="BX4" s="75"/>
      <c r="BY4" s="75"/>
      <c r="BZ4" s="75"/>
      <c r="CA4" s="75" t="s">
        <v>60</v>
      </c>
      <c r="CB4" s="75"/>
      <c r="CC4" s="75"/>
      <c r="CD4" s="75"/>
      <c r="CE4" s="75"/>
      <c r="CF4" s="75"/>
      <c r="CG4" s="75"/>
      <c r="CH4" s="75"/>
      <c r="CI4" s="75"/>
      <c r="CJ4" s="75"/>
      <c r="CK4" s="75"/>
      <c r="CL4" s="75" t="s">
        <v>61</v>
      </c>
      <c r="CM4" s="75"/>
      <c r="CN4" s="75"/>
      <c r="CO4" s="75"/>
      <c r="CP4" s="75"/>
      <c r="CQ4" s="75"/>
      <c r="CR4" s="75"/>
      <c r="CS4" s="75"/>
      <c r="CT4" s="75"/>
      <c r="CU4" s="75"/>
      <c r="CV4" s="75"/>
      <c r="CW4" s="75" t="s">
        <v>62</v>
      </c>
      <c r="CX4" s="75"/>
      <c r="CY4" s="75"/>
      <c r="CZ4" s="75"/>
      <c r="DA4" s="75"/>
      <c r="DB4" s="75"/>
      <c r="DC4" s="75"/>
      <c r="DD4" s="75"/>
      <c r="DE4" s="75"/>
      <c r="DF4" s="75"/>
      <c r="DG4" s="75"/>
      <c r="DH4" s="75" t="s">
        <v>63</v>
      </c>
      <c r="DI4" s="75"/>
      <c r="DJ4" s="75"/>
      <c r="DK4" s="75"/>
      <c r="DL4" s="75"/>
      <c r="DM4" s="75"/>
      <c r="DN4" s="75"/>
      <c r="DO4" s="75"/>
      <c r="DP4" s="75"/>
      <c r="DQ4" s="75"/>
      <c r="DR4" s="75"/>
      <c r="DS4" s="75" t="s">
        <v>64</v>
      </c>
      <c r="DT4" s="75"/>
      <c r="DU4" s="75"/>
      <c r="DV4" s="75"/>
      <c r="DW4" s="75"/>
      <c r="DX4" s="75"/>
      <c r="DY4" s="75"/>
      <c r="DZ4" s="75"/>
      <c r="EA4" s="75"/>
      <c r="EB4" s="75"/>
      <c r="EC4" s="75"/>
      <c r="ED4" s="75" t="s">
        <v>65</v>
      </c>
      <c r="EE4" s="75"/>
      <c r="EF4" s="75"/>
      <c r="EG4" s="75"/>
      <c r="EH4" s="75"/>
      <c r="EI4" s="75"/>
      <c r="EJ4" s="75"/>
      <c r="EK4" s="75"/>
      <c r="EL4" s="75"/>
      <c r="EM4" s="75"/>
      <c r="EN4" s="75"/>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2018</v>
      </c>
      <c r="C6" s="34">
        <f t="shared" ref="C6:W6" si="3">C7</f>
        <v>72109</v>
      </c>
      <c r="D6" s="34">
        <f t="shared" si="3"/>
        <v>47</v>
      </c>
      <c r="E6" s="34">
        <f t="shared" si="3"/>
        <v>1</v>
      </c>
      <c r="F6" s="34">
        <f t="shared" si="3"/>
        <v>0</v>
      </c>
      <c r="G6" s="34">
        <f t="shared" si="3"/>
        <v>0</v>
      </c>
      <c r="H6" s="34" t="str">
        <f t="shared" si="3"/>
        <v>福島県　二本松市</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54.18</v>
      </c>
      <c r="Q6" s="35">
        <f t="shared" si="3"/>
        <v>3704</v>
      </c>
      <c r="R6" s="35">
        <f t="shared" si="3"/>
        <v>55052</v>
      </c>
      <c r="S6" s="35">
        <f t="shared" si="3"/>
        <v>344.42</v>
      </c>
      <c r="T6" s="35">
        <f t="shared" si="3"/>
        <v>159.84</v>
      </c>
      <c r="U6" s="35">
        <f t="shared" si="3"/>
        <v>6848</v>
      </c>
      <c r="V6" s="35">
        <f t="shared" si="3"/>
        <v>44.71</v>
      </c>
      <c r="W6" s="35">
        <f t="shared" si="3"/>
        <v>153.16</v>
      </c>
      <c r="X6" s="36">
        <f>IF(X7="",NA(),X7)</f>
        <v>75.64</v>
      </c>
      <c r="Y6" s="36">
        <f t="shared" ref="Y6:AG6" si="4">IF(Y7="",NA(),Y7)</f>
        <v>76.59</v>
      </c>
      <c r="Z6" s="36">
        <f t="shared" si="4"/>
        <v>72.599999999999994</v>
      </c>
      <c r="AA6" s="36">
        <f t="shared" si="4"/>
        <v>66.5</v>
      </c>
      <c r="AB6" s="36">
        <f t="shared" si="4"/>
        <v>63.98</v>
      </c>
      <c r="AC6" s="36">
        <f t="shared" si="4"/>
        <v>75.09</v>
      </c>
      <c r="AD6" s="36">
        <f t="shared" si="4"/>
        <v>75.34</v>
      </c>
      <c r="AE6" s="36">
        <f t="shared" si="4"/>
        <v>76.650000000000006</v>
      </c>
      <c r="AF6" s="36">
        <f t="shared" si="4"/>
        <v>73.959999999999994</v>
      </c>
      <c r="AG6" s="36">
        <f t="shared" si="4"/>
        <v>75.010000000000005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1644.76</v>
      </c>
      <c r="BF6" s="36">
        <f t="shared" ref="BF6:BN6" si="7">IF(BF7="",NA(),BF7)</f>
        <v>1549.97</v>
      </c>
      <c r="BG6" s="36">
        <f t="shared" si="7"/>
        <v>1599.06</v>
      </c>
      <c r="BH6" s="36">
        <f t="shared" si="7"/>
        <v>1690.5</v>
      </c>
      <c r="BI6" s="36">
        <f t="shared" si="7"/>
        <v>1661.08</v>
      </c>
      <c r="BJ6" s="36">
        <f t="shared" si="7"/>
        <v>1228.58</v>
      </c>
      <c r="BK6" s="36">
        <f t="shared" si="7"/>
        <v>1280.18</v>
      </c>
      <c r="BL6" s="36">
        <f t="shared" si="7"/>
        <v>1346.23</v>
      </c>
      <c r="BM6" s="36">
        <f t="shared" si="7"/>
        <v>1295.06</v>
      </c>
      <c r="BN6" s="36">
        <f t="shared" si="7"/>
        <v>1168.7</v>
      </c>
      <c r="BO6" s="35" t="str">
        <f>IF(BO7="","",IF(BO7="-","【-】","【"&amp;SUBSTITUTE(TEXT(BO7,"#,##0.00"),"-","△")&amp;"】"))</f>
        <v>【1,074.14】</v>
      </c>
      <c r="BP6" s="36">
        <f>IF(BP7="",NA(),BP7)</f>
        <v>39.51</v>
      </c>
      <c r="BQ6" s="36">
        <f t="shared" ref="BQ6:BY6" si="8">IF(BQ7="",NA(),BQ7)</f>
        <v>44.23</v>
      </c>
      <c r="BR6" s="36">
        <f t="shared" si="8"/>
        <v>42.04</v>
      </c>
      <c r="BS6" s="36">
        <f t="shared" si="8"/>
        <v>39.29</v>
      </c>
      <c r="BT6" s="36">
        <f t="shared" si="8"/>
        <v>40.11</v>
      </c>
      <c r="BU6" s="36">
        <f t="shared" si="8"/>
        <v>53.81</v>
      </c>
      <c r="BV6" s="36">
        <f t="shared" si="8"/>
        <v>53.62</v>
      </c>
      <c r="BW6" s="36">
        <f t="shared" si="8"/>
        <v>53.41</v>
      </c>
      <c r="BX6" s="36">
        <f t="shared" si="8"/>
        <v>53.29</v>
      </c>
      <c r="BY6" s="36">
        <f t="shared" si="8"/>
        <v>53.59</v>
      </c>
      <c r="BZ6" s="35" t="str">
        <f>IF(BZ7="","",IF(BZ7="-","【-】","【"&amp;SUBSTITUTE(TEXT(BZ7,"#,##0.00"),"-","△")&amp;"】"))</f>
        <v>【54.36】</v>
      </c>
      <c r="CA6" s="36">
        <f>IF(CA7="",NA(),CA7)</f>
        <v>538.05999999999995</v>
      </c>
      <c r="CB6" s="36">
        <f t="shared" ref="CB6:CJ6" si="9">IF(CB7="",NA(),CB7)</f>
        <v>477.97</v>
      </c>
      <c r="CC6" s="36">
        <f t="shared" si="9"/>
        <v>509.08</v>
      </c>
      <c r="CD6" s="36">
        <f t="shared" si="9"/>
        <v>544.41999999999996</v>
      </c>
      <c r="CE6" s="36">
        <f t="shared" si="9"/>
        <v>530.88</v>
      </c>
      <c r="CF6" s="36">
        <f t="shared" si="9"/>
        <v>284.64999999999998</v>
      </c>
      <c r="CG6" s="36">
        <f t="shared" si="9"/>
        <v>287.7</v>
      </c>
      <c r="CH6" s="36">
        <f t="shared" si="9"/>
        <v>277.39999999999998</v>
      </c>
      <c r="CI6" s="36">
        <f t="shared" si="9"/>
        <v>259.02</v>
      </c>
      <c r="CJ6" s="36">
        <f t="shared" si="9"/>
        <v>259.79000000000002</v>
      </c>
      <c r="CK6" s="35" t="str">
        <f>IF(CK7="","",IF(CK7="-","【-】","【"&amp;SUBSTITUTE(TEXT(CK7,"#,##0.00"),"-","△")&amp;"】"))</f>
        <v>【296.40】</v>
      </c>
      <c r="CL6" s="36">
        <f>IF(CL7="",NA(),CL7)</f>
        <v>68.17</v>
      </c>
      <c r="CM6" s="36">
        <f t="shared" ref="CM6:CU6" si="10">IF(CM7="",NA(),CM7)</f>
        <v>65.75</v>
      </c>
      <c r="CN6" s="36">
        <f t="shared" si="10"/>
        <v>69.86</v>
      </c>
      <c r="CO6" s="36">
        <f t="shared" si="10"/>
        <v>68.989999999999995</v>
      </c>
      <c r="CP6" s="36">
        <f t="shared" si="10"/>
        <v>70.13</v>
      </c>
      <c r="CQ6" s="36">
        <f t="shared" si="10"/>
        <v>58.96</v>
      </c>
      <c r="CR6" s="36">
        <f t="shared" si="10"/>
        <v>58.1</v>
      </c>
      <c r="CS6" s="36">
        <f t="shared" si="10"/>
        <v>56.19</v>
      </c>
      <c r="CT6" s="36">
        <f t="shared" si="10"/>
        <v>56.65</v>
      </c>
      <c r="CU6" s="36">
        <f t="shared" si="10"/>
        <v>56.41</v>
      </c>
      <c r="CV6" s="35" t="str">
        <f>IF(CV7="","",IF(CV7="-","【-】","【"&amp;SUBSTITUTE(TEXT(CV7,"#,##0.00"),"-","△")&amp;"】"))</f>
        <v>【55.95】</v>
      </c>
      <c r="CW6" s="36">
        <f>IF(CW7="",NA(),CW7)</f>
        <v>75.209999999999994</v>
      </c>
      <c r="CX6" s="36">
        <f t="shared" ref="CX6:DF6" si="11">IF(CX7="",NA(),CX7)</f>
        <v>77.81</v>
      </c>
      <c r="CY6" s="36">
        <f t="shared" si="11"/>
        <v>70.239999999999995</v>
      </c>
      <c r="CZ6" s="36">
        <f t="shared" si="11"/>
        <v>67.900000000000006</v>
      </c>
      <c r="DA6" s="36">
        <f t="shared" si="11"/>
        <v>66.849999999999994</v>
      </c>
      <c r="DB6" s="36">
        <f t="shared" si="11"/>
        <v>76.58</v>
      </c>
      <c r="DC6" s="36">
        <f t="shared" si="11"/>
        <v>76.69</v>
      </c>
      <c r="DD6" s="36">
        <f t="shared" si="11"/>
        <v>77.180000000000007</v>
      </c>
      <c r="DE6" s="36">
        <f t="shared" si="11"/>
        <v>76.13</v>
      </c>
      <c r="DF6" s="36">
        <f t="shared" si="11"/>
        <v>75.12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6">
        <f t="shared" si="14"/>
        <v>1.38</v>
      </c>
      <c r="EH6" s="36">
        <f t="shared" si="14"/>
        <v>1.78</v>
      </c>
      <c r="EI6" s="36">
        <f t="shared" si="14"/>
        <v>0.98</v>
      </c>
      <c r="EJ6" s="36">
        <f t="shared" si="14"/>
        <v>0.76</v>
      </c>
      <c r="EK6" s="36">
        <f t="shared" si="14"/>
        <v>0.8</v>
      </c>
      <c r="EL6" s="36">
        <f t="shared" si="14"/>
        <v>0.96</v>
      </c>
      <c r="EM6" s="36">
        <f t="shared" si="14"/>
        <v>0.65</v>
      </c>
      <c r="EN6" s="35" t="str">
        <f>IF(EN7="","",IF(EN7="-","【-】","【"&amp;SUBSTITUTE(TEXT(EN7,"#,##0.00"),"-","△")&amp;"】"))</f>
        <v>【0.54】</v>
      </c>
    </row>
    <row r="7" spans="1:144" s="37" customFormat="1" x14ac:dyDescent="0.15">
      <c r="A7" s="29"/>
      <c r="B7" s="38">
        <v>2018</v>
      </c>
      <c r="C7" s="38">
        <v>72109</v>
      </c>
      <c r="D7" s="38">
        <v>47</v>
      </c>
      <c r="E7" s="38">
        <v>1</v>
      </c>
      <c r="F7" s="38">
        <v>0</v>
      </c>
      <c r="G7" s="38">
        <v>0</v>
      </c>
      <c r="H7" s="38" t="s">
        <v>95</v>
      </c>
      <c r="I7" s="38" t="s">
        <v>96</v>
      </c>
      <c r="J7" s="38" t="s">
        <v>97</v>
      </c>
      <c r="K7" s="38" t="s">
        <v>98</v>
      </c>
      <c r="L7" s="38" t="s">
        <v>99</v>
      </c>
      <c r="M7" s="38" t="s">
        <v>100</v>
      </c>
      <c r="N7" s="39" t="s">
        <v>101</v>
      </c>
      <c r="O7" s="39" t="s">
        <v>102</v>
      </c>
      <c r="P7" s="39">
        <v>54.18</v>
      </c>
      <c r="Q7" s="39">
        <v>3704</v>
      </c>
      <c r="R7" s="39">
        <v>55052</v>
      </c>
      <c r="S7" s="39">
        <v>344.42</v>
      </c>
      <c r="T7" s="39">
        <v>159.84</v>
      </c>
      <c r="U7" s="39">
        <v>6848</v>
      </c>
      <c r="V7" s="39">
        <v>44.71</v>
      </c>
      <c r="W7" s="39">
        <v>153.16</v>
      </c>
      <c r="X7" s="39">
        <v>75.64</v>
      </c>
      <c r="Y7" s="39">
        <v>76.59</v>
      </c>
      <c r="Z7" s="39">
        <v>72.599999999999994</v>
      </c>
      <c r="AA7" s="39">
        <v>66.5</v>
      </c>
      <c r="AB7" s="39">
        <v>63.98</v>
      </c>
      <c r="AC7" s="39">
        <v>75.09</v>
      </c>
      <c r="AD7" s="39">
        <v>75.34</v>
      </c>
      <c r="AE7" s="39">
        <v>76.650000000000006</v>
      </c>
      <c r="AF7" s="39">
        <v>73.959999999999994</v>
      </c>
      <c r="AG7" s="39">
        <v>75.010000000000005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1644.76</v>
      </c>
      <c r="BF7" s="39">
        <v>1549.97</v>
      </c>
      <c r="BG7" s="39">
        <v>1599.06</v>
      </c>
      <c r="BH7" s="39">
        <v>1690.5</v>
      </c>
      <c r="BI7" s="39">
        <v>1661.08</v>
      </c>
      <c r="BJ7" s="39">
        <v>1228.58</v>
      </c>
      <c r="BK7" s="39">
        <v>1280.18</v>
      </c>
      <c r="BL7" s="39">
        <v>1346.23</v>
      </c>
      <c r="BM7" s="39">
        <v>1295.06</v>
      </c>
      <c r="BN7" s="39">
        <v>1168.7</v>
      </c>
      <c r="BO7" s="39">
        <v>1074.1400000000001</v>
      </c>
      <c r="BP7" s="39">
        <v>39.51</v>
      </c>
      <c r="BQ7" s="39">
        <v>44.23</v>
      </c>
      <c r="BR7" s="39">
        <v>42.04</v>
      </c>
      <c r="BS7" s="39">
        <v>39.29</v>
      </c>
      <c r="BT7" s="39">
        <v>40.11</v>
      </c>
      <c r="BU7" s="39">
        <v>53.81</v>
      </c>
      <c r="BV7" s="39">
        <v>53.62</v>
      </c>
      <c r="BW7" s="39">
        <v>53.41</v>
      </c>
      <c r="BX7" s="39">
        <v>53.29</v>
      </c>
      <c r="BY7" s="39">
        <v>53.59</v>
      </c>
      <c r="BZ7" s="39">
        <v>54.36</v>
      </c>
      <c r="CA7" s="39">
        <v>538.05999999999995</v>
      </c>
      <c r="CB7" s="39">
        <v>477.97</v>
      </c>
      <c r="CC7" s="39">
        <v>509.08</v>
      </c>
      <c r="CD7" s="39">
        <v>544.41999999999996</v>
      </c>
      <c r="CE7" s="39">
        <v>530.88</v>
      </c>
      <c r="CF7" s="39">
        <v>284.64999999999998</v>
      </c>
      <c r="CG7" s="39">
        <v>287.7</v>
      </c>
      <c r="CH7" s="39">
        <v>277.39999999999998</v>
      </c>
      <c r="CI7" s="39">
        <v>259.02</v>
      </c>
      <c r="CJ7" s="39">
        <v>259.79000000000002</v>
      </c>
      <c r="CK7" s="39">
        <v>296.39999999999998</v>
      </c>
      <c r="CL7" s="39">
        <v>68.17</v>
      </c>
      <c r="CM7" s="39">
        <v>65.75</v>
      </c>
      <c r="CN7" s="39">
        <v>69.86</v>
      </c>
      <c r="CO7" s="39">
        <v>68.989999999999995</v>
      </c>
      <c r="CP7" s="39">
        <v>70.13</v>
      </c>
      <c r="CQ7" s="39">
        <v>58.96</v>
      </c>
      <c r="CR7" s="39">
        <v>58.1</v>
      </c>
      <c r="CS7" s="39">
        <v>56.19</v>
      </c>
      <c r="CT7" s="39">
        <v>56.65</v>
      </c>
      <c r="CU7" s="39">
        <v>56.41</v>
      </c>
      <c r="CV7" s="39">
        <v>55.95</v>
      </c>
      <c r="CW7" s="39">
        <v>75.209999999999994</v>
      </c>
      <c r="CX7" s="39">
        <v>77.81</v>
      </c>
      <c r="CY7" s="39">
        <v>70.239999999999995</v>
      </c>
      <c r="CZ7" s="39">
        <v>67.900000000000006</v>
      </c>
      <c r="DA7" s="39">
        <v>66.849999999999994</v>
      </c>
      <c r="DB7" s="39">
        <v>76.58</v>
      </c>
      <c r="DC7" s="39">
        <v>76.69</v>
      </c>
      <c r="DD7" s="39">
        <v>77.180000000000007</v>
      </c>
      <c r="DE7" s="39">
        <v>76.13</v>
      </c>
      <c r="DF7" s="39">
        <v>75.12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1.38</v>
      </c>
      <c r="EH7" s="39">
        <v>1.78</v>
      </c>
      <c r="EI7" s="39">
        <v>0.98</v>
      </c>
      <c r="EJ7" s="39">
        <v>0.76</v>
      </c>
      <c r="EK7" s="39">
        <v>0.8</v>
      </c>
      <c r="EL7" s="39">
        <v>0.96</v>
      </c>
      <c r="EM7" s="39">
        <v>0.65</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nihonmatsu</cp:lastModifiedBy>
  <cp:lastPrinted>2020-01-26T23:55:29Z</cp:lastPrinted>
  <dcterms:created xsi:type="dcterms:W3CDTF">2019-12-05T04:35:48Z</dcterms:created>
  <dcterms:modified xsi:type="dcterms:W3CDTF">2020-01-26T23:55:31Z</dcterms:modified>
  <cp:category/>
</cp:coreProperties>
</file>