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filesv01\share\総務部\財政課\02_財政係\05_財政状況の公表\02_財政状況資料集\H29財政状況資料集（追加）\02_回答\"/>
    </mc:Choice>
  </mc:AlternateContent>
  <bookViews>
    <workbookView xWindow="990" yWindow="1410" windowWidth="22125" windowHeight="9570" tabRatio="845"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workbook>
</file>

<file path=xl/calcChain.xml><?xml version="1.0" encoding="utf-8"?>
<calcChain xmlns="http://schemas.openxmlformats.org/spreadsheetml/2006/main">
  <c r="BG37" i="10" l="1"/>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C37" i="10"/>
  <c r="C34" i="10"/>
  <c r="C35" i="10" s="1"/>
  <c r="C36" i="10" l="1"/>
  <c r="U34" i="10"/>
  <c r="U35" i="10" s="1"/>
  <c r="U36" i="10" s="1"/>
  <c r="U37" i="10" s="1"/>
  <c r="AM34" i="10"/>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<sst xmlns="http://schemas.openxmlformats.org/spreadsheetml/2006/main" count="1108" uniqueCount="609">
  <si>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</si>
  <si>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</si>
  <si>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</si>
  <si>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</si>
  <si>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</si>
  <si>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</si>
  <si>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</si>
  <si>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</si>
  <si>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※平成30年度中に市町村合併した団体で、合併前の団体ごとの決算に基づく連結実質赤字比率を算出していない団体については、グラフを表記しない。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</si>
  <si>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</si>
  <si>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</si>
  <si>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</si>
  <si>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</si>
  <si>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</si>
  <si>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</si>
  <si>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</si>
  <si>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</si>
  <si>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</si>
  <si>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</si>
  <si>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</si>
  <si>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</si>
  <si>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</si>
  <si>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</si>
  <si>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※平成30年度中に市町村合併した団体で、合併前の団体ごとの決算に基づく実質公債費比率を算出していない団体については、グラフを表記しない。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</si>
  <si>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</si>
  <si>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</si>
  <si>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</si>
  <si>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</si>
  <si>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</si>
  <si>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</si>
  <si>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</si>
  <si>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</si>
  <si>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</si>
  <si>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</si>
  <si>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</si>
  <si>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</si>
  <si>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</si>
  <si>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</si>
  <si>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</si>
  <si>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</si>
  <si>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※平成30年度中に市町村合併した団体で、合併前の団体ごとの決算に基づく将来負担比率を算出していない団体については、グラフを表記しない。</t>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</si>
  <si>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</si>
  <si>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</si>
  <si>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</si>
  <si>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</si>
  <si>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</si>
  <si>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</si>
  <si>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</si>
  <si>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3"/>
  </si>
  <si>
    <t>財政調整基金残高</t>
    <phoneticPr fontId="6"/>
  </si>
  <si>
    <t>実質単年度収支</t>
    <rPh sb="0" eb="2">
      <t>ジッシツ</t>
    </rPh>
    <rPh sb="2" eb="5">
      <t>タンネンド</t>
    </rPh>
    <rPh sb="5" eb="7">
      <t>シュウシ</t>
    </rPh>
    <phoneticPr fontId="13"/>
  </si>
  <si>
    <t>連結実質赤字比率に係る赤字・黒字の構成分析</t>
  </si>
  <si>
    <t>赤字額</t>
    <rPh sb="0" eb="2">
      <t>アカジ</t>
    </rPh>
    <rPh sb="2" eb="3">
      <t>ガク</t>
    </rPh>
    <phoneticPr fontId="13"/>
  </si>
  <si>
    <t>黒字額</t>
    <rPh sb="0" eb="2">
      <t>クロジ</t>
    </rPh>
    <rPh sb="2" eb="3">
      <t>ガク</t>
    </rPh>
    <phoneticPr fontId="13"/>
  </si>
  <si>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</si>
  <si>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</si>
  <si>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</si>
  <si>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3"/>
  </si>
  <si>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</si>
  <si>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</si>
  <si>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</si>
  <si>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</si>
  <si>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</si>
  <si>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</si>
  <si>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</si>
  <si>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</si>
  <si>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</si>
  <si>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</si>
  <si>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</si>
  <si>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</si>
  <si>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12"/>
  </si>
  <si>
    <t>財政調整基金</t>
    <phoneticPr fontId="12"/>
  </si>
  <si>
    <t>減債基金</t>
    <phoneticPr fontId="12"/>
  </si>
  <si>
    <t>その他特定目的基金</t>
    <phoneticPr fontId="12"/>
  </si>
  <si>
    <t>平成29年度　財政状況資料集</t>
    <phoneticPr fontId="6"/>
  </si>
  <si>
    <t>総括表（市町村）</t>
    <rPh sb="0" eb="2">
      <t>ソウカツ</t>
    </rPh>
    <rPh sb="2" eb="3">
      <t>ヒョウ</t>
    </rPh>
    <rPh sb="4" eb="7">
      <t>シチョウソン</t>
    </rPh>
    <phoneticPr fontId="6"/>
  </si>
  <si>
    <t>都道府県名</t>
    <phoneticPr fontId="6"/>
  </si>
  <si>
    <t>福島県</t>
    <phoneticPr fontId="6"/>
  </si>
  <si>
    <t>市町村類型</t>
    <phoneticPr fontId="6"/>
  </si>
  <si>
    <t>Ⅱ－２</t>
    <phoneticPr fontId="6"/>
  </si>
  <si>
    <t>指定団体等の指定状況</t>
    <phoneticPr fontId="6"/>
  </si>
  <si>
    <t>平成29年度(千円)</t>
    <rPh sb="0" eb="2">
      <t>ヘイセイ</t>
    </rPh>
    <rPh sb="4" eb="6">
      <t>ネンド</t>
    </rPh>
    <rPh sb="7" eb="9">
      <t>センエン</t>
    </rPh>
    <phoneticPr fontId="6"/>
  </si>
  <si>
    <t>平成28年度(千円)</t>
    <rPh sb="0" eb="2">
      <t>ヘイセイ</t>
    </rPh>
    <rPh sb="4" eb="6">
      <t>ネンド</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</si>
  <si>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</si>
  <si>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</si>
  <si>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phoneticPr fontId="21"/>
  </si>
  <si>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</si>
  <si>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</si>
  <si>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</si>
  <si>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1"/>
  </si>
  <si>
    <t>経常収支比率</t>
    <rPh sb="0" eb="2">
      <t>ケイジョウ</t>
    </rPh>
    <rPh sb="2" eb="4">
      <t>シュウシ</t>
    </rPh>
    <rPh sb="4" eb="6">
      <t>ヒリツ</t>
    </rPh>
    <phoneticPr fontId="6"/>
  </si>
  <si>
    <t>市町村名</t>
    <rPh sb="0" eb="3">
      <t>シチョウソン</t>
    </rPh>
    <rPh sb="3" eb="4">
      <t>メイ</t>
    </rPh>
    <phoneticPr fontId="6"/>
  </si>
  <si>
    <t>南相馬市</t>
    <phoneticPr fontId="6"/>
  </si>
  <si>
    <t>地方交付税種地</t>
    <rPh sb="0" eb="2">
      <t>チホウ</t>
    </rPh>
    <rPh sb="2" eb="5">
      <t>コウフゼイ</t>
    </rPh>
    <rPh sb="5" eb="6">
      <t>シュ</t>
    </rPh>
    <rPh sb="6" eb="7">
      <t>チ</t>
    </rPh>
    <phoneticPr fontId="6"/>
  </si>
  <si>
    <t>1-2</t>
    <phoneticPr fontId="6"/>
  </si>
  <si>
    <t>財源超過</t>
    <rPh sb="0" eb="2">
      <t>ザイゲン</t>
    </rPh>
    <rPh sb="2" eb="4">
      <t>チョウカ</t>
    </rPh>
    <phoneticPr fontId="6"/>
  </si>
  <si>
    <t>歳入歳出差引</t>
    <phoneticPr fontId="21"/>
  </si>
  <si>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</si>
  <si>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</si>
  <si>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</si>
  <si>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</si>
  <si>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</si>
  <si>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</si>
  <si>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実質収支</t>
    <phoneticPr fontId="21"/>
  </si>
  <si>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</si>
  <si>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</si>
  <si>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</si>
  <si>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</si>
  <si>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</si>
  <si>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21"/>
  </si>
  <si>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</si>
  <si>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</si>
  <si>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</si>
  <si>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</si>
  <si>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21"/>
  </si>
  <si>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</si>
  <si>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</si>
  <si>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-18.5</t>
    <phoneticPr fontId="6"/>
  </si>
  <si>
    <t>山振</t>
    <rPh sb="0" eb="1">
      <t>ヤマ</t>
    </rPh>
    <rPh sb="1" eb="2">
      <t>フ</t>
    </rPh>
    <phoneticPr fontId="6"/>
  </si>
  <si>
    <t>○</t>
    <phoneticPr fontId="6"/>
  </si>
  <si>
    <t>繰上償還金</t>
    <phoneticPr fontId="21"/>
  </si>
  <si>
    <t>　実質赤字比率</t>
    <rPh sb="1" eb="3">
      <t>ジッシツ</t>
    </rPh>
    <rPh sb="3" eb="5">
      <t>アカジ</t>
    </rPh>
    <rPh sb="5" eb="7">
      <t>ヒリツ</t>
    </rPh>
    <phoneticPr fontId="6"/>
  </si>
  <si>
    <t>-</t>
    <phoneticPr fontId="6"/>
  </si>
  <si>
    <t>-</t>
    <phoneticPr fontId="6"/>
  </si>
  <si>
    <t>住民基本台帳人口
 (※7)</t>
    <rPh sb="0" eb="2">
      <t>ジュウミン</t>
    </rPh>
    <rPh sb="2" eb="4">
      <t>キホン</t>
    </rPh>
    <rPh sb="4" eb="6">
      <t>ダイチョウ</t>
    </rPh>
    <rPh sb="6" eb="8">
      <t>ジンコウ</t>
    </rPh>
    <phoneticPr fontId="6"/>
  </si>
  <si>
    <t>30.01.01(人)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</si>
  <si>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</si>
  <si>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</si>
  <si>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</si>
  <si>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</si>
  <si>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21"/>
  </si>
  <si>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</si>
  <si>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</si>
  <si>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</si>
  <si>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</si>
  <si>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</si>
  <si>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</si>
  <si>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21"/>
  </si>
  <si>
    <t>　実質公債費比率</t>
    <rPh sb="1" eb="3">
      <t>ジッシツ</t>
    </rPh>
    <rPh sb="3" eb="6">
      <t>コウサイヒ</t>
    </rPh>
    <rPh sb="6" eb="8">
      <t>ヒリツ</t>
    </rPh>
    <phoneticPr fontId="6"/>
  </si>
  <si>
    <t>29.01.01(人)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</si>
  <si>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</si>
  <si>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</si>
  <si>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21"/>
  </si>
  <si>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</si>
  <si>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</si>
  <si>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-2.4</t>
    <phoneticPr fontId="6"/>
  </si>
  <si>
    <t>基準財政需要額</t>
    <phoneticPr fontId="21"/>
  </si>
  <si>
    <t>うち日本人(％)</t>
    <phoneticPr fontId="6"/>
  </si>
  <si>
    <t>-2.5</t>
    <phoneticPr fontId="6"/>
  </si>
  <si>
    <t>第3次</t>
    <rPh sb="0" eb="1">
      <t>ダイ</t>
    </rPh>
    <rPh sb="2" eb="3">
      <t>ジ</t>
    </rPh>
    <phoneticPr fontId="6"/>
  </si>
  <si>
    <t>標準税収入額等</t>
    <phoneticPr fontId="21"/>
  </si>
  <si>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</si>
  <si>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1"/>
  </si>
  <si>
    <t>人口密度 (人/k㎡)</t>
    <rPh sb="0" eb="2">
      <t>ジンコウ</t>
    </rPh>
    <rPh sb="2" eb="4">
      <t>ミツド</t>
    </rPh>
    <phoneticPr fontId="6"/>
  </si>
  <si>
    <t>歳入一般財源等</t>
    <rPh sb="0" eb="2">
      <t>サイニュウ</t>
    </rPh>
    <rPh sb="2" eb="4">
      <t>イッパン</t>
    </rPh>
    <rPh sb="4" eb="6">
      <t>ザイゲン</t>
    </rPh>
    <rPh sb="6" eb="7">
      <t>トウ</t>
    </rPh>
    <phoneticPr fontId="21"/>
  </si>
  <si>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</si>
  <si>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</si>
  <si>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</si>
  <si>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</si>
  <si>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</si>
  <si>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</si>
  <si>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</si>
  <si>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</si>
  <si>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</si>
  <si>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</si>
  <si>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</si>
  <si>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</si>
  <si>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</si>
  <si>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</si>
  <si>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t>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</si>
  <si>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</si>
  <si>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</si>
  <si>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</si>
  <si>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</si>
  <si>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</si>
  <si>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</si>
  <si>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21"/>
  </si>
  <si>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</si>
  <si>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</si>
  <si>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1"/>
  </si>
  <si>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</si>
  <si>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</si>
  <si>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</si>
  <si>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</si>
  <si>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</si>
  <si>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</si>
  <si>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</si>
  <si>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</si>
  <si>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</si>
  <si>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</si>
  <si>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</si>
  <si>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</si>
  <si>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</si>
  <si>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</si>
  <si>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</si>
  <si>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</si>
  <si>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</si>
  <si>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</si>
  <si>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</si>
  <si>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</si>
  <si>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</si>
  <si>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</si>
  <si>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</si>
  <si>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</si>
  <si>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</si>
  <si>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※7：人口については、調査年度の1月1日現在の住民基本台帳に登載されている人口に基づいている。</t>
    <rPh sb="25" eb="27">
      <t>キホン</t>
    </rPh>
    <rPh sb="40" eb="41">
      <t>モト</t>
    </rPh>
    <phoneticPr fontId="2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</si>
  <si>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</si>
  <si>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1"/>
  </si>
  <si>
    <t>福島県南相馬市</t>
    <phoneticPr fontId="21"/>
  </si>
  <si>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</si>
  <si>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</si>
  <si>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</si>
  <si>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</si>
  <si>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</si>
  <si>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</si>
  <si>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</si>
  <si>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</si>
  <si>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</si>
  <si>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</si>
  <si>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</si>
  <si>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</si>
  <si>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0"/>
  </si>
  <si>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</si>
  <si>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</si>
  <si>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</si>
  <si>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</si>
  <si>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</si>
  <si>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</si>
  <si>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</si>
  <si>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</si>
  <si>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</si>
  <si>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20"/>
  </si>
  <si>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</si>
  <si>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</si>
  <si>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20"/>
  </si>
  <si>
    <t>　　　所得割</t>
    <phoneticPr fontId="6"/>
  </si>
  <si>
    <t>衛生費</t>
  </si>
  <si>
    <t>分離課税所得割交付金</t>
    <phoneticPr fontId="21"/>
  </si>
  <si>
    <t>-</t>
    <phoneticPr fontId="6"/>
  </si>
  <si>
    <t>　　　法人均等割</t>
    <phoneticPr fontId="6"/>
  </si>
  <si>
    <t>労働費</t>
  </si>
  <si>
    <t>道府県民税所得割臨時交付金</t>
    <phoneticPr fontId="21"/>
  </si>
  <si>
    <t>　　　法人税割</t>
    <phoneticPr fontId="6"/>
  </si>
  <si>
    <t>農林水産業費</t>
  </si>
  <si>
    <t>地方消費税交付金</t>
  </si>
  <si>
    <t>　　固定資産税</t>
    <phoneticPr fontId="6"/>
  </si>
  <si>
    <t>商工費</t>
  </si>
  <si>
    <t>ゴルフ場利用税交付金</t>
  </si>
  <si>
    <t>　　　うち純固定資産税</t>
    <phoneticPr fontId="6"/>
  </si>
  <si>
    <t>土木費</t>
  </si>
  <si>
    <t>特別地方消費税交付金</t>
  </si>
  <si>
    <t>-</t>
    <phoneticPr fontId="6"/>
  </si>
  <si>
    <t>　　軽自動車税</t>
    <phoneticPr fontId="6"/>
  </si>
  <si>
    <t>消防費</t>
  </si>
  <si>
    <t>自動車取得税交付金</t>
  </si>
  <si>
    <t>　　市町村たばこ税</t>
    <phoneticPr fontId="6"/>
  </si>
  <si>
    <t>教育費</t>
  </si>
  <si>
    <t>軽油引取税交付金</t>
  </si>
  <si>
    <t>　　鉱産税</t>
    <phoneticPr fontId="6"/>
  </si>
  <si>
    <t>-</t>
    <phoneticPr fontId="6"/>
  </si>
  <si>
    <t>災害復旧費</t>
  </si>
  <si>
    <t>地方特例交付金</t>
    <phoneticPr fontId="13"/>
  </si>
  <si>
    <t>　　特別土地保有税</t>
    <phoneticPr fontId="6"/>
  </si>
  <si>
    <t>公債費</t>
  </si>
  <si>
    <t>地方交付税</t>
  </si>
  <si>
    <t>　法定外普通税</t>
    <phoneticPr fontId="6"/>
  </si>
  <si>
    <t>諸支出金</t>
    <rPh sb="3" eb="4">
      <t>キン</t>
    </rPh>
    <phoneticPr fontId="21"/>
  </si>
  <si>
    <t>　普通交付税</t>
    <phoneticPr fontId="6"/>
  </si>
  <si>
    <t>目的税</t>
  </si>
  <si>
    <t>前年度繰上充用金</t>
    <phoneticPr fontId="6"/>
  </si>
  <si>
    <t>　特別交付税</t>
    <phoneticPr fontId="6"/>
  </si>
  <si>
    <t>　法定目的税</t>
    <phoneticPr fontId="6"/>
  </si>
  <si>
    <t>歳出合計</t>
  </si>
  <si>
    <t>　震災復興特別交付税</t>
    <phoneticPr fontId="21"/>
  </si>
  <si>
    <t>　　入湯税</t>
    <phoneticPr fontId="6"/>
  </si>
  <si>
    <t>(一般財源計)</t>
    <phoneticPr fontId="6"/>
  </si>
  <si>
    <t>　　事業所税</t>
    <phoneticPr fontId="6"/>
  </si>
  <si>
    <t>性質別歳出の状況（単位 千円・％）</t>
    <rPh sb="0" eb="2">
      <t>セイシツ</t>
    </rPh>
    <phoneticPr fontId="6"/>
  </si>
  <si>
    <t>交通安全対策特別交付金</t>
    <phoneticPr fontId="6"/>
  </si>
  <si>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</si>
  <si>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</si>
  <si>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</si>
  <si>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</si>
  <si>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</si>
  <si>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6"/>
  </si>
  <si>
    <t>分担金・負担金</t>
  </si>
  <si>
    <t>　　水利地益税等</t>
    <phoneticPr fontId="6"/>
  </si>
  <si>
    <t>義務的経費計</t>
    <rPh sb="0" eb="3">
      <t>ギムテキ</t>
    </rPh>
    <rPh sb="3" eb="5">
      <t>ケイヒ</t>
    </rPh>
    <rPh sb="5" eb="6">
      <t>ケイ</t>
    </rPh>
    <phoneticPr fontId="6"/>
  </si>
  <si>
    <t>使用料</t>
  </si>
  <si>
    <t>　法定外目的税</t>
    <phoneticPr fontId="6"/>
  </si>
  <si>
    <t>　人件費</t>
    <phoneticPr fontId="6"/>
  </si>
  <si>
    <t>手数料</t>
  </si>
  <si>
    <t>旧法による税</t>
  </si>
  <si>
    <t>　　うち職員給</t>
    <rPh sb="4" eb="6">
      <t>ショクイン</t>
    </rPh>
    <rPh sb="6" eb="7">
      <t>キュウ</t>
    </rPh>
    <phoneticPr fontId="6"/>
  </si>
  <si>
    <t>国庫支出金</t>
  </si>
  <si>
    <t>合計</t>
  </si>
  <si>
    <t>　扶助費</t>
    <phoneticPr fontId="6"/>
  </si>
  <si>
    <t>国有提供交付金(特別区財調交付金)</t>
  </si>
  <si>
    <t>　公債費</t>
    <phoneticPr fontId="6"/>
  </si>
  <si>
    <t>都道府県支出金</t>
  </si>
  <si>
    <t>平成29年度</t>
    <rPh sb="0" eb="2">
      <t>ヘイセイ</t>
    </rPh>
    <rPh sb="4" eb="6">
      <t>ネンド</t>
    </rPh>
    <phoneticPr fontId="6"/>
  </si>
  <si>
    <t>平成28年度</t>
    <rPh sb="0" eb="2">
      <t>ヘイセイ</t>
    </rPh>
    <rPh sb="4" eb="6">
      <t>ネンド</t>
    </rPh>
    <phoneticPr fontId="6"/>
  </si>
  <si>
    <t>内訳</t>
    <rPh sb="0" eb="2">
      <t>ウチワケ</t>
    </rPh>
    <phoneticPr fontId="6"/>
  </si>
  <si>
    <t>元利償還金</t>
    <phoneticPr fontId="6"/>
  </si>
  <si>
    <t>財産収入</t>
  </si>
  <si>
    <t>徴収率
(％)</t>
    <rPh sb="0" eb="2">
      <t>チョウシュウ</t>
    </rPh>
    <rPh sb="2" eb="3">
      <t>リツ</t>
    </rPh>
    <phoneticPr fontId="6"/>
  </si>
  <si>
    <t>現年</t>
    <rPh sb="0" eb="1">
      <t>ゲン</t>
    </rPh>
    <rPh sb="1" eb="2">
      <t>ネン</t>
    </rPh>
    <phoneticPr fontId="6"/>
  </si>
  <si>
    <t>　うち元金</t>
    <phoneticPr fontId="21"/>
  </si>
  <si>
    <t>寄附金</t>
  </si>
  <si>
    <t>・計</t>
    <phoneticPr fontId="6"/>
  </si>
  <si>
    <t>市町村民税</t>
    <rPh sb="0" eb="3">
      <t>シチョウソン</t>
    </rPh>
    <rPh sb="3" eb="4">
      <t>ミン</t>
    </rPh>
    <rPh sb="4" eb="5">
      <t>ゼイ</t>
    </rPh>
    <phoneticPr fontId="6"/>
  </si>
  <si>
    <t>　うち利子</t>
    <phoneticPr fontId="21"/>
  </si>
  <si>
    <t>繰入金</t>
  </si>
  <si>
    <t>純固定資産税</t>
    <rPh sb="0" eb="1">
      <t>ジュン</t>
    </rPh>
    <rPh sb="1" eb="3">
      <t>コテイ</t>
    </rPh>
    <rPh sb="3" eb="6">
      <t>シサンゼイ</t>
    </rPh>
    <phoneticPr fontId="6"/>
  </si>
  <si>
    <t>一時借入金利子</t>
    <phoneticPr fontId="6"/>
  </si>
  <si>
    <t>繰越金</t>
  </si>
  <si>
    <t>その他の経費</t>
    <rPh sb="2" eb="3">
      <t>タ</t>
    </rPh>
    <rPh sb="4" eb="6">
      <t>ケイヒ</t>
    </rPh>
    <phoneticPr fontId="6"/>
  </si>
  <si>
    <t>諸収入</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</si>
  <si>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</si>
  <si>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</si>
  <si>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</si>
  <si>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地方債</t>
  </si>
  <si>
    <t>合計</t>
    <phoneticPr fontId="6"/>
  </si>
  <si>
    <t>実質収支</t>
    <rPh sb="0" eb="2">
      <t>ジッシツ</t>
    </rPh>
    <rPh sb="2" eb="4">
      <t>シュウシ</t>
    </rPh>
    <phoneticPr fontId="6"/>
  </si>
  <si>
    <t>　維持補修費</t>
    <phoneticPr fontId="6"/>
  </si>
  <si>
    <t>　うち減収補塡債(特例分)</t>
    <rPh sb="4" eb="5">
      <t>シュウ</t>
    </rPh>
    <rPh sb="9" eb="10">
      <t>トク</t>
    </rPh>
    <rPh sb="10" eb="11">
      <t>レイ</t>
    </rPh>
    <rPh sb="11" eb="12">
      <t>ブン</t>
    </rPh>
    <phoneticPr fontId="13"/>
  </si>
  <si>
    <t>宅地造成</t>
    <phoneticPr fontId="6"/>
  </si>
  <si>
    <t>再差引収支</t>
    <rPh sb="0" eb="1">
      <t>サイ</t>
    </rPh>
    <rPh sb="1" eb="3">
      <t>サシヒキ</t>
    </rPh>
    <rPh sb="3" eb="5">
      <t>シュウシ</t>
    </rPh>
    <phoneticPr fontId="6"/>
  </si>
  <si>
    <t>　補助費等</t>
    <rPh sb="1" eb="3">
      <t>ホジョ</t>
    </rPh>
    <rPh sb="3" eb="4">
      <t>ヒ</t>
    </rPh>
    <rPh sb="4" eb="5">
      <t>トウ</t>
    </rPh>
    <phoneticPr fontId="6"/>
  </si>
  <si>
    <t>　うち臨時財政対策債</t>
    <phoneticPr fontId="6"/>
  </si>
  <si>
    <t>下水道</t>
    <phoneticPr fontId="6"/>
  </si>
  <si>
    <t>加入世帯数(世帯)</t>
  </si>
  <si>
    <t>　　うち一部事務組合負担金</t>
    <phoneticPr fontId="6"/>
  </si>
  <si>
    <t>歳入合計</t>
    <phoneticPr fontId="6"/>
  </si>
  <si>
    <t>病院</t>
    <phoneticPr fontId="6"/>
  </si>
  <si>
    <t>被保険者数(人)</t>
  </si>
  <si>
    <t>　繰出金</t>
    <phoneticPr fontId="6"/>
  </si>
  <si>
    <t>上水道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</si>
  <si>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</si>
  <si>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</si>
  <si>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</si>
  <si>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</si>
  <si>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</si>
  <si>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</si>
  <si>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</si>
  <si>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</si>
  <si>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</si>
  <si>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</si>
  <si>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</si>
  <si>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</si>
  <si>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</si>
  <si>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</si>
  <si>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</si>
  <si>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</si>
  <si>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</si>
  <si>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</si>
  <si>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</si>
  <si>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</si>
  <si>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</si>
  <si>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平成29年度</t>
  </si>
  <si>
    <t>福島県南相馬市</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</si>
  <si>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</si>
  <si>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</si>
  <si>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</si>
  <si>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</si>
  <si>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</si>
  <si>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</si>
  <si>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</si>
  <si>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</si>
  <si>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</si>
  <si>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</si>
  <si>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</si>
  <si>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</si>
  <si>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</si>
  <si>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</si>
  <si>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</si>
  <si>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</si>
  <si>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</si>
  <si>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</si>
  <si>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</si>
  <si>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</si>
  <si>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育英資金貸付特別会計</t>
    <phoneticPr fontId="6"/>
  </si>
  <si>
    <t>亜炭鉱害復旧施設維持管理事業特別会計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</si>
  <si>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</si>
  <si>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</si>
  <si>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</si>
  <si>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</si>
  <si>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</si>
  <si>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</si>
  <si>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</si>
  <si>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</si>
  <si>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</si>
  <si>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</si>
  <si>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</si>
  <si>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</si>
  <si>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</si>
  <si>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</si>
  <si>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介護保険特別会計</t>
    <phoneticPr fontId="6"/>
  </si>
  <si>
    <t>後期高齢者医療特別会計</t>
    <phoneticPr fontId="6"/>
  </si>
  <si>
    <t>介護サービス事業特別会計</t>
    <phoneticPr fontId="6"/>
  </si>
  <si>
    <t>-</t>
    <phoneticPr fontId="6"/>
  </si>
  <si>
    <t>水道事業会計</t>
    <phoneticPr fontId="6"/>
  </si>
  <si>
    <t>法適用企業</t>
    <phoneticPr fontId="6"/>
  </si>
  <si>
    <t>工業用水道事業会計</t>
    <phoneticPr fontId="6"/>
  </si>
  <si>
    <t>法適用企業</t>
    <phoneticPr fontId="6"/>
  </si>
  <si>
    <t>病院事業会計</t>
    <phoneticPr fontId="6"/>
  </si>
  <si>
    <t>下水道事業会計</t>
    <phoneticPr fontId="6"/>
  </si>
  <si>
    <t>簡易水道事業特別会計</t>
    <phoneticPr fontId="6"/>
  </si>
  <si>
    <t>法非適用企業</t>
    <phoneticPr fontId="6"/>
  </si>
  <si>
    <t>農業集落排水事業特別会計</t>
    <phoneticPr fontId="6"/>
  </si>
  <si>
    <t>工場用地等整備事業特別会計</t>
    <phoneticPr fontId="6"/>
  </si>
  <si>
    <t>宅地造成事業特別会計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</si>
  <si>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</si>
  <si>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</si>
  <si>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t>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</si>
  <si>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</si>
  <si>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7"/>
  </si>
  <si>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</si>
  <si>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</si>
  <si>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</si>
  <si>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</si>
  <si>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</si>
  <si>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</si>
  <si>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</si>
  <si>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</si>
  <si>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</si>
  <si>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</si>
  <si>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</si>
  <si>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</si>
  <si>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</si>
  <si>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</si>
  <si>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</si>
  <si>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7"/>
  </si>
  <si>
    <t>平成27年度</t>
    <rPh sb="0" eb="2">
      <t>ヘイセイ</t>
    </rPh>
    <rPh sb="4" eb="6">
      <t>ネンド</t>
    </rPh>
    <phoneticPr fontId="6"/>
  </si>
  <si>
    <t>分母比</t>
    <rPh sb="0" eb="2">
      <t>ブンボ</t>
    </rPh>
    <rPh sb="2" eb="3">
      <t>ヒ</t>
    </rPh>
    <phoneticPr fontId="6"/>
  </si>
  <si>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</si>
  <si>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</si>
  <si>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</si>
  <si>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6"/>
  </si>
  <si>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</si>
  <si>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</si>
  <si>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</si>
  <si>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</si>
  <si>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</si>
  <si>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</si>
  <si>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</si>
  <si>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</si>
  <si>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</si>
  <si>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</si>
  <si>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</si>
  <si>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</si>
  <si>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</si>
  <si>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</si>
  <si>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</si>
  <si>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</si>
  <si>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</si>
  <si>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7"/>
  </si>
  <si>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</si>
  <si>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</si>
  <si>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</si>
  <si>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</si>
  <si>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</si>
  <si>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</si>
  <si>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</si>
  <si>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</si>
  <si>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</si>
  <si>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</si>
  <si>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</si>
  <si>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6"/>
  </si>
  <si>
    <t>下水道事業会計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</si>
  <si>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</si>
  <si>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</si>
  <si>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病院事業会計</t>
    <phoneticPr fontId="6"/>
  </si>
  <si>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</si>
  <si>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</si>
  <si>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</si>
  <si>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</si>
  <si>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</si>
  <si>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</si>
  <si>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</si>
  <si>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</si>
  <si>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6"/>
  </si>
  <si>
    <t>平成29年度</t>
    <rPh sb="0" eb="2">
      <t>ヘイセイ</t>
    </rPh>
    <rPh sb="4" eb="6">
      <t>ネンド</t>
    </rPh>
    <phoneticPr fontId="16"/>
  </si>
  <si>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</si>
  <si>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</si>
  <si>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</si>
  <si>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</si>
  <si>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</si>
  <si>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</si>
  <si>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</si>
  <si>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6"/>
  </si>
  <si>
    <t>連結実質赤字比率</t>
    <rPh sb="0" eb="2">
      <t>レンケツ</t>
    </rPh>
    <rPh sb="2" eb="4">
      <t>ジッシツ</t>
    </rPh>
    <rPh sb="4" eb="6">
      <t>アカジ</t>
    </rPh>
    <rPh sb="6" eb="8">
      <t>ヒリツ</t>
    </rPh>
    <phoneticPr fontId="16"/>
  </si>
  <si>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</si>
  <si>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</si>
  <si>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6"/>
  </si>
  <si>
    <t>(Ｃ)－(Ｄ)</t>
    <phoneticPr fontId="6"/>
  </si>
  <si>
    <t>将来負担比率</t>
    <rPh sb="0" eb="2">
      <t>ショウライ</t>
    </rPh>
    <rPh sb="2" eb="4">
      <t>フタン</t>
    </rPh>
    <rPh sb="4" eb="6">
      <t>ヒリツ</t>
    </rPh>
    <phoneticPr fontId="16"/>
  </si>
  <si>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</si>
  <si>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</si>
  <si>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</si>
  <si>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</si>
  <si>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</si>
  <si>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</si>
  <si>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</si>
  <si>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</si>
  <si>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</si>
  <si>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</si>
  <si>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</si>
  <si>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</si>
  <si>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</si>
  <si>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</si>
  <si>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</si>
  <si>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</si>
  <si>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</si>
  <si>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</si>
  <si>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</si>
  <si>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</si>
  <si>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</si>
  <si>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</si>
  <si>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</si>
  <si>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</si>
  <si>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</si>
  <si>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</si>
  <si>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（注）人口については、各調査年度の1月1日現在の住民基本台帳に登載されている人口に基づいている。</t>
    <phoneticPr fontId="6"/>
  </si>
  <si>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</si>
  <si>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</si>
  <si>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</si>
  <si>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</si>
  <si>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</si>
  <si>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</si>
  <si>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</si>
  <si>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</si>
  <si>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</si>
  <si>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</si>
  <si>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</si>
  <si>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</si>
  <si>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</si>
  <si>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</si>
  <si>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</si>
  <si>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</si>
  <si>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</si>
  <si>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</si>
  <si>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</si>
  <si>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</si>
  <si>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</si>
  <si>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H25</t>
  </si>
  <si>
    <t>うち単独分</t>
    <rPh sb="2" eb="4">
      <t>タンドク</t>
    </rPh>
    <rPh sb="4" eb="5">
      <t>ブン</t>
    </rPh>
    <phoneticPr fontId="6"/>
  </si>
  <si>
    <t xml:space="preserve"> H26</t>
  </si>
  <si>
    <t xml:space="preserve"> H27</t>
  </si>
  <si>
    <t xml:space="preserve"> H28</t>
  </si>
  <si>
    <t xml:space="preserve"> H29</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</si>
  <si>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</si>
  <si>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</si>
  <si>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</si>
  <si>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H25</t>
  </si>
  <si>
    <t>H26</t>
  </si>
  <si>
    <t>H27</t>
  </si>
  <si>
    <t>H28</t>
  </si>
  <si>
    <t>H29</t>
  </si>
  <si>
    <t>水道事業会計</t>
  </si>
  <si>
    <t>一般会計</t>
  </si>
  <si>
    <t>病院事業会計</t>
  </si>
  <si>
    <t>工業用水道事業会計</t>
  </si>
  <si>
    <t>下水道事業会計</t>
  </si>
  <si>
    <t>国民健康保険特別会計</t>
  </si>
  <si>
    <t>介護保険特別会計</t>
  </si>
  <si>
    <t>亜炭鉱害復旧施設維持管理事業特別会計</t>
  </si>
  <si>
    <t>その他会計（赤字）</t>
  </si>
  <si>
    <t>その他会計（黒字）</t>
  </si>
  <si>
    <t>東日本大震災復旧・復興基金</t>
    <rPh sb="0" eb="1">
      <t>ヒガシ</t>
    </rPh>
    <rPh sb="1" eb="3">
      <t>ニホン</t>
    </rPh>
    <rPh sb="3" eb="6">
      <t>ダイシンサイ</t>
    </rPh>
    <rPh sb="6" eb="8">
      <t>フッキュウ</t>
    </rPh>
    <rPh sb="9" eb="11">
      <t>フッコウ</t>
    </rPh>
    <rPh sb="11" eb="13">
      <t>キキン</t>
    </rPh>
    <phoneticPr fontId="12"/>
  </si>
  <si>
    <t>東日本大震災復興交付金基金</t>
    <rPh sb="0" eb="1">
      <t>ヒガシ</t>
    </rPh>
    <rPh sb="1" eb="3">
      <t>ニホン</t>
    </rPh>
    <rPh sb="3" eb="6">
      <t>ダイシンサイ</t>
    </rPh>
    <rPh sb="6" eb="8">
      <t>フッコウ</t>
    </rPh>
    <rPh sb="8" eb="10">
      <t>コウフ</t>
    </rPh>
    <rPh sb="11" eb="13">
      <t>キキン</t>
    </rPh>
    <phoneticPr fontId="12"/>
  </si>
  <si>
    <t>帰還環境整備交付金基金</t>
    <rPh sb="0" eb="2">
      <t>キカン</t>
    </rPh>
    <rPh sb="2" eb="4">
      <t>カンキョウ</t>
    </rPh>
    <rPh sb="4" eb="6">
      <t>セイビ</t>
    </rPh>
    <rPh sb="6" eb="9">
      <t>コウフキン</t>
    </rPh>
    <rPh sb="9" eb="11">
      <t>キキン</t>
    </rPh>
    <phoneticPr fontId="12"/>
  </si>
  <si>
    <t>市有建物等維持補修基金</t>
    <rPh sb="0" eb="2">
      <t>シユウ</t>
    </rPh>
    <rPh sb="2" eb="4">
      <t>タテモノ</t>
    </rPh>
    <rPh sb="4" eb="5">
      <t>トウ</t>
    </rPh>
    <rPh sb="5" eb="7">
      <t>イジ</t>
    </rPh>
    <rPh sb="7" eb="9">
      <t>ホシュウ</t>
    </rPh>
    <rPh sb="9" eb="11">
      <t>キキン</t>
    </rPh>
    <phoneticPr fontId="12"/>
  </si>
  <si>
    <t>亜炭鉱害復旧施設維持管理基金</t>
    <rPh sb="0" eb="1">
      <t>ア</t>
    </rPh>
    <rPh sb="1" eb="2">
      <t>タン</t>
    </rPh>
    <rPh sb="2" eb="4">
      <t>コウガイ</t>
    </rPh>
    <rPh sb="4" eb="6">
      <t>フッキュウ</t>
    </rPh>
    <rPh sb="6" eb="8">
      <t>シセツ</t>
    </rPh>
    <rPh sb="8" eb="10">
      <t>イジ</t>
    </rPh>
    <rPh sb="10" eb="12">
      <t>カンリ</t>
    </rPh>
    <rPh sb="12" eb="14">
      <t>キキン</t>
    </rPh>
    <phoneticPr fontId="12"/>
  </si>
  <si>
    <t>-</t>
    <phoneticPr fontId="3"/>
  </si>
  <si>
    <t>-</t>
    <phoneticPr fontId="3"/>
  </si>
  <si>
    <t>相馬地方広域市町村圏組合（一般会計）</t>
    <phoneticPr fontId="3"/>
  </si>
  <si>
    <t>相馬地方広域市町村圏組合（看護専門学校特別会計）</t>
    <phoneticPr fontId="3"/>
  </si>
  <si>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1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</si>
  <si>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1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</si>
  <si>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12"/>
  </si>
  <si>
    <t>福島県市町村装具事務組合（非常勤職員校務災害補償特別会計）</t>
    <rPh sb="0" eb="3">
      <t>フクシマケン</t>
    </rPh>
    <rPh sb="3" eb="6">
      <t>シチョウソン</t>
    </rPh>
    <rPh sb="6" eb="8">
      <t>ソウグ</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1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</si>
  <si>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12"/>
  </si>
  <si>
    <t>-</t>
    <phoneticPr fontId="3"/>
  </si>
  <si>
    <t>福島県後期高齢者医療広域連合一般会計</t>
    <rPh sb="0" eb="3">
      <t>フクシマケン</t>
    </rPh>
    <rPh sb="3" eb="10">
      <t>コウキコウレイシャイリョウ</t>
    </rPh>
    <rPh sb="10" eb="12">
      <t>コウイキ</t>
    </rPh>
    <rPh sb="12" eb="14">
      <t>レンゴウ</t>
    </rPh>
    <rPh sb="14" eb="16">
      <t>イッパン</t>
    </rPh>
    <rPh sb="16" eb="18">
      <t>カイケイ</t>
    </rPh>
    <phoneticPr fontId="5"/>
  </si>
  <si>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5"/>
  </si>
  <si>
    <t>福島県市民交通災害共済組合</t>
    <rPh sb="0" eb="3">
      <t>フクシマケン</t>
    </rPh>
    <rPh sb="3" eb="5">
      <t>シミン</t>
    </rPh>
    <rPh sb="5" eb="7">
      <t>コウツウ</t>
    </rPh>
    <rPh sb="7" eb="9">
      <t>サイガイ</t>
    </rPh>
    <rPh sb="9" eb="11">
      <t>キョウサイ</t>
    </rPh>
    <rPh sb="11" eb="13">
      <t>クミアイ</t>
    </rPh>
    <phoneticPr fontId="5"/>
  </si>
  <si>
    <t>相馬地方広域水道企業団（水道事業会計）</t>
    <rPh sb="0" eb="2">
      <t>ソウマ</t>
    </rPh>
    <rPh sb="2" eb="4">
      <t>チホウ</t>
    </rPh>
    <rPh sb="4" eb="6">
      <t>コウイキ</t>
    </rPh>
    <rPh sb="6" eb="8">
      <t>スイドウ</t>
    </rPh>
    <rPh sb="8" eb="10">
      <t>キギョウ</t>
    </rPh>
    <rPh sb="10" eb="11">
      <t>ダン</t>
    </rPh>
    <rPh sb="12" eb="14">
      <t>スイドウ</t>
    </rPh>
    <rPh sb="14" eb="16">
      <t>ジギョウ</t>
    </rPh>
    <rPh sb="16" eb="18">
      <t>カイケイ</t>
    </rPh>
    <phoneticPr fontId="12"/>
  </si>
  <si>
    <t>相馬地方土地開発公社</t>
    <phoneticPr fontId="3"/>
  </si>
  <si>
    <t>南相馬市文化振興事業団</t>
    <phoneticPr fontId="3"/>
  </si>
  <si>
    <t>ゆめサポート南相馬</t>
    <phoneticPr fontId="3"/>
  </si>
  <si>
    <t>-</t>
    <phoneticPr fontId="3"/>
  </si>
  <si>
    <t>-</t>
    <phoneticPr fontId="3"/>
  </si>
  <si>
    <t>-</t>
    <phoneticPr fontId="3"/>
  </si>
  <si>
    <t>実質公債費比率</t>
    <phoneticPr fontId="6"/>
  </si>
  <si>
    <t>将来負担比率</t>
    <phoneticPr fontId="6"/>
  </si>
  <si>
    <t>類似団体内平均値</t>
    <phoneticPr fontId="6"/>
  </si>
  <si>
    <t>実質公債費比率</t>
    <phoneticPr fontId="6"/>
  </si>
  <si>
    <t>当該団体値</t>
    <rPh sb="0" eb="2">
      <t>トウガイ</t>
    </rPh>
    <rPh sb="2" eb="4">
      <t>ダンタイ</t>
    </rPh>
    <rPh sb="4" eb="5">
      <t>アタイ</t>
    </rPh>
    <phoneticPr fontId="6"/>
  </si>
  <si>
    <t>(　参考　）</t>
    <rPh sb="2" eb="4">
      <t>サンコウ</t>
    </rPh>
    <phoneticPr fontId="6"/>
  </si>
  <si>
    <t>分析欄</t>
    <rPh sb="0" eb="2">
      <t>ブンセキ</t>
    </rPh>
    <rPh sb="2" eb="3">
      <t>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</si>
  <si>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</si>
  <si>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有形固定資産減価償却率</t>
    <phoneticPr fontId="6"/>
  </si>
  <si>
    <t>将来負担比率</t>
    <phoneticPr fontId="6"/>
  </si>
  <si>
    <t>類似団体内平均値</t>
    <phoneticPr fontId="6"/>
  </si>
  <si>
    <t>将来負担比率</t>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</si>
  <si>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</si>
  <si>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a</t>
  </si>
  <si>
    <t xml:space="preserve">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</si>
</sst>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x14ac:knownFonts="1">
    <font>
      <sz val="11"/>
      <color theme="1"/>
      <name val="ＭＳ Ｐゴシック"/>
      <family val="2"/>
      <charset val="128"/>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7">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 fillId="0" borderId="0">
      <alignment vertical="center"/>
    </xf>
    <xf numFmtId="0" fontId="13" fillId="0" borderId="0"/>
    <xf numFmtId="0" fontId="13" fillId="0" borderId="0">
      <alignment vertical="center"/>
    </xf>
    <xf numFmtId="0" fontId="10" fillId="0" borderId="0">
      <alignment vertical="center"/>
    </xf>
    <xf numFmtId="0" fontId="2" fillId="0" borderId="0">
      <alignment vertical="center"/>
    </xf>
    <xf numFmtId="0" fontId="1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alignment vertical="center"/>
    </xf>
    <xf numFmtId="0" fontId="13" fillId="0" borderId="0">
      <alignment vertical="center"/>
    </xf>
    <xf numFmtId="0" fontId="13" fillId="0" borderId="0"/>
    <xf numFmtId="0" fontId="13" fillId="0" borderId="0"/>
    <xf numFmtId="0" fontId="1" fillId="0" borderId="0">
      <alignment vertical="center"/>
    </xf>
    <xf numFmtId="0" fontId="1" fillId="0" borderId="0">
      <alignment vertical="center"/>
    </xf>
    <xf numFmtId="9" fontId="2" fillId="0" borderId="0" applyFont="0" applyFill="0" applyBorder="0" applyAlignment="0" applyProtection="0">
      <alignment vertical="center"/>
    </xf>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2" fillId="0" borderId="0" applyFont="0" applyFill="0" applyBorder="0" applyAlignment="0" applyProtection="0">
      <alignment vertical="center"/>
    </xf>
    <xf numFmtId="38" fontId="13" fillId="0" borderId="0" applyFont="0" applyFill="0" applyBorder="0" applyAlignment="0" applyProtection="0">
      <alignment vertical="center"/>
    </xf>
    <xf numFmtId="6" fontId="13" fillId="0" borderId="0" applyFont="0" applyFill="0" applyBorder="0" applyAlignment="0" applyProtection="0">
      <alignment vertical="center"/>
    </xf>
    <xf numFmtId="6" fontId="13" fillId="0" borderId="0" applyFont="0" applyFill="0" applyBorder="0" applyAlignment="0" applyProtection="0"/>
    <xf numFmtId="0" fontId="2" fillId="0" borderId="0">
      <alignment vertical="center"/>
    </xf>
    <xf numFmtId="0" fontId="2" fillId="0" borderId="0">
      <alignment vertical="center"/>
    </xf>
    <xf numFmtId="0" fontId="34" fillId="0" borderId="0">
      <alignment vertical="center"/>
    </xf>
    <xf numFmtId="0" fontId="13" fillId="0" borderId="0"/>
    <xf numFmtId="0" fontId="2" fillId="0" borderId="0">
      <alignment vertical="center"/>
    </xf>
    <xf numFmtId="0" fontId="13" fillId="0" borderId="0">
      <alignment vertical="center"/>
    </xf>
    <xf numFmtId="0" fontId="20" fillId="0" borderId="0"/>
    <xf numFmtId="0" fontId="13" fillId="0" borderId="0"/>
    <xf numFmtId="0" fontId="2" fillId="0" borderId="0">
      <alignment vertical="center"/>
    </xf>
    <xf numFmtId="0" fontId="10" fillId="0" borderId="0">
      <alignment vertical="center"/>
    </xf>
    <xf numFmtId="0" fontId="16" fillId="0" borderId="0">
      <alignment vertical="center"/>
    </xf>
    <xf numFmtId="0" fontId="2" fillId="0" borderId="0">
      <alignment vertical="center"/>
    </xf>
    <xf numFmtId="0" fontId="1" fillId="0" borderId="0">
      <alignment vertical="center"/>
    </xf>
    <xf numFmtId="0" fontId="35" fillId="0" borderId="0">
      <alignment vertical="center"/>
    </xf>
    <xf numFmtId="0" fontId="35" fillId="0" borderId="0">
      <alignment vertical="center"/>
    </xf>
    <xf numFmtId="0" fontId="35" fillId="0" borderId="0">
      <alignment vertical="center"/>
    </xf>
  </cellStyleXfs>
  <cellXfs count="1298">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shrinkToFit="1"/>
    </xf>
    <xf numFmtId="177" fontId="8" fillId="0" borderId="28" xfId="4" applyNumberFormat="1" applyFont="1" applyFill="1" applyBorder="1" applyAlignment="1" applyProtection="1">
      <alignment horizontal="right" vertical="center" shrinkToFit="1"/>
    </xf>
    <xf numFmtId="177" fontId="8" fillId="0" borderId="29" xfId="4" applyNumberFormat="1" applyFont="1" applyFill="1" applyBorder="1" applyAlignment="1" applyProtection="1">
      <alignment horizontal="right" vertical="center" shrinkToFit="1"/>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shrinkToFit="1"/>
    </xf>
    <xf numFmtId="177" fontId="8" fillId="0" borderId="34" xfId="4" applyNumberFormat="1" applyFont="1" applyFill="1" applyBorder="1" applyAlignment="1" applyProtection="1">
      <alignment horizontal="right" vertical="center" shrinkToFit="1"/>
    </xf>
    <xf numFmtId="177" fontId="8" fillId="0" borderId="35" xfId="4" applyNumberFormat="1" applyFont="1" applyFill="1" applyBorder="1" applyAlignment="1" applyProtection="1">
      <alignment horizontal="right" vertical="center" shrinkToFit="1"/>
    </xf>
    <xf numFmtId="0" fontId="8" fillId="0" borderId="41" xfId="4" applyFont="1" applyFill="1" applyBorder="1" applyAlignment="1">
      <alignment vertical="center"/>
    </xf>
    <xf numFmtId="0" fontId="8" fillId="0" borderId="45"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shrinkToFit="1"/>
    </xf>
    <xf numFmtId="177" fontId="8" fillId="0" borderId="21" xfId="4" applyNumberFormat="1" applyFont="1" applyFill="1" applyBorder="1" applyAlignment="1" applyProtection="1">
      <alignment horizontal="right" vertical="center" shrinkToFit="1"/>
    </xf>
    <xf numFmtId="177" fontId="8" fillId="0" borderId="22" xfId="4" applyNumberFormat="1" applyFont="1" applyFill="1" applyBorder="1" applyAlignment="1" applyProtection="1">
      <alignment horizontal="right" vertical="center" shrinkToFit="1"/>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1" fillId="4" borderId="5" xfId="5" applyFont="1" applyFill="1" applyBorder="1" applyAlignment="1">
      <alignment horizontal="center" vertical="center"/>
    </xf>
    <xf numFmtId="0" fontId="11"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6"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3"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3" fillId="0" borderId="45" xfId="6" applyFont="1" applyBorder="1" applyAlignment="1">
      <alignment vertical="center"/>
    </xf>
    <xf numFmtId="178" fontId="14" fillId="0" borderId="41" xfId="6" applyNumberFormat="1" applyFont="1" applyBorder="1" applyAlignment="1">
      <alignment horizontal="center" vertical="center"/>
    </xf>
    <xf numFmtId="178" fontId="14" fillId="0" borderId="50" xfId="6" applyNumberFormat="1" applyFont="1" applyBorder="1" applyAlignment="1">
      <alignment horizontal="center" vertical="center" wrapText="1"/>
    </xf>
    <xf numFmtId="178" fontId="14" fillId="0" borderId="5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6"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3" xfId="6" applyNumberFormat="1" applyFont="1" applyFill="1" applyBorder="1" applyAlignment="1">
      <alignment vertical="center"/>
    </xf>
    <xf numFmtId="179" fontId="14" fillId="0" borderId="51" xfId="6" applyNumberFormat="1" applyFont="1" applyFill="1" applyBorder="1" applyAlignment="1">
      <alignment vertical="center"/>
    </xf>
    <xf numFmtId="180" fontId="14" fillId="0" borderId="54"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5" xfId="6" applyNumberFormat="1" applyFont="1" applyBorder="1" applyAlignment="1">
      <alignment horizontal="center" vertical="center"/>
    </xf>
    <xf numFmtId="179" fontId="14" fillId="0" borderId="56" xfId="6" applyNumberFormat="1" applyFont="1" applyFill="1" applyBorder="1" applyAlignment="1">
      <alignment vertical="center"/>
    </xf>
    <xf numFmtId="179" fontId="14" fillId="0" borderId="57"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8" xfId="6" applyNumberFormat="1" applyFont="1" applyFill="1" applyBorder="1" applyAlignment="1">
      <alignment vertical="center"/>
    </xf>
    <xf numFmtId="180" fontId="14" fillId="0" borderId="59" xfId="6" applyNumberFormat="1" applyFont="1" applyFill="1" applyBorder="1" applyAlignment="1">
      <alignment vertical="center"/>
    </xf>
    <xf numFmtId="180" fontId="14" fillId="0" borderId="56" xfId="6" applyNumberFormat="1" applyFont="1" applyBorder="1" applyAlignment="1">
      <alignment vertical="center"/>
    </xf>
    <xf numFmtId="179" fontId="14" fillId="0" borderId="56"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3" xfId="6" applyNumberFormat="1" applyFont="1" applyBorder="1" applyAlignment="1">
      <alignment vertical="center"/>
    </xf>
    <xf numFmtId="179" fontId="14" fillId="0" borderId="51" xfId="6" applyNumberFormat="1" applyFont="1" applyBorder="1" applyAlignment="1">
      <alignment vertical="center"/>
    </xf>
    <xf numFmtId="180" fontId="14" fillId="0" borderId="12" xfId="6" applyNumberFormat="1" applyFont="1" applyBorder="1" applyAlignment="1">
      <alignment vertical="center"/>
    </xf>
    <xf numFmtId="0" fontId="13" fillId="0" borderId="34" xfId="6" applyBorder="1"/>
    <xf numFmtId="0" fontId="13" fillId="0" borderId="34" xfId="6" applyBorder="1" applyAlignment="1">
      <alignment vertical="center"/>
    </xf>
    <xf numFmtId="0" fontId="15" fillId="0" borderId="34" xfId="6" applyFont="1" applyBorder="1"/>
    <xf numFmtId="0" fontId="13" fillId="0" borderId="0" xfId="7" applyAlignment="1"/>
    <xf numFmtId="0" fontId="13" fillId="0" borderId="34" xfId="7" applyBorder="1" applyAlignment="1"/>
    <xf numFmtId="177" fontId="13" fillId="0" borderId="34" xfId="7" applyNumberFormat="1" applyBorder="1" applyAlignment="1"/>
    <xf numFmtId="0" fontId="16" fillId="0" borderId="0" xfId="8" applyFont="1" applyFill="1">
      <alignment vertical="center"/>
    </xf>
    <xf numFmtId="49" fontId="16" fillId="0" borderId="0" xfId="8" applyNumberFormat="1" applyFont="1" applyFill="1">
      <alignment vertical="center"/>
    </xf>
    <xf numFmtId="0" fontId="16" fillId="0" borderId="0" xfId="8" applyFont="1">
      <alignment vertical="center"/>
    </xf>
    <xf numFmtId="0" fontId="18" fillId="0" borderId="0" xfId="8" applyFont="1" applyFill="1">
      <alignment vertical="center"/>
    </xf>
    <xf numFmtId="0" fontId="19" fillId="0" borderId="0" xfId="8" applyFont="1" applyFill="1">
      <alignment vertical="center"/>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184" fontId="16" fillId="0" borderId="36" xfId="8" applyNumberFormat="1" applyFont="1" applyFill="1" applyBorder="1" applyAlignment="1">
      <alignment horizontal="right" vertical="center" shrinkToFit="1"/>
    </xf>
    <xf numFmtId="184" fontId="16" fillId="0" borderId="8" xfId="8" applyNumberFormat="1" applyFont="1" applyFill="1" applyBorder="1" applyAlignment="1">
      <alignment horizontal="right" vertical="center" shrinkToFit="1"/>
    </xf>
    <xf numFmtId="184" fontId="16" fillId="0" borderId="9" xfId="8" applyNumberFormat="1" applyFont="1" applyFill="1" applyBorder="1" applyAlignment="1">
      <alignment horizontal="right" vertical="center" shrinkToFit="1"/>
    </xf>
    <xf numFmtId="0" fontId="20" fillId="0" borderId="45" xfId="9" applyFont="1" applyFill="1" applyBorder="1" applyAlignment="1">
      <alignment vertical="center"/>
    </xf>
    <xf numFmtId="184" fontId="16" fillId="0" borderId="36" xfId="8" applyNumberFormat="1" applyFont="1" applyFill="1" applyBorder="1" applyAlignment="1">
      <alignment vertical="center" shrinkToFit="1"/>
    </xf>
    <xf numFmtId="184" fontId="16" fillId="0" borderId="8" xfId="8" applyNumberFormat="1" applyFont="1" applyFill="1" applyBorder="1" applyAlignment="1">
      <alignment vertical="center" shrinkToFit="1"/>
    </xf>
    <xf numFmtId="184" fontId="16" fillId="0" borderId="9" xfId="8" applyNumberFormat="1" applyFont="1" applyFill="1" applyBorder="1" applyAlignment="1">
      <alignment vertical="center" shrinkToFit="1"/>
    </xf>
    <xf numFmtId="0" fontId="16" fillId="0" borderId="7" xfId="8" applyFont="1" applyFill="1" applyBorder="1" applyAlignment="1">
      <alignment horizontal="left" vertical="center"/>
    </xf>
    <xf numFmtId="0" fontId="20" fillId="0" borderId="69" xfId="9" applyFont="1" applyFill="1" applyBorder="1" applyAlignment="1">
      <alignment horizontal="center" vertical="center"/>
    </xf>
    <xf numFmtId="0" fontId="16" fillId="0" borderId="7" xfId="8" applyFont="1" applyFill="1" applyBorder="1" applyAlignment="1">
      <alignment horizontal="center" vertical="center"/>
    </xf>
    <xf numFmtId="0" fontId="16" fillId="0" borderId="72" xfId="8" applyFont="1" applyFill="1" applyBorder="1" applyAlignment="1">
      <alignment horizontal="center" vertical="center"/>
    </xf>
    <xf numFmtId="0" fontId="22" fillId="0" borderId="73" xfId="8" applyFont="1" applyFill="1" applyBorder="1" applyAlignment="1">
      <alignment vertical="center" wrapText="1"/>
    </xf>
    <xf numFmtId="0" fontId="22" fillId="0" borderId="74" xfId="8" applyFont="1" applyFill="1" applyBorder="1" applyAlignment="1">
      <alignment vertical="center" wrapText="1"/>
    </xf>
    <xf numFmtId="181" fontId="16" fillId="0" borderId="72" xfId="8" applyNumberFormat="1" applyFont="1" applyFill="1" applyBorder="1" applyAlignment="1">
      <alignment vertical="center"/>
    </xf>
    <xf numFmtId="181" fontId="16" fillId="0" borderId="73" xfId="8" applyNumberFormat="1" applyFont="1" applyFill="1" applyBorder="1" applyAlignment="1">
      <alignment vertical="center"/>
    </xf>
    <xf numFmtId="181" fontId="16" fillId="0" borderId="74" xfId="8" applyNumberFormat="1" applyFont="1" applyFill="1" applyBorder="1" applyAlignment="1">
      <alignment vertical="center"/>
    </xf>
    <xf numFmtId="0" fontId="16" fillId="0" borderId="7" xfId="8" applyFont="1" applyFill="1" applyBorder="1">
      <alignment vertical="center"/>
    </xf>
    <xf numFmtId="0" fontId="16" fillId="0" borderId="0" xfId="8" applyFont="1" applyFill="1" applyBorder="1">
      <alignment vertical="center"/>
    </xf>
    <xf numFmtId="0" fontId="16" fillId="0" borderId="64" xfId="8" applyFont="1" applyFill="1" applyBorder="1">
      <alignment vertical="center"/>
    </xf>
    <xf numFmtId="49" fontId="16" fillId="0" borderId="7" xfId="8" applyNumberFormat="1" applyFont="1" applyFill="1" applyBorder="1">
      <alignment vertical="center"/>
    </xf>
    <xf numFmtId="49" fontId="16" fillId="0" borderId="0" xfId="8" applyNumberFormat="1" applyFont="1" applyFill="1" applyBorder="1">
      <alignment vertical="center"/>
    </xf>
    <xf numFmtId="0" fontId="16" fillId="0" borderId="0" xfId="8" applyFont="1" applyFill="1" applyBorder="1" applyAlignment="1">
      <alignment vertical="center"/>
    </xf>
    <xf numFmtId="0" fontId="16" fillId="0" borderId="0" xfId="8" applyFont="1" applyFill="1" applyBorder="1" applyAlignment="1">
      <alignment horizontal="center" vertical="center"/>
    </xf>
    <xf numFmtId="49" fontId="16" fillId="0" borderId="0" xfId="8" applyNumberFormat="1" applyFont="1" applyFill="1" applyBorder="1" applyAlignment="1">
      <alignment horizontal="center" vertical="center"/>
    </xf>
    <xf numFmtId="0" fontId="16" fillId="0" borderId="64" xfId="8" applyFont="1" applyFill="1" applyBorder="1" applyAlignment="1">
      <alignment horizontal="center" vertical="center"/>
    </xf>
    <xf numFmtId="0" fontId="16" fillId="0" borderId="72" xfId="8" applyFont="1" applyFill="1" applyBorder="1">
      <alignment vertical="center"/>
    </xf>
    <xf numFmtId="0" fontId="16" fillId="0" borderId="73" xfId="8" applyFont="1" applyFill="1" applyBorder="1">
      <alignment vertical="center"/>
    </xf>
    <xf numFmtId="0" fontId="16" fillId="0" borderId="74" xfId="8" applyFont="1" applyFill="1" applyBorder="1">
      <alignment vertical="center"/>
    </xf>
    <xf numFmtId="0" fontId="16" fillId="0" borderId="0" xfId="10" applyFont="1" applyFill="1">
      <alignment vertical="center"/>
    </xf>
    <xf numFmtId="49" fontId="26" fillId="0" borderId="0" xfId="11" applyNumberFormat="1" applyFont="1">
      <alignment vertical="center"/>
    </xf>
    <xf numFmtId="49" fontId="16" fillId="0" borderId="0" xfId="11" applyNumberFormat="1" applyFont="1">
      <alignment vertical="center"/>
    </xf>
    <xf numFmtId="49" fontId="16" fillId="0" borderId="0" xfId="11" applyNumberFormat="1" applyFont="1" applyFill="1">
      <alignment vertical="center"/>
    </xf>
    <xf numFmtId="0" fontId="16" fillId="0" borderId="0" xfId="11" applyFont="1">
      <alignment vertical="center"/>
    </xf>
    <xf numFmtId="0" fontId="27" fillId="0" borderId="0" xfId="11" applyFont="1">
      <alignment vertical="center"/>
    </xf>
    <xf numFmtId="0" fontId="4" fillId="0" borderId="52" xfId="11" applyFont="1" applyBorder="1" applyAlignment="1">
      <alignment horizontal="center" vertical="center"/>
    </xf>
    <xf numFmtId="0" fontId="4" fillId="0" borderId="52" xfId="11" applyFont="1" applyBorder="1" applyAlignment="1">
      <alignment vertical="center"/>
    </xf>
    <xf numFmtId="0" fontId="16" fillId="0" borderId="0" xfId="11" applyFont="1" applyBorder="1">
      <alignment vertical="center"/>
    </xf>
    <xf numFmtId="0" fontId="16" fillId="0" borderId="12" xfId="11" applyFont="1" applyBorder="1">
      <alignment vertical="center"/>
    </xf>
    <xf numFmtId="0" fontId="16" fillId="0" borderId="52" xfId="11" applyFont="1" applyBorder="1">
      <alignment vertical="center"/>
    </xf>
    <xf numFmtId="0" fontId="16" fillId="0" borderId="41" xfId="11" applyFont="1" applyBorder="1" applyAlignment="1">
      <alignment horizontal="center" vertical="center"/>
    </xf>
    <xf numFmtId="0" fontId="16" fillId="0" borderId="12" xfId="11" applyFont="1" applyBorder="1" applyAlignment="1">
      <alignment horizontal="center" vertical="center"/>
    </xf>
    <xf numFmtId="0" fontId="16" fillId="0" borderId="62" xfId="11" applyFont="1" applyBorder="1" applyAlignment="1">
      <alignment horizontal="center" vertical="center"/>
    </xf>
    <xf numFmtId="0" fontId="16" fillId="0" borderId="0" xfId="11" applyFont="1" applyFill="1" applyBorder="1" applyAlignment="1">
      <alignment horizontal="center" vertical="center" wrapText="1"/>
    </xf>
    <xf numFmtId="0" fontId="16" fillId="0" borderId="52" xfId="11" applyFont="1" applyFill="1" applyBorder="1" applyAlignment="1">
      <alignment horizontal="center" vertical="center" wrapText="1"/>
    </xf>
    <xf numFmtId="0" fontId="16" fillId="0" borderId="0" xfId="11" applyFont="1" applyBorder="1" applyAlignment="1">
      <alignment horizontal="center" vertical="center"/>
    </xf>
    <xf numFmtId="0" fontId="16" fillId="0" borderId="0" xfId="11" applyFont="1" applyFill="1">
      <alignment vertical="center"/>
    </xf>
    <xf numFmtId="0" fontId="20" fillId="0" borderId="0" xfId="11" applyFont="1" applyBorder="1">
      <alignment vertical="center"/>
    </xf>
    <xf numFmtId="0" fontId="20" fillId="0" borderId="0" xfId="11" applyFont="1">
      <alignment vertical="center"/>
    </xf>
    <xf numFmtId="0" fontId="16" fillId="0" borderId="0" xfId="11" applyFont="1" applyAlignment="1">
      <alignment vertical="center" shrinkToFit="1"/>
    </xf>
    <xf numFmtId="49" fontId="16" fillId="6" borderId="0" xfId="12" applyNumberFormat="1" applyFont="1" applyFill="1" applyProtection="1">
      <alignment vertical="center"/>
    </xf>
    <xf numFmtId="0" fontId="16" fillId="6" borderId="0" xfId="12" applyFont="1" applyFill="1" applyProtection="1">
      <alignment vertical="center"/>
    </xf>
    <xf numFmtId="0" fontId="16" fillId="6" borderId="0" xfId="12" applyFont="1" applyFill="1" applyBorder="1" applyAlignment="1" applyProtection="1">
      <alignment vertical="center"/>
    </xf>
    <xf numFmtId="0" fontId="16" fillId="6" borderId="73" xfId="12" applyFont="1" applyFill="1" applyBorder="1" applyProtection="1">
      <alignment vertical="center"/>
    </xf>
    <xf numFmtId="0" fontId="2" fillId="6" borderId="0" xfId="13" applyFill="1" applyProtection="1">
      <alignment vertical="center"/>
    </xf>
    <xf numFmtId="0" fontId="2" fillId="0" borderId="0" xfId="13" applyProtection="1">
      <alignment vertical="center"/>
    </xf>
    <xf numFmtId="0" fontId="28" fillId="6" borderId="0" xfId="12" applyFont="1" applyFill="1" applyAlignment="1" applyProtection="1">
      <alignment vertical="center"/>
    </xf>
    <xf numFmtId="0" fontId="16" fillId="6" borderId="0" xfId="12" applyFont="1" applyFill="1" applyAlignment="1" applyProtection="1">
      <alignment vertical="center"/>
    </xf>
    <xf numFmtId="0" fontId="2" fillId="6" borderId="0" xfId="13" applyFill="1" applyAlignment="1" applyProtection="1">
      <alignment vertical="center"/>
    </xf>
    <xf numFmtId="0" fontId="2"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7" xfId="12" applyFont="1" applyBorder="1" applyAlignment="1" applyProtection="1">
      <alignment horizontal="center" vertical="center" shrinkToFit="1"/>
      <protection locked="0"/>
    </xf>
    <xf numFmtId="0" fontId="30" fillId="0" borderId="97" xfId="12" applyFont="1" applyFill="1" applyBorder="1" applyAlignment="1" applyProtection="1">
      <alignment horizontal="center" vertical="center" shrinkToFit="1"/>
      <protection locked="0"/>
    </xf>
    <xf numFmtId="0" fontId="30" fillId="0" borderId="109" xfId="15" applyFont="1" applyBorder="1" applyAlignment="1" applyProtection="1">
      <alignment horizontal="center" vertical="center" shrinkToFit="1"/>
      <protection locked="0"/>
    </xf>
    <xf numFmtId="0" fontId="30" fillId="0" borderId="111" xfId="12" applyFont="1" applyBorder="1" applyAlignment="1" applyProtection="1">
      <alignment horizontal="center" vertical="center" shrinkToFit="1"/>
      <protection locked="0"/>
    </xf>
    <xf numFmtId="0" fontId="30" fillId="0" borderId="111" xfId="12" applyFont="1" applyFill="1" applyBorder="1" applyAlignment="1" applyProtection="1">
      <alignment horizontal="center" vertical="center" shrinkToFit="1"/>
      <protection locked="0"/>
    </xf>
    <xf numFmtId="0" fontId="30" fillId="0" borderId="122"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23"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22" xfId="12" applyFont="1" applyFill="1" applyBorder="1" applyAlignment="1" applyProtection="1">
      <alignment horizontal="center" vertical="center" shrinkToFit="1"/>
      <protection locked="0"/>
    </xf>
    <xf numFmtId="0" fontId="2" fillId="6" borderId="0" xfId="13" applyFont="1" applyFill="1" applyProtection="1">
      <alignment vertical="center"/>
    </xf>
    <xf numFmtId="0" fontId="30" fillId="0" borderId="144"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23" fillId="6" borderId="0" xfId="12" applyFont="1" applyFill="1" applyBorder="1" applyProtection="1">
      <alignment vertical="center"/>
    </xf>
    <xf numFmtId="0" fontId="30" fillId="6" borderId="73" xfId="12" applyFont="1" applyFill="1" applyBorder="1" applyAlignment="1" applyProtection="1">
      <alignment vertical="center"/>
    </xf>
    <xf numFmtId="0" fontId="30" fillId="6" borderId="73"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4"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3" fillId="6" borderId="0" xfId="13" applyFont="1" applyFill="1" applyProtection="1">
      <alignment vertical="center"/>
    </xf>
    <xf numFmtId="0" fontId="2" fillId="0" borderId="0" xfId="13">
      <alignment vertical="center"/>
    </xf>
    <xf numFmtId="0" fontId="13" fillId="6" borderId="0" xfId="6" applyFill="1" applyProtection="1">
      <protection hidden="1"/>
    </xf>
    <xf numFmtId="0" fontId="13" fillId="6" borderId="0" xfId="6" applyFill="1"/>
    <xf numFmtId="0" fontId="2" fillId="0" borderId="0" xfId="16" applyFont="1" applyFill="1">
      <alignment vertical="center"/>
    </xf>
    <xf numFmtId="0" fontId="2" fillId="0" borderId="0" xfId="16" applyFont="1" applyFill="1" applyBorder="1">
      <alignment vertical="center"/>
    </xf>
    <xf numFmtId="0" fontId="30" fillId="0" borderId="41" xfId="16" applyFont="1" applyFill="1" applyBorder="1">
      <alignment vertical="center"/>
    </xf>
    <xf numFmtId="0" fontId="2" fillId="0" borderId="12" xfId="16" applyFont="1" applyFill="1" applyBorder="1">
      <alignment vertical="center"/>
    </xf>
    <xf numFmtId="0" fontId="2" fillId="0" borderId="46" xfId="16" applyFont="1" applyFill="1" applyBorder="1">
      <alignment vertical="center"/>
    </xf>
    <xf numFmtId="0" fontId="2" fillId="0" borderId="62"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6"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2"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16" fillId="6" borderId="186" xfId="16" applyNumberFormat="1" applyFont="1" applyFill="1" applyBorder="1" applyAlignment="1">
      <alignment horizontal="center" vertical="center"/>
    </xf>
    <xf numFmtId="178" fontId="4" fillId="6" borderId="50" xfId="16" applyNumberFormat="1" applyFont="1" applyFill="1" applyBorder="1" applyAlignment="1">
      <alignment horizontal="center" vertical="center"/>
    </xf>
    <xf numFmtId="177" fontId="4" fillId="6" borderId="45"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0" xfId="17" applyNumberFormat="1" applyFont="1" applyFill="1" applyBorder="1" applyAlignment="1">
      <alignment horizontal="right" vertical="center" shrinkToFit="1"/>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0"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2" xfId="16" applyNumberFormat="1" applyFont="1" applyFill="1" applyBorder="1">
      <alignment vertical="center"/>
    </xf>
    <xf numFmtId="190" fontId="14" fillId="0" borderId="34" xfId="16" applyNumberFormat="1" applyFont="1" applyFill="1" applyBorder="1" applyAlignment="1">
      <alignment horizontal="right" vertical="center" shrinkToFit="1"/>
    </xf>
    <xf numFmtId="190" fontId="14" fillId="0" borderId="186" xfId="16" applyNumberFormat="1" applyFont="1" applyFill="1" applyBorder="1" applyAlignment="1">
      <alignment horizontal="right" vertical="center" shrinkToFit="1"/>
    </xf>
    <xf numFmtId="190" fontId="4" fillId="0" borderId="50"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4" fillId="0" borderId="34" xfId="16" applyNumberFormat="1" applyFont="1" applyFill="1" applyBorder="1" applyAlignment="1">
      <alignment horizontal="right" vertical="center" shrinkToFit="1"/>
    </xf>
    <xf numFmtId="187" fontId="14" fillId="0" borderId="186" xfId="16" applyNumberFormat="1" applyFont="1" applyFill="1" applyBorder="1" applyAlignment="1">
      <alignment horizontal="right" vertical="center" shrinkToFit="1"/>
    </xf>
    <xf numFmtId="187" fontId="4" fillId="0" borderId="50"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2" xfId="16" applyNumberFormat="1" applyFont="1" applyFill="1" applyBorder="1">
      <alignment vertical="center"/>
    </xf>
    <xf numFmtId="189" fontId="4" fillId="0" borderId="52"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46"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0"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2" xfId="16" applyFont="1" applyFill="1" applyBorder="1">
      <alignment vertical="center"/>
    </xf>
    <xf numFmtId="0" fontId="30" fillId="0" borderId="62" xfId="16" applyFont="1" applyFill="1" applyBorder="1">
      <alignment vertical="center"/>
    </xf>
    <xf numFmtId="0" fontId="2" fillId="0" borderId="52" xfId="17" applyFont="1" applyFill="1" applyBorder="1">
      <alignment vertical="center"/>
    </xf>
    <xf numFmtId="189" fontId="4" fillId="0" borderId="52" xfId="17" applyNumberFormat="1" applyFont="1" applyFill="1" applyBorder="1">
      <alignment vertical="center"/>
    </xf>
    <xf numFmtId="178" fontId="14" fillId="0" borderId="41" xfId="18" applyNumberFormat="1" applyFont="1" applyBorder="1" applyAlignment="1">
      <alignment vertical="center"/>
    </xf>
    <xf numFmtId="178" fontId="14" fillId="0" borderId="46"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0" xfId="18" applyNumberFormat="1" applyFont="1" applyBorder="1" applyAlignment="1">
      <alignment horizontal="center" vertical="center" wrapText="1"/>
    </xf>
    <xf numFmtId="178" fontId="20" fillId="0" borderId="5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7" fontId="14" fillId="0" borderId="53" xfId="19" applyNumberFormat="1" applyFont="1" applyFill="1" applyBorder="1" applyAlignment="1">
      <alignment horizontal="right" vertical="center" shrinkToFit="1"/>
    </xf>
    <xf numFmtId="177" fontId="14" fillId="0" borderId="51" xfId="19" applyNumberFormat="1" applyFont="1" applyFill="1" applyBorder="1" applyAlignment="1">
      <alignment horizontal="right" vertical="center" shrinkToFit="1"/>
    </xf>
    <xf numFmtId="187" fontId="14" fillId="0" borderId="54" xfId="19" applyNumberFormat="1" applyFont="1" applyFill="1" applyBorder="1" applyAlignment="1">
      <alignment horizontal="right" vertical="center" shrinkToFit="1"/>
    </xf>
    <xf numFmtId="187"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5" xfId="18" applyNumberFormat="1" applyFont="1" applyBorder="1" applyAlignment="1">
      <alignment horizontal="center" vertical="center"/>
    </xf>
    <xf numFmtId="177" fontId="14" fillId="0" borderId="56" xfId="19" applyNumberFormat="1" applyFont="1" applyFill="1" applyBorder="1" applyAlignment="1">
      <alignment horizontal="right" vertical="center" shrinkToFit="1"/>
    </xf>
    <xf numFmtId="177" fontId="14" fillId="0" borderId="57" xfId="19" applyNumberFormat="1" applyFont="1" applyFill="1" applyBorder="1" applyAlignment="1">
      <alignment horizontal="right" vertical="center" shrinkToFit="1"/>
    </xf>
    <xf numFmtId="187" fontId="14" fillId="0" borderId="55" xfId="19" applyNumberFormat="1" applyFont="1" applyFill="1" applyBorder="1" applyAlignment="1">
      <alignment horizontal="right" vertical="center" shrinkToFit="1"/>
    </xf>
    <xf numFmtId="177" fontId="14" fillId="0" borderId="58" xfId="19" applyNumberFormat="1" applyFont="1" applyFill="1" applyBorder="1" applyAlignment="1">
      <alignment horizontal="right" vertical="center" shrinkToFit="1"/>
    </xf>
    <xf numFmtId="187" fontId="14" fillId="0" borderId="59" xfId="19" applyNumberFormat="1" applyFont="1" applyFill="1" applyBorder="1" applyAlignment="1">
      <alignment horizontal="right" vertical="center" shrinkToFit="1"/>
    </xf>
    <xf numFmtId="187" fontId="14" fillId="0" borderId="56" xfId="19" applyNumberFormat="1" applyFont="1" applyBorder="1" applyAlignment="1">
      <alignment horizontal="right" vertical="center" shrinkToFit="1"/>
    </xf>
    <xf numFmtId="178" fontId="14" fillId="0" borderId="46"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7" fontId="14" fillId="0" borderId="53" xfId="19" applyNumberFormat="1" applyFont="1" applyBorder="1" applyAlignment="1">
      <alignment horizontal="right" vertical="center" shrinkToFit="1"/>
    </xf>
    <xf numFmtId="177" fontId="14" fillId="0" borderId="51" xfId="19" applyNumberFormat="1" applyFont="1" applyBorder="1" applyAlignment="1">
      <alignment horizontal="right" vertical="center" shrinkToFit="1"/>
    </xf>
    <xf numFmtId="187" fontId="14"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0" fontId="2" fillId="0" borderId="0" xfId="16" applyFont="1">
      <alignment vertical="center"/>
    </xf>
    <xf numFmtId="0" fontId="2" fillId="0" borderId="62" xfId="16" applyFont="1" applyBorder="1">
      <alignment vertical="center"/>
    </xf>
    <xf numFmtId="0" fontId="2" fillId="0" borderId="38" xfId="16" applyFont="1" applyBorder="1">
      <alignment vertical="center"/>
    </xf>
    <xf numFmtId="180" fontId="2" fillId="0" borderId="0" xfId="16" applyNumberFormat="1" applyFont="1">
      <alignment vertical="center"/>
    </xf>
    <xf numFmtId="0" fontId="2" fillId="0" borderId="40" xfId="16" applyFont="1" applyBorder="1">
      <alignment vertical="center"/>
    </xf>
    <xf numFmtId="0" fontId="2" fillId="0" borderId="52" xfId="16" applyFont="1" applyBorder="1">
      <alignment vertical="center"/>
    </xf>
    <xf numFmtId="0" fontId="2" fillId="0" borderId="37" xfId="16" applyFont="1" applyBorder="1">
      <alignment vertical="center"/>
    </xf>
    <xf numFmtId="0" fontId="36" fillId="0" borderId="0" xfId="46" applyFont="1">
      <alignment vertical="center"/>
    </xf>
    <xf numFmtId="179" fontId="2" fillId="6" borderId="0" xfId="17" applyNumberFormat="1" applyFont="1" applyFill="1" applyAlignment="1">
      <alignment vertical="center" wrapText="1"/>
    </xf>
    <xf numFmtId="49" fontId="2" fillId="6" borderId="0" xfId="17" applyNumberFormat="1" applyFont="1" applyFill="1" applyAlignment="1">
      <alignment horizontal="center" vertical="center"/>
    </xf>
    <xf numFmtId="49" fontId="2" fillId="6" borderId="0" xfId="17" applyNumberFormat="1" applyFont="1" applyFill="1" applyAlignment="1">
      <alignment horizontal="center" vertical="center" wrapText="1"/>
    </xf>
    <xf numFmtId="178" fontId="2" fillId="6" borderId="0" xfId="16" applyNumberFormat="1" applyFont="1" applyFill="1" applyAlignment="1">
      <alignment vertical="center" wrapText="1"/>
    </xf>
    <xf numFmtId="187" fontId="13" fillId="0" borderId="0" xfId="19" applyNumberFormat="1" applyAlignment="1">
      <alignment horizontal="right" vertical="center"/>
    </xf>
    <xf numFmtId="177" fontId="13" fillId="0" borderId="0" xfId="19" applyNumberFormat="1" applyAlignment="1">
      <alignment horizontal="right" vertical="center"/>
    </xf>
    <xf numFmtId="178" fontId="13" fillId="0" borderId="0" xfId="18" applyNumberFormat="1" applyAlignment="1">
      <alignment horizontal="center" vertical="center"/>
    </xf>
    <xf numFmtId="178" fontId="13" fillId="0" borderId="0" xfId="18" applyNumberFormat="1" applyAlignment="1">
      <alignment vertical="center"/>
    </xf>
    <xf numFmtId="178" fontId="2" fillId="0" borderId="0" xfId="16" applyNumberFormat="1" applyFont="1">
      <alignment vertical="center"/>
    </xf>
    <xf numFmtId="178" fontId="35" fillId="0" borderId="0" xfId="16" applyNumberFormat="1" applyFont="1">
      <alignment vertical="center"/>
    </xf>
    <xf numFmtId="189" fontId="2" fillId="0" borderId="0" xfId="17" applyNumberFormat="1" applyFont="1">
      <alignment vertical="center"/>
    </xf>
    <xf numFmtId="0" fontId="2" fillId="0" borderId="0" xfId="17" applyFont="1">
      <alignment vertical="center"/>
    </xf>
    <xf numFmtId="0" fontId="30" fillId="0" borderId="62" xfId="16" applyFont="1" applyBorder="1">
      <alignment vertical="center"/>
    </xf>
    <xf numFmtId="0" fontId="2" fillId="0" borderId="31" xfId="16" applyFont="1" applyBorder="1">
      <alignment vertical="center"/>
    </xf>
    <xf numFmtId="178" fontId="2" fillId="0" borderId="62" xfId="16" applyNumberFormat="1" applyFont="1" applyBorder="1">
      <alignment vertical="center"/>
    </xf>
    <xf numFmtId="178" fontId="2" fillId="0" borderId="40" xfId="16" applyNumberFormat="1" applyFont="1" applyBorder="1">
      <alignment vertical="center"/>
    </xf>
    <xf numFmtId="189" fontId="2" fillId="0" borderId="52" xfId="16" applyNumberFormat="1" applyFont="1" applyBorder="1">
      <alignment vertical="center"/>
    </xf>
    <xf numFmtId="178" fontId="2" fillId="0" borderId="52" xfId="16" applyNumberFormat="1" applyFont="1" applyBorder="1">
      <alignment vertical="center"/>
    </xf>
    <xf numFmtId="178" fontId="2" fillId="0" borderId="37" xfId="16" applyNumberFormat="1" applyFont="1" applyBorder="1">
      <alignment vertical="center"/>
    </xf>
    <xf numFmtId="178" fontId="2" fillId="0" borderId="38" xfId="16" applyNumberFormat="1" applyFont="1" applyBorder="1">
      <alignment vertical="center"/>
    </xf>
    <xf numFmtId="191" fontId="2" fillId="0" borderId="0" xfId="16" applyNumberFormat="1" applyFont="1">
      <alignment vertical="center"/>
    </xf>
    <xf numFmtId="0" fontId="2" fillId="0" borderId="46" xfId="16" applyFont="1" applyBorder="1">
      <alignment vertical="center"/>
    </xf>
    <xf numFmtId="0" fontId="2" fillId="0" borderId="12" xfId="16" applyFont="1" applyBorder="1">
      <alignment vertical="center"/>
    </xf>
    <xf numFmtId="0" fontId="30" fillId="0" borderId="41" xfId="16" applyFont="1" applyBorder="1">
      <alignment vertical="center"/>
    </xf>
    <xf numFmtId="0" fontId="30" fillId="0" borderId="0" xfId="16" applyFont="1">
      <alignment vertical="center"/>
    </xf>
    <xf numFmtId="189" fontId="2" fillId="0" borderId="12" xfId="16" applyNumberFormat="1" applyFont="1" applyBorder="1">
      <alignment vertical="center"/>
    </xf>
    <xf numFmtId="0" fontId="2" fillId="0" borderId="41" xfId="16" applyFont="1" applyBorder="1">
      <alignment vertical="center"/>
    </xf>
    <xf numFmtId="0" fontId="13" fillId="6" borderId="0" xfId="6" applyFill="1" applyAlignment="1">
      <alignment vertical="center"/>
    </xf>
    <xf numFmtId="0" fontId="13" fillId="6" borderId="0" xfId="6" applyFill="1" applyAlignment="1" applyProtection="1">
      <alignment vertical="center"/>
      <protection hidden="1"/>
    </xf>
    <xf numFmtId="0" fontId="0" fillId="6" borderId="0" xfId="6" applyFont="1" applyFill="1" applyAlignment="1">
      <alignment vertical="center"/>
    </xf>
    <xf numFmtId="0" fontId="16" fillId="0" borderId="36" xfId="8" applyFont="1" applyFill="1" applyBorder="1" applyAlignment="1">
      <alignment horizontal="center" vertical="center"/>
    </xf>
    <xf numFmtId="0" fontId="16" fillId="0" borderId="8" xfId="8" applyFont="1" applyFill="1" applyBorder="1" applyAlignment="1">
      <alignment horizontal="center" vertical="center"/>
    </xf>
    <xf numFmtId="0" fontId="16" fillId="0" borderId="9" xfId="8" applyFont="1" applyFill="1" applyBorder="1" applyAlignment="1">
      <alignment horizontal="center" vertical="center"/>
    </xf>
    <xf numFmtId="0" fontId="20" fillId="0" borderId="36" xfId="7" applyFont="1" applyFill="1" applyBorder="1" applyAlignment="1">
      <alignment horizontal="left" vertical="center"/>
    </xf>
    <xf numFmtId="0" fontId="20" fillId="0" borderId="8" xfId="7" applyFont="1" applyFill="1" applyBorder="1" applyAlignment="1">
      <alignment horizontal="left" vertical="center"/>
    </xf>
    <xf numFmtId="0" fontId="20" fillId="0" borderId="9" xfId="7" applyFont="1" applyFill="1" applyBorder="1" applyAlignment="1">
      <alignment horizontal="left" vertical="center"/>
    </xf>
    <xf numFmtId="178" fontId="16" fillId="0" borderId="36" xfId="8" applyNumberFormat="1" applyFont="1" applyFill="1" applyBorder="1" applyAlignment="1">
      <alignment horizontal="right" vertical="center" shrinkToFit="1"/>
    </xf>
    <xf numFmtId="178" fontId="16" fillId="0" borderId="8" xfId="8" applyNumberFormat="1" applyFont="1" applyFill="1" applyBorder="1" applyAlignment="1">
      <alignment horizontal="right" vertical="center" shrinkToFit="1"/>
    </xf>
    <xf numFmtId="178" fontId="16" fillId="0" borderId="9" xfId="8" applyNumberFormat="1" applyFont="1" applyFill="1" applyBorder="1" applyAlignment="1">
      <alignment horizontal="right" vertical="center" shrinkToFit="1"/>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181" fontId="16" fillId="0" borderId="36" xfId="8" applyNumberFormat="1" applyFont="1" applyFill="1" applyBorder="1" applyAlignment="1">
      <alignment horizontal="right" vertical="center" shrinkToFit="1"/>
    </xf>
    <xf numFmtId="181" fontId="16" fillId="0" borderId="8" xfId="8" applyNumberFormat="1" applyFont="1" applyFill="1" applyBorder="1" applyAlignment="1">
      <alignment horizontal="right" vertical="center" shrinkToFit="1"/>
    </xf>
    <xf numFmtId="181" fontId="16" fillId="0" borderId="9" xfId="8" applyNumberFormat="1" applyFont="1" applyFill="1" applyBorder="1" applyAlignment="1">
      <alignment horizontal="right" vertical="center" shrinkToFit="1"/>
    </xf>
    <xf numFmtId="49" fontId="17" fillId="0" borderId="0" xfId="8" applyNumberFormat="1" applyFont="1" applyFill="1" applyAlignment="1">
      <alignment horizontal="center" vertical="center"/>
    </xf>
    <xf numFmtId="0" fontId="16" fillId="0" borderId="4" xfId="8" applyFont="1" applyFill="1" applyBorder="1" applyAlignment="1">
      <alignment horizontal="center" vertical="center"/>
    </xf>
    <xf numFmtId="0" fontId="16" fillId="0" borderId="23" xfId="8" applyFont="1" applyFill="1" applyBorder="1" applyAlignment="1">
      <alignment horizontal="center" vertical="center"/>
    </xf>
    <xf numFmtId="0" fontId="16" fillId="0" borderId="5" xfId="8" applyFont="1" applyFill="1" applyBorder="1" applyAlignment="1">
      <alignment horizontal="center" vertical="center"/>
    </xf>
    <xf numFmtId="0" fontId="16" fillId="0" borderId="47" xfId="8" applyFont="1" applyFill="1" applyBorder="1" applyAlignment="1">
      <alignment horizontal="center" vertical="center"/>
    </xf>
    <xf numFmtId="0" fontId="16" fillId="0" borderId="38" xfId="8" applyFont="1" applyFill="1" applyBorder="1" applyAlignment="1">
      <alignment horizontal="center" vertical="center"/>
    </xf>
    <xf numFmtId="0" fontId="16" fillId="0" borderId="61" xfId="8" applyFont="1" applyFill="1" applyBorder="1" applyAlignment="1">
      <alignment horizontal="center" vertical="center"/>
    </xf>
    <xf numFmtId="0" fontId="16" fillId="0" borderId="66" xfId="8" applyFont="1" applyFill="1" applyBorder="1" applyAlignment="1">
      <alignment horizontal="center" vertical="center"/>
    </xf>
    <xf numFmtId="0" fontId="16" fillId="0" borderId="40" xfId="8" applyFont="1" applyFill="1" applyBorder="1" applyAlignment="1">
      <alignment horizontal="center" vertical="center"/>
    </xf>
    <xf numFmtId="0" fontId="16" fillId="0" borderId="45" xfId="8" applyFont="1" applyFill="1" applyBorder="1" applyAlignment="1">
      <alignment horizontal="center" vertical="center"/>
    </xf>
    <xf numFmtId="0" fontId="16" fillId="0" borderId="60" xfId="8" applyFont="1" applyFill="1" applyBorder="1" applyAlignment="1">
      <alignment horizontal="center" vertical="center"/>
    </xf>
    <xf numFmtId="0" fontId="16" fillId="0" borderId="10" xfId="8" applyFont="1" applyFill="1" applyBorder="1" applyAlignment="1">
      <alignment horizontal="center" vertical="center"/>
    </xf>
    <xf numFmtId="0" fontId="16" fillId="0" borderId="62" xfId="8" applyFont="1" applyFill="1" applyBorder="1" applyAlignment="1">
      <alignment horizontal="center" vertical="center"/>
    </xf>
    <xf numFmtId="0" fontId="16" fillId="0" borderId="63" xfId="8" applyFont="1" applyFill="1" applyBorder="1" applyAlignment="1">
      <alignment horizontal="center" vertical="center"/>
    </xf>
    <xf numFmtId="0" fontId="16" fillId="0" borderId="37" xfId="8" applyFont="1" applyFill="1" applyBorder="1" applyAlignment="1">
      <alignment horizontal="center" vertical="center"/>
    </xf>
    <xf numFmtId="0" fontId="16" fillId="0" borderId="67" xfId="8" applyFont="1" applyFill="1" applyBorder="1" applyAlignment="1">
      <alignment horizontal="center" vertical="center"/>
    </xf>
    <xf numFmtId="0" fontId="16" fillId="0" borderId="7" xfId="8" applyFont="1" applyFill="1" applyBorder="1" applyAlignment="1">
      <alignment horizontal="center" vertical="center"/>
    </xf>
    <xf numFmtId="0" fontId="16" fillId="0" borderId="0" xfId="8" applyFont="1" applyFill="1" applyBorder="1" applyAlignment="1">
      <alignment horizontal="center" vertical="center"/>
    </xf>
    <xf numFmtId="0" fontId="16" fillId="0" borderId="24" xfId="8" applyFont="1" applyFill="1" applyBorder="1" applyAlignment="1">
      <alignment horizontal="center" vertical="center"/>
    </xf>
    <xf numFmtId="0" fontId="16" fillId="0" borderId="52" xfId="8" applyFont="1" applyFill="1" applyBorder="1" applyAlignment="1">
      <alignment horizontal="center" vertical="center"/>
    </xf>
    <xf numFmtId="0" fontId="16" fillId="0" borderId="64" xfId="8" applyFont="1" applyFill="1" applyBorder="1" applyAlignment="1">
      <alignment horizontal="center" vertical="center"/>
    </xf>
    <xf numFmtId="0" fontId="16" fillId="0" borderId="65" xfId="8" applyFont="1" applyFill="1" applyBorder="1" applyAlignment="1">
      <alignment horizontal="center" vertical="center"/>
    </xf>
    <xf numFmtId="0" fontId="16" fillId="0" borderId="1" xfId="8" applyFont="1" applyFill="1" applyBorder="1" applyAlignment="1">
      <alignment horizontal="center" vertical="center"/>
    </xf>
    <xf numFmtId="0" fontId="16" fillId="0" borderId="2" xfId="8" applyFont="1" applyFill="1" applyBorder="1" applyAlignment="1">
      <alignment horizontal="center" vertical="center"/>
    </xf>
    <xf numFmtId="0" fontId="16" fillId="0" borderId="3" xfId="8" applyFont="1" applyFill="1" applyBorder="1" applyAlignment="1">
      <alignment horizontal="center" vertical="center"/>
    </xf>
    <xf numFmtId="181" fontId="16" fillId="0" borderId="7" xfId="8" applyNumberFormat="1" applyFont="1" applyFill="1" applyBorder="1" applyAlignment="1">
      <alignment horizontal="right" vertical="center" shrinkToFit="1"/>
    </xf>
    <xf numFmtId="181" fontId="16" fillId="0" borderId="0" xfId="8" applyNumberFormat="1" applyFont="1" applyFill="1" applyBorder="1" applyAlignment="1">
      <alignment horizontal="right" vertical="center" shrinkToFit="1"/>
    </xf>
    <xf numFmtId="181" fontId="16" fillId="0" borderId="64" xfId="8" applyNumberFormat="1" applyFont="1" applyFill="1" applyBorder="1" applyAlignment="1">
      <alignment horizontal="right" vertical="center" shrinkToFit="1"/>
    </xf>
    <xf numFmtId="178" fontId="16" fillId="0" borderId="7" xfId="8" applyNumberFormat="1" applyFont="1" applyFill="1" applyBorder="1" applyAlignment="1">
      <alignment horizontal="right" vertical="center" shrinkToFit="1"/>
    </xf>
    <xf numFmtId="178" fontId="16" fillId="0" borderId="0"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0" fontId="16" fillId="0" borderId="7" xfId="8" applyFont="1" applyFill="1" applyBorder="1" applyAlignment="1">
      <alignment horizontal="left" vertical="center"/>
    </xf>
    <xf numFmtId="0" fontId="16" fillId="0" borderId="0" xfId="8" applyFont="1" applyFill="1" applyBorder="1" applyAlignment="1">
      <alignment horizontal="left" vertical="center"/>
    </xf>
    <xf numFmtId="0" fontId="16" fillId="0" borderId="64" xfId="8" applyFont="1" applyFill="1" applyBorder="1" applyAlignment="1">
      <alignment horizontal="left" vertical="center"/>
    </xf>
    <xf numFmtId="0" fontId="16" fillId="0" borderId="14" xfId="8" applyFont="1" applyFill="1" applyBorder="1" applyAlignment="1">
      <alignment horizontal="center" vertical="center"/>
    </xf>
    <xf numFmtId="0" fontId="16" fillId="0" borderId="46" xfId="8" applyFont="1" applyFill="1" applyBorder="1" applyAlignment="1">
      <alignment horizontal="center" vertical="center"/>
    </xf>
    <xf numFmtId="0" fontId="16" fillId="0" borderId="15" xfId="8" applyFont="1" applyFill="1" applyBorder="1" applyAlignment="1">
      <alignment horizontal="center" vertical="center"/>
    </xf>
    <xf numFmtId="0" fontId="16" fillId="0" borderId="48" xfId="8" applyFont="1" applyFill="1" applyBorder="1" applyAlignment="1">
      <alignment horizontal="center" vertical="center"/>
    </xf>
    <xf numFmtId="0" fontId="16" fillId="0" borderId="68" xfId="8" applyFont="1" applyFill="1" applyBorder="1" applyAlignment="1">
      <alignment horizontal="center" vertical="center"/>
    </xf>
    <xf numFmtId="0" fontId="16" fillId="0" borderId="69" xfId="8" applyFont="1" applyFill="1" applyBorder="1" applyAlignment="1">
      <alignment horizontal="center" vertical="center"/>
    </xf>
    <xf numFmtId="0" fontId="16" fillId="0" borderId="41" xfId="8" applyFont="1" applyFill="1" applyBorder="1" applyAlignment="1">
      <alignment horizontal="center" vertical="center"/>
    </xf>
    <xf numFmtId="0" fontId="16" fillId="0" borderId="16" xfId="8" applyFont="1" applyFill="1" applyBorder="1" applyAlignment="1">
      <alignment horizontal="center" vertical="center"/>
    </xf>
    <xf numFmtId="0" fontId="16" fillId="0" borderId="70" xfId="8" applyFont="1" applyFill="1" applyBorder="1" applyAlignment="1">
      <alignment horizontal="center" vertical="center"/>
    </xf>
    <xf numFmtId="0" fontId="16" fillId="0" borderId="71" xfId="8" applyFont="1" applyFill="1" applyBorder="1" applyAlignment="1">
      <alignment horizontal="center" vertical="center"/>
    </xf>
    <xf numFmtId="0" fontId="16" fillId="0" borderId="11" xfId="8" applyFont="1" applyFill="1" applyBorder="1" applyAlignment="1">
      <alignment horizontal="center" vertical="center"/>
    </xf>
    <xf numFmtId="0" fontId="16" fillId="0" borderId="12" xfId="8" applyFont="1" applyFill="1" applyBorder="1" applyAlignment="1">
      <alignment horizontal="center" vertical="center"/>
    </xf>
    <xf numFmtId="0" fontId="16" fillId="0" borderId="72" xfId="8" applyFont="1" applyFill="1" applyBorder="1" applyAlignment="1">
      <alignment horizontal="center" vertical="center"/>
    </xf>
    <xf numFmtId="0" fontId="16" fillId="0" borderId="73" xfId="8" applyFont="1" applyFill="1" applyBorder="1" applyAlignment="1">
      <alignment horizontal="center" vertical="center"/>
    </xf>
    <xf numFmtId="49" fontId="16" fillId="0" borderId="41" xfId="8" applyNumberFormat="1" applyFont="1" applyFill="1" applyBorder="1" applyAlignment="1">
      <alignment horizontal="center" vertical="center"/>
    </xf>
    <xf numFmtId="49" fontId="16" fillId="0" borderId="12" xfId="8" applyNumberFormat="1" applyFont="1" applyFill="1" applyBorder="1" applyAlignment="1">
      <alignment horizontal="center" vertical="center"/>
    </xf>
    <xf numFmtId="49" fontId="16" fillId="0" borderId="13" xfId="8" applyNumberFormat="1" applyFont="1" applyFill="1" applyBorder="1" applyAlignment="1">
      <alignment horizontal="center" vertical="center"/>
    </xf>
    <xf numFmtId="49" fontId="16" fillId="0" borderId="62" xfId="8" applyNumberFormat="1" applyFont="1" applyFill="1" applyBorder="1" applyAlignment="1">
      <alignment horizontal="center" vertical="center"/>
    </xf>
    <xf numFmtId="49" fontId="16" fillId="0" borderId="0" xfId="8" applyNumberFormat="1" applyFont="1" applyFill="1" applyBorder="1" applyAlignment="1">
      <alignment horizontal="center" vertical="center"/>
    </xf>
    <xf numFmtId="49" fontId="16" fillId="0" borderId="64" xfId="8" applyNumberFormat="1" applyFont="1" applyFill="1" applyBorder="1" applyAlignment="1">
      <alignment horizontal="center" vertical="center"/>
    </xf>
    <xf numFmtId="49" fontId="16" fillId="0" borderId="70" xfId="8" applyNumberFormat="1" applyFont="1" applyFill="1" applyBorder="1" applyAlignment="1">
      <alignment horizontal="center" vertical="center"/>
    </xf>
    <xf numFmtId="49" fontId="16" fillId="0" borderId="73" xfId="8" applyNumberFormat="1" applyFont="1" applyFill="1" applyBorder="1" applyAlignment="1">
      <alignment horizontal="center" vertical="center"/>
    </xf>
    <xf numFmtId="49" fontId="16" fillId="0" borderId="74" xfId="8" applyNumberFormat="1" applyFont="1" applyFill="1" applyBorder="1" applyAlignment="1">
      <alignment horizontal="center" vertical="center"/>
    </xf>
    <xf numFmtId="0" fontId="16" fillId="0" borderId="30" xfId="8" applyFont="1" applyFill="1" applyBorder="1" applyAlignment="1">
      <alignment vertical="center"/>
    </xf>
    <xf numFmtId="0" fontId="16" fillId="0" borderId="31" xfId="8" applyFont="1" applyFill="1" applyBorder="1" applyAlignment="1">
      <alignment vertical="center"/>
    </xf>
    <xf numFmtId="0" fontId="16" fillId="0" borderId="42" xfId="8" applyFont="1" applyFill="1" applyBorder="1" applyAlignment="1">
      <alignment vertical="center"/>
    </xf>
    <xf numFmtId="0" fontId="16" fillId="0" borderId="39" xfId="8" applyFont="1" applyFill="1" applyBorder="1" applyAlignment="1">
      <alignment horizontal="center" vertical="center"/>
    </xf>
    <xf numFmtId="0" fontId="16" fillId="0" borderId="31" xfId="8" applyFont="1" applyFill="1" applyBorder="1" applyAlignment="1">
      <alignment horizontal="center" vertical="center"/>
    </xf>
    <xf numFmtId="0" fontId="20" fillId="0" borderId="7" xfId="7" applyFont="1" applyFill="1" applyBorder="1" applyAlignment="1">
      <alignment horizontal="left" vertical="center"/>
    </xf>
    <xf numFmtId="0" fontId="20" fillId="0" borderId="0" xfId="7" applyFont="1" applyFill="1" applyBorder="1" applyAlignment="1">
      <alignment horizontal="left" vertical="center"/>
    </xf>
    <xf numFmtId="0" fontId="20" fillId="0" borderId="64" xfId="7" applyFont="1" applyFill="1" applyBorder="1" applyAlignment="1">
      <alignment horizontal="left" vertical="center"/>
    </xf>
    <xf numFmtId="182" fontId="16" fillId="0" borderId="7" xfId="8" applyNumberFormat="1" applyFont="1" applyFill="1" applyBorder="1" applyAlignment="1">
      <alignment horizontal="right" vertical="center" shrinkToFit="1"/>
    </xf>
    <xf numFmtId="182" fontId="16" fillId="0" borderId="0" xfId="8" applyNumberFormat="1" applyFont="1" applyFill="1" applyBorder="1" applyAlignment="1">
      <alignment horizontal="right" vertical="center" shrinkToFit="1"/>
    </xf>
    <xf numFmtId="182" fontId="16" fillId="0" borderId="64" xfId="8" applyNumberFormat="1" applyFont="1" applyFill="1" applyBorder="1" applyAlignment="1">
      <alignment horizontal="right" vertical="center" shrinkToFit="1"/>
    </xf>
    <xf numFmtId="183" fontId="16" fillId="0" borderId="7" xfId="8" applyNumberFormat="1" applyFont="1" applyFill="1" applyBorder="1" applyAlignment="1">
      <alignment horizontal="right" vertical="center" shrinkToFit="1"/>
    </xf>
    <xf numFmtId="183" fontId="16" fillId="0" borderId="0" xfId="8" applyNumberFormat="1" applyFont="1" applyFill="1" applyBorder="1" applyAlignment="1">
      <alignment horizontal="right" vertical="center" shrinkToFit="1"/>
    </xf>
    <xf numFmtId="183" fontId="16" fillId="0" borderId="64" xfId="8" applyNumberFormat="1" applyFont="1" applyFill="1" applyBorder="1" applyAlignment="1">
      <alignment horizontal="right" vertical="center" shrinkToFit="1"/>
    </xf>
    <xf numFmtId="0" fontId="16" fillId="0" borderId="75" xfId="8" applyFont="1" applyFill="1" applyBorder="1" applyAlignment="1">
      <alignment horizontal="center" vertical="center"/>
    </xf>
    <xf numFmtId="0" fontId="16" fillId="0" borderId="76" xfId="8" applyFont="1" applyFill="1" applyBorder="1" applyAlignment="1">
      <alignment vertical="center"/>
    </xf>
    <xf numFmtId="0" fontId="16" fillId="0" borderId="25" xfId="8" applyFont="1" applyFill="1" applyBorder="1" applyAlignment="1">
      <alignment vertical="center"/>
    </xf>
    <xf numFmtId="0" fontId="16" fillId="0" borderId="77" xfId="8" applyFont="1" applyFill="1" applyBorder="1" applyAlignment="1">
      <alignment vertical="center"/>
    </xf>
    <xf numFmtId="178" fontId="16" fillId="0" borderId="76" xfId="8" applyNumberFormat="1" applyFont="1" applyFill="1" applyBorder="1" applyAlignment="1">
      <alignment horizontal="right" vertical="center" shrinkToFit="1"/>
    </xf>
    <xf numFmtId="178" fontId="16" fillId="0" borderId="25" xfId="8" applyNumberFormat="1" applyFont="1" applyFill="1" applyBorder="1" applyAlignment="1">
      <alignment horizontal="right" vertical="center" shrinkToFit="1"/>
    </xf>
    <xf numFmtId="178" fontId="16" fillId="0" borderId="26" xfId="8" applyNumberFormat="1" applyFont="1" applyFill="1" applyBorder="1" applyAlignment="1">
      <alignment horizontal="right" vertical="center" shrinkToFit="1"/>
    </xf>
    <xf numFmtId="0" fontId="16" fillId="0" borderId="39" xfId="8" applyFont="1" applyFill="1" applyBorder="1" applyAlignment="1">
      <alignment vertical="center"/>
    </xf>
    <xf numFmtId="178" fontId="16" fillId="0" borderId="39" xfId="8" applyNumberFormat="1" applyFont="1" applyFill="1" applyBorder="1" applyAlignment="1">
      <alignment horizontal="right" vertical="center" shrinkToFit="1"/>
    </xf>
    <xf numFmtId="178" fontId="16" fillId="0" borderId="31" xfId="8" applyNumberFormat="1" applyFont="1" applyFill="1" applyBorder="1" applyAlignment="1">
      <alignment horizontal="right" vertical="center" shrinkToFit="1"/>
    </xf>
    <xf numFmtId="178" fontId="16" fillId="0" borderId="32" xfId="8" applyNumberFormat="1" applyFont="1" applyFill="1" applyBorder="1" applyAlignment="1">
      <alignment horizontal="right" vertical="center" shrinkToFit="1"/>
    </xf>
    <xf numFmtId="0" fontId="16" fillId="0" borderId="44" xfId="8" applyFont="1" applyFill="1" applyBorder="1" applyAlignment="1">
      <alignment vertical="center"/>
    </xf>
    <xf numFmtId="0" fontId="16" fillId="0" borderId="18" xfId="8" applyFont="1" applyFill="1" applyBorder="1" applyAlignment="1">
      <alignment vertical="center"/>
    </xf>
    <xf numFmtId="0" fontId="16" fillId="0" borderId="43" xfId="8" applyFont="1" applyFill="1" applyBorder="1" applyAlignment="1">
      <alignment vertical="center"/>
    </xf>
    <xf numFmtId="185" fontId="16" fillId="0" borderId="44" xfId="8" applyNumberFormat="1" applyFont="1" applyFill="1" applyBorder="1" applyAlignment="1">
      <alignment horizontal="right" vertical="center" shrinkToFit="1"/>
    </xf>
    <xf numFmtId="185" fontId="16" fillId="0" borderId="18" xfId="8" applyNumberFormat="1" applyFont="1" applyFill="1" applyBorder="1" applyAlignment="1">
      <alignment horizontal="right" vertical="center" shrinkToFit="1"/>
    </xf>
    <xf numFmtId="185" fontId="16" fillId="0" borderId="19" xfId="8" applyNumberFormat="1" applyFont="1" applyFill="1" applyBorder="1" applyAlignment="1">
      <alignment horizontal="right" vertical="center" shrinkToFit="1"/>
    </xf>
    <xf numFmtId="0" fontId="16" fillId="0" borderId="36" xfId="8" applyFont="1" applyFill="1" applyBorder="1" applyAlignment="1">
      <alignment horizontal="center" vertical="center" wrapText="1"/>
    </xf>
    <xf numFmtId="0" fontId="16" fillId="0" borderId="8" xfId="8" applyFont="1" applyFill="1" applyBorder="1" applyAlignment="1">
      <alignment horizontal="center" vertical="center" wrapText="1"/>
    </xf>
    <xf numFmtId="0" fontId="16" fillId="0" borderId="23" xfId="8" applyFont="1" applyFill="1" applyBorder="1" applyAlignment="1">
      <alignment horizontal="center" vertical="center" wrapText="1"/>
    </xf>
    <xf numFmtId="0" fontId="16" fillId="0" borderId="7" xfId="8" applyFont="1" applyFill="1" applyBorder="1" applyAlignment="1">
      <alignment horizontal="center" vertical="center" wrapText="1"/>
    </xf>
    <xf numFmtId="0" fontId="16" fillId="0" borderId="0" xfId="8" applyFont="1" applyFill="1" applyBorder="1" applyAlignment="1">
      <alignment horizontal="center" vertical="center" wrapText="1"/>
    </xf>
    <xf numFmtId="0" fontId="16" fillId="0" borderId="38" xfId="8" applyFont="1" applyFill="1" applyBorder="1" applyAlignment="1">
      <alignment horizontal="center" vertical="center" wrapText="1"/>
    </xf>
    <xf numFmtId="0" fontId="16" fillId="0" borderId="72" xfId="8" applyFont="1" applyFill="1" applyBorder="1" applyAlignment="1">
      <alignment horizontal="center" vertical="center" wrapText="1"/>
    </xf>
    <xf numFmtId="0" fontId="16" fillId="0" borderId="73" xfId="8" applyFont="1" applyFill="1" applyBorder="1" applyAlignment="1">
      <alignment horizontal="center" vertical="center" wrapText="1"/>
    </xf>
    <xf numFmtId="0" fontId="16" fillId="0" borderId="68" xfId="8" applyFont="1" applyFill="1" applyBorder="1" applyAlignment="1">
      <alignment horizontal="center" vertical="center" wrapText="1"/>
    </xf>
    <xf numFmtId="0" fontId="20" fillId="0" borderId="60" xfId="8" applyFont="1" applyFill="1" applyBorder="1" applyAlignment="1">
      <alignment vertical="center"/>
    </xf>
    <xf numFmtId="0" fontId="20" fillId="0" borderId="25" xfId="8" applyFont="1" applyFill="1" applyBorder="1" applyAlignment="1">
      <alignment vertical="center"/>
    </xf>
    <xf numFmtId="0" fontId="20" fillId="0" borderId="77" xfId="8" applyFont="1" applyFill="1" applyBorder="1" applyAlignment="1">
      <alignment vertical="center"/>
    </xf>
    <xf numFmtId="178" fontId="20" fillId="0" borderId="60"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16" fillId="0" borderId="30" xfId="8" applyFont="1" applyFill="1" applyBorder="1" applyAlignment="1">
      <alignment horizontal="center" vertical="center"/>
    </xf>
    <xf numFmtId="0" fontId="16" fillId="0" borderId="42" xfId="8" applyFont="1" applyFill="1" applyBorder="1" applyAlignment="1">
      <alignment horizontal="center" vertical="center"/>
    </xf>
    <xf numFmtId="0" fontId="16" fillId="0" borderId="32" xfId="8" applyFont="1" applyFill="1" applyBorder="1" applyAlignment="1">
      <alignment horizontal="center" vertical="center"/>
    </xf>
    <xf numFmtId="0" fontId="20" fillId="0" borderId="41"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181" fontId="16" fillId="0" borderId="39" xfId="8" applyNumberFormat="1" applyFont="1" applyFill="1" applyBorder="1" applyAlignment="1">
      <alignment horizontal="right" vertical="center" shrinkToFit="1"/>
    </xf>
    <xf numFmtId="181" fontId="16" fillId="0" borderId="31" xfId="8" applyNumberFormat="1" applyFont="1" applyFill="1" applyBorder="1" applyAlignment="1">
      <alignment horizontal="right" vertical="center" shrinkToFit="1"/>
    </xf>
    <xf numFmtId="181" fontId="16" fillId="0" borderId="42" xfId="8" applyNumberFormat="1" applyFont="1" applyFill="1" applyBorder="1" applyAlignment="1">
      <alignment horizontal="right" vertical="center" shrinkToFit="1"/>
    </xf>
    <xf numFmtId="181" fontId="16" fillId="0" borderId="32" xfId="8" applyNumberFormat="1" applyFont="1" applyFill="1" applyBorder="1" applyAlignment="1">
      <alignment horizontal="right" vertical="center" shrinkToFit="1"/>
    </xf>
    <xf numFmtId="0" fontId="20" fillId="0" borderId="41" xfId="9" applyFont="1" applyFill="1" applyBorder="1" applyAlignment="1">
      <alignment horizontal="center" vertical="center" shrinkToFit="1"/>
    </xf>
    <xf numFmtId="0" fontId="20" fillId="0" borderId="12" xfId="9" applyFont="1" applyFill="1" applyBorder="1" applyAlignment="1">
      <alignment horizontal="center" vertical="center" shrinkToFit="1"/>
    </xf>
    <xf numFmtId="0" fontId="20" fillId="0" borderId="46" xfId="9" applyFont="1" applyFill="1" applyBorder="1" applyAlignment="1">
      <alignment horizontal="center" vertical="center" shrinkToFit="1"/>
    </xf>
    <xf numFmtId="178" fontId="16" fillId="0" borderId="42" xfId="8" applyNumberFormat="1" applyFont="1" applyFill="1" applyBorder="1" applyAlignment="1">
      <alignment horizontal="right" vertical="center" shrinkToFit="1"/>
    </xf>
    <xf numFmtId="0" fontId="16" fillId="0" borderId="72" xfId="8" applyFont="1" applyFill="1" applyBorder="1" applyAlignment="1">
      <alignment horizontal="left" vertical="center"/>
    </xf>
    <xf numFmtId="0" fontId="16" fillId="0" borderId="73" xfId="8" applyFont="1" applyFill="1" applyBorder="1" applyAlignment="1">
      <alignment horizontal="left" vertical="center"/>
    </xf>
    <xf numFmtId="0" fontId="16" fillId="0" borderId="74" xfId="8" applyFont="1" applyFill="1" applyBorder="1" applyAlignment="1">
      <alignment horizontal="left" vertical="center"/>
    </xf>
    <xf numFmtId="181" fontId="16" fillId="0" borderId="72"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shrinkToFit="1"/>
    </xf>
    <xf numFmtId="181" fontId="16" fillId="0" borderId="74" xfId="8" applyNumberFormat="1" applyFont="1" applyFill="1" applyBorder="1" applyAlignment="1">
      <alignment horizontal="right" vertical="center" shrinkToFit="1"/>
    </xf>
    <xf numFmtId="0" fontId="16" fillId="0" borderId="36" xfId="10" applyFont="1" applyFill="1" applyBorder="1" applyAlignment="1">
      <alignment horizontal="left" vertical="center"/>
    </xf>
    <xf numFmtId="0" fontId="16" fillId="0" borderId="8" xfId="10" applyFont="1" applyFill="1" applyBorder="1" applyAlignment="1">
      <alignment horizontal="left" vertical="center"/>
    </xf>
    <xf numFmtId="0" fontId="16" fillId="0" borderId="9" xfId="10" applyFont="1" applyFill="1" applyBorder="1" applyAlignment="1">
      <alignment horizontal="left" vertical="center"/>
    </xf>
    <xf numFmtId="185" fontId="20" fillId="0" borderId="41" xfId="8" applyNumberFormat="1" applyFont="1" applyFill="1" applyBorder="1" applyAlignment="1">
      <alignment horizontal="right" vertical="center" shrinkToFit="1"/>
    </xf>
    <xf numFmtId="185" fontId="20" fillId="0" borderId="12" xfId="8" applyNumberFormat="1" applyFont="1" applyFill="1" applyBorder="1" applyAlignment="1">
      <alignment horizontal="right" vertical="center" shrinkToFit="1"/>
    </xf>
    <xf numFmtId="185" fontId="20" fillId="0" borderId="13" xfId="8" applyNumberFormat="1" applyFont="1" applyFill="1" applyBorder="1" applyAlignment="1">
      <alignment horizontal="right" vertical="center" shrinkToFit="1"/>
    </xf>
    <xf numFmtId="0" fontId="20" fillId="0" borderId="44" xfId="9" applyFont="1" applyFill="1" applyBorder="1" applyAlignment="1">
      <alignment horizontal="center" vertical="center" shrinkToFit="1"/>
    </xf>
    <xf numFmtId="0" fontId="20" fillId="0" borderId="18" xfId="9" applyFont="1" applyFill="1" applyBorder="1" applyAlignment="1">
      <alignment horizontal="center" vertical="center" shrinkToFit="1"/>
    </xf>
    <xf numFmtId="0" fontId="20" fillId="0" borderId="43" xfId="9" applyFont="1" applyFill="1" applyBorder="1" applyAlignment="1">
      <alignment horizontal="center" vertical="center" shrinkToFit="1"/>
    </xf>
    <xf numFmtId="0" fontId="22" fillId="0" borderId="0" xfId="8" applyFont="1" applyFill="1" applyBorder="1" applyAlignment="1">
      <alignment horizontal="left" vertical="center" wrapText="1"/>
    </xf>
    <xf numFmtId="0" fontId="22" fillId="0" borderId="64" xfId="8" applyFont="1" applyFill="1" applyBorder="1" applyAlignment="1">
      <alignment horizontal="left" vertical="center" wrapText="1"/>
    </xf>
    <xf numFmtId="0" fontId="20" fillId="0" borderId="12" xfId="8" applyFont="1" applyFill="1" applyBorder="1" applyAlignment="1">
      <alignment vertical="center"/>
    </xf>
    <xf numFmtId="0" fontId="20" fillId="0" borderId="46" xfId="8" applyFont="1" applyFill="1" applyBorder="1" applyAlignment="1">
      <alignment vertical="center"/>
    </xf>
    <xf numFmtId="0" fontId="16" fillId="0" borderId="78" xfId="8" applyFont="1" applyFill="1" applyBorder="1" applyAlignment="1">
      <alignment horizontal="center" vertical="center"/>
    </xf>
    <xf numFmtId="0" fontId="16" fillId="0" borderId="49" xfId="8" applyFont="1" applyFill="1" applyBorder="1" applyAlignment="1">
      <alignment horizontal="center" vertical="center"/>
    </xf>
    <xf numFmtId="183" fontId="16" fillId="0" borderId="49" xfId="8" applyNumberFormat="1" applyFont="1" applyFill="1" applyBorder="1" applyAlignment="1">
      <alignment horizontal="right" vertical="center" shrinkToFit="1"/>
    </xf>
    <xf numFmtId="183" fontId="16" fillId="0" borderId="79" xfId="8" applyNumberFormat="1" applyFont="1" applyFill="1" applyBorder="1" applyAlignment="1">
      <alignment horizontal="right" vertical="center" shrinkToFit="1"/>
    </xf>
    <xf numFmtId="183" fontId="16" fillId="0" borderId="6" xfId="8" applyNumberFormat="1" applyFont="1" applyFill="1" applyBorder="1" applyAlignment="1">
      <alignment horizontal="right" vertical="center" shrinkToFit="1"/>
    </xf>
    <xf numFmtId="181" fontId="16" fillId="0" borderId="44" xfId="8" applyNumberFormat="1" applyFont="1" applyFill="1" applyBorder="1" applyAlignment="1">
      <alignment horizontal="right" vertical="center" shrinkToFit="1"/>
    </xf>
    <xf numFmtId="181" fontId="16" fillId="0" borderId="18" xfId="8" applyNumberFormat="1" applyFont="1" applyFill="1" applyBorder="1" applyAlignment="1">
      <alignment horizontal="right" vertical="center" shrinkToFit="1"/>
    </xf>
    <xf numFmtId="181" fontId="16" fillId="0" borderId="43" xfId="8" applyNumberFormat="1" applyFont="1" applyFill="1" applyBorder="1" applyAlignment="1">
      <alignment horizontal="right" vertical="center" shrinkToFit="1"/>
    </xf>
    <xf numFmtId="181" fontId="16" fillId="0" borderId="19" xfId="8" applyNumberFormat="1" applyFont="1" applyFill="1" applyBorder="1" applyAlignment="1">
      <alignment horizontal="right" vertical="center" shrinkToFit="1"/>
    </xf>
    <xf numFmtId="178" fontId="16" fillId="0" borderId="49" xfId="8" applyNumberFormat="1" applyFont="1" applyFill="1" applyBorder="1" applyAlignment="1">
      <alignment horizontal="right" vertical="center" shrinkToFit="1"/>
    </xf>
    <xf numFmtId="178" fontId="16" fillId="0" borderId="79" xfId="8" applyNumberFormat="1" applyFont="1" applyFill="1" applyBorder="1" applyAlignment="1">
      <alignment horizontal="right" vertical="center" shrinkToFit="1"/>
    </xf>
    <xf numFmtId="178" fontId="16" fillId="0" borderId="6"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xf>
    <xf numFmtId="181" fontId="16" fillId="0" borderId="74" xfId="8" applyNumberFormat="1" applyFont="1" applyFill="1" applyBorder="1" applyAlignment="1">
      <alignment horizontal="right" vertical="center"/>
    </xf>
    <xf numFmtId="0" fontId="16" fillId="0" borderId="17" xfId="8" applyFont="1" applyFill="1" applyBorder="1" applyAlignment="1">
      <alignment vertical="center"/>
    </xf>
    <xf numFmtId="0" fontId="16" fillId="0" borderId="22" xfId="8" applyFont="1" applyFill="1" applyBorder="1" applyAlignment="1">
      <alignment horizontal="center" vertical="center"/>
    </xf>
    <xf numFmtId="0" fontId="16" fillId="0" borderId="19" xfId="8" applyFont="1" applyFill="1" applyBorder="1" applyAlignment="1">
      <alignment horizontal="center" vertical="center"/>
    </xf>
    <xf numFmtId="0" fontId="16" fillId="0" borderId="80" xfId="8" applyFont="1" applyFill="1" applyBorder="1" applyAlignment="1">
      <alignment horizontal="center" vertical="center"/>
    </xf>
    <xf numFmtId="178" fontId="16" fillId="0" borderId="8" xfId="8" applyNumberFormat="1" applyFont="1" applyFill="1" applyBorder="1" applyAlignment="1">
      <alignment horizontal="right" vertical="center"/>
    </xf>
    <xf numFmtId="178" fontId="16" fillId="0" borderId="9" xfId="8" applyNumberFormat="1" applyFont="1" applyFill="1" applyBorder="1" applyAlignment="1">
      <alignment horizontal="right" vertical="center"/>
    </xf>
    <xf numFmtId="0" fontId="16" fillId="0" borderId="81" xfId="8" applyFont="1" applyFill="1" applyBorder="1" applyAlignment="1">
      <alignment horizontal="center" vertical="center"/>
    </xf>
    <xf numFmtId="0" fontId="16" fillId="0" borderId="25" xfId="8" applyFont="1" applyFill="1" applyBorder="1" applyAlignment="1">
      <alignment horizontal="center" vertical="center"/>
    </xf>
    <xf numFmtId="0" fontId="16" fillId="0" borderId="26" xfId="8" applyFont="1" applyFill="1" applyBorder="1" applyAlignment="1">
      <alignment horizontal="center" vertical="center"/>
    </xf>
    <xf numFmtId="0" fontId="16" fillId="0" borderId="11" xfId="8" applyFont="1" applyFill="1" applyBorder="1" applyAlignment="1">
      <alignment horizontal="center" vertical="center" textRotation="255"/>
    </xf>
    <xf numFmtId="0" fontId="16" fillId="0" borderId="12" xfId="8" applyFont="1" applyFill="1" applyBorder="1" applyAlignment="1">
      <alignment horizontal="center" vertical="center" textRotation="255"/>
    </xf>
    <xf numFmtId="0" fontId="16" fillId="0" borderId="46" xfId="8" applyFont="1" applyFill="1" applyBorder="1" applyAlignment="1">
      <alignment horizontal="center" vertical="center" textRotation="255"/>
    </xf>
    <xf numFmtId="0" fontId="16" fillId="0" borderId="7" xfId="8" applyFont="1" applyFill="1" applyBorder="1" applyAlignment="1">
      <alignment horizontal="center" vertical="center" textRotation="255"/>
    </xf>
    <xf numFmtId="0" fontId="16" fillId="0" borderId="0" xfId="8" applyFont="1" applyFill="1" applyBorder="1" applyAlignment="1">
      <alignment horizontal="center" vertical="center" textRotation="255"/>
    </xf>
    <xf numFmtId="0" fontId="16" fillId="0" borderId="38" xfId="8" applyFont="1" applyFill="1" applyBorder="1" applyAlignment="1">
      <alignment horizontal="center" vertical="center" textRotation="255"/>
    </xf>
    <xf numFmtId="0" fontId="16" fillId="0" borderId="72" xfId="8" applyFont="1" applyFill="1" applyBorder="1" applyAlignment="1">
      <alignment horizontal="center" vertical="center" textRotation="255"/>
    </xf>
    <xf numFmtId="0" fontId="16" fillId="0" borderId="73" xfId="8" applyFont="1" applyFill="1" applyBorder="1" applyAlignment="1">
      <alignment horizontal="center" vertical="center" textRotation="255"/>
    </xf>
    <xf numFmtId="0" fontId="16" fillId="0" borderId="68" xfId="8" applyFont="1" applyFill="1" applyBorder="1" applyAlignment="1">
      <alignment horizontal="center" vertical="center" textRotation="255"/>
    </xf>
    <xf numFmtId="0" fontId="22" fillId="0" borderId="41" xfId="8" applyFont="1" applyFill="1" applyBorder="1" applyAlignment="1">
      <alignment horizontal="center" vertical="center" wrapText="1"/>
    </xf>
    <xf numFmtId="0" fontId="22" fillId="0" borderId="12" xfId="8" applyFont="1" applyFill="1" applyBorder="1" applyAlignment="1">
      <alignment horizontal="center" vertical="center" wrapText="1"/>
    </xf>
    <xf numFmtId="0" fontId="22" fillId="0" borderId="46" xfId="8" applyFont="1" applyFill="1" applyBorder="1" applyAlignment="1">
      <alignment horizontal="center" vertical="center" wrapText="1"/>
    </xf>
    <xf numFmtId="0" fontId="22" fillId="0" borderId="37" xfId="8" applyFont="1" applyFill="1" applyBorder="1" applyAlignment="1">
      <alignment horizontal="center" vertical="center" wrapText="1"/>
    </xf>
    <xf numFmtId="0" fontId="22" fillId="0" borderId="52" xfId="8" applyFont="1" applyFill="1" applyBorder="1" applyAlignment="1">
      <alignment horizontal="center" vertical="center" wrapText="1"/>
    </xf>
    <xf numFmtId="0" fontId="22" fillId="0" borderId="40" xfId="8" applyFont="1" applyFill="1" applyBorder="1" applyAlignment="1">
      <alignment horizontal="center" vertical="center" wrapText="1"/>
    </xf>
    <xf numFmtId="0" fontId="16" fillId="0" borderId="41" xfId="8" applyFont="1" applyFill="1" applyBorder="1" applyAlignment="1">
      <alignment horizontal="center" vertical="center" textRotation="255"/>
    </xf>
    <xf numFmtId="0" fontId="16" fillId="0" borderId="62" xfId="8" applyFont="1" applyFill="1" applyBorder="1" applyAlignment="1">
      <alignment horizontal="center" vertical="center" textRotation="255"/>
    </xf>
    <xf numFmtId="0" fontId="16" fillId="0" borderId="37" xfId="8" applyFont="1" applyFill="1" applyBorder="1" applyAlignment="1">
      <alignment horizontal="center" vertical="center" textRotation="255"/>
    </xf>
    <xf numFmtId="0" fontId="16" fillId="0" borderId="52" xfId="8" applyFont="1" applyFill="1" applyBorder="1" applyAlignment="1">
      <alignment horizontal="center" vertical="center" textRotation="255"/>
    </xf>
    <xf numFmtId="0" fontId="16" fillId="0" borderId="40" xfId="8" applyFont="1" applyFill="1" applyBorder="1" applyAlignment="1">
      <alignment horizontal="center" vertical="center" textRotation="255"/>
    </xf>
    <xf numFmtId="178" fontId="16" fillId="0" borderId="44" xfId="8" applyNumberFormat="1" applyFont="1" applyFill="1" applyBorder="1" applyAlignment="1">
      <alignment horizontal="right" vertical="center"/>
    </xf>
    <xf numFmtId="178" fontId="16" fillId="0" borderId="18" xfId="8" applyNumberFormat="1" applyFont="1" applyFill="1" applyBorder="1" applyAlignment="1">
      <alignment horizontal="right" vertical="center"/>
    </xf>
    <xf numFmtId="178" fontId="16" fillId="0" borderId="43" xfId="8" applyNumberFormat="1" applyFont="1" applyFill="1" applyBorder="1" applyAlignment="1">
      <alignment horizontal="right" vertical="center"/>
    </xf>
    <xf numFmtId="0" fontId="16" fillId="0" borderId="70" xfId="8" applyFont="1" applyFill="1" applyBorder="1" applyAlignment="1">
      <alignment horizontal="center" vertical="center" shrinkToFit="1"/>
    </xf>
    <xf numFmtId="0" fontId="16" fillId="0" borderId="73" xfId="8" applyFont="1" applyFill="1" applyBorder="1" applyAlignment="1">
      <alignment horizontal="center" vertical="center" shrinkToFit="1"/>
    </xf>
    <xf numFmtId="0" fontId="16" fillId="0" borderId="68" xfId="8" applyFont="1" applyFill="1" applyBorder="1" applyAlignment="1">
      <alignment horizontal="center" vertical="center" shrinkToFit="1"/>
    </xf>
    <xf numFmtId="0" fontId="23" fillId="0" borderId="31" xfId="8" applyFont="1" applyFill="1" applyBorder="1">
      <alignment vertical="center"/>
    </xf>
    <xf numFmtId="0" fontId="23" fillId="0" borderId="42" xfId="8" applyFont="1" applyFill="1" applyBorder="1">
      <alignment vertical="center"/>
    </xf>
    <xf numFmtId="0" fontId="16" fillId="0" borderId="41" xfId="8" applyFont="1" applyFill="1" applyBorder="1" applyAlignment="1">
      <alignment horizontal="center" vertical="center" wrapText="1"/>
    </xf>
    <xf numFmtId="0" fontId="16" fillId="0" borderId="12" xfId="8" applyFont="1" applyFill="1" applyBorder="1" applyAlignment="1">
      <alignment horizontal="center" vertical="center" wrapText="1"/>
    </xf>
    <xf numFmtId="0" fontId="16" fillId="0" borderId="46" xfId="8" applyFont="1" applyFill="1" applyBorder="1" applyAlignment="1">
      <alignment horizontal="center" vertical="center" wrapText="1"/>
    </xf>
    <xf numFmtId="0" fontId="16" fillId="0" borderId="37" xfId="8" applyFont="1" applyFill="1" applyBorder="1" applyAlignment="1">
      <alignment horizontal="center" vertical="center" wrapText="1"/>
    </xf>
    <xf numFmtId="0" fontId="16" fillId="0" borderId="52" xfId="8" applyFont="1" applyFill="1" applyBorder="1" applyAlignment="1">
      <alignment horizontal="center" vertical="center" wrapText="1"/>
    </xf>
    <xf numFmtId="0" fontId="16" fillId="0" borderId="40" xfId="8" applyFont="1" applyFill="1" applyBorder="1" applyAlignment="1">
      <alignment horizontal="center" vertical="center" wrapText="1"/>
    </xf>
    <xf numFmtId="0" fontId="22" fillId="0" borderId="13" xfId="8" applyFont="1" applyFill="1" applyBorder="1" applyAlignment="1">
      <alignment horizontal="center" vertical="center" wrapText="1"/>
    </xf>
    <xf numFmtId="0" fontId="22" fillId="0" borderId="65" xfId="8" applyFont="1" applyFill="1" applyBorder="1" applyAlignment="1">
      <alignment horizontal="center" vertical="center" wrapText="1"/>
    </xf>
    <xf numFmtId="0" fontId="20" fillId="0" borderId="72" xfId="7" applyFont="1" applyFill="1" applyBorder="1" applyAlignment="1">
      <alignment horizontal="left" vertical="center"/>
    </xf>
    <xf numFmtId="0" fontId="20" fillId="0" borderId="73" xfId="7" applyFont="1" applyFill="1" applyBorder="1" applyAlignment="1">
      <alignment horizontal="left" vertical="center"/>
    </xf>
    <xf numFmtId="0" fontId="20" fillId="0" borderId="74" xfId="7" applyFont="1" applyFill="1" applyBorder="1" applyAlignment="1">
      <alignment horizontal="left" vertical="center"/>
    </xf>
    <xf numFmtId="178" fontId="16" fillId="0" borderId="72" xfId="8" applyNumberFormat="1" applyFont="1" applyFill="1" applyBorder="1" applyAlignment="1">
      <alignment horizontal="right" vertical="center" shrinkToFit="1"/>
    </xf>
    <xf numFmtId="178" fontId="16" fillId="0" borderId="73" xfId="8" applyNumberFormat="1" applyFont="1" applyFill="1" applyBorder="1" applyAlignment="1">
      <alignment horizontal="right" vertical="center" shrinkToFit="1"/>
    </xf>
    <xf numFmtId="178" fontId="16" fillId="0" borderId="74" xfId="8" applyNumberFormat="1" applyFont="1" applyFill="1" applyBorder="1" applyAlignment="1">
      <alignment horizontal="right" vertical="center" shrinkToFit="1"/>
    </xf>
    <xf numFmtId="0" fontId="20" fillId="0" borderId="36" xfId="7" applyFont="1" applyFill="1" applyBorder="1" applyAlignment="1">
      <alignment horizontal="center" vertical="center" wrapText="1"/>
    </xf>
    <xf numFmtId="0" fontId="20" fillId="0" borderId="8" xfId="7" applyFont="1" applyFill="1" applyBorder="1" applyAlignment="1">
      <alignment horizontal="center" vertical="center" wrapText="1"/>
    </xf>
    <xf numFmtId="0" fontId="20" fillId="0" borderId="9" xfId="7" applyFont="1" applyFill="1" applyBorder="1" applyAlignment="1">
      <alignment horizontal="center" vertical="center" wrapText="1"/>
    </xf>
    <xf numFmtId="0" fontId="20" fillId="0" borderId="7" xfId="7" applyFont="1" applyFill="1" applyBorder="1" applyAlignment="1">
      <alignment horizontal="center" vertical="center" wrapText="1"/>
    </xf>
    <xf numFmtId="0" fontId="20" fillId="0" borderId="0" xfId="7" applyFont="1" applyFill="1" applyBorder="1" applyAlignment="1">
      <alignment horizontal="center" vertical="center" wrapText="1"/>
    </xf>
    <xf numFmtId="0" fontId="20" fillId="0" borderId="64" xfId="7" applyFont="1" applyFill="1" applyBorder="1" applyAlignment="1">
      <alignment horizontal="center" vertical="center" wrapText="1"/>
    </xf>
    <xf numFmtId="0" fontId="20" fillId="0" borderId="72" xfId="7" applyFont="1" applyFill="1" applyBorder="1" applyAlignment="1">
      <alignment horizontal="center" vertical="center" wrapText="1"/>
    </xf>
    <xf numFmtId="0" fontId="20" fillId="0" borderId="73" xfId="7" applyFont="1" applyFill="1" applyBorder="1" applyAlignment="1">
      <alignment horizontal="center" vertical="center" wrapText="1"/>
    </xf>
    <xf numFmtId="0" fontId="20" fillId="0" borderId="74" xfId="7" applyFont="1" applyFill="1" applyBorder="1" applyAlignment="1">
      <alignment horizontal="center" vertical="center" wrapText="1"/>
    </xf>
    <xf numFmtId="0" fontId="16" fillId="0" borderId="0" xfId="8" applyFont="1" applyFill="1" applyBorder="1" applyAlignment="1">
      <alignment horizontal="center" vertical="center" shrinkToFit="1"/>
    </xf>
    <xf numFmtId="186" fontId="16" fillId="0" borderId="0" xfId="8" applyNumberFormat="1" applyFont="1" applyFill="1" applyBorder="1" applyAlignment="1" applyProtection="1">
      <alignment horizontal="center" vertical="center" shrinkToFit="1"/>
      <protection hidden="1"/>
    </xf>
    <xf numFmtId="0" fontId="22" fillId="0" borderId="0" xfId="8" applyNumberFormat="1" applyFont="1" applyFill="1" applyBorder="1" applyAlignment="1" applyProtection="1">
      <alignment horizontal="left" vertical="center" wrapText="1"/>
      <protection hidden="1"/>
    </xf>
    <xf numFmtId="0" fontId="16" fillId="0" borderId="0" xfId="8" applyFont="1" applyFill="1" applyBorder="1" applyAlignment="1" applyProtection="1">
      <alignment horizontal="center" vertical="center" shrinkToFit="1"/>
      <protection hidden="1"/>
    </xf>
    <xf numFmtId="49" fontId="19" fillId="0" borderId="1" xfId="11" applyNumberFormat="1" applyFont="1" applyFill="1" applyBorder="1" applyAlignment="1">
      <alignment horizontal="center" vertical="center"/>
    </xf>
    <xf numFmtId="49" fontId="19" fillId="0" borderId="2" xfId="11" applyNumberFormat="1" applyFont="1" applyFill="1" applyBorder="1" applyAlignment="1">
      <alignment horizontal="center" vertical="center"/>
    </xf>
    <xf numFmtId="49" fontId="19" fillId="0" borderId="3" xfId="11" applyNumberFormat="1" applyFont="1" applyFill="1" applyBorder="1" applyAlignment="1">
      <alignment horizontal="center" vertical="center"/>
    </xf>
    <xf numFmtId="0" fontId="16" fillId="0" borderId="39" xfId="11" applyFont="1" applyBorder="1" applyAlignment="1">
      <alignment horizontal="center" vertical="center"/>
    </xf>
    <xf numFmtId="0" fontId="16" fillId="0" borderId="31" xfId="11" applyFont="1" applyBorder="1" applyAlignment="1">
      <alignment horizontal="center" vertical="center"/>
    </xf>
    <xf numFmtId="0" fontId="16" fillId="0" borderId="42" xfId="11" applyFont="1" applyBorder="1" applyAlignment="1">
      <alignment horizontal="center" vertical="center"/>
    </xf>
    <xf numFmtId="0" fontId="16" fillId="0" borderId="39" xfId="11" applyFont="1" applyFill="1" applyBorder="1" applyAlignment="1">
      <alignment horizontal="center" vertical="center"/>
    </xf>
    <xf numFmtId="0" fontId="16" fillId="0" borderId="31" xfId="11" applyFont="1" applyFill="1" applyBorder="1" applyAlignment="1">
      <alignment horizontal="center" vertical="center"/>
    </xf>
    <xf numFmtId="0" fontId="16" fillId="0" borderId="42" xfId="11" applyFont="1" applyFill="1" applyBorder="1" applyAlignment="1">
      <alignment horizontal="center" vertical="center"/>
    </xf>
    <xf numFmtId="0" fontId="16" fillId="0" borderId="34" xfId="11" applyFont="1" applyBorder="1" applyAlignment="1">
      <alignment horizontal="center" vertical="center"/>
    </xf>
    <xf numFmtId="0" fontId="16" fillId="0" borderId="41" xfId="11" applyFont="1" applyBorder="1">
      <alignment vertical="center"/>
    </xf>
    <xf numFmtId="0" fontId="16" fillId="0" borderId="12" xfId="11" applyFont="1" applyBorder="1">
      <alignment vertical="center"/>
    </xf>
    <xf numFmtId="0" fontId="16" fillId="0" borderId="46" xfId="11" applyFont="1" applyBorder="1">
      <alignment vertical="center"/>
    </xf>
    <xf numFmtId="178" fontId="16" fillId="0" borderId="41" xfId="11" applyNumberFormat="1" applyFont="1" applyFill="1" applyBorder="1" applyAlignment="1">
      <alignment horizontal="right" vertical="center" shrinkToFit="1"/>
    </xf>
    <xf numFmtId="178" fontId="16" fillId="0" borderId="12" xfId="11" applyNumberFormat="1" applyFont="1" applyFill="1" applyBorder="1" applyAlignment="1">
      <alignment horizontal="right" vertical="center" shrinkToFit="1"/>
    </xf>
    <xf numFmtId="178" fontId="16" fillId="0" borderId="82" xfId="11" applyNumberFormat="1" applyFont="1" applyFill="1" applyBorder="1" applyAlignment="1">
      <alignment horizontal="right" vertical="center" shrinkToFit="1"/>
    </xf>
    <xf numFmtId="181" fontId="16" fillId="0" borderId="83" xfId="11" applyNumberFormat="1" applyFont="1" applyFill="1" applyBorder="1" applyAlignment="1">
      <alignment horizontal="right" vertical="center" shrinkToFit="1"/>
    </xf>
    <xf numFmtId="178" fontId="16" fillId="0" borderId="83" xfId="11" applyNumberFormat="1" applyFont="1" applyFill="1" applyBorder="1" applyAlignment="1">
      <alignment horizontal="right" vertical="center" shrinkToFit="1"/>
    </xf>
    <xf numFmtId="181" fontId="16" fillId="0" borderId="84" xfId="11" applyNumberFormat="1" applyFont="1" applyFill="1" applyBorder="1" applyAlignment="1">
      <alignment horizontal="right" vertical="center" shrinkToFit="1"/>
    </xf>
    <xf numFmtId="181" fontId="16" fillId="0" borderId="12" xfId="11" applyNumberFormat="1" applyFont="1" applyFill="1" applyBorder="1" applyAlignment="1">
      <alignment horizontal="right" vertical="center" shrinkToFit="1"/>
    </xf>
    <xf numFmtId="181" fontId="16" fillId="0" borderId="46" xfId="11" applyNumberFormat="1" applyFont="1" applyFill="1" applyBorder="1" applyAlignment="1">
      <alignment horizontal="right" vertical="center" shrinkToFit="1"/>
    </xf>
    <xf numFmtId="0" fontId="16" fillId="0" borderId="62" xfId="11" applyFont="1" applyBorder="1">
      <alignment vertical="center"/>
    </xf>
    <xf numFmtId="0" fontId="16" fillId="0" borderId="0" xfId="11" applyFont="1" applyBorder="1">
      <alignment vertical="center"/>
    </xf>
    <xf numFmtId="0" fontId="16" fillId="0" borderId="38" xfId="11" applyFont="1" applyBorder="1">
      <alignment vertical="center"/>
    </xf>
    <xf numFmtId="178" fontId="16" fillId="0" borderId="62" xfId="11" applyNumberFormat="1" applyFont="1" applyFill="1" applyBorder="1" applyAlignment="1">
      <alignment horizontal="right" vertical="center" shrinkToFit="1"/>
    </xf>
    <xf numFmtId="178" fontId="16" fillId="0" borderId="0" xfId="11" applyNumberFormat="1" applyFont="1" applyFill="1" applyBorder="1" applyAlignment="1">
      <alignment horizontal="right" vertical="center" shrinkToFit="1"/>
    </xf>
    <xf numFmtId="178" fontId="16" fillId="0" borderId="85" xfId="11" applyNumberFormat="1" applyFont="1" applyFill="1" applyBorder="1" applyAlignment="1">
      <alignment horizontal="right" vertical="center" shrinkToFit="1"/>
    </xf>
    <xf numFmtId="181" fontId="16" fillId="0" borderId="86" xfId="11" applyNumberFormat="1" applyFont="1" applyFill="1" applyBorder="1" applyAlignment="1">
      <alignment horizontal="right" vertical="center" shrinkToFit="1"/>
    </xf>
    <xf numFmtId="178" fontId="16" fillId="0" borderId="86" xfId="11" applyNumberFormat="1" applyFont="1" applyFill="1" applyBorder="1" applyAlignment="1">
      <alignment horizontal="right" vertical="center" shrinkToFit="1"/>
    </xf>
    <xf numFmtId="181" fontId="16" fillId="0" borderId="88" xfId="11" applyNumberFormat="1" applyFont="1" applyFill="1" applyBorder="1" applyAlignment="1">
      <alignment horizontal="right" vertical="center" shrinkToFit="1"/>
    </xf>
    <xf numFmtId="181" fontId="16" fillId="0" borderId="0" xfId="11" applyNumberFormat="1" applyFont="1" applyFill="1" applyBorder="1" applyAlignment="1">
      <alignment horizontal="right" vertical="center" shrinkToFit="1"/>
    </xf>
    <xf numFmtId="181" fontId="16" fillId="0" borderId="38" xfId="11" applyNumberFormat="1" applyFont="1" applyFill="1" applyBorder="1" applyAlignment="1">
      <alignment horizontal="right" vertical="center" shrinkToFit="1"/>
    </xf>
    <xf numFmtId="178" fontId="16" fillId="0" borderId="87" xfId="11" applyNumberFormat="1" applyFont="1" applyFill="1" applyBorder="1" applyAlignment="1">
      <alignment horizontal="right" vertical="center" shrinkToFit="1"/>
    </xf>
    <xf numFmtId="178" fontId="16" fillId="0" borderId="88" xfId="11" applyNumberFormat="1" applyFont="1" applyFill="1" applyBorder="1" applyAlignment="1">
      <alignment horizontal="right" vertical="center" shrinkToFit="1"/>
    </xf>
    <xf numFmtId="178" fontId="16" fillId="0" borderId="38" xfId="11" applyNumberFormat="1" applyFont="1" applyFill="1" applyBorder="1" applyAlignment="1">
      <alignment horizontal="right" vertical="center" shrinkToFit="1"/>
    </xf>
    <xf numFmtId="0" fontId="16" fillId="0" borderId="41" xfId="11" applyFont="1" applyFill="1" applyBorder="1">
      <alignment vertical="center"/>
    </xf>
    <xf numFmtId="0" fontId="16" fillId="0" borderId="12" xfId="11" applyFont="1" applyFill="1" applyBorder="1">
      <alignment vertical="center"/>
    </xf>
    <xf numFmtId="0" fontId="16" fillId="0" borderId="46" xfId="11" applyFont="1" applyFill="1" applyBorder="1">
      <alignment vertical="center"/>
    </xf>
    <xf numFmtId="181" fontId="16" fillId="0" borderId="82" xfId="11" applyNumberFormat="1" applyFont="1" applyFill="1" applyBorder="1" applyAlignment="1">
      <alignment horizontal="right" vertical="center" shrinkToFit="1"/>
    </xf>
    <xf numFmtId="0" fontId="16" fillId="0" borderId="62" xfId="11" applyFont="1" applyFill="1" applyBorder="1">
      <alignment vertical="center"/>
    </xf>
    <xf numFmtId="0" fontId="16" fillId="0" borderId="0" xfId="11" applyFont="1" applyFill="1" applyBorder="1">
      <alignment vertical="center"/>
    </xf>
    <xf numFmtId="0" fontId="16" fillId="0" borderId="38" xfId="11" applyFont="1" applyFill="1" applyBorder="1">
      <alignment vertical="center"/>
    </xf>
    <xf numFmtId="0" fontId="16" fillId="0" borderId="62" xfId="11" applyFont="1" applyBorder="1" applyAlignment="1">
      <alignment vertical="center"/>
    </xf>
    <xf numFmtId="0" fontId="13" fillId="0" borderId="0" xfId="6" applyAlignment="1">
      <alignment vertical="center"/>
    </xf>
    <xf numFmtId="0" fontId="13" fillId="0" borderId="38" xfId="6" applyBorder="1" applyAlignment="1">
      <alignment vertical="center"/>
    </xf>
    <xf numFmtId="178" fontId="16" fillId="0" borderId="88" xfId="11" applyNumberFormat="1" applyFont="1" applyFill="1" applyBorder="1" applyAlignment="1">
      <alignment horizontal="right" vertical="center"/>
    </xf>
    <xf numFmtId="178" fontId="16" fillId="0" borderId="0" xfId="11" applyNumberFormat="1" applyFont="1" applyFill="1" applyBorder="1" applyAlignment="1">
      <alignment horizontal="right" vertical="center"/>
    </xf>
    <xf numFmtId="178" fontId="16" fillId="0" borderId="38" xfId="11" applyNumberFormat="1" applyFont="1" applyFill="1" applyBorder="1" applyAlignment="1">
      <alignment horizontal="right" vertical="center"/>
    </xf>
    <xf numFmtId="0" fontId="16" fillId="0" borderId="37" xfId="11" applyFont="1" applyFill="1" applyBorder="1">
      <alignment vertical="center"/>
    </xf>
    <xf numFmtId="0" fontId="16" fillId="0" borderId="52" xfId="11" applyFont="1" applyFill="1" applyBorder="1">
      <alignment vertical="center"/>
    </xf>
    <xf numFmtId="0" fontId="16" fillId="0" borderId="40" xfId="11" applyFont="1" applyFill="1" applyBorder="1">
      <alignment vertical="center"/>
    </xf>
    <xf numFmtId="178" fontId="16" fillId="0" borderId="62" xfId="11" applyNumberFormat="1" applyFont="1" applyFill="1" applyBorder="1" applyAlignment="1">
      <alignment horizontal="right" vertical="center"/>
    </xf>
    <xf numFmtId="178" fontId="16" fillId="0" borderId="85" xfId="11" applyNumberFormat="1" applyFont="1" applyFill="1" applyBorder="1" applyAlignment="1">
      <alignment horizontal="right" vertical="center"/>
    </xf>
    <xf numFmtId="181" fontId="16" fillId="0" borderId="86" xfId="11" applyNumberFormat="1" applyFont="1" applyFill="1" applyBorder="1" applyAlignment="1">
      <alignment horizontal="right" vertical="center"/>
    </xf>
    <xf numFmtId="0" fontId="22" fillId="0" borderId="39" xfId="11" applyFont="1" applyFill="1" applyBorder="1" applyAlignment="1">
      <alignment horizontal="center" vertical="center"/>
    </xf>
    <xf numFmtId="0" fontId="22" fillId="0" borderId="31" xfId="11" applyFont="1" applyFill="1" applyBorder="1" applyAlignment="1">
      <alignment horizontal="center" vertical="center"/>
    </xf>
    <xf numFmtId="0" fontId="22" fillId="0" borderId="42" xfId="11" applyFont="1" applyFill="1" applyBorder="1" applyAlignment="1">
      <alignment horizontal="center" vertical="center"/>
    </xf>
    <xf numFmtId="178" fontId="16" fillId="0" borderId="84" xfId="11" applyNumberFormat="1" applyFont="1" applyFill="1" applyBorder="1" applyAlignment="1">
      <alignment horizontal="right" vertical="center" shrinkToFit="1"/>
    </xf>
    <xf numFmtId="181" fontId="2" fillId="0" borderId="0" xfId="11" applyNumberFormat="1" applyFill="1" applyAlignment="1">
      <alignment horizontal="right" vertical="center" shrinkToFit="1"/>
    </xf>
    <xf numFmtId="181" fontId="2" fillId="0" borderId="38" xfId="11" applyNumberFormat="1" applyFill="1" applyBorder="1" applyAlignment="1">
      <alignment horizontal="right" vertical="center" shrinkToFit="1"/>
    </xf>
    <xf numFmtId="0" fontId="2" fillId="0" borderId="0" xfId="11" applyFill="1" applyAlignment="1">
      <alignment horizontal="right" vertical="center" shrinkToFit="1"/>
    </xf>
    <xf numFmtId="0" fontId="2" fillId="0" borderId="85" xfId="11" applyFill="1" applyBorder="1" applyAlignment="1">
      <alignment horizontal="right" vertical="center" shrinkToFit="1"/>
    </xf>
    <xf numFmtId="181" fontId="2" fillId="0" borderId="85" xfId="11" applyNumberFormat="1" applyFill="1" applyBorder="1" applyAlignment="1">
      <alignment horizontal="right" vertical="center" shrinkToFit="1"/>
    </xf>
    <xf numFmtId="0" fontId="13" fillId="0" borderId="0" xfId="6" applyBorder="1" applyAlignment="1">
      <alignment vertical="center"/>
    </xf>
    <xf numFmtId="0" fontId="2" fillId="0" borderId="31" xfId="11" applyBorder="1" applyAlignment="1">
      <alignment horizontal="center" vertical="center"/>
    </xf>
    <xf numFmtId="0" fontId="2" fillId="0" borderId="42" xfId="11" applyBorder="1" applyAlignment="1">
      <alignment horizontal="center" vertical="center"/>
    </xf>
    <xf numFmtId="0" fontId="22" fillId="0" borderId="62" xfId="11" applyFont="1" applyBorder="1">
      <alignment vertical="center"/>
    </xf>
    <xf numFmtId="0" fontId="22" fillId="0" borderId="0" xfId="11" applyFont="1" applyBorder="1">
      <alignment vertical="center"/>
    </xf>
    <xf numFmtId="0" fontId="22" fillId="0" borderId="38" xfId="11" applyFont="1" applyBorder="1">
      <alignment vertical="center"/>
    </xf>
    <xf numFmtId="0" fontId="16" fillId="0" borderId="37" xfId="11" applyFont="1" applyBorder="1">
      <alignment vertical="center"/>
    </xf>
    <xf numFmtId="0" fontId="16" fillId="0" borderId="52" xfId="11" applyFont="1" applyBorder="1">
      <alignment vertical="center"/>
    </xf>
    <xf numFmtId="0" fontId="16" fillId="0" borderId="40" xfId="11" applyFont="1" applyBorder="1">
      <alignment vertical="center"/>
    </xf>
    <xf numFmtId="0" fontId="16" fillId="0" borderId="41" xfId="11" applyFont="1" applyBorder="1" applyAlignment="1">
      <alignment horizontal="center" vertical="center" wrapText="1"/>
    </xf>
    <xf numFmtId="0" fontId="16" fillId="0" borderId="12" xfId="11" applyFont="1" applyBorder="1" applyAlignment="1">
      <alignment horizontal="center" vertical="center" wrapText="1"/>
    </xf>
    <xf numFmtId="0" fontId="16" fillId="0" borderId="62" xfId="11" applyFont="1" applyBorder="1" applyAlignment="1">
      <alignment horizontal="center" vertical="center" wrapText="1"/>
    </xf>
    <xf numFmtId="0" fontId="16" fillId="0" borderId="0" xfId="11" applyFont="1" applyBorder="1" applyAlignment="1">
      <alignment horizontal="center" vertical="center" wrapText="1"/>
    </xf>
    <xf numFmtId="0" fontId="16" fillId="0" borderId="37" xfId="11" applyFont="1" applyBorder="1" applyAlignment="1">
      <alignment horizontal="center" vertical="center" wrapText="1"/>
    </xf>
    <xf numFmtId="0" fontId="16" fillId="0" borderId="52" xfId="11" applyFont="1" applyBorder="1" applyAlignment="1">
      <alignment horizontal="center" vertical="center" wrapText="1"/>
    </xf>
    <xf numFmtId="0" fontId="16" fillId="0" borderId="12" xfId="11" applyFont="1" applyBorder="1" applyAlignment="1">
      <alignment vertical="center" textRotation="255"/>
    </xf>
    <xf numFmtId="0" fontId="16" fillId="0" borderId="0" xfId="11" applyFont="1" applyBorder="1" applyAlignment="1">
      <alignment vertical="center" textRotation="255"/>
    </xf>
    <xf numFmtId="0" fontId="16" fillId="0" borderId="52" xfId="11" applyFont="1" applyBorder="1" applyAlignment="1">
      <alignment vertical="center" textRotation="255"/>
    </xf>
    <xf numFmtId="181" fontId="16" fillId="0" borderId="62" xfId="11" applyNumberFormat="1" applyFont="1" applyFill="1" applyBorder="1" applyAlignment="1">
      <alignment horizontal="right" vertical="center" shrinkToFit="1"/>
    </xf>
    <xf numFmtId="0" fontId="2" fillId="0" borderId="0" xfId="11" applyFill="1" applyBorder="1" applyAlignment="1">
      <alignment horizontal="right" vertical="center" shrinkToFit="1"/>
    </xf>
    <xf numFmtId="0" fontId="2" fillId="0" borderId="38" xfId="11" applyFill="1" applyBorder="1" applyAlignment="1">
      <alignment horizontal="right" vertical="center" shrinkToFit="1"/>
    </xf>
    <xf numFmtId="181" fontId="16" fillId="0" borderId="41" xfId="11" applyNumberFormat="1" applyFont="1" applyFill="1" applyBorder="1" applyAlignment="1">
      <alignment horizontal="right" vertical="center" shrinkToFit="1"/>
    </xf>
    <xf numFmtId="0" fontId="2" fillId="0" borderId="12" xfId="11" applyFill="1" applyBorder="1" applyAlignment="1">
      <alignment horizontal="right" vertical="center" shrinkToFit="1"/>
    </xf>
    <xf numFmtId="0" fontId="2" fillId="0" borderId="46" xfId="11" applyFill="1" applyBorder="1" applyAlignment="1">
      <alignment horizontal="right" vertical="center" shrinkToFit="1"/>
    </xf>
    <xf numFmtId="0" fontId="16" fillId="0" borderId="41" xfId="11" applyFont="1" applyFill="1" applyBorder="1" applyAlignment="1">
      <alignment horizontal="center" vertical="center" textRotation="255"/>
    </xf>
    <xf numFmtId="0" fontId="16" fillId="0" borderId="46" xfId="11" applyFont="1" applyFill="1" applyBorder="1" applyAlignment="1">
      <alignment horizontal="center" vertical="center" textRotation="255"/>
    </xf>
    <xf numFmtId="0" fontId="16" fillId="0" borderId="62" xfId="11" applyFont="1" applyFill="1" applyBorder="1" applyAlignment="1">
      <alignment horizontal="center" vertical="center" textRotation="255"/>
    </xf>
    <xf numFmtId="0" fontId="16" fillId="0" borderId="38" xfId="11" applyFont="1" applyFill="1" applyBorder="1" applyAlignment="1">
      <alignment horizontal="center" vertical="center" textRotation="255"/>
    </xf>
    <xf numFmtId="0" fontId="16" fillId="0" borderId="37" xfId="11" applyFont="1" applyFill="1" applyBorder="1" applyAlignment="1">
      <alignment horizontal="center" vertical="center" textRotation="255"/>
    </xf>
    <xf numFmtId="0" fontId="16" fillId="0" borderId="40" xfId="11" applyFont="1" applyFill="1" applyBorder="1" applyAlignment="1">
      <alignment horizontal="center" vertical="center" textRotation="255"/>
    </xf>
    <xf numFmtId="181" fontId="16" fillId="0" borderId="37" xfId="11" applyNumberFormat="1" applyFont="1" applyFill="1" applyBorder="1" applyAlignment="1">
      <alignment horizontal="right" vertical="center" shrinkToFit="1"/>
    </xf>
    <xf numFmtId="0" fontId="2" fillId="0" borderId="52" xfId="11" applyFill="1" applyBorder="1" applyAlignment="1">
      <alignment horizontal="right" vertical="center" shrinkToFit="1"/>
    </xf>
    <xf numFmtId="181" fontId="16" fillId="0" borderId="52" xfId="11" applyNumberFormat="1" applyFont="1" applyFill="1" applyBorder="1" applyAlignment="1">
      <alignment horizontal="right" vertical="center" shrinkToFit="1"/>
    </xf>
    <xf numFmtId="0" fontId="2" fillId="0" borderId="40" xfId="11" applyFill="1" applyBorder="1" applyAlignment="1">
      <alignment horizontal="right" vertical="center" shrinkToFit="1"/>
    </xf>
    <xf numFmtId="0" fontId="16" fillId="0" borderId="41" xfId="11" applyFont="1" applyFill="1" applyBorder="1" applyAlignment="1">
      <alignment horizontal="left" vertical="center"/>
    </xf>
    <xf numFmtId="0" fontId="16" fillId="0" borderId="12" xfId="11" applyFont="1" applyFill="1" applyBorder="1" applyAlignment="1">
      <alignment horizontal="left" vertical="center"/>
    </xf>
    <xf numFmtId="0" fontId="16" fillId="0" borderId="46" xfId="11" applyFont="1" applyFill="1" applyBorder="1" applyAlignment="1">
      <alignment horizontal="left" vertical="center"/>
    </xf>
    <xf numFmtId="178" fontId="16" fillId="0" borderId="46" xfId="11" applyNumberFormat="1" applyFont="1" applyFill="1" applyBorder="1" applyAlignment="1">
      <alignment horizontal="right" vertical="center" shrinkToFit="1"/>
    </xf>
    <xf numFmtId="0" fontId="16" fillId="0" borderId="62" xfId="11" applyFont="1" applyFill="1" applyBorder="1" applyAlignment="1">
      <alignment horizontal="left" vertical="center"/>
    </xf>
    <xf numFmtId="0" fontId="16" fillId="0" borderId="0" xfId="11" applyFont="1" applyFill="1" applyBorder="1" applyAlignment="1">
      <alignment horizontal="left" vertical="center"/>
    </xf>
    <xf numFmtId="0" fontId="16" fillId="0" borderId="38" xfId="11" applyFont="1" applyFill="1" applyBorder="1" applyAlignment="1">
      <alignment horizontal="left" vertical="center"/>
    </xf>
    <xf numFmtId="178" fontId="16" fillId="0" borderId="37" xfId="11" applyNumberFormat="1" applyFont="1" applyFill="1" applyBorder="1" applyAlignment="1">
      <alignment horizontal="right" vertical="center" shrinkToFit="1"/>
    </xf>
    <xf numFmtId="178" fontId="16" fillId="0" borderId="52" xfId="11" applyNumberFormat="1" applyFont="1" applyFill="1" applyBorder="1" applyAlignment="1">
      <alignment horizontal="right" vertical="center" shrinkToFit="1"/>
    </xf>
    <xf numFmtId="178" fontId="16" fillId="0" borderId="89" xfId="11" applyNumberFormat="1" applyFont="1" applyFill="1" applyBorder="1" applyAlignment="1">
      <alignment horizontal="right" vertical="center" shrinkToFit="1"/>
    </xf>
    <xf numFmtId="181" fontId="16" fillId="0" borderId="90" xfId="11" applyNumberFormat="1" applyFont="1" applyFill="1" applyBorder="1" applyAlignment="1">
      <alignment horizontal="right" vertical="center" shrinkToFit="1"/>
    </xf>
    <xf numFmtId="178" fontId="16" fillId="0" borderId="90" xfId="11" applyNumberFormat="1" applyFont="1" applyFill="1" applyBorder="1" applyAlignment="1">
      <alignment horizontal="right" vertical="center" shrinkToFit="1"/>
    </xf>
    <xf numFmtId="181" fontId="16" fillId="0" borderId="91" xfId="11" applyNumberFormat="1" applyFont="1" applyFill="1" applyBorder="1" applyAlignment="1">
      <alignment horizontal="right" vertical="center" shrinkToFit="1"/>
    </xf>
    <xf numFmtId="181" fontId="16" fillId="0" borderId="40" xfId="11" applyNumberFormat="1" applyFont="1" applyFill="1" applyBorder="1" applyAlignment="1">
      <alignment horizontal="right" vertical="center" shrinkToFit="1"/>
    </xf>
    <xf numFmtId="0" fontId="16" fillId="0" borderId="37" xfId="11" applyFont="1" applyFill="1" applyBorder="1" applyAlignment="1">
      <alignment horizontal="left" vertical="center"/>
    </xf>
    <xf numFmtId="0" fontId="16" fillId="0" borderId="52" xfId="11" applyFont="1" applyFill="1" applyBorder="1" applyAlignment="1">
      <alignment horizontal="left" vertical="center"/>
    </xf>
    <xf numFmtId="0" fontId="16" fillId="0" borderId="40" xfId="11" applyFont="1" applyFill="1" applyBorder="1" applyAlignment="1">
      <alignment horizontal="left" vertical="center"/>
    </xf>
    <xf numFmtId="178" fontId="16" fillId="0" borderId="40" xfId="11" applyNumberFormat="1" applyFont="1" applyFill="1" applyBorder="1" applyAlignment="1">
      <alignment horizontal="right" vertical="center" shrinkToFit="1"/>
    </xf>
    <xf numFmtId="0" fontId="16" fillId="0" borderId="62" xfId="11" applyFont="1" applyFill="1" applyBorder="1" applyAlignment="1">
      <alignment horizontal="center" vertical="center" wrapText="1"/>
    </xf>
    <xf numFmtId="0" fontId="16" fillId="0" borderId="0" xfId="11" applyFont="1" applyFill="1" applyBorder="1" applyAlignment="1">
      <alignment horizontal="center" vertical="center" wrapText="1"/>
    </xf>
    <xf numFmtId="0" fontId="16" fillId="0" borderId="37" xfId="11" applyFont="1" applyFill="1" applyBorder="1" applyAlignment="1">
      <alignment horizontal="center" vertical="center" wrapText="1"/>
    </xf>
    <xf numFmtId="0" fontId="16" fillId="0" borderId="52" xfId="11" applyFont="1" applyFill="1" applyBorder="1" applyAlignment="1">
      <alignment horizontal="center" vertical="center" wrapText="1"/>
    </xf>
    <xf numFmtId="178" fontId="16" fillId="5" borderId="88" xfId="11" applyNumberFormat="1" applyFont="1" applyFill="1" applyBorder="1" applyAlignment="1">
      <alignment horizontal="right" vertical="center" shrinkToFit="1"/>
    </xf>
    <xf numFmtId="178" fontId="16" fillId="5" borderId="0" xfId="11" applyNumberFormat="1" applyFont="1" applyFill="1" applyBorder="1" applyAlignment="1">
      <alignment horizontal="right" vertical="center" shrinkToFit="1"/>
    </xf>
    <xf numFmtId="178" fontId="16" fillId="5" borderId="85" xfId="11" applyNumberFormat="1" applyFont="1" applyFill="1" applyBorder="1" applyAlignment="1">
      <alignment horizontal="right" vertical="center" shrinkToFit="1"/>
    </xf>
    <xf numFmtId="0" fontId="16" fillId="5" borderId="88" xfId="11" applyFont="1" applyFill="1" applyBorder="1" applyAlignment="1">
      <alignment horizontal="right" vertical="center" shrinkToFit="1"/>
    </xf>
    <xf numFmtId="0" fontId="16" fillId="5" borderId="0" xfId="11" applyFont="1" applyFill="1" applyBorder="1" applyAlignment="1">
      <alignment horizontal="right" vertical="center" shrinkToFit="1"/>
    </xf>
    <xf numFmtId="0" fontId="16" fillId="5" borderId="38" xfId="11" applyFont="1" applyFill="1" applyBorder="1" applyAlignment="1">
      <alignment horizontal="right" vertical="center" shrinkToFit="1"/>
    </xf>
    <xf numFmtId="181" fontId="16" fillId="0" borderId="85" xfId="11" applyNumberFormat="1" applyFont="1" applyFill="1" applyBorder="1" applyAlignment="1">
      <alignment horizontal="right" vertical="center" shrinkToFit="1"/>
    </xf>
    <xf numFmtId="0" fontId="2" fillId="0" borderId="89" xfId="11" applyFill="1" applyBorder="1" applyAlignment="1">
      <alignment horizontal="right" vertical="center" shrinkToFit="1"/>
    </xf>
    <xf numFmtId="181" fontId="2" fillId="0" borderId="52" xfId="11" applyNumberFormat="1" applyFill="1" applyBorder="1" applyAlignment="1">
      <alignment horizontal="right" vertical="center" shrinkToFit="1"/>
    </xf>
    <xf numFmtId="181" fontId="2" fillId="0" borderId="89" xfId="11" applyNumberFormat="1" applyFill="1" applyBorder="1" applyAlignment="1">
      <alignment horizontal="right" vertical="center" shrinkToFit="1"/>
    </xf>
    <xf numFmtId="178" fontId="16" fillId="0" borderId="91" xfId="11" applyNumberFormat="1" applyFont="1" applyFill="1" applyBorder="1" applyAlignment="1">
      <alignment horizontal="right" vertical="center" shrinkToFit="1"/>
    </xf>
    <xf numFmtId="178" fontId="16" fillId="5" borderId="91" xfId="11" applyNumberFormat="1" applyFont="1" applyFill="1" applyBorder="1" applyAlignment="1">
      <alignment horizontal="right" vertical="center" shrinkToFit="1"/>
    </xf>
    <xf numFmtId="178" fontId="16" fillId="5" borderId="52" xfId="11" applyNumberFormat="1" applyFont="1" applyFill="1" applyBorder="1" applyAlignment="1">
      <alignment horizontal="right" vertical="center" shrinkToFit="1"/>
    </xf>
    <xf numFmtId="178" fontId="16" fillId="5" borderId="89" xfId="11" applyNumberFormat="1" applyFont="1" applyFill="1" applyBorder="1" applyAlignment="1">
      <alignment horizontal="right" vertical="center" shrinkToFit="1"/>
    </xf>
    <xf numFmtId="0" fontId="16" fillId="5" borderId="91" xfId="11" applyFont="1" applyFill="1" applyBorder="1" applyAlignment="1">
      <alignment horizontal="right" vertical="center" shrinkToFit="1"/>
    </xf>
    <xf numFmtId="0" fontId="16" fillId="5" borderId="52" xfId="11" applyFont="1" applyFill="1" applyBorder="1" applyAlignment="1">
      <alignment horizontal="right" vertical="center" shrinkToFit="1"/>
    </xf>
    <xf numFmtId="0" fontId="16" fillId="5" borderId="40" xfId="11" applyFont="1" applyFill="1" applyBorder="1" applyAlignment="1">
      <alignment horizontal="right" vertical="center" shrinkToFit="1"/>
    </xf>
    <xf numFmtId="0" fontId="16" fillId="0" borderId="41" xfId="11" applyFont="1" applyBorder="1" applyAlignment="1">
      <alignment horizontal="center" vertical="center" textRotation="255"/>
    </xf>
    <xf numFmtId="0" fontId="16" fillId="0" borderId="46" xfId="11" applyFont="1" applyBorder="1" applyAlignment="1">
      <alignment horizontal="center" vertical="center" textRotation="255"/>
    </xf>
    <xf numFmtId="0" fontId="16" fillId="0" borderId="62" xfId="11" applyFont="1" applyBorder="1" applyAlignment="1">
      <alignment horizontal="center" vertical="center" textRotation="255"/>
    </xf>
    <xf numFmtId="0" fontId="16" fillId="0" borderId="38" xfId="11" applyFont="1" applyBorder="1" applyAlignment="1">
      <alignment horizontal="center" vertical="center" textRotation="255"/>
    </xf>
    <xf numFmtId="0" fontId="16" fillId="0" borderId="37" xfId="11" applyFont="1" applyBorder="1" applyAlignment="1">
      <alignment horizontal="center" vertical="center" textRotation="255"/>
    </xf>
    <xf numFmtId="0" fontId="16" fillId="0" borderId="40" xfId="11" applyFont="1" applyBorder="1" applyAlignment="1">
      <alignment horizontal="center" vertical="center" textRotation="255"/>
    </xf>
    <xf numFmtId="0" fontId="30" fillId="7" borderId="60"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5" xfId="12" applyFont="1" applyFill="1" applyBorder="1" applyAlignment="1" applyProtection="1">
      <alignment horizontal="center" vertical="center" wrapText="1"/>
      <protection locked="0"/>
    </xf>
    <xf numFmtId="0" fontId="30" fillId="7" borderId="93" xfId="12" applyFont="1" applyFill="1" applyBorder="1" applyAlignment="1" applyProtection="1">
      <alignment horizontal="center" vertical="center" wrapText="1"/>
      <protection locked="0"/>
    </xf>
    <xf numFmtId="0" fontId="30" fillId="7" borderId="94" xfId="12" applyFont="1" applyFill="1" applyBorder="1" applyAlignment="1" applyProtection="1">
      <alignment horizontal="center" vertical="center" wrapText="1"/>
      <protection locked="0"/>
    </xf>
    <xf numFmtId="0" fontId="2" fillId="7" borderId="60" xfId="12" applyFont="1" applyFill="1" applyBorder="1" applyAlignment="1" applyProtection="1">
      <alignment horizontal="center" vertical="center" wrapText="1"/>
      <protection locked="0"/>
    </xf>
    <xf numFmtId="0" fontId="2" fillId="7" borderId="8" xfId="12" applyFont="1" applyFill="1" applyBorder="1" applyAlignment="1" applyProtection="1">
      <alignment horizontal="center" vertical="center" wrapText="1"/>
      <protection locked="0"/>
    </xf>
    <xf numFmtId="0" fontId="2" fillId="7" borderId="23" xfId="12" applyFont="1" applyFill="1" applyBorder="1" applyAlignment="1" applyProtection="1">
      <alignment horizontal="center" vertical="center" wrapText="1"/>
      <protection locked="0"/>
    </xf>
    <xf numFmtId="0" fontId="2" fillId="7" borderId="95" xfId="12" applyFont="1" applyFill="1" applyBorder="1" applyAlignment="1" applyProtection="1">
      <alignment horizontal="center" vertical="center" wrapText="1"/>
      <protection locked="0"/>
    </xf>
    <xf numFmtId="0" fontId="2" fillId="7" borderId="93" xfId="12" applyFont="1" applyFill="1" applyBorder="1" applyAlignment="1" applyProtection="1">
      <alignment horizontal="center" vertical="center" wrapText="1"/>
      <protection locked="0"/>
    </xf>
    <xf numFmtId="0" fontId="2" fillId="7" borderId="94"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6" xfId="12" applyFont="1" applyFill="1" applyBorder="1" applyAlignment="1" applyProtection="1">
      <alignment horizontal="center" vertical="center" wrapText="1"/>
      <protection locked="0"/>
    </xf>
    <xf numFmtId="0" fontId="30" fillId="0" borderId="98" xfId="14" applyFont="1" applyBorder="1" applyAlignment="1" applyProtection="1">
      <alignment horizontal="left" vertical="center" shrinkToFit="1"/>
      <protection locked="0"/>
    </xf>
    <xf numFmtId="0" fontId="30" fillId="0" borderId="99" xfId="14" applyFont="1" applyBorder="1" applyAlignment="1" applyProtection="1">
      <alignment horizontal="left" vertical="center" shrinkToFit="1"/>
      <protection locked="0"/>
    </xf>
    <xf numFmtId="0" fontId="30" fillId="0" borderId="100" xfId="14" applyFont="1" applyBorder="1" applyAlignment="1" applyProtection="1">
      <alignment horizontal="lef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103" xfId="14" applyNumberFormat="1" applyFont="1" applyBorder="1" applyAlignment="1" applyProtection="1">
      <alignment horizontal="right" vertical="center" shrinkToFit="1"/>
      <protection locked="0"/>
    </xf>
    <xf numFmtId="177" fontId="30" fillId="0" borderId="104" xfId="14" applyNumberFormat="1" applyFont="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106"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92" xfId="12" applyFont="1" applyFill="1" applyBorder="1" applyAlignment="1" applyProtection="1">
      <alignment horizontal="center" vertical="center"/>
      <protection locked="0"/>
    </xf>
    <xf numFmtId="0" fontId="30" fillId="7" borderId="93" xfId="12" applyFont="1" applyFill="1" applyBorder="1" applyAlignment="1" applyProtection="1">
      <alignment horizontal="center" vertical="center"/>
      <protection locked="0"/>
    </xf>
    <xf numFmtId="0" fontId="30" fillId="7" borderId="94"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3"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92" xfId="12" applyFont="1" applyFill="1" applyBorder="1" applyAlignment="1" applyProtection="1">
      <alignment horizontal="center" vertical="center" wrapText="1"/>
      <protection locked="0"/>
    </xf>
    <xf numFmtId="0" fontId="30" fillId="0" borderId="98" xfId="15" applyNumberFormat="1" applyFont="1" applyBorder="1" applyAlignment="1" applyProtection="1">
      <alignment horizontal="left" vertical="center" shrinkToFit="1"/>
      <protection locked="0"/>
    </xf>
    <xf numFmtId="0" fontId="30" fillId="0" borderId="99" xfId="15" applyNumberFormat="1" applyFont="1" applyBorder="1" applyAlignment="1" applyProtection="1">
      <alignment horizontal="left" vertical="center" shrinkToFit="1"/>
      <protection locked="0"/>
    </xf>
    <xf numFmtId="0" fontId="30" fillId="0" borderId="110" xfId="15" applyNumberFormat="1" applyFont="1" applyBorder="1" applyAlignment="1" applyProtection="1">
      <alignment horizontal="left" vertical="center" shrinkToFit="1"/>
      <protection locked="0"/>
    </xf>
    <xf numFmtId="0" fontId="30" fillId="0" borderId="112" xfId="14" applyFont="1" applyBorder="1" applyAlignment="1" applyProtection="1">
      <alignment horizontal="left" vertical="center" shrinkToFit="1"/>
      <protection locked="0"/>
    </xf>
    <xf numFmtId="0" fontId="30" fillId="0" borderId="113" xfId="14" applyFont="1" applyBorder="1" applyAlignment="1" applyProtection="1">
      <alignment horizontal="left" vertical="center" shrinkToFit="1"/>
      <protection locked="0"/>
    </xf>
    <xf numFmtId="0" fontId="30" fillId="0" borderId="114" xfId="14" applyFont="1" applyBorder="1" applyAlignment="1" applyProtection="1">
      <alignment horizontal="left" vertical="center" shrinkToFit="1"/>
      <protection locked="0"/>
    </xf>
    <xf numFmtId="177" fontId="30" fillId="0" borderId="115"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7" xfId="14" applyNumberFormat="1" applyFont="1" applyBorder="1" applyAlignment="1" applyProtection="1">
      <alignment horizontal="right" vertical="center" shrinkToFit="1"/>
      <protection locked="0"/>
    </xf>
    <xf numFmtId="177" fontId="30" fillId="0" borderId="118"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0" xfId="15" applyNumberFormat="1" applyFont="1" applyBorder="1" applyAlignment="1" applyProtection="1">
      <alignment horizontal="right" vertical="center" shrinkToFit="1"/>
      <protection locked="0"/>
    </xf>
    <xf numFmtId="177" fontId="30" fillId="0" borderId="116" xfId="15" applyNumberFormat="1" applyFont="1" applyBorder="1" applyAlignment="1" applyProtection="1">
      <alignment horizontal="righ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21" xfId="15" applyNumberFormat="1" applyFont="1" applyBorder="1" applyAlignment="1" applyProtection="1">
      <alignment horizontal="left" vertical="center" shrinkToFit="1"/>
      <protection locked="0"/>
    </xf>
    <xf numFmtId="0" fontId="30" fillId="0" borderId="112" xfId="15" applyFont="1" applyBorder="1" applyAlignment="1" applyProtection="1">
      <alignment horizontal="left" vertical="center" shrinkToFit="1"/>
      <protection locked="0"/>
    </xf>
    <xf numFmtId="0" fontId="30" fillId="0" borderId="113"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177" fontId="30" fillId="0" borderId="98" xfId="15" applyNumberFormat="1" applyFont="1" applyBorder="1" applyAlignment="1" applyProtection="1">
      <alignment horizontal="right" vertical="center" shrinkToFit="1"/>
      <protection locked="0"/>
    </xf>
    <xf numFmtId="177" fontId="30" fillId="0" borderId="99" xfId="15" applyNumberFormat="1" applyFont="1" applyBorder="1" applyAlignment="1" applyProtection="1">
      <alignment horizontal="right" vertical="center" shrinkToFit="1"/>
      <protection locked="0"/>
    </xf>
    <xf numFmtId="177" fontId="30" fillId="0" borderId="100" xfId="15"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0" fontId="30" fillId="0" borderId="102"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98" xfId="15" applyFont="1" applyBorder="1" applyAlignment="1" applyProtection="1">
      <alignment horizontal="left" vertical="center" shrinkToFit="1"/>
      <protection locked="0"/>
    </xf>
    <xf numFmtId="0" fontId="30" fillId="0" borderId="99" xfId="15" applyFont="1" applyBorder="1" applyAlignment="1" applyProtection="1">
      <alignment horizontal="left" vertical="center" shrinkToFit="1"/>
      <protection locked="0"/>
    </xf>
    <xf numFmtId="0" fontId="30" fillId="0" borderId="100" xfId="15" applyFont="1" applyBorder="1" applyAlignment="1" applyProtection="1">
      <alignment horizontal="left" vertical="center" shrinkToFit="1"/>
      <protection locked="0"/>
    </xf>
    <xf numFmtId="177" fontId="30" fillId="0" borderId="112" xfId="15" applyNumberFormat="1" applyFont="1" applyBorder="1" applyAlignment="1" applyProtection="1">
      <alignment horizontal="right" vertical="center" shrinkToFit="1"/>
      <protection locked="0"/>
    </xf>
    <xf numFmtId="177" fontId="30" fillId="0" borderId="113" xfId="15" applyNumberFormat="1" applyFont="1" applyBorder="1" applyAlignment="1" applyProtection="1">
      <alignment horizontal="right" vertical="center" shrinkToFit="1"/>
      <protection locked="0"/>
    </xf>
    <xf numFmtId="177" fontId="30" fillId="0" borderId="114" xfId="15" applyNumberFormat="1" applyFont="1" applyBorder="1" applyAlignment="1" applyProtection="1">
      <alignment horizontal="right" vertical="center" shrinkToFit="1"/>
      <protection locked="0"/>
    </xf>
    <xf numFmtId="0" fontId="30" fillId="0" borderId="112" xfId="15" applyNumberFormat="1" applyFont="1" applyBorder="1" applyAlignment="1" applyProtection="1">
      <alignment horizontal="left" vertical="center" shrinkToFit="1"/>
      <protection locked="0"/>
    </xf>
    <xf numFmtId="0" fontId="30" fillId="0" borderId="113" xfId="15" applyNumberFormat="1" applyFont="1" applyBorder="1" applyAlignment="1" applyProtection="1">
      <alignment horizontal="left" vertical="center" shrinkToFit="1"/>
      <protection locked="0"/>
    </xf>
    <xf numFmtId="0" fontId="30" fillId="0" borderId="119" xfId="15" applyNumberFormat="1" applyFont="1" applyBorder="1" applyAlignment="1" applyProtection="1">
      <alignment horizontal="lef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4" xfId="15" applyNumberFormat="1" applyFont="1" applyBorder="1" applyAlignment="1" applyProtection="1">
      <alignment horizontal="right" vertical="center" shrinkToFit="1"/>
      <protection locked="0"/>
    </xf>
    <xf numFmtId="0" fontId="30" fillId="0" borderId="124"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92" xfId="12" applyFont="1" applyFill="1" applyBorder="1" applyAlignment="1" applyProtection="1">
      <alignment horizontal="center" vertical="center" shrinkToFit="1"/>
      <protection locked="0"/>
    </xf>
    <xf numFmtId="0" fontId="30" fillId="7" borderId="93" xfId="12" applyFont="1" applyFill="1" applyBorder="1" applyAlignment="1" applyProtection="1">
      <alignment horizontal="center" vertical="center" shrinkToFit="1"/>
      <protection locked="0"/>
    </xf>
    <xf numFmtId="0" fontId="30" fillId="7" borderId="96"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7"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0" borderId="116" xfId="12" applyFont="1" applyBorder="1" applyAlignment="1" applyProtection="1">
      <alignment horizontal="left" vertical="center" shrinkToFit="1"/>
      <protection locked="0"/>
    </xf>
    <xf numFmtId="0" fontId="30" fillId="0" borderId="121" xfId="12" applyFont="1" applyBorder="1" applyAlignment="1" applyProtection="1">
      <alignment horizontal="left" vertical="center" shrinkToFit="1"/>
      <protection locked="0"/>
    </xf>
    <xf numFmtId="177" fontId="30" fillId="0" borderId="120" xfId="12" applyNumberFormat="1" applyFont="1" applyBorder="1" applyAlignment="1" applyProtection="1">
      <alignment horizontal="right" vertical="center" shrinkToFit="1"/>
      <protection locked="0"/>
    </xf>
    <xf numFmtId="177" fontId="30" fillId="0" borderId="116" xfId="12" applyNumberFormat="1" applyFont="1" applyBorder="1" applyAlignment="1" applyProtection="1">
      <alignment horizontal="right" vertical="center" shrinkToFit="1"/>
      <protection locked="0"/>
    </xf>
    <xf numFmtId="187" fontId="30" fillId="0" borderId="116" xfId="12" applyNumberFormat="1" applyFont="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7" xfId="13" applyNumberFormat="1" applyFont="1" applyFill="1" applyBorder="1" applyAlignment="1" applyProtection="1">
      <alignment horizontal="right" vertical="center" shrinkToFit="1"/>
      <protection locked="0"/>
    </xf>
    <xf numFmtId="177" fontId="30" fillId="6" borderId="120" xfId="13" applyNumberFormat="1" applyFont="1" applyFill="1" applyBorder="1" applyAlignment="1" applyProtection="1">
      <alignment horizontal="right" vertical="center" shrinkToFit="1"/>
      <protection locked="0"/>
    </xf>
    <xf numFmtId="187" fontId="30" fillId="6" borderId="116" xfId="13" applyNumberFormat="1" applyFont="1" applyFill="1" applyBorder="1" applyAlignment="1" applyProtection="1">
      <alignment horizontal="right" vertical="center" shrinkToFit="1"/>
      <protection locked="0"/>
    </xf>
    <xf numFmtId="177" fontId="30" fillId="8" borderId="142"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0" fillId="0" borderId="81" xfId="12" applyFont="1" applyBorder="1" applyAlignment="1" applyProtection="1">
      <alignment horizontal="center" vertical="center" shrinkToFit="1"/>
      <protection locked="0"/>
    </xf>
    <xf numFmtId="187"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0"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5" xfId="12" applyFont="1" applyFill="1" applyBorder="1" applyAlignment="1" applyProtection="1">
      <alignment horizontal="center" vertical="center" shrinkToFit="1"/>
      <protection locked="0"/>
    </xf>
    <xf numFmtId="0" fontId="30" fillId="7" borderId="94" xfId="12" applyFont="1" applyFill="1" applyBorder="1" applyAlignment="1" applyProtection="1">
      <alignment horizontal="center" vertical="center" shrinkToFit="1"/>
      <protection locked="0"/>
    </xf>
    <xf numFmtId="0" fontId="30" fillId="7" borderId="95" xfId="12" applyFont="1" applyFill="1" applyBorder="1" applyAlignment="1" applyProtection="1">
      <alignment horizontal="center" vertical="center"/>
      <protection locked="0"/>
    </xf>
    <xf numFmtId="0" fontId="30" fillId="6" borderId="112" xfId="12" applyNumberFormat="1" applyFont="1" applyFill="1" applyBorder="1" applyAlignment="1" applyProtection="1">
      <alignment horizontal="left" vertical="center" shrinkToFit="1"/>
      <protection locked="0"/>
    </xf>
    <xf numFmtId="0" fontId="30" fillId="6" borderId="113" xfId="12" applyNumberFormat="1" applyFont="1" applyFill="1" applyBorder="1" applyAlignment="1" applyProtection="1">
      <alignment horizontal="left" vertical="center" shrinkToFit="1"/>
      <protection locked="0"/>
    </xf>
    <xf numFmtId="0" fontId="30" fillId="6" borderId="119" xfId="12" applyNumberFormat="1" applyFont="1" applyFill="1" applyBorder="1" applyAlignment="1" applyProtection="1">
      <alignment horizontal="left" vertical="center" shrinkToFit="1"/>
      <protection locked="0"/>
    </xf>
    <xf numFmtId="177" fontId="30" fillId="6" borderId="112" xfId="12" applyNumberFormat="1" applyFont="1" applyFill="1" applyBorder="1" applyAlignment="1" applyProtection="1">
      <alignment horizontal="right" vertical="center" shrinkToFit="1"/>
      <protection locked="0"/>
    </xf>
    <xf numFmtId="177" fontId="30" fillId="6" borderId="113" xfId="12" applyNumberFormat="1" applyFont="1" applyFill="1" applyBorder="1" applyAlignment="1" applyProtection="1">
      <alignment horizontal="right" vertical="center" shrinkToFit="1"/>
      <protection locked="0"/>
    </xf>
    <xf numFmtId="177" fontId="30" fillId="6" borderId="114" xfId="12" applyNumberFormat="1" applyFont="1" applyFill="1" applyBorder="1" applyAlignment="1" applyProtection="1">
      <alignment horizontal="right" vertical="center" shrinkToFit="1"/>
      <protection locked="0"/>
    </xf>
    <xf numFmtId="0" fontId="30" fillId="6" borderId="112" xfId="12" applyFont="1" applyFill="1" applyBorder="1" applyAlignment="1" applyProtection="1">
      <alignment horizontal="left" vertical="center" shrinkToFit="1"/>
      <protection locked="0"/>
    </xf>
    <xf numFmtId="0" fontId="30" fillId="6" borderId="113"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0" borderId="102" xfId="12" applyNumberFormat="1" applyFont="1" applyBorder="1" applyAlignment="1" applyProtection="1">
      <alignment horizontal="right" vertical="center" shrinkToFit="1"/>
      <protection locked="0"/>
    </xf>
    <xf numFmtId="0" fontId="30" fillId="0" borderId="102" xfId="12" applyNumberFormat="1" applyFont="1" applyBorder="1" applyAlignment="1" applyProtection="1">
      <alignment horizontal="left" vertical="center" shrinkToFit="1"/>
      <protection locked="0"/>
    </xf>
    <xf numFmtId="0" fontId="30" fillId="0" borderId="108" xfId="12" applyNumberFormat="1" applyFont="1" applyBorder="1" applyAlignment="1" applyProtection="1">
      <alignment horizontal="left" vertical="center" shrinkToFit="1"/>
      <protection locked="0"/>
    </xf>
    <xf numFmtId="0" fontId="30" fillId="0" borderId="98" xfId="12" applyFont="1" applyBorder="1" applyAlignment="1" applyProtection="1">
      <alignment horizontal="left" vertical="center" shrinkToFit="1"/>
      <protection locked="0"/>
    </xf>
    <xf numFmtId="0" fontId="30" fillId="0" borderId="99" xfId="12" applyFont="1" applyBorder="1" applyAlignment="1" applyProtection="1">
      <alignment horizontal="left" vertical="center" shrinkToFit="1"/>
      <protection locked="0"/>
    </xf>
    <xf numFmtId="0" fontId="30" fillId="0" borderId="100" xfId="12" applyFont="1" applyBorder="1" applyAlignment="1" applyProtection="1">
      <alignment horizontal="left" vertical="center" shrinkToFit="1"/>
      <protection locked="0"/>
    </xf>
    <xf numFmtId="177" fontId="30" fillId="0" borderId="101" xfId="12" applyNumberFormat="1" applyFont="1" applyBorder="1" applyAlignment="1" applyProtection="1">
      <alignment horizontal="right" vertical="center" shrinkToFit="1"/>
      <protection locked="0"/>
    </xf>
    <xf numFmtId="0" fontId="30" fillId="0" borderId="112" xfId="12" applyFont="1" applyBorder="1" applyAlignment="1" applyProtection="1">
      <alignment horizontal="left" vertical="center" shrinkToFit="1"/>
      <protection locked="0"/>
    </xf>
    <xf numFmtId="0" fontId="30" fillId="0" borderId="113" xfId="12" applyFont="1" applyBorder="1" applyAlignment="1" applyProtection="1">
      <alignment horizontal="left" vertical="center" shrinkToFit="1"/>
      <protection locked="0"/>
    </xf>
    <xf numFmtId="0" fontId="30" fillId="0" borderId="114"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21" xfId="12" applyNumberFormat="1" applyFont="1" applyBorder="1" applyAlignment="1" applyProtection="1">
      <alignment horizontal="lef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113" xfId="12" applyNumberFormat="1" applyFont="1" applyBorder="1" applyAlignment="1" applyProtection="1">
      <alignment horizontal="right" vertical="center" shrinkToFit="1"/>
      <protection locked="0"/>
    </xf>
    <xf numFmtId="177" fontId="30" fillId="0" borderId="117" xfId="12" applyNumberFormat="1" applyFont="1" applyBorder="1" applyAlignment="1" applyProtection="1">
      <alignment horizontal="right" vertical="center" shrinkToFit="1"/>
      <protection locked="0"/>
    </xf>
    <xf numFmtId="0" fontId="30" fillId="6" borderId="145" xfId="12" applyFont="1" applyFill="1" applyBorder="1" applyAlignment="1" applyProtection="1">
      <alignment horizontal="left" vertical="center" shrinkToFit="1"/>
      <protection locked="0"/>
    </xf>
    <xf numFmtId="0" fontId="30" fillId="6" borderId="146" xfId="12" applyFont="1" applyFill="1" applyBorder="1" applyAlignment="1" applyProtection="1">
      <alignment horizontal="left" vertical="center" shrinkToFit="1"/>
      <protection locked="0"/>
    </xf>
    <xf numFmtId="0" fontId="30" fillId="6" borderId="147" xfId="12" applyFont="1" applyFill="1" applyBorder="1" applyAlignment="1" applyProtection="1">
      <alignment horizontal="left" vertical="center" shrinkToFit="1"/>
      <protection locked="0"/>
    </xf>
    <xf numFmtId="177" fontId="30" fillId="6" borderId="123" xfId="12" applyNumberFormat="1" applyFont="1" applyFill="1" applyBorder="1" applyAlignment="1" applyProtection="1">
      <alignment horizontal="right" vertical="center" shrinkToFit="1"/>
      <protection locked="0"/>
    </xf>
    <xf numFmtId="177" fontId="30" fillId="6" borderId="124" xfId="12" applyNumberFormat="1" applyFont="1" applyFill="1" applyBorder="1" applyAlignment="1" applyProtection="1">
      <alignment horizontal="right" vertical="center" shrinkToFit="1"/>
      <protection locked="0"/>
    </xf>
    <xf numFmtId="0" fontId="30" fillId="6" borderId="124"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2" xfId="12" applyFont="1" applyFill="1" applyBorder="1" applyAlignment="1" applyProtection="1">
      <alignment horizontal="center" vertical="center"/>
    </xf>
    <xf numFmtId="0" fontId="30" fillId="6" borderId="65" xfId="12" applyFont="1" applyFill="1" applyBorder="1" applyAlignment="1" applyProtection="1">
      <alignment horizontal="center" vertical="center"/>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187" fontId="30" fillId="6" borderId="87" xfId="14" applyNumberFormat="1" applyFont="1" applyFill="1" applyBorder="1" applyAlignment="1" applyProtection="1">
      <alignment horizontal="right" vertical="center" shrinkToFit="1"/>
    </xf>
    <xf numFmtId="187" fontId="30" fillId="6" borderId="61" xfId="14" applyNumberFormat="1" applyFont="1" applyFill="1" applyBorder="1" applyAlignment="1" applyProtection="1">
      <alignment horizontal="right" vertical="center" shrinkToFit="1"/>
    </xf>
    <xf numFmtId="0" fontId="30" fillId="6" borderId="6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87" fontId="30" fillId="6" borderId="86" xfId="14" applyNumberFormat="1" applyFont="1" applyFill="1" applyBorder="1" applyAlignment="1" applyProtection="1">
      <alignment horizontal="right" vertical="center" shrinkToFit="1"/>
    </xf>
    <xf numFmtId="187" fontId="30" fillId="6" borderId="155" xfId="14" applyNumberFormat="1" applyFont="1" applyFill="1" applyBorder="1" applyAlignment="1" applyProtection="1">
      <alignment horizontal="right" vertical="center" shrinkToFit="1"/>
    </xf>
    <xf numFmtId="177" fontId="30" fillId="8" borderId="148" xfId="12" applyNumberFormat="1" applyFont="1" applyFill="1" applyBorder="1" applyAlignment="1" applyProtection="1">
      <alignment horizontal="right" vertical="center" shrinkToFit="1"/>
      <protection locked="0"/>
    </xf>
    <xf numFmtId="177" fontId="30" fillId="8" borderId="149" xfId="12" applyNumberFormat="1" applyFont="1" applyFill="1" applyBorder="1" applyAlignment="1" applyProtection="1">
      <alignment horizontal="right" vertical="center" shrinkToFit="1"/>
      <protection locked="0"/>
    </xf>
    <xf numFmtId="177" fontId="30" fillId="8" borderId="150"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177" fontId="30" fillId="6" borderId="83" xfId="14" applyNumberFormat="1" applyFont="1" applyFill="1" applyBorder="1" applyAlignment="1" applyProtection="1">
      <alignment horizontal="right" vertical="center" shrinkToFit="1"/>
    </xf>
    <xf numFmtId="187" fontId="30" fillId="6" borderId="152" xfId="14" applyNumberFormat="1" applyFont="1" applyFill="1" applyBorder="1" applyAlignment="1" applyProtection="1">
      <alignment horizontal="right" vertical="center" shrinkToFit="1"/>
    </xf>
    <xf numFmtId="187"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6" xfId="12" applyFont="1" applyFill="1" applyBorder="1" applyAlignment="1" applyProtection="1">
      <alignment horizontal="center" vertical="center" textRotation="255" wrapText="1"/>
    </xf>
    <xf numFmtId="0" fontId="30" fillId="6" borderId="62"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2"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6"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7" fontId="30" fillId="6" borderId="84" xfId="14" applyNumberFormat="1" applyFont="1" applyFill="1" applyBorder="1" applyAlignment="1" applyProtection="1">
      <alignment horizontal="right" vertical="center" shrinkToFit="1"/>
    </xf>
    <xf numFmtId="187" fontId="30" fillId="6" borderId="12" xfId="14" applyNumberFormat="1" applyFont="1" applyFill="1" applyBorder="1" applyAlignment="1" applyProtection="1">
      <alignment horizontal="right" vertical="center" shrinkToFit="1"/>
    </xf>
    <xf numFmtId="187"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2"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177" fontId="30" fillId="6" borderId="62"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77" fontId="30" fillId="6" borderId="88"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6" xfId="12" applyFont="1" applyFill="1" applyBorder="1" applyAlignment="1" applyProtection="1">
      <alignment vertical="center"/>
    </xf>
    <xf numFmtId="177" fontId="30" fillId="6" borderId="151" xfId="14" applyNumberFormat="1" applyFont="1" applyFill="1" applyBorder="1" applyAlignment="1" applyProtection="1">
      <alignment horizontal="right" vertical="center" shrinkToFit="1"/>
    </xf>
    <xf numFmtId="187" fontId="30" fillId="6" borderId="83" xfId="14" applyNumberFormat="1" applyFont="1" applyFill="1" applyBorder="1" applyAlignment="1" applyProtection="1">
      <alignment horizontal="right" vertical="center" shrinkToFit="1"/>
    </xf>
    <xf numFmtId="187" fontId="30" fillId="6" borderId="153"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2"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5" xfId="13" applyNumberFormat="1" applyFont="1" applyFill="1" applyBorder="1" applyAlignment="1" applyProtection="1">
      <alignment horizontal="right" vertical="center" shrinkToFit="1"/>
    </xf>
    <xf numFmtId="177" fontId="30" fillId="6" borderId="88" xfId="13" applyNumberFormat="1" applyFont="1" applyFill="1" applyBorder="1" applyAlignment="1" applyProtection="1">
      <alignment horizontal="right" vertical="center" shrinkToFit="1"/>
    </xf>
    <xf numFmtId="187" fontId="30" fillId="6" borderId="88" xfId="13" applyNumberFormat="1" applyFont="1" applyFill="1" applyBorder="1" applyAlignment="1" applyProtection="1">
      <alignment horizontal="right" vertical="center" shrinkToFit="1"/>
    </xf>
    <xf numFmtId="187" fontId="30" fillId="6" borderId="0" xfId="13" applyNumberFormat="1" applyFont="1" applyFill="1" applyBorder="1" applyAlignment="1" applyProtection="1">
      <alignment horizontal="right" vertical="center" shrinkToFit="1"/>
    </xf>
    <xf numFmtId="187" fontId="30" fillId="6" borderId="64"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7" fontId="30" fillId="6" borderId="88" xfId="14" applyNumberFormat="1" applyFont="1" applyFill="1" applyBorder="1" applyAlignment="1" applyProtection="1">
      <alignment horizontal="right" vertical="center" shrinkToFit="1"/>
    </xf>
    <xf numFmtId="187" fontId="30" fillId="6" borderId="0" xfId="14" applyNumberFormat="1" applyFont="1" applyFill="1" applyBorder="1" applyAlignment="1" applyProtection="1">
      <alignment horizontal="right" vertical="center" shrinkToFit="1"/>
    </xf>
    <xf numFmtId="187" fontId="30" fillId="6" borderId="64" xfId="14" applyNumberFormat="1" applyFont="1" applyFill="1" applyBorder="1" applyAlignment="1" applyProtection="1">
      <alignment horizontal="right" vertical="center" shrinkToFit="1"/>
    </xf>
    <xf numFmtId="0" fontId="30" fillId="6" borderId="62"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2" xfId="12" applyFont="1" applyFill="1" applyBorder="1" applyProtection="1">
      <alignment vertical="center"/>
    </xf>
    <xf numFmtId="0" fontId="30" fillId="6" borderId="40"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77" fontId="30" fillId="6" borderId="91" xfId="14" applyNumberFormat="1" applyFont="1" applyFill="1" applyBorder="1" applyAlignment="1" applyProtection="1">
      <alignment horizontal="right" vertical="center" shrinkToFit="1"/>
    </xf>
    <xf numFmtId="177" fontId="30" fillId="6" borderId="52" xfId="14" applyNumberFormat="1" applyFont="1" applyFill="1" applyBorder="1" applyAlignment="1" applyProtection="1">
      <alignment horizontal="right" vertical="center" shrinkToFit="1"/>
    </xf>
    <xf numFmtId="177" fontId="30" fillId="6" borderId="89" xfId="14" applyNumberFormat="1" applyFont="1" applyFill="1" applyBorder="1" applyAlignment="1" applyProtection="1">
      <alignment horizontal="right" vertical="center" shrinkToFit="1"/>
    </xf>
    <xf numFmtId="187" fontId="30" fillId="6" borderId="91" xfId="14" applyNumberFormat="1" applyFont="1" applyFill="1" applyBorder="1" applyAlignment="1" applyProtection="1">
      <alignment horizontal="right" vertical="center" shrinkToFit="1"/>
    </xf>
    <xf numFmtId="187" fontId="30" fillId="6" borderId="52" xfId="14" applyNumberFormat="1" applyFont="1" applyFill="1" applyBorder="1" applyAlignment="1" applyProtection="1">
      <alignment horizontal="right" vertical="center" shrinkToFit="1"/>
    </xf>
    <xf numFmtId="187" fontId="30" fillId="6" borderId="65"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6"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2" xfId="12" applyFont="1" applyFill="1" applyBorder="1" applyAlignment="1" applyProtection="1">
      <alignment horizontal="center" vertical="top" wrapText="1"/>
    </xf>
    <xf numFmtId="177" fontId="30" fillId="6" borderId="161" xfId="14" applyNumberFormat="1" applyFont="1" applyFill="1" applyBorder="1" applyAlignment="1" applyProtection="1">
      <alignment horizontal="right" vertical="center" shrinkToFit="1"/>
    </xf>
    <xf numFmtId="177" fontId="30" fillId="6" borderId="90" xfId="14" applyNumberFormat="1" applyFont="1" applyFill="1" applyBorder="1" applyAlignment="1" applyProtection="1">
      <alignment horizontal="right" vertical="center" shrinkToFit="1"/>
    </xf>
    <xf numFmtId="187" fontId="30" fillId="6" borderId="158" xfId="14" applyNumberFormat="1" applyFont="1" applyFill="1" applyBorder="1" applyAlignment="1" applyProtection="1">
      <alignment horizontal="right" vertical="center" shrinkToFit="1"/>
    </xf>
    <xf numFmtId="187" fontId="30" fillId="6" borderId="159" xfId="14" applyNumberFormat="1" applyFont="1" applyFill="1" applyBorder="1" applyAlignment="1" applyProtection="1">
      <alignment horizontal="right" vertical="center" shrinkToFit="1"/>
    </xf>
    <xf numFmtId="187" fontId="30" fillId="6" borderId="162"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2" xfId="12" applyFont="1" applyFill="1" applyBorder="1" applyAlignment="1" applyProtection="1">
      <alignment vertical="center"/>
    </xf>
    <xf numFmtId="0" fontId="30" fillId="6" borderId="40" xfId="12" applyFont="1" applyFill="1" applyBorder="1" applyAlignment="1" applyProtection="1">
      <alignment vertical="center"/>
    </xf>
    <xf numFmtId="177" fontId="30" fillId="6" borderId="37" xfId="14" applyNumberFormat="1" applyFont="1" applyFill="1" applyBorder="1" applyAlignment="1" applyProtection="1">
      <alignment horizontal="right" vertical="center" shrinkToFit="1"/>
    </xf>
    <xf numFmtId="0" fontId="32"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6" xfId="12" applyFont="1" applyFill="1" applyBorder="1" applyAlignment="1" applyProtection="1">
      <alignment horizontal="center" vertical="center" wrapText="1"/>
    </xf>
    <xf numFmtId="0" fontId="30" fillId="6" borderId="62"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2"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6" xfId="14" applyFont="1" applyFill="1" applyBorder="1" applyAlignment="1" applyProtection="1">
      <alignment horizontal="left" vertical="center" shrinkToFit="1"/>
    </xf>
    <xf numFmtId="187" fontId="30" fillId="6" borderId="163" xfId="14" applyNumberFormat="1" applyFont="1" applyFill="1" applyBorder="1" applyAlignment="1" applyProtection="1">
      <alignment horizontal="right" vertical="center" shrinkToFit="1"/>
    </xf>
    <xf numFmtId="187" fontId="30" fillId="6" borderId="45" xfId="14" applyNumberFormat="1" applyFont="1" applyFill="1" applyBorder="1" applyAlignment="1" applyProtection="1">
      <alignment horizontal="right" vertical="center" shrinkToFit="1"/>
    </xf>
    <xf numFmtId="0" fontId="30" fillId="6" borderId="62"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73" xfId="12" applyFont="1" applyFill="1" applyBorder="1" applyAlignment="1" applyProtection="1">
      <alignment horizontal="center" vertical="center" wrapText="1"/>
    </xf>
    <xf numFmtId="0" fontId="30" fillId="6" borderId="68" xfId="12" applyFont="1" applyFill="1" applyBorder="1" applyAlignment="1" applyProtection="1">
      <alignment horizontal="center" vertical="center" wrapText="1"/>
    </xf>
    <xf numFmtId="187" fontId="30" fillId="6" borderId="129" xfId="14" applyNumberFormat="1" applyFont="1" applyFill="1" applyBorder="1" applyAlignment="1" applyProtection="1">
      <alignment horizontal="right" vertical="center" shrinkToFit="1"/>
    </xf>
    <xf numFmtId="187" fontId="30" fillId="6" borderId="166" xfId="14" applyNumberFormat="1" applyFont="1" applyFill="1" applyBorder="1" applyAlignment="1" applyProtection="1">
      <alignment horizontal="right" vertical="center" shrinkToFit="1"/>
    </xf>
    <xf numFmtId="187" fontId="30" fillId="6" borderId="167" xfId="14" applyNumberFormat="1" applyFont="1" applyFill="1" applyBorder="1" applyAlignment="1" applyProtection="1">
      <alignment horizontal="right" vertical="center" shrinkToFit="1"/>
    </xf>
    <xf numFmtId="187" fontId="30" fillId="6" borderId="168" xfId="14" applyNumberFormat="1" applyFont="1" applyFill="1" applyBorder="1" applyAlignment="1" applyProtection="1">
      <alignment horizontal="right" vertical="center" shrinkToFit="1"/>
    </xf>
    <xf numFmtId="0" fontId="30" fillId="6" borderId="81"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77" xfId="12" applyFont="1" applyFill="1" applyBorder="1" applyAlignment="1" applyProtection="1">
      <alignment horizontal="center" vertical="center"/>
    </xf>
    <xf numFmtId="0" fontId="30" fillId="6" borderId="76" xfId="12" applyFont="1" applyFill="1" applyBorder="1" applyAlignment="1" applyProtection="1">
      <alignment horizontal="center" vertical="center"/>
    </xf>
    <xf numFmtId="0" fontId="30" fillId="6" borderId="70" xfId="12" applyFont="1" applyFill="1" applyBorder="1" applyProtection="1">
      <alignment vertical="center"/>
    </xf>
    <xf numFmtId="0" fontId="30" fillId="6" borderId="73" xfId="12" applyFont="1" applyFill="1" applyBorder="1" applyProtection="1">
      <alignment vertical="center"/>
    </xf>
    <xf numFmtId="0" fontId="30" fillId="6" borderId="68"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7" fontId="30" fillId="6" borderId="173" xfId="14" applyNumberFormat="1" applyFont="1" applyFill="1" applyBorder="1" applyAlignment="1" applyProtection="1">
      <alignment horizontal="right" vertical="center" shrinkToFit="1"/>
    </xf>
    <xf numFmtId="187"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6"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82"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7" fontId="30" fillId="6" borderId="169" xfId="14" applyNumberFormat="1" applyFont="1" applyFill="1" applyBorder="1" applyAlignment="1" applyProtection="1">
      <alignment horizontal="right" vertical="center" shrinkToFit="1"/>
    </xf>
    <xf numFmtId="187" fontId="30" fillId="6" borderId="170" xfId="14" applyNumberFormat="1" applyFont="1" applyFill="1" applyBorder="1" applyAlignment="1" applyProtection="1">
      <alignment horizontal="right" vertical="center" shrinkToFit="1"/>
    </xf>
    <xf numFmtId="187"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6"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7" fontId="30" fillId="6" borderId="128"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77" fontId="30" fillId="6" borderId="165"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2"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4"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7" fontId="30" fillId="6" borderId="175" xfId="14" applyNumberFormat="1" applyFont="1" applyFill="1" applyBorder="1" applyAlignment="1" applyProtection="1">
      <alignment horizontal="right" vertical="center" shrinkToFit="1"/>
    </xf>
    <xf numFmtId="187" fontId="30" fillId="6" borderId="176" xfId="14" applyNumberFormat="1" applyFont="1" applyFill="1" applyBorder="1" applyAlignment="1" applyProtection="1">
      <alignment horizontal="right" vertical="center" shrinkToFit="1"/>
    </xf>
    <xf numFmtId="187"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2" xfId="12" applyFont="1" applyFill="1" applyBorder="1" applyProtection="1">
      <alignment vertical="center"/>
    </xf>
    <xf numFmtId="188" fontId="30" fillId="6" borderId="70" xfId="14" applyNumberFormat="1" applyFont="1" applyFill="1" applyBorder="1" applyAlignment="1" applyProtection="1">
      <alignment horizontal="right" vertical="center" shrinkToFit="1"/>
    </xf>
    <xf numFmtId="188" fontId="30" fillId="6" borderId="73" xfId="14" applyNumberFormat="1" applyFont="1" applyFill="1" applyBorder="1" applyAlignment="1" applyProtection="1">
      <alignment horizontal="right" vertical="center" shrinkToFit="1"/>
    </xf>
    <xf numFmtId="188" fontId="30" fillId="6" borderId="68" xfId="14" applyNumberFormat="1" applyFont="1" applyFill="1" applyBorder="1" applyAlignment="1" applyProtection="1">
      <alignment horizontal="right" vertical="center" shrinkToFit="1"/>
    </xf>
    <xf numFmtId="188" fontId="30" fillId="6" borderId="181" xfId="14" applyNumberFormat="1" applyFont="1" applyFill="1" applyBorder="1" applyAlignment="1" applyProtection="1">
      <alignment horizontal="right" vertical="center" shrinkToFit="1"/>
    </xf>
    <xf numFmtId="188" fontId="30" fillId="6" borderId="182" xfId="14" applyNumberFormat="1" applyFont="1" applyFill="1" applyBorder="1" applyAlignment="1" applyProtection="1">
      <alignment horizontal="right" vertical="center" shrinkToFit="1"/>
    </xf>
    <xf numFmtId="188"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2" xfId="12" applyFont="1" applyFill="1" applyBorder="1" applyAlignment="1" applyProtection="1">
      <alignment horizontal="left" vertical="center" wrapText="1"/>
    </xf>
    <xf numFmtId="0" fontId="30" fillId="6" borderId="73"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187" fontId="30" fillId="6" borderId="39" xfId="14" applyNumberFormat="1" applyFont="1" applyFill="1" applyBorder="1" applyAlignment="1" applyProtection="1">
      <alignment horizontal="right" vertical="center" shrinkToFit="1"/>
    </xf>
    <xf numFmtId="187" fontId="30" fillId="6" borderId="31" xfId="14" applyNumberFormat="1" applyFont="1" applyFill="1" applyBorder="1" applyAlignment="1" applyProtection="1">
      <alignment horizontal="right" vertical="center" shrinkToFit="1"/>
    </xf>
    <xf numFmtId="187" fontId="30" fillId="6" borderId="156" xfId="14" applyNumberFormat="1" applyFont="1" applyFill="1" applyBorder="1" applyAlignment="1" applyProtection="1">
      <alignment horizontal="right" vertical="center" shrinkToFit="1"/>
    </xf>
    <xf numFmtId="187" fontId="30" fillId="6" borderId="157" xfId="14" applyNumberFormat="1" applyFont="1" applyFill="1" applyBorder="1" applyAlignment="1" applyProtection="1">
      <alignment horizontal="right" vertical="center" shrinkToFit="1"/>
    </xf>
    <xf numFmtId="187" fontId="30" fillId="6" borderId="160" xfId="14" applyNumberFormat="1" applyFont="1" applyFill="1" applyBorder="1" applyAlignment="1" applyProtection="1">
      <alignment horizontal="right" vertical="center" shrinkToFit="1"/>
    </xf>
    <xf numFmtId="188" fontId="30" fillId="6" borderId="62"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38" xfId="14" applyNumberFormat="1" applyFont="1" applyFill="1" applyBorder="1" applyAlignment="1" applyProtection="1">
      <alignment horizontal="right" vertical="center" shrinkToFit="1"/>
    </xf>
    <xf numFmtId="188" fontId="30" fillId="6" borderId="0" xfId="14" applyNumberFormat="1" applyFont="1" applyFill="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2" fillId="6" borderId="24" xfId="12" applyFont="1" applyFill="1" applyBorder="1" applyAlignment="1" applyProtection="1">
      <alignment horizontal="left" vertical="center"/>
    </xf>
    <xf numFmtId="0" fontId="30" fillId="6" borderId="52" xfId="12" applyFont="1" applyFill="1" applyBorder="1" applyAlignment="1" applyProtection="1">
      <alignment horizontal="left" vertical="center"/>
    </xf>
    <xf numFmtId="0" fontId="30" fillId="6" borderId="52" xfId="12" applyFont="1" applyFill="1" applyBorder="1" applyAlignment="1" applyProtection="1">
      <alignment horizontal="right" vertical="center" wrapText="1"/>
    </xf>
    <xf numFmtId="0" fontId="30" fillId="6" borderId="52"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87" fontId="30" fillId="6" borderId="178" xfId="14" applyNumberFormat="1" applyFont="1" applyFill="1" applyBorder="1" applyAlignment="1" applyProtection="1">
      <alignment horizontal="right" vertical="center" shrinkToFit="1"/>
    </xf>
    <xf numFmtId="187" fontId="30" fillId="6" borderId="179" xfId="14" applyNumberFormat="1" applyFont="1" applyFill="1" applyBorder="1" applyAlignment="1" applyProtection="1">
      <alignment horizontal="right" vertical="center" shrinkToFit="1"/>
    </xf>
    <xf numFmtId="187" fontId="30" fillId="6" borderId="180" xfId="14" applyNumberFormat="1" applyFont="1" applyFill="1" applyBorder="1" applyAlignment="1" applyProtection="1">
      <alignment horizontal="right" vertical="center" shrinkToFit="1"/>
    </xf>
    <xf numFmtId="0" fontId="30" fillId="6" borderId="73"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7" fontId="30" fillId="6" borderId="130" xfId="14" applyNumberFormat="1" applyFont="1" applyFill="1" applyBorder="1" applyAlignment="1" applyProtection="1">
      <alignment horizontal="right" vertical="center" shrinkToFit="1"/>
    </xf>
    <xf numFmtId="187" fontId="30" fillId="6" borderId="18" xfId="14" applyNumberFormat="1" applyFont="1" applyFill="1" applyBorder="1" applyAlignment="1" applyProtection="1">
      <alignment horizontal="right" vertical="center" shrinkToFit="1"/>
    </xf>
    <xf numFmtId="187" fontId="30" fillId="6" borderId="184" xfId="14" applyNumberFormat="1" applyFont="1" applyFill="1" applyBorder="1" applyAlignment="1" applyProtection="1">
      <alignment horizontal="right" vertical="center" shrinkToFit="1"/>
    </xf>
    <xf numFmtId="187" fontId="30" fillId="6" borderId="185"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6"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178" fontId="14" fillId="0" borderId="15" xfId="18" applyNumberFormat="1" applyFont="1" applyBorder="1" applyAlignment="1">
      <alignment horizontal="center" vertical="center" wrapText="1"/>
    </xf>
    <xf numFmtId="178" fontId="14" fillId="0" borderId="45"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8" fillId="0" borderId="11" xfId="4" applyFont="1" applyFill="1" applyBorder="1" applyAlignment="1">
      <alignment vertical="center" wrapText="1"/>
    </xf>
    <xf numFmtId="0" fontId="8" fillId="0" borderId="46" xfId="4" applyFont="1" applyFill="1" applyBorder="1" applyAlignment="1">
      <alignment vertical="center" wrapText="1"/>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2" fillId="0" borderId="41" xfId="16" applyFont="1" applyBorder="1" applyAlignment="1" applyProtection="1">
      <alignment horizontal="left" vertical="top" wrapText="1"/>
      <protection locked="0"/>
    </xf>
    <xf numFmtId="0" fontId="2" fillId="0" borderId="12" xfId="16" applyFont="1" applyBorder="1" applyAlignment="1" applyProtection="1">
      <alignment horizontal="left" vertical="top" wrapText="1"/>
      <protection locked="0"/>
    </xf>
    <xf numFmtId="0" fontId="2" fillId="0" borderId="46" xfId="16" applyFont="1" applyBorder="1" applyAlignment="1" applyProtection="1">
      <alignment horizontal="left" vertical="top" wrapText="1"/>
      <protection locked="0"/>
    </xf>
    <xf numFmtId="0" fontId="2" fillId="0" borderId="62" xfId="16" applyFont="1" applyBorder="1" applyAlignment="1" applyProtection="1">
      <alignment horizontal="left" vertical="top" wrapText="1"/>
      <protection locked="0"/>
    </xf>
    <xf numFmtId="0" fontId="2" fillId="0" borderId="0" xfId="16" applyFont="1" applyAlignment="1" applyProtection="1">
      <alignment horizontal="left" vertical="top" wrapText="1"/>
      <protection locked="0"/>
    </xf>
    <xf numFmtId="0" fontId="2" fillId="0" borderId="38" xfId="16" applyFont="1" applyBorder="1" applyAlignment="1" applyProtection="1">
      <alignment horizontal="left" vertical="top" wrapText="1"/>
      <protection locked="0"/>
    </xf>
    <xf numFmtId="0" fontId="2" fillId="0" borderId="37" xfId="16" applyFont="1" applyBorder="1" applyAlignment="1" applyProtection="1">
      <alignment horizontal="left" vertical="top" wrapText="1"/>
      <protection locked="0"/>
    </xf>
    <xf numFmtId="0" fontId="2" fillId="0" borderId="52" xfId="16" applyFont="1" applyBorder="1" applyAlignment="1" applyProtection="1">
      <alignment horizontal="left" vertical="top" wrapText="1"/>
      <protection locked="0"/>
    </xf>
    <xf numFmtId="0" fontId="2" fillId="0" borderId="40" xfId="16" applyFont="1" applyBorder="1" applyAlignment="1" applyProtection="1">
      <alignment horizontal="left" vertical="top" wrapText="1"/>
      <protection locked="0"/>
    </xf>
    <xf numFmtId="0" fontId="2" fillId="0" borderId="0" xfId="16" applyFont="1" applyAlignment="1">
      <alignment horizontal="center" vertical="center"/>
    </xf>
    <xf numFmtId="0" fontId="2" fillId="0" borderId="39" xfId="16" applyFont="1" applyBorder="1" applyAlignment="1">
      <alignment horizontal="center" vertical="center"/>
    </xf>
    <xf numFmtId="0" fontId="2" fillId="0" borderId="31" xfId="16" applyFont="1" applyBorder="1" applyAlignment="1">
      <alignment horizontal="center" vertical="center"/>
    </xf>
    <xf numFmtId="0" fontId="2" fillId="0" borderId="42" xfId="16" applyFont="1" applyBorder="1" applyAlignment="1">
      <alignment horizontal="center" vertical="center"/>
    </xf>
    <xf numFmtId="0" fontId="2" fillId="0" borderId="34" xfId="16" applyFont="1" applyBorder="1" applyAlignment="1">
      <alignment horizontal="center" vertical="center"/>
    </xf>
    <xf numFmtId="179" fontId="2" fillId="6" borderId="34" xfId="17" applyNumberFormat="1" applyFont="1" applyFill="1" applyBorder="1" applyAlignment="1">
      <alignment horizontal="center" vertical="center" wrapText="1"/>
    </xf>
    <xf numFmtId="187" fontId="2" fillId="6" borderId="188" xfId="17" applyNumberFormat="1" applyFont="1" applyFill="1" applyBorder="1" applyAlignment="1">
      <alignment horizontal="center" vertical="center"/>
    </xf>
    <xf numFmtId="187" fontId="2" fillId="6" borderId="34" xfId="17" applyNumberFormat="1" applyFont="1" applyFill="1" applyBorder="1" applyAlignment="1">
      <alignment horizontal="center" vertical="center"/>
    </xf>
    <xf numFmtId="179" fontId="2" fillId="6" borderId="0" xfId="17" applyNumberFormat="1" applyFont="1" applyFill="1" applyAlignment="1">
      <alignment horizontal="center" vertical="center" wrapText="1"/>
    </xf>
    <xf numFmtId="187" fontId="2" fillId="6" borderId="0" xfId="17" applyNumberFormat="1" applyFont="1" applyFill="1" applyAlignment="1">
      <alignment horizontal="center" vertical="center"/>
    </xf>
    <xf numFmtId="179" fontId="2" fillId="0" borderId="0" xfId="17" applyNumberFormat="1" applyFont="1" applyAlignment="1">
      <alignment horizontal="center" vertical="center" wrapText="1"/>
    </xf>
    <xf numFmtId="178" fontId="13" fillId="0" borderId="0" xfId="16" applyNumberFormat="1" applyAlignment="1">
      <alignment horizontal="center" vertical="center"/>
    </xf>
    <xf numFmtId="187" fontId="2" fillId="6" borderId="0" xfId="17" applyNumberFormat="1" applyFont="1" applyFill="1" applyAlignment="1">
      <alignment horizontal="center" vertical="center" wrapText="1"/>
    </xf>
    <xf numFmtId="187" fontId="2" fillId="0" borderId="0" xfId="16" applyNumberFormat="1" applyFont="1" applyAlignment="1">
      <alignment horizontal="center" vertical="center"/>
    </xf>
  </cellXfs>
  <cellStyles count="47">
    <cellStyle name="パーセント 2" xfId="22"/>
    <cellStyle name="桁区切り 2" xfId="23"/>
    <cellStyle name="桁区切り 2 2" xfId="24"/>
    <cellStyle name="桁区切り 2 3" xfId="25"/>
    <cellStyle name="桁区切り 3" xfId="26"/>
    <cellStyle name="桁区切り 4" xfId="27"/>
    <cellStyle name="桁区切り 5" xfId="28"/>
    <cellStyle name="通貨 2" xfId="29"/>
    <cellStyle name="通貨 3" xfId="30"/>
    <cellStyle name="標準" xfId="0" builtinId="0"/>
    <cellStyle name="標準 10" xfId="43"/>
    <cellStyle name="標準 11" xfId="45"/>
    <cellStyle name="標準 2" xfId="6"/>
    <cellStyle name="標準 2 2" xfId="7"/>
    <cellStyle name="標準 2 3" xfId="10"/>
    <cellStyle name="標準 2 3 2" xfId="31"/>
    <cellStyle name="標準 2 4" xfId="41"/>
    <cellStyle name="標準 2_2007AJAHO401600" xfId="32"/>
    <cellStyle name="標準 3" xfId="11"/>
    <cellStyle name="標準 3 2" xfId="34"/>
    <cellStyle name="標準 3 3" xfId="42"/>
    <cellStyle name="標準 3 4" xfId="33"/>
    <cellStyle name="標準 3_APAHO401000" xfId="35"/>
    <cellStyle name="標準 4" xfId="5"/>
    <cellStyle name="標準 4 2" xfId="36"/>
    <cellStyle name="標準 4_APAHO401000" xfId="37"/>
    <cellStyle name="標準 4_APAHO401600" xfId="1"/>
    <cellStyle name="標準 4_APAHO4019001" xfId="4"/>
    <cellStyle name="標準 4_ZJ08_022012_青森市_2010" xfId="3"/>
    <cellStyle name="標準 5" xfId="38"/>
    <cellStyle name="標準 6" xfId="8"/>
    <cellStyle name="標準 6 2" xfId="40"/>
    <cellStyle name="標準 6 3" xfId="39"/>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 7 2" xfId="46"/>
    <cellStyle name="標準 8" xfId="21"/>
    <cellStyle name="標準 9" xfId="44"/>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57295</c:v>
                </c:pt>
                <c:pt idx="4">
                  <c:v>54110</c:v>
                </c:pt>
              </c:numCache>
            </c:numRef>
          </c:val>
          <c:smooth val="0"/>
          <c:extLst>
            <c:ext xmlns:c16="http://schemas.microsoft.com/office/drawing/2014/chart" uri="{C3380CC4-5D6E-409C-BE32-E72D297353CC}">
              <c16:uniqueId val="{00000000-0D6A-4CEF-90D1-65D5C125A3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239386</c:v>
                </c:pt>
                <c:pt idx="1">
                  <c:v>359739</c:v>
                </c:pt>
                <c:pt idx="2">
                  <c:v>356704</c:v>
                </c:pt>
                <c:pt idx="3">
                  <c:v>198413</c:v>
                </c:pt>
                <c:pt idx="4">
                  <c:v>184956</c:v>
                </c:pt>
              </c:numCache>
            </c:numRef>
          </c:val>
          <c:smooth val="0"/>
          <c:extLst>
            <c:ext xmlns:c16="http://schemas.microsoft.com/office/drawing/2014/chart" uri="{C3380CC4-5D6E-409C-BE32-E72D297353CC}">
              <c16:uniqueId val="{00000001-0D6A-4CEF-90D1-65D5C125A30F}"/>
            </c:ext>
          </c:extLst>
        </c:ser>
        <c:dLbls>
          <c:showLegendKey val="0"/>
          <c:showVal val="0"/>
          <c:showCatName val="0"/>
          <c:showSerName val="0"/>
          <c:showPercent val="0"/>
          <c:showBubbleSize val="0"/>
        </c:dLbls>
        <c:marker val="1"/>
        <c:smooth val="0"/>
        <c:axId val="191920000"/>
        <c:axId val="191938560"/>
      </c:lineChart>
      <c:catAx>
        <c:axId val="191920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938560"/>
        <c:crosses val="autoZero"/>
        <c:auto val="1"/>
        <c:lblAlgn val="ctr"/>
        <c:lblOffset val="100"/>
        <c:tickLblSkip val="1"/>
        <c:tickMarkSkip val="1"/>
        <c:noMultiLvlLbl val="0"/>
      </c:catAx>
      <c:valAx>
        <c:axId val="19193856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920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11.52</c:v>
                </c:pt>
                <c:pt idx="1">
                  <c:v>16.96</c:v>
                </c:pt>
                <c:pt idx="2">
                  <c:v>11.23</c:v>
                </c:pt>
                <c:pt idx="3">
                  <c:v>8.1300000000000008</c:v>
                </c:pt>
                <c:pt idx="4">
                  <c:v>17.41</c:v>
                </c:pt>
              </c:numCache>
            </c:numRef>
          </c:val>
          <c:extLst>
            <c:ext xmlns:c16="http://schemas.microsoft.com/office/drawing/2014/chart" uri="{C3380CC4-5D6E-409C-BE32-E72D297353CC}">
              <c16:uniqueId val="{00000000-F02B-4375-BCD3-499893809C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c:v>
                </c:pt>
                <c:pt idx="1">
                  <c:v>19.28</c:v>
                </c:pt>
                <c:pt idx="2">
                  <c:v>17.89</c:v>
                </c:pt>
                <c:pt idx="3">
                  <c:v>24.87</c:v>
                </c:pt>
                <c:pt idx="4">
                  <c:v>22.78</c:v>
                </c:pt>
              </c:numCache>
            </c:numRef>
          </c:val>
          <c:extLst>
            <c:ext xmlns:c16="http://schemas.microsoft.com/office/drawing/2014/chart" uri="{C3380CC4-5D6E-409C-BE32-E72D297353CC}">
              <c16:uniqueId val="{00000001-F02B-4375-BCD3-499893809C82}"/>
            </c:ext>
          </c:extLst>
        </c:ser>
        <c:dLbls>
          <c:showLegendKey val="0"/>
          <c:showVal val="0"/>
          <c:showCatName val="0"/>
          <c:showSerName val="0"/>
          <c:showPercent val="0"/>
          <c:showBubbleSize val="0"/>
        </c:dLbls>
        <c:gapWidth val="250"/>
        <c:overlap val="100"/>
        <c:axId val="197239168"/>
        <c:axId val="197241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4.6500000000000004</c:v>
                </c:pt>
                <c:pt idx="1">
                  <c:v>9.56</c:v>
                </c:pt>
                <c:pt idx="2">
                  <c:v>1.95</c:v>
                </c:pt>
                <c:pt idx="3">
                  <c:v>3.49</c:v>
                </c:pt>
                <c:pt idx="4">
                  <c:v>6.18</c:v>
                </c:pt>
              </c:numCache>
            </c:numRef>
          </c:val>
          <c:smooth val="0"/>
          <c:extLst>
            <c:ext xmlns:c16="http://schemas.microsoft.com/office/drawing/2014/chart" uri="{C3380CC4-5D6E-409C-BE32-E72D297353CC}">
              <c16:uniqueId val="{00000002-F02B-4375-BCD3-499893809C82}"/>
            </c:ext>
          </c:extLst>
        </c:ser>
        <c:dLbls>
          <c:showLegendKey val="0"/>
          <c:showVal val="0"/>
          <c:showCatName val="0"/>
          <c:showSerName val="0"/>
          <c:showPercent val="0"/>
          <c:showBubbleSize val="0"/>
        </c:dLbls>
        <c:marker val="1"/>
        <c:smooth val="0"/>
        <c:axId val="197239168"/>
        <c:axId val="197241088"/>
      </c:lineChart>
      <c:catAx>
        <c:axId val="19723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7241088"/>
        <c:crosses val="autoZero"/>
        <c:auto val="1"/>
        <c:lblAlgn val="ctr"/>
        <c:lblOffset val="100"/>
        <c:tickLblSkip val="1"/>
        <c:tickMarkSkip val="1"/>
        <c:noMultiLvlLbl val="0"/>
      </c:catAx>
      <c:valAx>
        <c:axId val="197241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239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0.3</c:v>
                </c:pt>
                <c:pt idx="2">
                  <c:v>#N/A</c:v>
                </c:pt>
                <c:pt idx="3">
                  <c:v>0.05</c:v>
                </c:pt>
                <c:pt idx="4">
                  <c:v>#N/A</c:v>
                </c:pt>
                <c:pt idx="5">
                  <c:v>0.06</c:v>
                </c:pt>
                <c:pt idx="6">
                  <c:v>#N/A</c:v>
                </c:pt>
                <c:pt idx="7">
                  <c:v>0.06</c:v>
                </c:pt>
                <c:pt idx="8">
                  <c:v>#N/A</c:v>
                </c:pt>
                <c:pt idx="9">
                  <c:v>0.06</c:v>
                </c:pt>
              </c:numCache>
            </c:numRef>
          </c:val>
          <c:extLst>
            <c:ext xmlns:c16="http://schemas.microsoft.com/office/drawing/2014/chart" uri="{C3380CC4-5D6E-409C-BE32-E72D297353CC}">
              <c16:uniqueId val="{00000000-2EF0-453B-8C43-E3DF76221F5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EF0-453B-8C43-E3DF76221F5D}"/>
            </c:ext>
          </c:extLst>
        </c:ser>
        <c:ser>
          <c:idx val="2"/>
          <c:order val="2"/>
          <c:tx>
            <c:strRef>
              <c:f>データシート!$A$29</c:f>
              <c:strCache>
                <c:ptCount val="1"/>
                <c:pt idx="0">
                  <c:v>亜炭鉱害復旧施設維持管理事業特別会計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2-2EF0-453B-8C43-E3DF76221F5D}"/>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0.47</c:v>
                </c:pt>
                <c:pt idx="2">
                  <c:v>#N/A</c:v>
                </c:pt>
                <c:pt idx="3">
                  <c:v>0.35</c:v>
                </c:pt>
                <c:pt idx="4">
                  <c:v>#N/A</c:v>
                </c:pt>
                <c:pt idx="5">
                  <c:v>0.81</c:v>
                </c:pt>
                <c:pt idx="6">
                  <c:v>#N/A</c:v>
                </c:pt>
                <c:pt idx="7">
                  <c:v>1.07</c:v>
                </c:pt>
                <c:pt idx="8">
                  <c:v>#N/A</c:v>
                </c:pt>
                <c:pt idx="9">
                  <c:v>1.92</c:v>
                </c:pt>
              </c:numCache>
            </c:numRef>
          </c:val>
          <c:extLst>
            <c:ext xmlns:c16="http://schemas.microsoft.com/office/drawing/2014/chart" uri="{C3380CC4-5D6E-409C-BE32-E72D297353CC}">
              <c16:uniqueId val="{00000003-2EF0-453B-8C43-E3DF76221F5D}"/>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6.52</c:v>
                </c:pt>
                <c:pt idx="2">
                  <c:v>#N/A</c:v>
                </c:pt>
                <c:pt idx="3">
                  <c:v>6.59</c:v>
                </c:pt>
                <c:pt idx="4">
                  <c:v>#N/A</c:v>
                </c:pt>
                <c:pt idx="5">
                  <c:v>7.69</c:v>
                </c:pt>
                <c:pt idx="6">
                  <c:v>#N/A</c:v>
                </c:pt>
                <c:pt idx="7">
                  <c:v>6.22</c:v>
                </c:pt>
                <c:pt idx="8">
                  <c:v>#N/A</c:v>
                </c:pt>
                <c:pt idx="9">
                  <c:v>2.39</c:v>
                </c:pt>
              </c:numCache>
            </c:numRef>
          </c:val>
          <c:extLst>
            <c:ext xmlns:c16="http://schemas.microsoft.com/office/drawing/2014/chart" uri="{C3380CC4-5D6E-409C-BE32-E72D297353CC}">
              <c16:uniqueId val="{00000004-2EF0-453B-8C43-E3DF76221F5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3.93</c:v>
                </c:pt>
                <c:pt idx="2">
                  <c:v>#N/A</c:v>
                </c:pt>
                <c:pt idx="3">
                  <c:v>4.8600000000000003</c:v>
                </c:pt>
                <c:pt idx="4">
                  <c:v>#N/A</c:v>
                </c:pt>
                <c:pt idx="5">
                  <c:v>4.3499999999999996</c:v>
                </c:pt>
                <c:pt idx="6">
                  <c:v>#N/A</c:v>
                </c:pt>
                <c:pt idx="7">
                  <c:v>4.8499999999999996</c:v>
                </c:pt>
                <c:pt idx="8">
                  <c:v>#N/A</c:v>
                </c:pt>
                <c:pt idx="9">
                  <c:v>5.2</c:v>
                </c:pt>
              </c:numCache>
            </c:numRef>
          </c:val>
          <c:extLst>
            <c:ext xmlns:c16="http://schemas.microsoft.com/office/drawing/2014/chart" uri="{C3380CC4-5D6E-409C-BE32-E72D297353CC}">
              <c16:uniqueId val="{00000005-2EF0-453B-8C43-E3DF76221F5D}"/>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6.95</c:v>
                </c:pt>
                <c:pt idx="2">
                  <c:v>#N/A</c:v>
                </c:pt>
                <c:pt idx="3">
                  <c:v>8.9499999999999993</c:v>
                </c:pt>
                <c:pt idx="4">
                  <c:v>#N/A</c:v>
                </c:pt>
                <c:pt idx="5">
                  <c:v>9.4600000000000009</c:v>
                </c:pt>
                <c:pt idx="6">
                  <c:v>#N/A</c:v>
                </c:pt>
                <c:pt idx="7">
                  <c:v>11.09</c:v>
                </c:pt>
                <c:pt idx="8">
                  <c:v>#N/A</c:v>
                </c:pt>
                <c:pt idx="9">
                  <c:v>12.33</c:v>
                </c:pt>
              </c:numCache>
            </c:numRef>
          </c:val>
          <c:extLst>
            <c:ext xmlns:c16="http://schemas.microsoft.com/office/drawing/2014/chart" uri="{C3380CC4-5D6E-409C-BE32-E72D297353CC}">
              <c16:uniqueId val="{00000006-2EF0-453B-8C43-E3DF76221F5D}"/>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8.51</c:v>
                </c:pt>
                <c:pt idx="2">
                  <c:v>#N/A</c:v>
                </c:pt>
                <c:pt idx="3">
                  <c:v>10.01</c:v>
                </c:pt>
                <c:pt idx="4">
                  <c:v>#N/A</c:v>
                </c:pt>
                <c:pt idx="5">
                  <c:v>7.38</c:v>
                </c:pt>
                <c:pt idx="6">
                  <c:v>#N/A</c:v>
                </c:pt>
                <c:pt idx="7">
                  <c:v>17.37</c:v>
                </c:pt>
                <c:pt idx="8">
                  <c:v>#N/A</c:v>
                </c:pt>
                <c:pt idx="9">
                  <c:v>13.76</c:v>
                </c:pt>
              </c:numCache>
            </c:numRef>
          </c:val>
          <c:extLst>
            <c:ext xmlns:c16="http://schemas.microsoft.com/office/drawing/2014/chart" uri="{C3380CC4-5D6E-409C-BE32-E72D297353CC}">
              <c16:uniqueId val="{00000007-2EF0-453B-8C43-E3DF76221F5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11.47</c:v>
                </c:pt>
                <c:pt idx="2">
                  <c:v>#N/A</c:v>
                </c:pt>
                <c:pt idx="3">
                  <c:v>16.920000000000002</c:v>
                </c:pt>
                <c:pt idx="4">
                  <c:v>#N/A</c:v>
                </c:pt>
                <c:pt idx="5">
                  <c:v>11.21</c:v>
                </c:pt>
                <c:pt idx="6">
                  <c:v>#N/A</c:v>
                </c:pt>
                <c:pt idx="7">
                  <c:v>8.08</c:v>
                </c:pt>
                <c:pt idx="8">
                  <c:v>#N/A</c:v>
                </c:pt>
                <c:pt idx="9">
                  <c:v>17.34</c:v>
                </c:pt>
              </c:numCache>
            </c:numRef>
          </c:val>
          <c:extLst>
            <c:ext xmlns:c16="http://schemas.microsoft.com/office/drawing/2014/chart" uri="{C3380CC4-5D6E-409C-BE32-E72D297353CC}">
              <c16:uniqueId val="{00000008-2EF0-453B-8C43-E3DF76221F5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14.71</c:v>
                </c:pt>
                <c:pt idx="2">
                  <c:v>#N/A</c:v>
                </c:pt>
                <c:pt idx="3">
                  <c:v>17.96</c:v>
                </c:pt>
                <c:pt idx="4">
                  <c:v>#N/A</c:v>
                </c:pt>
                <c:pt idx="5">
                  <c:v>20.46</c:v>
                </c:pt>
                <c:pt idx="6">
                  <c:v>#N/A</c:v>
                </c:pt>
                <c:pt idx="7">
                  <c:v>23.83</c:v>
                </c:pt>
                <c:pt idx="8">
                  <c:v>#N/A</c:v>
                </c:pt>
                <c:pt idx="9">
                  <c:v>25.88</c:v>
                </c:pt>
              </c:numCache>
            </c:numRef>
          </c:val>
          <c:extLst>
            <c:ext xmlns:c16="http://schemas.microsoft.com/office/drawing/2014/chart" uri="{C3380CC4-5D6E-409C-BE32-E72D297353CC}">
              <c16:uniqueId val="{00000009-2EF0-453B-8C43-E3DF76221F5D}"/>
            </c:ext>
          </c:extLst>
        </c:ser>
        <c:dLbls>
          <c:showLegendKey val="0"/>
          <c:showVal val="0"/>
          <c:showCatName val="0"/>
          <c:showSerName val="0"/>
          <c:showPercent val="0"/>
          <c:showBubbleSize val="0"/>
        </c:dLbls>
        <c:gapWidth val="150"/>
        <c:overlap val="100"/>
        <c:axId val="203372800"/>
        <c:axId val="203386880"/>
      </c:barChart>
      <c:catAx>
        <c:axId val="20337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3386880"/>
        <c:crosses val="autoZero"/>
        <c:auto val="1"/>
        <c:lblAlgn val="ctr"/>
        <c:lblOffset val="100"/>
        <c:tickLblSkip val="1"/>
        <c:tickMarkSkip val="1"/>
        <c:noMultiLvlLbl val="0"/>
      </c:catAx>
      <c:valAx>
        <c:axId val="203386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372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3105</c:v>
                </c:pt>
                <c:pt idx="5">
                  <c:v>3178</c:v>
                </c:pt>
                <c:pt idx="8">
                  <c:v>3101</c:v>
                </c:pt>
                <c:pt idx="11">
                  <c:v>3032</c:v>
                </c:pt>
                <c:pt idx="14">
                  <c:v>2843</c:v>
                </c:pt>
              </c:numCache>
            </c:numRef>
          </c:val>
          <c:extLst>
            <c:ext xmlns:c16="http://schemas.microsoft.com/office/drawing/2014/chart" uri="{C3380CC4-5D6E-409C-BE32-E72D297353CC}">
              <c16:uniqueId val="{00000000-C81D-40B9-957B-DB8A7EFFD8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81D-40B9-957B-DB8A7EFFD8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381</c:v>
                </c:pt>
                <c:pt idx="3">
                  <c:v>239</c:v>
                </c:pt>
                <c:pt idx="6">
                  <c:v>169</c:v>
                </c:pt>
                <c:pt idx="9">
                  <c:v>165</c:v>
                </c:pt>
                <c:pt idx="12">
                  <c:v>170</c:v>
                </c:pt>
              </c:numCache>
            </c:numRef>
          </c:val>
          <c:extLst>
            <c:ext xmlns:c16="http://schemas.microsoft.com/office/drawing/2014/chart" uri="{C3380CC4-5D6E-409C-BE32-E72D297353CC}">
              <c16:uniqueId val="{00000002-C81D-40B9-957B-DB8A7EFFD8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38</c:v>
                </c:pt>
                <c:pt idx="3">
                  <c:v>39</c:v>
                </c:pt>
                <c:pt idx="6">
                  <c:v>54</c:v>
                </c:pt>
                <c:pt idx="9">
                  <c:v>58</c:v>
                </c:pt>
                <c:pt idx="12">
                  <c:v>54</c:v>
                </c:pt>
              </c:numCache>
            </c:numRef>
          </c:val>
          <c:extLst>
            <c:ext xmlns:c16="http://schemas.microsoft.com/office/drawing/2014/chart" uri="{C3380CC4-5D6E-409C-BE32-E72D297353CC}">
              <c16:uniqueId val="{00000003-C81D-40B9-957B-DB8A7EFFD8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1033</c:v>
                </c:pt>
                <c:pt idx="3">
                  <c:v>992</c:v>
                </c:pt>
                <c:pt idx="6">
                  <c:v>1180</c:v>
                </c:pt>
                <c:pt idx="9">
                  <c:v>1017</c:v>
                </c:pt>
                <c:pt idx="12">
                  <c:v>957</c:v>
                </c:pt>
              </c:numCache>
            </c:numRef>
          </c:val>
          <c:extLst>
            <c:ext xmlns:c16="http://schemas.microsoft.com/office/drawing/2014/chart" uri="{C3380CC4-5D6E-409C-BE32-E72D297353CC}">
              <c16:uniqueId val="{00000004-C81D-40B9-957B-DB8A7EFFD8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1D-40B9-957B-DB8A7EFFD8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81D-40B9-957B-DB8A7EFFD8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3730</c:v>
                </c:pt>
                <c:pt idx="3">
                  <c:v>3709</c:v>
                </c:pt>
                <c:pt idx="6">
                  <c:v>3506</c:v>
                </c:pt>
                <c:pt idx="9">
                  <c:v>2938</c:v>
                </c:pt>
                <c:pt idx="12">
                  <c:v>3023</c:v>
                </c:pt>
              </c:numCache>
            </c:numRef>
          </c:val>
          <c:extLst>
            <c:ext xmlns:c16="http://schemas.microsoft.com/office/drawing/2014/chart" uri="{C3380CC4-5D6E-409C-BE32-E72D297353CC}">
              <c16:uniqueId val="{00000007-C81D-40B9-957B-DB8A7EFFD823}"/>
            </c:ext>
          </c:extLst>
        </c:ser>
        <c:dLbls>
          <c:showLegendKey val="0"/>
          <c:showVal val="0"/>
          <c:showCatName val="0"/>
          <c:showSerName val="0"/>
          <c:showPercent val="0"/>
          <c:showBubbleSize val="0"/>
        </c:dLbls>
        <c:gapWidth val="100"/>
        <c:overlap val="100"/>
        <c:axId val="203527680"/>
        <c:axId val="203529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2077</c:v>
                </c:pt>
                <c:pt idx="2">
                  <c:v>#N/A</c:v>
                </c:pt>
                <c:pt idx="3">
                  <c:v>#N/A</c:v>
                </c:pt>
                <c:pt idx="4">
                  <c:v>1801</c:v>
                </c:pt>
                <c:pt idx="5">
                  <c:v>#N/A</c:v>
                </c:pt>
                <c:pt idx="6">
                  <c:v>#N/A</c:v>
                </c:pt>
                <c:pt idx="7">
                  <c:v>1808</c:v>
                </c:pt>
                <c:pt idx="8">
                  <c:v>#N/A</c:v>
                </c:pt>
                <c:pt idx="9">
                  <c:v>#N/A</c:v>
                </c:pt>
                <c:pt idx="10">
                  <c:v>1146</c:v>
                </c:pt>
                <c:pt idx="11">
                  <c:v>#N/A</c:v>
                </c:pt>
                <c:pt idx="12">
                  <c:v>#N/A</c:v>
                </c:pt>
                <c:pt idx="13">
                  <c:v>1361</c:v>
                </c:pt>
                <c:pt idx="14">
                  <c:v>#N/A</c:v>
                </c:pt>
              </c:numCache>
            </c:numRef>
          </c:val>
          <c:smooth val="0"/>
          <c:extLst>
            <c:ext xmlns:c16="http://schemas.microsoft.com/office/drawing/2014/chart" uri="{C3380CC4-5D6E-409C-BE32-E72D297353CC}">
              <c16:uniqueId val="{00000008-C81D-40B9-957B-DB8A7EFFD823}"/>
            </c:ext>
          </c:extLst>
        </c:ser>
        <c:dLbls>
          <c:showLegendKey val="0"/>
          <c:showVal val="0"/>
          <c:showCatName val="0"/>
          <c:showSerName val="0"/>
          <c:showPercent val="0"/>
          <c:showBubbleSize val="0"/>
        </c:dLbls>
        <c:marker val="1"/>
        <c:smooth val="0"/>
        <c:axId val="203527680"/>
        <c:axId val="203529600"/>
      </c:lineChart>
      <c:catAx>
        <c:axId val="20352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3529600"/>
        <c:crosses val="autoZero"/>
        <c:auto val="1"/>
        <c:lblAlgn val="ctr"/>
        <c:lblOffset val="100"/>
        <c:tickLblSkip val="1"/>
        <c:tickMarkSkip val="1"/>
        <c:noMultiLvlLbl val="0"/>
      </c:catAx>
      <c:valAx>
        <c:axId val="203529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527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31996</c:v>
                </c:pt>
                <c:pt idx="5">
                  <c:v>32356</c:v>
                </c:pt>
                <c:pt idx="8">
                  <c:v>32197</c:v>
                </c:pt>
                <c:pt idx="11">
                  <c:v>31129</c:v>
                </c:pt>
                <c:pt idx="14">
                  <c:v>30076</c:v>
                </c:pt>
              </c:numCache>
            </c:numRef>
          </c:val>
          <c:extLst>
            <c:ext xmlns:c16="http://schemas.microsoft.com/office/drawing/2014/chart" uri="{C3380CC4-5D6E-409C-BE32-E72D297353CC}">
              <c16:uniqueId val="{00000000-6072-4DFF-9016-CEC9C630D1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36</c:v>
                </c:pt>
                <c:pt idx="5">
                  <c:v>168</c:v>
                </c:pt>
                <c:pt idx="8">
                  <c:v>819</c:v>
                </c:pt>
                <c:pt idx="11">
                  <c:v>1329</c:v>
                </c:pt>
                <c:pt idx="14">
                  <c:v>1592</c:v>
                </c:pt>
              </c:numCache>
            </c:numRef>
          </c:val>
          <c:extLst>
            <c:ext xmlns:c16="http://schemas.microsoft.com/office/drawing/2014/chart" uri="{C3380CC4-5D6E-409C-BE32-E72D297353CC}">
              <c16:uniqueId val="{00000001-6072-4DFF-9016-CEC9C630D1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20284</c:v>
                </c:pt>
                <c:pt idx="5">
                  <c:v>20953</c:v>
                </c:pt>
                <c:pt idx="8">
                  <c:v>22535</c:v>
                </c:pt>
                <c:pt idx="11">
                  <c:v>25203</c:v>
                </c:pt>
                <c:pt idx="14">
                  <c:v>25697</c:v>
                </c:pt>
              </c:numCache>
            </c:numRef>
          </c:val>
          <c:extLst>
            <c:ext xmlns:c16="http://schemas.microsoft.com/office/drawing/2014/chart" uri="{C3380CC4-5D6E-409C-BE32-E72D297353CC}">
              <c16:uniqueId val="{00000002-6072-4DFF-9016-CEC9C630D1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72-4DFF-9016-CEC9C630D1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72-4DFF-9016-CEC9C630D1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72-4DFF-9016-CEC9C630D1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4645</c:v>
                </c:pt>
                <c:pt idx="3">
                  <c:v>4237</c:v>
                </c:pt>
                <c:pt idx="6">
                  <c:v>4433</c:v>
                </c:pt>
                <c:pt idx="9">
                  <c:v>4154</c:v>
                </c:pt>
                <c:pt idx="12">
                  <c:v>4062</c:v>
                </c:pt>
              </c:numCache>
            </c:numRef>
          </c:val>
          <c:extLst>
            <c:ext xmlns:c16="http://schemas.microsoft.com/office/drawing/2014/chart" uri="{C3380CC4-5D6E-409C-BE32-E72D297353CC}">
              <c16:uniqueId val="{00000006-6072-4DFF-9016-CEC9C630D1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294</c:v>
                </c:pt>
                <c:pt idx="3">
                  <c:v>286</c:v>
                </c:pt>
                <c:pt idx="6">
                  <c:v>250</c:v>
                </c:pt>
                <c:pt idx="9">
                  <c:v>190</c:v>
                </c:pt>
                <c:pt idx="12">
                  <c:v>138</c:v>
                </c:pt>
              </c:numCache>
            </c:numRef>
          </c:val>
          <c:extLst>
            <c:ext xmlns:c16="http://schemas.microsoft.com/office/drawing/2014/chart" uri="{C3380CC4-5D6E-409C-BE32-E72D297353CC}">
              <c16:uniqueId val="{00000007-6072-4DFF-9016-CEC9C630D1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12476</c:v>
                </c:pt>
                <c:pt idx="3">
                  <c:v>12748</c:v>
                </c:pt>
                <c:pt idx="6">
                  <c:v>12335</c:v>
                </c:pt>
                <c:pt idx="9">
                  <c:v>11685</c:v>
                </c:pt>
                <c:pt idx="12">
                  <c:v>10754</c:v>
                </c:pt>
              </c:numCache>
            </c:numRef>
          </c:val>
          <c:extLst>
            <c:ext xmlns:c16="http://schemas.microsoft.com/office/drawing/2014/chart" uri="{C3380CC4-5D6E-409C-BE32-E72D297353CC}">
              <c16:uniqueId val="{00000008-6072-4DFF-9016-CEC9C630D1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1272</c:v>
                </c:pt>
                <c:pt idx="3">
                  <c:v>1031</c:v>
                </c:pt>
                <c:pt idx="6">
                  <c:v>859</c:v>
                </c:pt>
                <c:pt idx="9">
                  <c:v>623</c:v>
                </c:pt>
                <c:pt idx="12">
                  <c:v>459</c:v>
                </c:pt>
              </c:numCache>
            </c:numRef>
          </c:val>
          <c:extLst>
            <c:ext xmlns:c16="http://schemas.microsoft.com/office/drawing/2014/chart" uri="{C3380CC4-5D6E-409C-BE32-E72D297353CC}">
              <c16:uniqueId val="{00000009-6072-4DFF-9016-CEC9C630D1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32889</c:v>
                </c:pt>
                <c:pt idx="3">
                  <c:v>33044</c:v>
                </c:pt>
                <c:pt idx="6">
                  <c:v>31923</c:v>
                </c:pt>
                <c:pt idx="9">
                  <c:v>30884</c:v>
                </c:pt>
                <c:pt idx="12">
                  <c:v>30008</c:v>
                </c:pt>
              </c:numCache>
            </c:numRef>
          </c:val>
          <c:extLst>
            <c:ext xmlns:c16="http://schemas.microsoft.com/office/drawing/2014/chart" uri="{C3380CC4-5D6E-409C-BE32-E72D297353CC}">
              <c16:uniqueId val="{0000000A-6072-4DFF-9016-CEC9C630D1DD}"/>
            </c:ext>
          </c:extLst>
        </c:ser>
        <c:dLbls>
          <c:showLegendKey val="0"/>
          <c:showVal val="0"/>
          <c:showCatName val="0"/>
          <c:showSerName val="0"/>
          <c:showPercent val="0"/>
          <c:showBubbleSize val="0"/>
        </c:dLbls>
        <c:gapWidth val="100"/>
        <c:overlap val="100"/>
        <c:axId val="204142464"/>
        <c:axId val="196546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072-4DFF-9016-CEC9C630D1DD}"/>
            </c:ext>
          </c:extLst>
        </c:ser>
        <c:dLbls>
          <c:showLegendKey val="0"/>
          <c:showVal val="0"/>
          <c:showCatName val="0"/>
          <c:showSerName val="0"/>
          <c:showPercent val="0"/>
          <c:showBubbleSize val="0"/>
        </c:dLbls>
        <c:marker val="1"/>
        <c:smooth val="0"/>
        <c:axId val="204142464"/>
        <c:axId val="196546560"/>
      </c:lineChart>
      <c:catAx>
        <c:axId val="20414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6546560"/>
        <c:crosses val="autoZero"/>
        <c:auto val="1"/>
        <c:lblAlgn val="ctr"/>
        <c:lblOffset val="100"/>
        <c:tickLblSkip val="1"/>
        <c:tickMarkSkip val="1"/>
        <c:noMultiLvlLbl val="0"/>
      </c:catAx>
      <c:valAx>
        <c:axId val="196546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14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3382</c:v>
                </c:pt>
                <c:pt idx="1">
                  <c:v>4640</c:v>
                </c:pt>
                <c:pt idx="2">
                  <c:v>4123</c:v>
                </c:pt>
              </c:numCache>
            </c:numRef>
          </c:val>
          <c:extLst>
            <c:ext xmlns:c16="http://schemas.microsoft.com/office/drawing/2014/chart" uri="{C3380CC4-5D6E-409C-BE32-E72D297353CC}">
              <c16:uniqueId val="{00000000-604E-44E1-8CC5-ED2235EE16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608</c:v>
                </c:pt>
                <c:pt idx="1">
                  <c:v>3109</c:v>
                </c:pt>
                <c:pt idx="2">
                  <c:v>3510</c:v>
                </c:pt>
              </c:numCache>
            </c:numRef>
          </c:val>
          <c:extLst>
            <c:ext xmlns:c16="http://schemas.microsoft.com/office/drawing/2014/chart" uri="{C3380CC4-5D6E-409C-BE32-E72D297353CC}">
              <c16:uniqueId val="{00000001-604E-44E1-8CC5-ED2235EE16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31641</c:v>
                </c:pt>
                <c:pt idx="1">
                  <c:v>33644</c:v>
                </c:pt>
                <c:pt idx="2">
                  <c:v>29632</c:v>
                </c:pt>
              </c:numCache>
            </c:numRef>
          </c:val>
          <c:extLst>
            <c:ext xmlns:c16="http://schemas.microsoft.com/office/drawing/2014/chart" uri="{C3380CC4-5D6E-409C-BE32-E72D297353CC}">
              <c16:uniqueId val="{00000002-604E-44E1-8CC5-ED2235EE1650}"/>
            </c:ext>
          </c:extLst>
        </c:ser>
        <c:dLbls>
          <c:showLegendKey val="0"/>
          <c:showVal val="0"/>
          <c:showCatName val="0"/>
          <c:showSerName val="0"/>
          <c:showPercent val="0"/>
          <c:showBubbleSize val="0"/>
        </c:dLbls>
        <c:gapWidth val="120"/>
        <c:overlap val="100"/>
        <c:axId val="203695616"/>
        <c:axId val="203697152"/>
      </c:barChart>
      <c:catAx>
        <c:axId val="20369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3697152"/>
        <c:crosses val="autoZero"/>
        <c:auto val="1"/>
        <c:lblAlgn val="ctr"/>
        <c:lblOffset val="100"/>
        <c:tickLblSkip val="1"/>
        <c:tickMarkSkip val="1"/>
        <c:noMultiLvlLbl val="0"/>
      </c:catAx>
      <c:valAx>
        <c:axId val="20369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3695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{9C41BD4E-2268-4158-BCBE-5687D867F1AA}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691-4902-8C34-031E3540EC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{F1A30EC8-9225-4613-A235-3147B6A0ACA9}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91-4902-8C34-031E3540EC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{AC0140C7-7F81-4328-AB62-8B3112AF0063}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91-4902-8C34-031E3540EC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{3E27F5D5-F24D-4BBC-97AA-FBEF2DE42FD2}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91-4902-8C34-031E3540EC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{584D7846-3FCF-40AE-8BB7-3407A5DD7153}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91-4902-8C34-031E3540EC4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{2C08B152-3CB5-4192-B7A1-047D12C741C3}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691-4902-8C34-031E3540EC4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{6FDBECC8-B0EE-461C-B983-7A1BE2D0BBBE}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691-4902-8C34-031E3540EC4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{3E153CCF-9D03-4BAC-B34A-77B3A8BDCACC}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691-4902-8C34-031E3540EC4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{4A4820F8-D9D2-4D95-A8BD-D9E844D741D4}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691-4902-8C34-031E3540EC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691-4902-8C34-031E3540EC4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{917BEC4B-36F0-4FB4-B502-027510B37EC3}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691-4902-8C34-031E3540EC4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{7AB5DA0F-24D0-4086-98EB-E1D726B1AEF5}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91-4902-8C34-031E3540EC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{D7DA4757-D254-4F7E-BBB2-9BF4E1764A74}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91-4902-8C34-031E3540EC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{6600C1DD-5BF7-4331-95A0-D7F3B9E66E7C}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91-4902-8C34-031E3540EC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{2E266D47-4F1C-4195-B872-17205A5739B2}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91-4902-8C34-031E3540EC4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{D61AA38E-1B56-461B-89EC-12D9C89A06E3}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691-4902-8C34-031E3540EC4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{CB5D2856-1620-4576-B298-8B7764D2967B}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691-4902-8C34-031E3540EC4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{15CBA9EA-5CC2-4F5A-8F7C-BDDE26D1A813}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691-4902-8C34-031E3540EC4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{C29914C7-E522-4651-84E8-3986E63EEC29}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691-4902-8C34-031E3540EC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0691-4902-8C34-031E3540EC45}"/>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{ACC30137-A740-4A96-A29A-E7E92F489324}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81C-4998-9C33-268CA0915C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{4C3B9F45-89C6-47A2-8963-7028ED0FEF33}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1C-4998-9C33-268CA0915C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{5D1DF3DA-DA34-4576-886E-94D166951124}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1C-4998-9C33-268CA0915C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{6E4A773E-575C-440F-980F-DF9FCFE79875}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1C-4998-9C33-268CA0915C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{2A378BAA-438C-4008-875D-5DD57724AA7D}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1C-4998-9C33-268CA0915C3E}"/>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{894DBCB8-675A-4C21-BAA9-C114FFE830DE}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81C-4998-9C33-268CA0915C3E}"/>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{50A9A510-7450-43B4-8324-7D5FAD72C66E}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81C-4998-9C33-268CA0915C3E}"/>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{08A3527D-08AC-4097-AD64-2D8D59FEF3AB}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81C-4998-9C33-268CA0915C3E}"/>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{51E98349-AF14-46B1-9964-C9836C7B2114}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81C-4998-9C33-268CA0915C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14.1</c:v>
                </c:pt>
                <c:pt idx="8">
                  <c:v>12.9</c:v>
                </c:pt>
                <c:pt idx="16">
                  <c:v>12.3</c:v>
                </c:pt>
                <c:pt idx="24">
                  <c:v>10.1</c:v>
                </c:pt>
                <c:pt idx="32">
                  <c:v>9.1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81C-4998-9C33-268CA0915C3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{E85280C7-FDF1-45FD-90D6-5B38513D91C6}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81C-4998-9C33-268CA0915C3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{BF6EFABC-93E0-4448-9550-031877EB813A}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1C-4998-9C33-268CA0915C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{010C49B1-F7DE-47D5-884A-3D6B2B9517F8}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1C-4998-9C33-268CA0915C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{DFD719E3-ADA5-4F80-AF2F-1307446DDC60}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1C-4998-9C33-268CA0915C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{8292BBD8-E86B-4096-9CD8-0CCBECFC4F11}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1C-4998-9C33-268CA0915C3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{D66D00A5-68CD-45B8-80FD-FFCD0DF28A63}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81C-4998-9C33-268CA0915C3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{DBD5C84C-84F2-4A90-BEA0-8C3DFABFF6CC}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81C-4998-9C33-268CA0915C3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{1711912B-00C0-44D6-81F1-3F96C97B7ED4}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81C-4998-9C33-268CA0915C3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{FCC7C1CC-9DE8-42FE-B7AC-764CCFB02672}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81C-4998-9C33-268CA0915C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7.5</c:v>
                </c:pt>
                <c:pt idx="32">
                  <c:v>7.2</c:v>
                </c:pt>
              </c:numCache>
            </c:numRef>
          </c:xVal>
          <c:yVal>
            <c:numRef>
              <c:f>公会計指標分析・財政指標組合せ分析表!$BP$77:$DC$77</c:f>
              <c:numCache>
                <c:formatCode>#,##0.0;"▲ "#,##0.0</c:formatCode>
                <c:ptCount val="40"/>
                <c:pt idx="0">
                  <c:v>50.3</c:v>
                </c:pt>
                <c:pt idx="8">
                  <c:v>45.9</c:v>
                </c:pt>
                <c:pt idx="16">
                  <c:v>39</c:v>
                </c:pt>
                <c:pt idx="24">
                  <c:v>33.1</c:v>
                </c:pt>
                <c:pt idx="32">
                  <c:v>31.3</c:v>
                </c:pt>
              </c:numCache>
            </c:numRef>
          </c:yVal>
          <c:smooth val="0"/>
          <c:extLst>
            <c:ext xmlns:c16="http://schemas.microsoft.com/office/drawing/2014/chart" uri="{C3380CC4-5D6E-409C-BE32-E72D297353CC}">
              <c16:uniqueId val="{00000013-681C-4998-9C33-268CA0915C3E}"/>
            </c:ext>
          </c:extLst>
        </c:ser>
        <c:dLbls>
          <c:showLegendKey val="0"/>
          <c:showVal val="1"/>
          <c:showCatName val="0"/>
          <c:showSerName val="0"/>
          <c:showPercent val="0"/>
          <c:showBubbleSize val="0"/>
        </c:dLbls>
        <c:axId val="84219776"/>
        <c:axId val="84234240"/>
      </c:scatterChart>
      <c:valAx>
        <c:axId val="84219776"/>
        <c:scaling>
          <c:orientation val="minMax"/>
          <c:max val="9.8000000000000007"/>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地方債の償還が一部終了したことに伴い元利償還金が減少したことや、下水道事業会計への元利償還金に対する繰入金などが減少した結果、平成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年度実質公債費比率の分子は前年度比</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62</a:t>
          </a:r>
          <a:r>
            <a:rPr kumimoji="1" lang="ja-JP" altLang="en-US" sz="1300">
              <a:latin typeface="ＭＳ ゴシック" pitchFamily="49" charset="-128"/>
              <a:ea typeface="ＭＳ ゴシック" pitchFamily="49" charset="-128"/>
            </a:rPr>
            <a:t>百万円の減となった。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年度は病院事業や下水道事業等平成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年度に引き続き元利償還金に対する繰入金などが減少となったが、据置期間が終了した償還等の影響から平成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年度と比べ</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15</a:t>
          </a:r>
          <a:r>
            <a:rPr kumimoji="1" lang="ja-JP" altLang="en-US" sz="1300">
              <a:latin typeface="ＭＳ ゴシック" pitchFamily="49" charset="-128"/>
              <a:ea typeface="ＭＳ ゴシック" pitchFamily="49" charset="-128"/>
            </a:rPr>
            <a:t>百万円の増となっている。</a:t>
          </a:r>
        </a:p>
        <a:p>
          <a:r>
            <a:rPr kumimoji="1" lang="ja-JP" altLang="en-US" sz="1300">
              <a:latin typeface="ＭＳ ゴシック" pitchFamily="49" charset="-128"/>
              <a:ea typeface="ＭＳ ゴシック" pitchFamily="49" charset="-128"/>
            </a:rPr>
            <a:t>　今後も引き続き、交付税措置の有利な地方債の発行など適正管理に努め、公債費の負担軽減を図る。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地方債の償還が進み地方債残高が減少したことに加え、一般財源、義援金等を原資とした東日本大震災復旧・復興基金等の充当可能基金残高が増加したことにより、一般会計等が負担する将来の負担額を充当可能な財源が上回ったため、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年度に引き続き将来負担比率の分子はマイナスとなっている。</a:t>
          </a:r>
        </a:p>
        <a:p>
          <a:r>
            <a:rPr kumimoji="1" lang="ja-JP" altLang="en-US" sz="1300">
              <a:latin typeface="ＭＳ ゴシック" pitchFamily="49" charset="-128"/>
              <a:ea typeface="ＭＳ ゴシック" pitchFamily="49" charset="-128"/>
            </a:rPr>
            <a:t>　将来負担比率の分子はマイナスとなっているものの、残高が増加している復旧・復興関係基金については、今後の復旧・復興事業の財源となるものであることや、公債費や地方債の残高は類似団体の平均より高い値にあることから、市債の残高や新規発行の適正管理に努め、将来負担比率の軽減を図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福島県南相馬市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主に、復興財源として交付された国庫補助金を一旦積み立て、複数年にわたる事業の財源として活用することを目的とする基金（復興交付金基金・帰還環境整備交付金基金）について、対象事業であるため池除染や工業団地造成などの財源として活用したため大きく減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億円）したもの。</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地方財政法に基づく財政調整基金や減債基金、公共施設の維持補修等将来負担が重荷となる年度に備えるための基金については、必要な積立てを行い、ある程度の残高を確保しながら活用する。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その他の特定目的基金や復興財源として交付された国庫補助金を積み立てた基金については、その目的を達成するために活用していく（残高は今後減少していく）。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東日本大震災及び福島第一原子力発電所事故からの復旧・復興に向けた事業や公共施設の維持補修に活用するものなど</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復興財源として交付された国庫補助金を一旦積み立て、複数年にわたる事業の財源として活用することを目的とする基金（復興交付金基金・帰還環境整備交付金基金）について、対象事業であるため池除染や工業団地造成などの財源として活用したため大きく減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億円）したもの。</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公共施設の維持補修等将来で将来負担が重荷となる年度に備えるための基金については、必要な積立てを行い、ある程度の残高を確保しながら活用する。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その他の特定目的基金や復興財源として交付された国庫補助金を積み立てた基金については、その目的を達成するために活用していく（残高は今後減少していく）。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合併算定替え特例の縮減による普通交付税の減により、一般財源の不足が増えたため。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一時的な収支均衡や災害などへの備えのため、必要な積立てを行い、ある程度の残高を確保しながら活用する。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繰上償還や公債費負担の平準化、将来の公債費負担への備えのため、積み立てを行ったため。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将来負担への備えのため、ある程度の残高を確保しながら活用する。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61,452
61,050
398.58
73,771,555
67,551,857
3,151,387
18,102,949
30,007,949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5" name="正方形/長方形 54"/>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6" name="正方形/長方形 55"/>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交付税措置のある地方債の積極的な活用と、繰上償還の実施により、将来負担の低減に努めている。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福島県平均、全国平均と比して高水準となっている要因は、復旧復興事業について、複数年度に渡る事業の財源を先行して受け入れていることから、業務活動収支が一時的に高水準となっているためである。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今後は復興事業の進捗とともに業務収支が通常時の水準に推移していくと考えられるため、債務償還可能年数についても全国平均値に近づくものと想定される。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7" name="テキスト ボックス 66"/>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9" name="直線コネクタ 68"/>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70" name="テキスト ボックス 69"/>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1" name="直線コネクタ 70"/>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72" name="テキスト ボックス 71"/>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3" name="直線コネクタ 72"/>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74" name="テキスト ボックス 73"/>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5" name="直線コネクタ 74"/>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6" name="テキスト ボックス 75"/>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7" name="直線コネクタ 76"/>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8" name="テキスト ボックス 77"/>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9" name="直線コネクタ 7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80" name="テキスト ボックス 79"/>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1"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82" name="直線コネクタ 81"/>
        <xdr:cNvCxnSpPr/>
      </xdr:nvCxnSpPr>
      <xdr:spPr>
        <a:xfrm flipV="1">
          <a:off x="14793595" y="4469342"/>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3"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4" name="直線コネクタ 83"/>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85" name="債務償還可能年数最大値テキスト"/>
        <xdr:cNvSpPr txBox="1"/>
      </xdr:nvSpPr>
      <xdr:spPr>
        <a:xfrm>
          <a:off x="14846300" y="424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86" name="直線コネクタ 85"/>
        <xdr:cNvCxnSpPr/>
      </xdr:nvCxnSpPr>
      <xdr:spPr>
        <a:xfrm>
          <a:off x="14706600" y="4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87" name="債務償還可能年数平均値テキスト"/>
        <xdr:cNvSpPr txBox="1"/>
      </xdr:nvSpPr>
      <xdr:spPr>
        <a:xfrm>
          <a:off x="14846300" y="501362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88" name="フローチャート: 判断 87"/>
        <xdr:cNvSpPr/>
      </xdr:nvSpPr>
      <xdr:spPr>
        <a:xfrm>
          <a:off x="14744700" y="516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9" name="テキスト ボックス 8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0" name="テキスト ボックス 8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1" name="テキスト ボックス 9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2" name="テキスト ボックス 9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3" name="テキスト ボックス 9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171097</xdr:rowOff>
    </xdr:from>
    <xdr:to>
      <xdr:col>76</xdr:col>
      <xdr:colOff>73025</xdr:colOff>
      <xdr:row>32</xdr:row>
      <xdr:rowOff>101247</xdr:rowOff>
    </xdr:to>
    <xdr:sp macro="" textlink="">
      <xdr:nvSpPr>
        <xdr:cNvPr id="94" name="楕円 93"/>
        <xdr:cNvSpPr/>
      </xdr:nvSpPr>
      <xdr:spPr>
        <a:xfrm>
          <a:off x="14744700" y="548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149524</xdr:rowOff>
    </xdr:from>
    <xdr:ext cx="340478" cy="259045"/>
    <xdr:sp macro="" textlink="">
      <xdr:nvSpPr>
        <xdr:cNvPr id="95" name="債務償還可能年数該当値テキスト"/>
        <xdr:cNvSpPr txBox="1"/>
      </xdr:nvSpPr>
      <xdr:spPr>
        <a:xfrm>
          <a:off x="14846300" y="54644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6" name="正方形/長方形 95"/>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7" name="正方形/長方形 96"/>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8" name="正方形/長方形 97"/>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9" name="正方形/長方形 98"/>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0" name="テキスト ボックス 99"/>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1" name="テキスト ボックス 100"/>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61,452
61,050
398.58
73,771,555
67,551,857
3,151,387
18,102,949
30,007,949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61,452
61,050
398.58
73,771,555
67,551,857
3,151,387
18,102,949
30,007,949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61,452
61,050
398.58
73,771,555
67,551,857
3,151,387
18,102,949
30,007,949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東日本大震災に伴う減免措置の縮減や、避難者の生活再建の進捗等による、農地、山林等の宅地化などから、固定資産税は増加したが、復旧・復興事業等の進捗により、市民税は減少となっている。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基準財政需要額</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、前年度から横ばいで推移し、</a:t>
          </a:r>
          <a:r>
            <a:rPr kumimoji="1" lang="ja-JP" altLang="en-US" sz="1200" baseline="0">
              <a:latin typeface="ＭＳ Ｐゴシック" panose="020B0600070205080204" pitchFamily="50" charset="-128"/>
              <a:ea typeface="ＭＳ Ｐゴシック" panose="020B0600070205080204" pitchFamily="50" charset="-128"/>
            </a:rPr>
            <a:t>平成</a:t>
          </a:r>
          <a:r>
            <a:rPr kumimoji="1" lang="en-US" altLang="ja-JP" sz="1200" baseline="0">
              <a:latin typeface="ＭＳ Ｐゴシック" panose="020B0600070205080204" pitchFamily="50" charset="-128"/>
              <a:ea typeface="ＭＳ Ｐゴシック" panose="020B0600070205080204" pitchFamily="50" charset="-128"/>
            </a:rPr>
            <a:t>29</a:t>
          </a:r>
          <a:r>
            <a:rPr kumimoji="1" lang="ja-JP" altLang="en-US" sz="1200" baseline="0">
              <a:latin typeface="ＭＳ Ｐゴシック" panose="020B0600070205080204" pitchFamily="50" charset="-128"/>
              <a:ea typeface="ＭＳ Ｐゴシック" panose="020B0600070205080204" pitchFamily="50" charset="-128"/>
            </a:rPr>
            <a:t>年度単年度の財政力指数が、平成</a:t>
          </a:r>
          <a:r>
            <a:rPr kumimoji="1" lang="en-US" altLang="ja-JP" sz="1200" baseline="0">
              <a:latin typeface="ＭＳ Ｐゴシック" panose="020B0600070205080204" pitchFamily="50" charset="-128"/>
              <a:ea typeface="ＭＳ Ｐゴシック" panose="020B0600070205080204" pitchFamily="50" charset="-128"/>
            </a:rPr>
            <a:t>26</a:t>
          </a:r>
          <a:r>
            <a:rPr kumimoji="1" lang="ja-JP" altLang="en-US" sz="1200" baseline="0">
              <a:latin typeface="ＭＳ Ｐゴシック" panose="020B0600070205080204" pitchFamily="50" charset="-128"/>
              <a:ea typeface="ＭＳ Ｐゴシック" panose="020B0600070205080204" pitchFamily="50" charset="-128"/>
            </a:rPr>
            <a:t>年度と比較し</a:t>
          </a:r>
          <a:r>
            <a:rPr kumimoji="1" lang="en-US" altLang="ja-JP" sz="1200" baseline="0">
              <a:latin typeface="ＭＳ Ｐゴシック" panose="020B0600070205080204" pitchFamily="50" charset="-128"/>
              <a:ea typeface="ＭＳ Ｐゴシック" panose="020B0600070205080204" pitchFamily="50" charset="-128"/>
            </a:rPr>
            <a:t>0.07</a:t>
          </a:r>
          <a:r>
            <a:rPr kumimoji="1" lang="ja-JP" altLang="en-US" sz="1200" baseline="0">
              <a:latin typeface="ＭＳ Ｐゴシック" panose="020B0600070205080204" pitchFamily="50" charset="-128"/>
              <a:ea typeface="ＭＳ Ｐゴシック" panose="020B0600070205080204" pitchFamily="50" charset="-128"/>
            </a:rPr>
            <a:t>ポイント増加したことから、前年度比</a:t>
          </a:r>
          <a:r>
            <a:rPr kumimoji="1" lang="en-US" altLang="ja-JP" sz="1200" baseline="0">
              <a:latin typeface="ＭＳ Ｐゴシック" panose="020B0600070205080204" pitchFamily="50" charset="-128"/>
              <a:ea typeface="ＭＳ Ｐゴシック" panose="020B0600070205080204" pitchFamily="50" charset="-128"/>
            </a:rPr>
            <a:t>0.02</a:t>
          </a:r>
          <a:r>
            <a:rPr kumimoji="1" lang="ja-JP" altLang="en-US" sz="1200" baseline="0">
              <a:latin typeface="ＭＳ Ｐゴシック" panose="020B0600070205080204" pitchFamily="50" charset="-128"/>
              <a:ea typeface="ＭＳ Ｐゴシック" panose="020B0600070205080204" pitchFamily="50" charset="-128"/>
            </a:rPr>
            <a:t>ポイント増の</a:t>
          </a:r>
          <a:r>
            <a:rPr kumimoji="1" lang="en-US" altLang="ja-JP" sz="1200" baseline="0">
              <a:latin typeface="ＭＳ Ｐゴシック" panose="020B0600070205080204" pitchFamily="50" charset="-128"/>
              <a:ea typeface="ＭＳ Ｐゴシック" panose="020B0600070205080204" pitchFamily="50" charset="-128"/>
            </a:rPr>
            <a:t>0.66</a:t>
          </a:r>
          <a:r>
            <a:rPr kumimoji="1" lang="ja-JP" altLang="en-US" sz="1200" baseline="0">
              <a:latin typeface="ＭＳ Ｐゴシック" panose="020B0600070205080204" pitchFamily="50" charset="-128"/>
              <a:ea typeface="ＭＳ Ｐゴシック" panose="020B0600070205080204" pitchFamily="50" charset="-128"/>
            </a:rPr>
            <a:t>％となっている。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a:t>
          </a:r>
          <a:r>
            <a:rPr kumimoji="1" lang="ja-JP" altLang="ja-JP" sz="1100" baseline="0">
              <a:solidFill>
                <a:schemeClr val="dk1"/>
              </a:solidFill>
              <a:effectLst/>
              <a:latin typeface="+mn-lt"/>
              <a:ea typeface="+mn-ea"/>
              <a:cs typeface="+mn-cs"/>
            </a:rPr>
            <a:t>市税は</a:t>
          </a:r>
          <a:r>
            <a:rPr kumimoji="1" lang="ja-JP" altLang="en-US" sz="1200" baseline="0">
              <a:latin typeface="ＭＳ Ｐゴシック" panose="020B0600070205080204" pitchFamily="50" charset="-128"/>
              <a:ea typeface="ＭＳ Ｐゴシック" panose="020B0600070205080204" pitchFamily="50" charset="-128"/>
            </a:rPr>
            <a:t>復旧・復興関連事業の進捗に伴い、今後減収が見込まれる。事務事業の見直し等による歳出削減を実施し、財政基盤の強化に努める。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a:t>
          </a:r>
          <a:endParaRPr kumimoji="1" lang="en-US" altLang="ja-JP" sz="12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132645</xdr:rowOff>
    </xdr:to>
    <xdr:cxnSp macro="">
      <xdr:nvCxnSpPr>
        <xdr:cNvPr id="69" name="直線コネクタ 68"/>
        <xdr:cNvCxnSpPr/>
      </xdr:nvCxnSpPr>
      <xdr:spPr>
        <a:xfrm flipV="1">
          <a:off x="4114800" y="730673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43</xdr:row>
      <xdr:rowOff>14817</xdr:rowOff>
    </xdr:to>
    <xdr:cxnSp macro="">
      <xdr:nvCxnSpPr>
        <xdr:cNvPr id="72" name="直線コネクタ 71"/>
        <xdr:cNvCxnSpPr/>
      </xdr:nvCxnSpPr>
      <xdr:spPr>
        <a:xfrm flipV="1">
          <a:off x="3225800" y="733354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55033</xdr:rowOff>
    </xdr:to>
    <xdr:cxnSp macro="">
      <xdr:nvCxnSpPr>
        <xdr:cNvPr id="75" name="直線コネクタ 74"/>
        <xdr:cNvCxnSpPr/>
      </xdr:nvCxnSpPr>
      <xdr:spPr>
        <a:xfrm flipV="1">
          <a:off x="2336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57855</xdr:rowOff>
    </xdr:from>
    <xdr:to>
      <xdr:col>15</xdr:col>
      <xdr:colOff>133350</xdr:colOff>
      <xdr:row>43</xdr:row>
      <xdr:rowOff>159455</xdr:rowOff>
    </xdr:to>
    <xdr:sp macro="" textlink="">
      <xdr:nvSpPr>
        <xdr:cNvPr id="76" name="フローチャート: 判断 75"/>
        <xdr:cNvSpPr/>
      </xdr:nvSpPr>
      <xdr:spPr>
        <a:xfrm>
          <a:off x="3175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77" name="テキスト ボックス 76"/>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68439</xdr:rowOff>
    </xdr:to>
    <xdr:cxnSp macro="">
      <xdr:nvCxnSpPr>
        <xdr:cNvPr id="78" name="直線コネクタ 77"/>
        <xdr:cNvCxnSpPr/>
      </xdr:nvCxnSpPr>
      <xdr:spPr>
        <a:xfrm flipV="1">
          <a:off x="1447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3" name="テキスト ボックス 92"/>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96" name="楕円 95"/>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97" name="テキスト ボックス 96"/>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物件費、扶助費、公債費が大きく増加したことにより、経常収支比率が前年度に比べ、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93.8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今後、事務事業の見直し等による経常経費の削減を実施すると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共に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、自主財源確保対策を強化し、当面の目標として、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類似団体同程度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を維持できるように努める。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157988</xdr:rowOff>
    </xdr:from>
    <xdr:to>
      <xdr:col>23</xdr:col>
      <xdr:colOff>133350</xdr:colOff>
      <xdr:row>62</xdr:row>
      <xdr:rowOff>107188</xdr:rowOff>
    </xdr:to>
    <xdr:cxnSp macro="">
      <xdr:nvCxnSpPr>
        <xdr:cNvPr id="130" name="直線コネクタ 129"/>
        <xdr:cNvCxnSpPr/>
      </xdr:nvCxnSpPr>
      <xdr:spPr>
        <a:xfrm>
          <a:off x="4114800" y="1061643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160528</xdr:rowOff>
    </xdr:from>
    <xdr:to>
      <xdr:col>19</xdr:col>
      <xdr:colOff>133350</xdr:colOff>
      <xdr:row>61</xdr:row>
      <xdr:rowOff>157988</xdr:rowOff>
    </xdr:to>
    <xdr:cxnSp macro="">
      <xdr:nvCxnSpPr>
        <xdr:cNvPr id="133" name="直線コネクタ 132"/>
        <xdr:cNvCxnSpPr/>
      </xdr:nvCxnSpPr>
      <xdr:spPr>
        <a:xfrm>
          <a:off x="3225800" y="1044752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160528</xdr:rowOff>
    </xdr:from>
    <xdr:to>
      <xdr:col>15</xdr:col>
      <xdr:colOff>82550</xdr:colOff>
      <xdr:row>60</xdr:row>
      <xdr:rowOff>160528</xdr:rowOff>
    </xdr:to>
    <xdr:cxnSp macro="">
      <xdr:nvCxnSpPr>
        <xdr:cNvPr id="136" name="直線コネクタ 135"/>
        <xdr:cNvCxnSpPr/>
      </xdr:nvCxnSpPr>
      <xdr:spPr>
        <a:xfrm>
          <a:off x="2336800" y="10447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68089</xdr:rowOff>
    </xdr:from>
    <xdr:ext cx="762000" cy="259045"/>
    <xdr:sp macro="" textlink="">
      <xdr:nvSpPr>
        <xdr:cNvPr id="138" name="テキスト ボックス 137"/>
        <xdr:cNvSpPr txBox="1"/>
      </xdr:nvSpPr>
      <xdr:spPr>
        <a:xfrm>
          <a:off x="2844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78486</xdr:rowOff>
    </xdr:from>
    <xdr:to>
      <xdr:col>11</xdr:col>
      <xdr:colOff>31750</xdr:colOff>
      <xdr:row>60</xdr:row>
      <xdr:rowOff>160528</xdr:rowOff>
    </xdr:to>
    <xdr:cxnSp macro="">
      <xdr:nvCxnSpPr>
        <xdr:cNvPr id="139" name="直線コネクタ 138"/>
        <xdr:cNvCxnSpPr/>
      </xdr:nvCxnSpPr>
      <xdr:spPr>
        <a:xfrm>
          <a:off x="1447800" y="1036548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111523</xdr:rowOff>
    </xdr:from>
    <xdr:ext cx="762000" cy="259045"/>
    <xdr:sp macro="" textlink="">
      <xdr:nvSpPr>
        <xdr:cNvPr id="143" name="テキスト ボックス 142"/>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49" name="楕円 148"/>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28465</xdr:rowOff>
    </xdr:from>
    <xdr:ext cx="762000" cy="259045"/>
    <xdr:sp macro="" textlink="">
      <xdr:nvSpPr>
        <xdr:cNvPr id="150" name="財政構造の弾力性該当値テキスト"/>
        <xdr:cNvSpPr txBox="1"/>
      </xdr:nvSpPr>
      <xdr:spPr>
        <a:xfrm>
          <a:off x="5041900" y="1065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107188</xdr:rowOff>
    </xdr:from>
    <xdr:to>
      <xdr:col>19</xdr:col>
      <xdr:colOff>184150</xdr:colOff>
      <xdr:row>62</xdr:row>
      <xdr:rowOff>37338</xdr:rowOff>
    </xdr:to>
    <xdr:sp macro="" textlink="">
      <xdr:nvSpPr>
        <xdr:cNvPr id="151" name="楕円 150"/>
        <xdr:cNvSpPr/>
      </xdr:nvSpPr>
      <xdr:spPr>
        <a:xfrm>
          <a:off x="4064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22115</xdr:rowOff>
    </xdr:from>
    <xdr:ext cx="736600" cy="259045"/>
    <xdr:sp macro="" textlink="">
      <xdr:nvSpPr>
        <xdr:cNvPr id="152" name="テキスト ボックス 151"/>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109728</xdr:rowOff>
    </xdr:from>
    <xdr:to>
      <xdr:col>15</xdr:col>
      <xdr:colOff>133350</xdr:colOff>
      <xdr:row>61</xdr:row>
      <xdr:rowOff>39878</xdr:rowOff>
    </xdr:to>
    <xdr:sp macro="" textlink="">
      <xdr:nvSpPr>
        <xdr:cNvPr id="153" name="楕円 152"/>
        <xdr:cNvSpPr/>
      </xdr:nvSpPr>
      <xdr:spPr>
        <a:xfrm>
          <a:off x="3175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50055</xdr:rowOff>
    </xdr:from>
    <xdr:ext cx="762000" cy="259045"/>
    <xdr:sp macro="" textlink="">
      <xdr:nvSpPr>
        <xdr:cNvPr id="154" name="テキスト ボックス 153"/>
        <xdr:cNvSpPr txBox="1"/>
      </xdr:nvSpPr>
      <xdr:spPr>
        <a:xfrm>
          <a:off x="2844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109728</xdr:rowOff>
    </xdr:from>
    <xdr:to>
      <xdr:col>11</xdr:col>
      <xdr:colOff>82550</xdr:colOff>
      <xdr:row>61</xdr:row>
      <xdr:rowOff>39878</xdr:rowOff>
    </xdr:to>
    <xdr:sp macro="" textlink="">
      <xdr:nvSpPr>
        <xdr:cNvPr id="155" name="楕円 154"/>
        <xdr:cNvSpPr/>
      </xdr:nvSpPr>
      <xdr:spPr>
        <a:xfrm>
          <a:off x="2286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50055</xdr:rowOff>
    </xdr:from>
    <xdr:ext cx="762000" cy="259045"/>
    <xdr:sp macro="" textlink="">
      <xdr:nvSpPr>
        <xdr:cNvPr id="156" name="テキスト ボックス 155"/>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27686</xdr:rowOff>
    </xdr:from>
    <xdr:to>
      <xdr:col>7</xdr:col>
      <xdr:colOff>31750</xdr:colOff>
      <xdr:row>60</xdr:row>
      <xdr:rowOff>129286</xdr:rowOff>
    </xdr:to>
    <xdr:sp macro="" textlink="">
      <xdr:nvSpPr>
        <xdr:cNvPr id="157" name="楕円 156"/>
        <xdr:cNvSpPr/>
      </xdr:nvSpPr>
      <xdr:spPr>
        <a:xfrm>
          <a:off x="1397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139463</xdr:rowOff>
    </xdr:from>
    <xdr:ext cx="762000" cy="259045"/>
    <xdr:sp macro="" textlink="">
      <xdr:nvSpPr>
        <xdr:cNvPr id="158" name="テキスト ボックス 157"/>
        <xdr:cNvSpPr txBox="1"/>
      </xdr:nvSpPr>
      <xdr:spPr>
        <a:xfrm>
          <a:off x="1066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[469,560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人件費については、退職金等一部で減額となったが、基準の見直しにより共済費の一部で増額となったことから全体では概ね横ばいとなった。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物件費については、災害廃棄物処理や除染関連事業等、災害救助費が前年度比△</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％となったことなどから減少となっている。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今後も除染に伴う除去物の保管管理業務等が残っていることから、高い水準で推移すると見込まれる。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128231</xdr:rowOff>
    </xdr:from>
    <xdr:to>
      <xdr:col>23</xdr:col>
      <xdr:colOff>133350</xdr:colOff>
      <xdr:row>83</xdr:row>
      <xdr:rowOff>52411</xdr:rowOff>
    </xdr:to>
    <xdr:cxnSp macro="">
      <xdr:nvCxnSpPr>
        <xdr:cNvPr id="189" name="直線コネクタ 188"/>
        <xdr:cNvCxnSpPr/>
      </xdr:nvCxnSpPr>
      <xdr:spPr>
        <a:xfrm flipV="1">
          <a:off x="4953000" y="13844231"/>
          <a:ext cx="0" cy="4385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24488</xdr:rowOff>
    </xdr:from>
    <xdr:ext cx="762000" cy="259045"/>
    <xdr:sp macro="" textlink="">
      <xdr:nvSpPr>
        <xdr:cNvPr id="190" name="人件費・物件費等の状況最小値テキスト"/>
        <xdr:cNvSpPr txBox="1"/>
      </xdr:nvSpPr>
      <xdr:spPr>
        <a:xfrm>
          <a:off x="5041900" y="1425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52411</xdr:rowOff>
    </xdr:from>
    <xdr:to>
      <xdr:col>24</xdr:col>
      <xdr:colOff>12700</xdr:colOff>
      <xdr:row>83</xdr:row>
      <xdr:rowOff>52411</xdr:rowOff>
    </xdr:to>
    <xdr:cxnSp macro="">
      <xdr:nvCxnSpPr>
        <xdr:cNvPr id="191" name="直線コネクタ 190"/>
        <xdr:cNvCxnSpPr/>
      </xdr:nvCxnSpPr>
      <xdr:spPr>
        <a:xfrm>
          <a:off x="4864100" y="1428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43158</xdr:rowOff>
    </xdr:from>
    <xdr:ext cx="762000" cy="259045"/>
    <xdr:sp macro="" textlink="">
      <xdr:nvSpPr>
        <xdr:cNvPr id="192" name="人件費・物件費等の状況最大値テキスト"/>
        <xdr:cNvSpPr txBox="1"/>
      </xdr:nvSpPr>
      <xdr:spPr>
        <a:xfrm>
          <a:off x="5041900" y="1358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128231</xdr:rowOff>
    </xdr:from>
    <xdr:to>
      <xdr:col>24</xdr:col>
      <xdr:colOff>12700</xdr:colOff>
      <xdr:row>80</xdr:row>
      <xdr:rowOff>128231</xdr:rowOff>
    </xdr:to>
    <xdr:cxnSp macro="">
      <xdr:nvCxnSpPr>
        <xdr:cNvPr id="193" name="直線コネクタ 192"/>
        <xdr:cNvCxnSpPr/>
      </xdr:nvCxnSpPr>
      <xdr:spPr>
        <a:xfrm>
          <a:off x="4864100" y="13844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52411</xdr:rowOff>
    </xdr:from>
    <xdr:to>
      <xdr:col>23</xdr:col>
      <xdr:colOff>133350</xdr:colOff>
      <xdr:row>86</xdr:row>
      <xdr:rowOff>123223</xdr:rowOff>
    </xdr:to>
    <xdr:cxnSp macro="">
      <xdr:nvCxnSpPr>
        <xdr:cNvPr id="194" name="直線コネクタ 193"/>
        <xdr:cNvCxnSpPr/>
      </xdr:nvCxnSpPr>
      <xdr:spPr>
        <a:xfrm flipV="1">
          <a:off x="4114800" y="14282761"/>
          <a:ext cx="838200" cy="58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157459</xdr:rowOff>
    </xdr:from>
    <xdr:ext cx="762000" cy="259045"/>
    <xdr:sp macro="" textlink="">
      <xdr:nvSpPr>
        <xdr:cNvPr id="195" name="人件費・物件費等の状況平均値テキスト"/>
        <xdr:cNvSpPr txBox="1"/>
      </xdr:nvSpPr>
      <xdr:spPr>
        <a:xfrm>
          <a:off x="5041900" y="13702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119681</xdr:rowOff>
    </xdr:from>
    <xdr:to>
      <xdr:col>23</xdr:col>
      <xdr:colOff>184150</xdr:colOff>
      <xdr:row>81</xdr:row>
      <xdr:rowOff>49831</xdr:rowOff>
    </xdr:to>
    <xdr:sp macro="" textlink="">
      <xdr:nvSpPr>
        <xdr:cNvPr id="196" name="フローチャート: 判断 195"/>
        <xdr:cNvSpPr/>
      </xdr:nvSpPr>
      <xdr:spPr>
        <a:xfrm>
          <a:off x="4902200" y="1383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123223</xdr:rowOff>
    </xdr:from>
    <xdr:to>
      <xdr:col>19</xdr:col>
      <xdr:colOff>133350</xdr:colOff>
      <xdr:row>88</xdr:row>
      <xdr:rowOff>131415</xdr:rowOff>
    </xdr:to>
    <xdr:cxnSp macro="">
      <xdr:nvCxnSpPr>
        <xdr:cNvPr id="197" name="直線コネクタ 196"/>
        <xdr:cNvCxnSpPr/>
      </xdr:nvCxnSpPr>
      <xdr:spPr>
        <a:xfrm flipV="1">
          <a:off x="3225800" y="14867923"/>
          <a:ext cx="889000" cy="35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124540</xdr:rowOff>
    </xdr:from>
    <xdr:to>
      <xdr:col>19</xdr:col>
      <xdr:colOff>184150</xdr:colOff>
      <xdr:row>81</xdr:row>
      <xdr:rowOff>54690</xdr:rowOff>
    </xdr:to>
    <xdr:sp macro="" textlink="">
      <xdr:nvSpPr>
        <xdr:cNvPr id="198" name="フローチャート: 判断 197"/>
        <xdr:cNvSpPr/>
      </xdr:nvSpPr>
      <xdr:spPr>
        <a:xfrm>
          <a:off x="4064000" y="1384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64867</xdr:rowOff>
    </xdr:from>
    <xdr:ext cx="736600" cy="259045"/>
    <xdr:sp macro="" textlink="">
      <xdr:nvSpPr>
        <xdr:cNvPr id="199" name="テキスト ボックス 198"/>
        <xdr:cNvSpPr txBox="1"/>
      </xdr:nvSpPr>
      <xdr:spPr>
        <a:xfrm>
          <a:off x="3733800" y="1360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73913</xdr:rowOff>
    </xdr:from>
    <xdr:to>
      <xdr:col>15</xdr:col>
      <xdr:colOff>82550</xdr:colOff>
      <xdr:row>88</xdr:row>
      <xdr:rowOff>131415</xdr:rowOff>
    </xdr:to>
    <xdr:cxnSp macro="">
      <xdr:nvCxnSpPr>
        <xdr:cNvPr id="200" name="直線コネクタ 199"/>
        <xdr:cNvCxnSpPr/>
      </xdr:nvCxnSpPr>
      <xdr:spPr>
        <a:xfrm>
          <a:off x="2336800" y="14647163"/>
          <a:ext cx="889000" cy="57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143078</xdr:rowOff>
    </xdr:from>
    <xdr:to>
      <xdr:col>15</xdr:col>
      <xdr:colOff>133350</xdr:colOff>
      <xdr:row>81</xdr:row>
      <xdr:rowOff>73228</xdr:rowOff>
    </xdr:to>
    <xdr:sp macro="" textlink="">
      <xdr:nvSpPr>
        <xdr:cNvPr id="201" name="フローチャート: 判断 200"/>
        <xdr:cNvSpPr/>
      </xdr:nvSpPr>
      <xdr:spPr>
        <a:xfrm>
          <a:off x="31750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83405</xdr:rowOff>
    </xdr:from>
    <xdr:ext cx="762000" cy="259045"/>
    <xdr:sp macro="" textlink="">
      <xdr:nvSpPr>
        <xdr:cNvPr id="202" name="テキスト ボックス 201"/>
        <xdr:cNvSpPr txBox="1"/>
      </xdr:nvSpPr>
      <xdr:spPr>
        <a:xfrm>
          <a:off x="2844800" y="1362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150279</xdr:rowOff>
    </xdr:from>
    <xdr:to>
      <xdr:col>11</xdr:col>
      <xdr:colOff>31750</xdr:colOff>
      <xdr:row>85</xdr:row>
      <xdr:rowOff>73913</xdr:rowOff>
    </xdr:to>
    <xdr:cxnSp macro="">
      <xdr:nvCxnSpPr>
        <xdr:cNvPr id="203" name="直線コネクタ 202"/>
        <xdr:cNvCxnSpPr/>
      </xdr:nvCxnSpPr>
      <xdr:spPr>
        <a:xfrm>
          <a:off x="1447800" y="14209179"/>
          <a:ext cx="889000" cy="43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115807</xdr:rowOff>
    </xdr:from>
    <xdr:to>
      <xdr:col>11</xdr:col>
      <xdr:colOff>82550</xdr:colOff>
      <xdr:row>81</xdr:row>
      <xdr:rowOff>45957</xdr:rowOff>
    </xdr:to>
    <xdr:sp macro="" textlink="">
      <xdr:nvSpPr>
        <xdr:cNvPr id="204" name="フローチャート: 判断 203"/>
        <xdr:cNvSpPr/>
      </xdr:nvSpPr>
      <xdr:spPr>
        <a:xfrm>
          <a:off x="2286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56134</xdr:rowOff>
    </xdr:from>
    <xdr:ext cx="762000" cy="259045"/>
    <xdr:sp macro="" textlink="">
      <xdr:nvSpPr>
        <xdr:cNvPr id="205" name="テキスト ボックス 204"/>
        <xdr:cNvSpPr txBox="1"/>
      </xdr:nvSpPr>
      <xdr:spPr>
        <a:xfrm>
          <a:off x="1955800" y="13600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114675</xdr:rowOff>
    </xdr:from>
    <xdr:to>
      <xdr:col>7</xdr:col>
      <xdr:colOff>31750</xdr:colOff>
      <xdr:row>81</xdr:row>
      <xdr:rowOff>44825</xdr:rowOff>
    </xdr:to>
    <xdr:sp macro="" textlink="">
      <xdr:nvSpPr>
        <xdr:cNvPr id="206" name="フローチャート: 判断 205"/>
        <xdr:cNvSpPr/>
      </xdr:nvSpPr>
      <xdr:spPr>
        <a:xfrm>
          <a:off x="1397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55002</xdr:rowOff>
    </xdr:from>
    <xdr:ext cx="762000" cy="259045"/>
    <xdr:sp macro="" textlink="">
      <xdr:nvSpPr>
        <xdr:cNvPr id="207" name="テキスト ボックス 206"/>
        <xdr:cNvSpPr txBox="1"/>
      </xdr:nvSpPr>
      <xdr:spPr>
        <a:xfrm>
          <a:off x="1066800" y="1359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1611</xdr:rowOff>
    </xdr:from>
    <xdr:to>
      <xdr:col>23</xdr:col>
      <xdr:colOff>184150</xdr:colOff>
      <xdr:row>83</xdr:row>
      <xdr:rowOff>103211</xdr:rowOff>
    </xdr:to>
    <xdr:sp macro="" textlink="">
      <xdr:nvSpPr>
        <xdr:cNvPr id="213" name="楕円 212"/>
        <xdr:cNvSpPr/>
      </xdr:nvSpPr>
      <xdr:spPr>
        <a:xfrm>
          <a:off x="4902200" y="1423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68938</xdr:rowOff>
    </xdr:from>
    <xdr:ext cx="762000" cy="259045"/>
    <xdr:sp macro="" textlink="">
      <xdr:nvSpPr>
        <xdr:cNvPr id="214" name="人件費・物件費等の状況該当値テキスト"/>
        <xdr:cNvSpPr txBox="1"/>
      </xdr:nvSpPr>
      <xdr:spPr>
        <a:xfrm>
          <a:off x="5041900" y="1412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72423</xdr:rowOff>
    </xdr:from>
    <xdr:to>
      <xdr:col>19</xdr:col>
      <xdr:colOff>184150</xdr:colOff>
      <xdr:row>87</xdr:row>
      <xdr:rowOff>2573</xdr:rowOff>
    </xdr:to>
    <xdr:sp macro="" textlink="">
      <xdr:nvSpPr>
        <xdr:cNvPr id="215" name="楕円 214"/>
        <xdr:cNvSpPr/>
      </xdr:nvSpPr>
      <xdr:spPr>
        <a:xfrm>
          <a:off x="4064000" y="1481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158800</xdr:rowOff>
    </xdr:from>
    <xdr:ext cx="736600" cy="259045"/>
    <xdr:sp macro="" textlink="">
      <xdr:nvSpPr>
        <xdr:cNvPr id="216" name="テキスト ボックス 215"/>
        <xdr:cNvSpPr txBox="1"/>
      </xdr:nvSpPr>
      <xdr:spPr>
        <a:xfrm>
          <a:off x="3733800" y="14903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80615</xdr:rowOff>
    </xdr:from>
    <xdr:to>
      <xdr:col>15</xdr:col>
      <xdr:colOff>133350</xdr:colOff>
      <xdr:row>89</xdr:row>
      <xdr:rowOff>10765</xdr:rowOff>
    </xdr:to>
    <xdr:sp macro="" textlink="">
      <xdr:nvSpPr>
        <xdr:cNvPr id="217" name="楕円 216"/>
        <xdr:cNvSpPr/>
      </xdr:nvSpPr>
      <xdr:spPr>
        <a:xfrm>
          <a:off x="3175000" y="1516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166992</xdr:rowOff>
    </xdr:from>
    <xdr:ext cx="762000" cy="259045"/>
    <xdr:sp macro="" textlink="">
      <xdr:nvSpPr>
        <xdr:cNvPr id="218" name="テキスト ボックス 217"/>
        <xdr:cNvSpPr txBox="1"/>
      </xdr:nvSpPr>
      <xdr:spPr>
        <a:xfrm>
          <a:off x="2844800" y="1525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23113</xdr:rowOff>
    </xdr:from>
    <xdr:to>
      <xdr:col>11</xdr:col>
      <xdr:colOff>82550</xdr:colOff>
      <xdr:row>85</xdr:row>
      <xdr:rowOff>124713</xdr:rowOff>
    </xdr:to>
    <xdr:sp macro="" textlink="">
      <xdr:nvSpPr>
        <xdr:cNvPr id="219" name="楕円 218"/>
        <xdr:cNvSpPr/>
      </xdr:nvSpPr>
      <xdr:spPr>
        <a:xfrm>
          <a:off x="2286000" y="145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109490</xdr:rowOff>
    </xdr:from>
    <xdr:ext cx="762000" cy="259045"/>
    <xdr:sp macro="" textlink="">
      <xdr:nvSpPr>
        <xdr:cNvPr id="220" name="テキスト ボックス 219"/>
        <xdr:cNvSpPr txBox="1"/>
      </xdr:nvSpPr>
      <xdr:spPr>
        <a:xfrm>
          <a:off x="1955800" y="1468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99479</xdr:rowOff>
    </xdr:from>
    <xdr:to>
      <xdr:col>7</xdr:col>
      <xdr:colOff>31750</xdr:colOff>
      <xdr:row>83</xdr:row>
      <xdr:rowOff>29629</xdr:rowOff>
    </xdr:to>
    <xdr:sp macro="" textlink="">
      <xdr:nvSpPr>
        <xdr:cNvPr id="221" name="楕円 220"/>
        <xdr:cNvSpPr/>
      </xdr:nvSpPr>
      <xdr:spPr>
        <a:xfrm>
          <a:off x="1397000" y="1415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14406</xdr:rowOff>
    </xdr:from>
    <xdr:ext cx="762000" cy="259045"/>
    <xdr:sp macro="" textlink="">
      <xdr:nvSpPr>
        <xdr:cNvPr id="222" name="テキスト ボックス 221"/>
        <xdr:cNvSpPr txBox="1"/>
      </xdr:nvSpPr>
      <xdr:spPr>
        <a:xfrm>
          <a:off x="1066800" y="1424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等級別基準職務表の整理に伴う給料格付の調整を実施したことにより前年度比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ポイントの減少があったものの、任期付職員の退職により前年度比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ポイント増加したため全体での増減は無く、前年同の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今年度数値が未公表であるため、前年度数値を引用しています</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46264</xdr:rowOff>
    </xdr:from>
    <xdr:to>
      <xdr:col>81</xdr:col>
      <xdr:colOff>44450</xdr:colOff>
      <xdr:row>90</xdr:row>
      <xdr:rowOff>87993</xdr:rowOff>
    </xdr:to>
    <xdr:cxnSp macro="">
      <xdr:nvCxnSpPr>
        <xdr:cNvPr id="253" name="直線コネクタ 252"/>
        <xdr:cNvCxnSpPr/>
      </xdr:nvCxnSpPr>
      <xdr:spPr>
        <a:xfrm flipV="1">
          <a:off x="17018000" y="14105164"/>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4"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5" name="直線コネクタ 254"/>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132641</xdr:rowOff>
    </xdr:from>
    <xdr:ext cx="762000" cy="259045"/>
    <xdr:sp macro="" textlink="">
      <xdr:nvSpPr>
        <xdr:cNvPr id="256" name="給与水準   （国との比較）最大値テキスト"/>
        <xdr:cNvSpPr txBox="1"/>
      </xdr:nvSpPr>
      <xdr:spPr>
        <a:xfrm>
          <a:off x="17106900" y="1384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46264</xdr:rowOff>
    </xdr:from>
    <xdr:to>
      <xdr:col>81</xdr:col>
      <xdr:colOff>133350</xdr:colOff>
      <xdr:row>82</xdr:row>
      <xdr:rowOff>46264</xdr:rowOff>
    </xdr:to>
    <xdr:cxnSp macro="">
      <xdr:nvCxnSpPr>
        <xdr:cNvPr id="257" name="直線コネクタ 256"/>
        <xdr:cNvCxnSpPr/>
      </xdr:nvCxnSpPr>
      <xdr:spPr>
        <a:xfrm>
          <a:off x="16929100" y="1410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115207</xdr:rowOff>
    </xdr:from>
    <xdr:to>
      <xdr:col>81</xdr:col>
      <xdr:colOff>44450</xdr:colOff>
      <xdr:row>82</xdr:row>
      <xdr:rowOff>115207</xdr:rowOff>
    </xdr:to>
    <xdr:cxnSp macro="">
      <xdr:nvCxnSpPr>
        <xdr:cNvPr id="258" name="直線コネクタ 257"/>
        <xdr:cNvCxnSpPr/>
      </xdr:nvCxnSpPr>
      <xdr:spPr>
        <a:xfrm>
          <a:off x="16179800" y="141741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9"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0" name="フローチャート: 判断 259"/>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115207</xdr:rowOff>
    </xdr:from>
    <xdr:to>
      <xdr:col>77</xdr:col>
      <xdr:colOff>44450</xdr:colOff>
      <xdr:row>82</xdr:row>
      <xdr:rowOff>115207</xdr:rowOff>
    </xdr:to>
    <xdr:cxnSp macro="">
      <xdr:nvCxnSpPr>
        <xdr:cNvPr id="261" name="直線コネクタ 260"/>
        <xdr:cNvCxnSpPr/>
      </xdr:nvCxnSpPr>
      <xdr:spPr>
        <a:xfrm>
          <a:off x="15290800" y="141741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130629</xdr:rowOff>
    </xdr:from>
    <xdr:to>
      <xdr:col>72</xdr:col>
      <xdr:colOff>203200</xdr:colOff>
      <xdr:row>82</xdr:row>
      <xdr:rowOff>115207</xdr:rowOff>
    </xdr:to>
    <xdr:cxnSp macro="">
      <xdr:nvCxnSpPr>
        <xdr:cNvPr id="264" name="直線コネクタ 263"/>
        <xdr:cNvCxnSpPr/>
      </xdr:nvCxnSpPr>
      <xdr:spPr>
        <a:xfrm>
          <a:off x="14401800" y="13846629"/>
          <a:ext cx="889000" cy="3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33564</xdr:rowOff>
    </xdr:from>
    <xdr:to>
      <xdr:col>73</xdr:col>
      <xdr:colOff>44450</xdr:colOff>
      <xdr:row>86</xdr:row>
      <xdr:rowOff>135164</xdr:rowOff>
    </xdr:to>
    <xdr:sp macro="" textlink="">
      <xdr:nvSpPr>
        <xdr:cNvPr id="265" name="フローチャート: 判断 264"/>
        <xdr:cNvSpPr/>
      </xdr:nvSpPr>
      <xdr:spPr>
        <a:xfrm>
          <a:off x="15240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119941</xdr:rowOff>
    </xdr:from>
    <xdr:ext cx="762000" cy="259045"/>
    <xdr:sp macro="" textlink="">
      <xdr:nvSpPr>
        <xdr:cNvPr id="266" name="テキスト ボックス 265"/>
        <xdr:cNvSpPr txBox="1"/>
      </xdr:nvSpPr>
      <xdr:spPr>
        <a:xfrm>
          <a:off x="14909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130629</xdr:rowOff>
    </xdr:from>
    <xdr:to>
      <xdr:col>68</xdr:col>
      <xdr:colOff>152400</xdr:colOff>
      <xdr:row>81</xdr:row>
      <xdr:rowOff>62593</xdr:rowOff>
    </xdr:to>
    <xdr:cxnSp macro="">
      <xdr:nvCxnSpPr>
        <xdr:cNvPr id="267" name="直線コネクタ 266"/>
        <xdr:cNvCxnSpPr/>
      </xdr:nvCxnSpPr>
      <xdr:spPr>
        <a:xfrm flipV="1">
          <a:off x="13512800" y="138466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8" name="フローチャート: 判断 267"/>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69" name="テキスト ボックス 268"/>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0" name="フローチャート: 判断 269"/>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1" name="テキスト ボックス 270"/>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64407</xdr:rowOff>
    </xdr:from>
    <xdr:to>
      <xdr:col>81</xdr:col>
      <xdr:colOff>95250</xdr:colOff>
      <xdr:row>82</xdr:row>
      <xdr:rowOff>166007</xdr:rowOff>
    </xdr:to>
    <xdr:sp macro="" textlink="">
      <xdr:nvSpPr>
        <xdr:cNvPr id="277" name="楕円 276"/>
        <xdr:cNvSpPr/>
      </xdr:nvSpPr>
      <xdr:spPr>
        <a:xfrm>
          <a:off x="169672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157134</xdr:rowOff>
    </xdr:from>
    <xdr:ext cx="762000" cy="259045"/>
    <xdr:sp macro="" textlink="">
      <xdr:nvSpPr>
        <xdr:cNvPr id="278" name="給与水準   （国との比較）該当値テキスト"/>
        <xdr:cNvSpPr txBox="1"/>
      </xdr:nvSpPr>
      <xdr:spPr>
        <a:xfrm>
          <a:off x="17106900" y="1404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64407</xdr:rowOff>
    </xdr:from>
    <xdr:to>
      <xdr:col>77</xdr:col>
      <xdr:colOff>95250</xdr:colOff>
      <xdr:row>82</xdr:row>
      <xdr:rowOff>166007</xdr:rowOff>
    </xdr:to>
    <xdr:sp macro="" textlink="">
      <xdr:nvSpPr>
        <xdr:cNvPr id="279" name="楕円 278"/>
        <xdr:cNvSpPr/>
      </xdr:nvSpPr>
      <xdr:spPr>
        <a:xfrm>
          <a:off x="16129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4734</xdr:rowOff>
    </xdr:from>
    <xdr:ext cx="736600" cy="259045"/>
    <xdr:sp macro="" textlink="">
      <xdr:nvSpPr>
        <xdr:cNvPr id="280" name="テキスト ボックス 279"/>
        <xdr:cNvSpPr txBox="1"/>
      </xdr:nvSpPr>
      <xdr:spPr>
        <a:xfrm>
          <a:off x="15798800" y="1389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64407</xdr:rowOff>
    </xdr:from>
    <xdr:to>
      <xdr:col>73</xdr:col>
      <xdr:colOff>44450</xdr:colOff>
      <xdr:row>82</xdr:row>
      <xdr:rowOff>166007</xdr:rowOff>
    </xdr:to>
    <xdr:sp macro="" textlink="">
      <xdr:nvSpPr>
        <xdr:cNvPr id="281" name="楕円 280"/>
        <xdr:cNvSpPr/>
      </xdr:nvSpPr>
      <xdr:spPr>
        <a:xfrm>
          <a:off x="15240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4734</xdr:rowOff>
    </xdr:from>
    <xdr:ext cx="762000" cy="259045"/>
    <xdr:sp macro="" textlink="">
      <xdr:nvSpPr>
        <xdr:cNvPr id="282" name="テキスト ボックス 281"/>
        <xdr:cNvSpPr txBox="1"/>
      </xdr:nvSpPr>
      <xdr:spPr>
        <a:xfrm>
          <a:off x="14909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79829</xdr:rowOff>
    </xdr:from>
    <xdr:to>
      <xdr:col>68</xdr:col>
      <xdr:colOff>203200</xdr:colOff>
      <xdr:row>81</xdr:row>
      <xdr:rowOff>9979</xdr:rowOff>
    </xdr:to>
    <xdr:sp macro="" textlink="">
      <xdr:nvSpPr>
        <xdr:cNvPr id="283" name="楕円 282"/>
        <xdr:cNvSpPr/>
      </xdr:nvSpPr>
      <xdr:spPr>
        <a:xfrm>
          <a:off x="143510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20156</xdr:rowOff>
    </xdr:from>
    <xdr:ext cx="762000" cy="259045"/>
    <xdr:sp macro="" textlink="">
      <xdr:nvSpPr>
        <xdr:cNvPr id="284" name="テキスト ボックス 283"/>
        <xdr:cNvSpPr txBox="1"/>
      </xdr:nvSpPr>
      <xdr:spPr>
        <a:xfrm>
          <a:off x="14020800" y="135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11793</xdr:rowOff>
    </xdr:from>
    <xdr:to>
      <xdr:col>64</xdr:col>
      <xdr:colOff>152400</xdr:colOff>
      <xdr:row>81</xdr:row>
      <xdr:rowOff>113393</xdr:rowOff>
    </xdr:to>
    <xdr:sp macro="" textlink="">
      <xdr:nvSpPr>
        <xdr:cNvPr id="285" name="楕円 284"/>
        <xdr:cNvSpPr/>
      </xdr:nvSpPr>
      <xdr:spPr>
        <a:xfrm>
          <a:off x="13462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123570</xdr:rowOff>
    </xdr:from>
    <xdr:ext cx="762000" cy="259045"/>
    <xdr:sp macro="" textlink="">
      <xdr:nvSpPr>
        <xdr:cNvPr id="286" name="テキスト ボックス 285"/>
        <xdr:cNvSpPr txBox="1"/>
      </xdr:nvSpPr>
      <xdr:spPr>
        <a:xfrm>
          <a:off x="13131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東日本大震災及びそれに伴う原子力発電所事故対応のため、正職員の前倒し採用と任期付職員の採用により、前年度より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年度までの復興創生期間中は、同水準を維持することとしている。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6" name="直線コネクタ 315"/>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7"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8" name="直線コネクタ 317"/>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9"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20" name="直線コネクタ 319"/>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49424</xdr:rowOff>
    </xdr:from>
    <xdr:to>
      <xdr:col>81</xdr:col>
      <xdr:colOff>44450</xdr:colOff>
      <xdr:row>64</xdr:row>
      <xdr:rowOff>95673</xdr:rowOff>
    </xdr:to>
    <xdr:cxnSp macro="">
      <xdr:nvCxnSpPr>
        <xdr:cNvPr id="321" name="直線コネクタ 320"/>
        <xdr:cNvCxnSpPr/>
      </xdr:nvCxnSpPr>
      <xdr:spPr>
        <a:xfrm>
          <a:off x="16179800" y="11022224"/>
          <a:ext cx="8382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22" name="定員管理の状況平均値テキスト"/>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3" name="フローチャート: 判断 322"/>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156528</xdr:rowOff>
    </xdr:from>
    <xdr:to>
      <xdr:col>77</xdr:col>
      <xdr:colOff>44450</xdr:colOff>
      <xdr:row>64</xdr:row>
      <xdr:rowOff>49424</xdr:rowOff>
    </xdr:to>
    <xdr:cxnSp macro="">
      <xdr:nvCxnSpPr>
        <xdr:cNvPr id="324" name="直線コネクタ 323"/>
        <xdr:cNvCxnSpPr/>
      </xdr:nvCxnSpPr>
      <xdr:spPr>
        <a:xfrm>
          <a:off x="15290800" y="10957878"/>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5" name="フローチャート: 判断 324"/>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26" name="テキスト ボックス 325"/>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148484</xdr:rowOff>
    </xdr:from>
    <xdr:to>
      <xdr:col>72</xdr:col>
      <xdr:colOff>203200</xdr:colOff>
      <xdr:row>63</xdr:row>
      <xdr:rowOff>156528</xdr:rowOff>
    </xdr:to>
    <xdr:cxnSp macro="">
      <xdr:nvCxnSpPr>
        <xdr:cNvPr id="327" name="直線コネクタ 326"/>
        <xdr:cNvCxnSpPr/>
      </xdr:nvCxnSpPr>
      <xdr:spPr>
        <a:xfrm>
          <a:off x="14401800" y="10949834"/>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106256</xdr:rowOff>
    </xdr:from>
    <xdr:to>
      <xdr:col>73</xdr:col>
      <xdr:colOff>44450</xdr:colOff>
      <xdr:row>63</xdr:row>
      <xdr:rowOff>36406</xdr:rowOff>
    </xdr:to>
    <xdr:sp macro="" textlink="">
      <xdr:nvSpPr>
        <xdr:cNvPr id="328" name="フローチャート: 判断 327"/>
        <xdr:cNvSpPr/>
      </xdr:nvSpPr>
      <xdr:spPr>
        <a:xfrm>
          <a:off x="15240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46583</xdr:rowOff>
    </xdr:from>
    <xdr:ext cx="762000" cy="259045"/>
    <xdr:sp macro="" textlink="">
      <xdr:nvSpPr>
        <xdr:cNvPr id="329" name="テキスト ボックス 328"/>
        <xdr:cNvSpPr txBox="1"/>
      </xdr:nvSpPr>
      <xdr:spPr>
        <a:xfrm>
          <a:off x="14909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128376</xdr:rowOff>
    </xdr:from>
    <xdr:to>
      <xdr:col>68</xdr:col>
      <xdr:colOff>152400</xdr:colOff>
      <xdr:row>63</xdr:row>
      <xdr:rowOff>148484</xdr:rowOff>
    </xdr:to>
    <xdr:cxnSp macro="">
      <xdr:nvCxnSpPr>
        <xdr:cNvPr id="330" name="直線コネクタ 329"/>
        <xdr:cNvCxnSpPr/>
      </xdr:nvCxnSpPr>
      <xdr:spPr>
        <a:xfrm>
          <a:off x="13512800" y="1092972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1" name="フローチャート: 判断 330"/>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51134</xdr:rowOff>
    </xdr:from>
    <xdr:ext cx="762000" cy="259045"/>
    <xdr:sp macro="" textlink="">
      <xdr:nvSpPr>
        <xdr:cNvPr id="332" name="テキスト ボックス 331"/>
        <xdr:cNvSpPr txBox="1"/>
      </xdr:nvSpPr>
      <xdr:spPr>
        <a:xfrm>
          <a:off x="14020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3" name="フローチャート: 判断 332"/>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59178</xdr:rowOff>
    </xdr:from>
    <xdr:ext cx="762000" cy="259045"/>
    <xdr:sp macro="" textlink="">
      <xdr:nvSpPr>
        <xdr:cNvPr id="334" name="テキスト ボックス 333"/>
        <xdr:cNvSpPr txBox="1"/>
      </xdr:nvSpPr>
      <xdr:spPr>
        <a:xfrm>
          <a:off x="13131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44873</xdr:rowOff>
    </xdr:from>
    <xdr:to>
      <xdr:col>81</xdr:col>
      <xdr:colOff>95250</xdr:colOff>
      <xdr:row>64</xdr:row>
      <xdr:rowOff>146473</xdr:rowOff>
    </xdr:to>
    <xdr:sp macro="" textlink="">
      <xdr:nvSpPr>
        <xdr:cNvPr id="340" name="楕円 339"/>
        <xdr:cNvSpPr/>
      </xdr:nvSpPr>
      <xdr:spPr>
        <a:xfrm>
          <a:off x="169672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16950</xdr:rowOff>
    </xdr:from>
    <xdr:ext cx="762000" cy="259045"/>
    <xdr:sp macro="" textlink="">
      <xdr:nvSpPr>
        <xdr:cNvPr id="341" name="定員管理の状況該当値テキスト"/>
        <xdr:cNvSpPr txBox="1"/>
      </xdr:nvSpPr>
      <xdr:spPr>
        <a:xfrm>
          <a:off x="17106900" y="1098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170074</xdr:rowOff>
    </xdr:from>
    <xdr:to>
      <xdr:col>77</xdr:col>
      <xdr:colOff>95250</xdr:colOff>
      <xdr:row>64</xdr:row>
      <xdr:rowOff>100224</xdr:rowOff>
    </xdr:to>
    <xdr:sp macro="" textlink="">
      <xdr:nvSpPr>
        <xdr:cNvPr id="342" name="楕円 341"/>
        <xdr:cNvSpPr/>
      </xdr:nvSpPr>
      <xdr:spPr>
        <a:xfrm>
          <a:off x="161290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85001</xdr:rowOff>
    </xdr:from>
    <xdr:ext cx="736600" cy="259045"/>
    <xdr:sp macro="" textlink="">
      <xdr:nvSpPr>
        <xdr:cNvPr id="343" name="テキスト ボックス 342"/>
        <xdr:cNvSpPr txBox="1"/>
      </xdr:nvSpPr>
      <xdr:spPr>
        <a:xfrm>
          <a:off x="15798800" y="1105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105728</xdr:rowOff>
    </xdr:from>
    <xdr:to>
      <xdr:col>73</xdr:col>
      <xdr:colOff>44450</xdr:colOff>
      <xdr:row>64</xdr:row>
      <xdr:rowOff>35878</xdr:rowOff>
    </xdr:to>
    <xdr:sp macro="" textlink="">
      <xdr:nvSpPr>
        <xdr:cNvPr id="344" name="楕円 343"/>
        <xdr:cNvSpPr/>
      </xdr:nvSpPr>
      <xdr:spPr>
        <a:xfrm>
          <a:off x="15240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20655</xdr:rowOff>
    </xdr:from>
    <xdr:ext cx="762000" cy="259045"/>
    <xdr:sp macro="" textlink="">
      <xdr:nvSpPr>
        <xdr:cNvPr id="345" name="テキスト ボックス 344"/>
        <xdr:cNvSpPr txBox="1"/>
      </xdr:nvSpPr>
      <xdr:spPr>
        <a:xfrm>
          <a:off x="14909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97684</xdr:rowOff>
    </xdr:from>
    <xdr:to>
      <xdr:col>68</xdr:col>
      <xdr:colOff>203200</xdr:colOff>
      <xdr:row>64</xdr:row>
      <xdr:rowOff>27834</xdr:rowOff>
    </xdr:to>
    <xdr:sp macro="" textlink="">
      <xdr:nvSpPr>
        <xdr:cNvPr id="346" name="楕円 345"/>
        <xdr:cNvSpPr/>
      </xdr:nvSpPr>
      <xdr:spPr>
        <a:xfrm>
          <a:off x="14351000" y="108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12611</xdr:rowOff>
    </xdr:from>
    <xdr:ext cx="762000" cy="259045"/>
    <xdr:sp macro="" textlink="">
      <xdr:nvSpPr>
        <xdr:cNvPr id="347" name="テキスト ボックス 346"/>
        <xdr:cNvSpPr txBox="1"/>
      </xdr:nvSpPr>
      <xdr:spPr>
        <a:xfrm>
          <a:off x="14020800" y="1098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77576</xdr:rowOff>
    </xdr:from>
    <xdr:to>
      <xdr:col>64</xdr:col>
      <xdr:colOff>152400</xdr:colOff>
      <xdr:row>64</xdr:row>
      <xdr:rowOff>7726</xdr:rowOff>
    </xdr:to>
    <xdr:sp macro="" textlink="">
      <xdr:nvSpPr>
        <xdr:cNvPr id="348" name="楕円 347"/>
        <xdr:cNvSpPr/>
      </xdr:nvSpPr>
      <xdr:spPr>
        <a:xfrm>
          <a:off x="13462000" y="1087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163953</xdr:rowOff>
    </xdr:from>
    <xdr:ext cx="762000" cy="259045"/>
    <xdr:sp macro="" textlink="">
      <xdr:nvSpPr>
        <xdr:cNvPr id="349" name="テキスト ボックス 348"/>
        <xdr:cNvSpPr txBox="1"/>
      </xdr:nvSpPr>
      <xdr:spPr>
        <a:xfrm>
          <a:off x="13131800" y="1096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年度単年度比率（</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年度単年度比率（</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％）より減少したことによるものである。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mn-lt"/>
              <a:ea typeface="+mn-ea"/>
              <a:cs typeface="+mn-cs"/>
            </a:rPr>
            <a:t>単年度ベースでは</a:t>
          </a:r>
          <a:r>
            <a:rPr kumimoji="1" lang="ja-JP" altLang="en-US" sz="1300">
              <a:latin typeface="ＭＳ Ｐゴシック" panose="020B0600070205080204" pitchFamily="50" charset="-128"/>
              <a:ea typeface="ＭＳ Ｐゴシック" panose="020B0600070205080204" pitchFamily="50" charset="-128"/>
            </a:rPr>
            <a:t>、据置期間が終了した地方債の償還等により、平成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ポイントの上昇となっている。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年々改善しているものの、全国類似団体と比較し高い水準であることから、計画的な管理に努める。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9" name="直線コネクタ 378"/>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80"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81" name="直線コネクタ 380"/>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2"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3" name="直線コネクタ 382"/>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65859</xdr:rowOff>
    </xdr:from>
    <xdr:to>
      <xdr:col>81</xdr:col>
      <xdr:colOff>44450</xdr:colOff>
      <xdr:row>41</xdr:row>
      <xdr:rowOff>134801</xdr:rowOff>
    </xdr:to>
    <xdr:cxnSp macro="">
      <xdr:nvCxnSpPr>
        <xdr:cNvPr id="384" name="直線コネクタ 383"/>
        <xdr:cNvCxnSpPr/>
      </xdr:nvCxnSpPr>
      <xdr:spPr>
        <a:xfrm flipV="1">
          <a:off x="16179800" y="709530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72044</xdr:rowOff>
    </xdr:from>
    <xdr:ext cx="762000" cy="259045"/>
    <xdr:sp macro="" textlink="">
      <xdr:nvSpPr>
        <xdr:cNvPr id="385" name="公債費負担の状況平均値テキスト"/>
        <xdr:cNvSpPr txBox="1"/>
      </xdr:nvSpPr>
      <xdr:spPr>
        <a:xfrm>
          <a:off x="17106900" y="6758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6" name="フローチャート: 判断 385"/>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134801</xdr:rowOff>
    </xdr:from>
    <xdr:to>
      <xdr:col>77</xdr:col>
      <xdr:colOff>44450</xdr:colOff>
      <xdr:row>42</xdr:row>
      <xdr:rowOff>115026</xdr:rowOff>
    </xdr:to>
    <xdr:cxnSp macro="">
      <xdr:nvCxnSpPr>
        <xdr:cNvPr id="387" name="直線コネクタ 386"/>
        <xdr:cNvCxnSpPr/>
      </xdr:nvCxnSpPr>
      <xdr:spPr>
        <a:xfrm flipV="1">
          <a:off x="15290800" y="7164251"/>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8" name="フローチャート: 判断 387"/>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9" name="テキスト ボックス 388"/>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115026</xdr:rowOff>
    </xdr:from>
    <xdr:to>
      <xdr:col>72</xdr:col>
      <xdr:colOff>203200</xdr:colOff>
      <xdr:row>42</xdr:row>
      <xdr:rowOff>156391</xdr:rowOff>
    </xdr:to>
    <xdr:cxnSp macro="">
      <xdr:nvCxnSpPr>
        <xdr:cNvPr id="390" name="直線コネクタ 389"/>
        <xdr:cNvCxnSpPr/>
      </xdr:nvCxnSpPr>
      <xdr:spPr>
        <a:xfrm flipV="1">
          <a:off x="14401800" y="7315926"/>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1" name="フローチャート: 判断 390"/>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119942</xdr:rowOff>
    </xdr:from>
    <xdr:ext cx="762000" cy="259045"/>
    <xdr:sp macro="" textlink="">
      <xdr:nvSpPr>
        <xdr:cNvPr id="392" name="テキスト ボックス 391"/>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156391</xdr:rowOff>
    </xdr:from>
    <xdr:to>
      <xdr:col>68</xdr:col>
      <xdr:colOff>152400</xdr:colOff>
      <xdr:row>43</xdr:row>
      <xdr:rowOff>67673</xdr:rowOff>
    </xdr:to>
    <xdr:cxnSp macro="">
      <xdr:nvCxnSpPr>
        <xdr:cNvPr id="393" name="直線コネクタ 392"/>
        <xdr:cNvCxnSpPr/>
      </xdr:nvCxnSpPr>
      <xdr:spPr>
        <a:xfrm flipV="1">
          <a:off x="13512800" y="7357291"/>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4" name="フローチャート: 判断 393"/>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106153</xdr:rowOff>
    </xdr:from>
    <xdr:ext cx="762000" cy="259045"/>
    <xdr:sp macro="" textlink="">
      <xdr:nvSpPr>
        <xdr:cNvPr id="395" name="テキスト ボックス 394"/>
        <xdr:cNvSpPr txBox="1"/>
      </xdr:nvSpPr>
      <xdr:spPr>
        <a:xfrm>
          <a:off x="14020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6" name="フローチャート: 判断 395"/>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7" name="テキスト ボックス 396"/>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15059</xdr:rowOff>
    </xdr:from>
    <xdr:to>
      <xdr:col>81</xdr:col>
      <xdr:colOff>95250</xdr:colOff>
      <xdr:row>41</xdr:row>
      <xdr:rowOff>116659</xdr:rowOff>
    </xdr:to>
    <xdr:sp macro="" textlink="">
      <xdr:nvSpPr>
        <xdr:cNvPr id="403" name="楕円 402"/>
        <xdr:cNvSpPr/>
      </xdr:nvSpPr>
      <xdr:spPr>
        <a:xfrm>
          <a:off x="169672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158586</xdr:rowOff>
    </xdr:from>
    <xdr:ext cx="762000" cy="259045"/>
    <xdr:sp macro="" textlink="">
      <xdr:nvSpPr>
        <xdr:cNvPr id="404" name="公債費負担の状況該当値テキスト"/>
        <xdr:cNvSpPr txBox="1"/>
      </xdr:nvSpPr>
      <xdr:spPr>
        <a:xfrm>
          <a:off x="17106900" y="701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84001</xdr:rowOff>
    </xdr:from>
    <xdr:to>
      <xdr:col>77</xdr:col>
      <xdr:colOff>95250</xdr:colOff>
      <xdr:row>42</xdr:row>
      <xdr:rowOff>14151</xdr:rowOff>
    </xdr:to>
    <xdr:sp macro="" textlink="">
      <xdr:nvSpPr>
        <xdr:cNvPr id="405" name="楕円 404"/>
        <xdr:cNvSpPr/>
      </xdr:nvSpPr>
      <xdr:spPr>
        <a:xfrm>
          <a:off x="16129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170378</xdr:rowOff>
    </xdr:from>
    <xdr:ext cx="736600" cy="259045"/>
    <xdr:sp macro="" textlink="">
      <xdr:nvSpPr>
        <xdr:cNvPr id="406" name="テキスト ボックス 405"/>
        <xdr:cNvSpPr txBox="1"/>
      </xdr:nvSpPr>
      <xdr:spPr>
        <a:xfrm>
          <a:off x="15798800" y="719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64226</xdr:rowOff>
    </xdr:from>
    <xdr:to>
      <xdr:col>73</xdr:col>
      <xdr:colOff>44450</xdr:colOff>
      <xdr:row>42</xdr:row>
      <xdr:rowOff>165826</xdr:rowOff>
    </xdr:to>
    <xdr:sp macro="" textlink="">
      <xdr:nvSpPr>
        <xdr:cNvPr id="407" name="楕円 406"/>
        <xdr:cNvSpPr/>
      </xdr:nvSpPr>
      <xdr:spPr>
        <a:xfrm>
          <a:off x="15240000" y="72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150603</xdr:rowOff>
    </xdr:from>
    <xdr:ext cx="762000" cy="259045"/>
    <xdr:sp macro="" textlink="">
      <xdr:nvSpPr>
        <xdr:cNvPr id="408" name="テキスト ボックス 407"/>
        <xdr:cNvSpPr txBox="1"/>
      </xdr:nvSpPr>
      <xdr:spPr>
        <a:xfrm>
          <a:off x="14909800" y="735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105591</xdr:rowOff>
    </xdr:from>
    <xdr:to>
      <xdr:col>68</xdr:col>
      <xdr:colOff>203200</xdr:colOff>
      <xdr:row>43</xdr:row>
      <xdr:rowOff>35741</xdr:rowOff>
    </xdr:to>
    <xdr:sp macro="" textlink="">
      <xdr:nvSpPr>
        <xdr:cNvPr id="409" name="楕円 408"/>
        <xdr:cNvSpPr/>
      </xdr:nvSpPr>
      <xdr:spPr>
        <a:xfrm>
          <a:off x="14351000" y="730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20518</xdr:rowOff>
    </xdr:from>
    <xdr:ext cx="762000" cy="259045"/>
    <xdr:sp macro="" textlink="">
      <xdr:nvSpPr>
        <xdr:cNvPr id="410" name="テキスト ボックス 409"/>
        <xdr:cNvSpPr txBox="1"/>
      </xdr:nvSpPr>
      <xdr:spPr>
        <a:xfrm>
          <a:off x="14020800" y="739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16873</xdr:rowOff>
    </xdr:from>
    <xdr:to>
      <xdr:col>64</xdr:col>
      <xdr:colOff>152400</xdr:colOff>
      <xdr:row>43</xdr:row>
      <xdr:rowOff>118473</xdr:rowOff>
    </xdr:to>
    <xdr:sp macro="" textlink="">
      <xdr:nvSpPr>
        <xdr:cNvPr id="411" name="楕円 410"/>
        <xdr:cNvSpPr/>
      </xdr:nvSpPr>
      <xdr:spPr>
        <a:xfrm>
          <a:off x="13462000" y="73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103250</xdr:rowOff>
    </xdr:from>
    <xdr:ext cx="762000" cy="259045"/>
    <xdr:sp macro="" textlink="">
      <xdr:nvSpPr>
        <xdr:cNvPr id="412" name="テキスト ボックス 411"/>
        <xdr:cNvSpPr txBox="1"/>
      </xdr:nvSpPr>
      <xdr:spPr>
        <a:xfrm>
          <a:off x="13131800" y="747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復旧・復興関連基金の残高により、一般会計が負担する将来の負担額よりも将来負担額に充当可能な財源が上回ったため、平成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年度に引き続き将来負担比率は生じなかった。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しかし、地方債は土木事業や、建設事業により平成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年度比では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％の増となっている。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復興の進捗に伴って基金残高が年々減少し比率も低下していく見込みであることから、交付税措置の有利な市債の活用を図るなど、計画的な管理に努める。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41" name="直線コネクタ 440"/>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42"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3" name="直線コネクタ 442"/>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6"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7" name="フローチャート: 判断 446"/>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8" name="フローチャート: 判断 447"/>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9" name="テキスト ボックス 448"/>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61807</xdr:rowOff>
    </xdr:from>
    <xdr:to>
      <xdr:col>73</xdr:col>
      <xdr:colOff>44450</xdr:colOff>
      <xdr:row>15</xdr:row>
      <xdr:rowOff>163407</xdr:rowOff>
    </xdr:to>
    <xdr:sp macro="" textlink="">
      <xdr:nvSpPr>
        <xdr:cNvPr id="450" name="フローチャート: 判断 449"/>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51" name="テキスト ボックス 450"/>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52" name="フローチャート: 判断 451"/>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3" name="テキスト ボックス 452"/>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4" name="フローチャート: 判断 453"/>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5" name="テキスト ボックス 454"/>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61,452
61,050
398.58
73,771,555
67,551,857
3,151,387
18,102,949
30,007,949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職員数や全体の支出自体は概ね同程度で推移し、前年度比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ポイント増加の</a:t>
          </a:r>
          <a:r>
            <a:rPr kumimoji="1" lang="en-US" altLang="ja-JP" sz="1300">
              <a:latin typeface="ＭＳ Ｐゴシック" panose="020B0600070205080204" pitchFamily="50" charset="-128"/>
              <a:ea typeface="ＭＳ Ｐゴシック" panose="020B0600070205080204" pitchFamily="50" charset="-128"/>
            </a:rPr>
            <a:t>23.4</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経常充当一般財源等が減少し、今後も増加傾向で推移するものと見込まれることから、復旧・復興事業の進捗に合わせ適正な水準の維持を図る。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119380</xdr:rowOff>
    </xdr:to>
    <xdr:cxnSp macro="">
      <xdr:nvCxnSpPr>
        <xdr:cNvPr id="66" name="直線コネクタ 65"/>
        <xdr:cNvCxnSpPr/>
      </xdr:nvCxnSpPr>
      <xdr:spPr>
        <a:xfrm>
          <a:off x="3987800" y="6276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104140</xdr:rowOff>
    </xdr:to>
    <xdr:cxnSp macro="">
      <xdr:nvCxnSpPr>
        <xdr:cNvPr id="69" name="直線コネクタ 68"/>
        <xdr:cNvCxnSpPr/>
      </xdr:nvCxnSpPr>
      <xdr:spPr>
        <a:xfrm>
          <a:off x="3098800" y="61772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20320</xdr:rowOff>
    </xdr:to>
    <xdr:cxnSp macro="">
      <xdr:nvCxnSpPr>
        <xdr:cNvPr id="72" name="直線コネクタ 71"/>
        <xdr:cNvCxnSpPr/>
      </xdr:nvCxnSpPr>
      <xdr:spPr>
        <a:xfrm flipV="1">
          <a:off x="2209800" y="617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36</xdr:row>
      <xdr:rowOff>20320</xdr:rowOff>
    </xdr:to>
    <xdr:cxnSp macro="">
      <xdr:nvCxnSpPr>
        <xdr:cNvPr id="75" name="直線コネクタ 74"/>
        <xdr:cNvCxnSpPr/>
      </xdr:nvCxnSpPr>
      <xdr:spPr>
        <a:xfrm>
          <a:off x="1320800" y="6123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40657</xdr:rowOff>
    </xdr:from>
    <xdr:ext cx="762000" cy="259045"/>
    <xdr:sp macro="" textlink="">
      <xdr:nvSpPr>
        <xdr:cNvPr id="86" name="人件費該当値テキスト"/>
        <xdr:cNvSpPr txBox="1"/>
      </xdr:nvSpPr>
      <xdr:spPr>
        <a:xfrm>
          <a:off x="49149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88" name="テキスト ボックス 87"/>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90" name="テキスト ボックス 89"/>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92" name="テキスト ボックス 91"/>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72390</xdr:rowOff>
    </xdr:from>
    <xdr:to>
      <xdr:col>6</xdr:col>
      <xdr:colOff>171450</xdr:colOff>
      <xdr:row>36</xdr:row>
      <xdr:rowOff>2540</xdr:rowOff>
    </xdr:to>
    <xdr:sp macro="" textlink="">
      <xdr:nvSpPr>
        <xdr:cNvPr id="93" name="楕円 92"/>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12717</xdr:rowOff>
    </xdr:from>
    <xdr:ext cx="762000" cy="259045"/>
    <xdr:sp macro="" textlink="">
      <xdr:nvSpPr>
        <xdr:cNvPr id="94" name="テキスト ボックス 93"/>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避難指示区域の解除により休止していた公共施設の再開等、復旧復興事業の進捗により通常事業が復元したこともあり、前年度比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ポイント増加の</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震災以降減少していた経常的な物件費が概ね復元してきており、復旧復興事業の進捗から、今後も経常的経費の増加が見込まれるため、今後は事務事業の見直し等を実施することで物件費の抑制に努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123734</xdr:rowOff>
    </xdr:from>
    <xdr:to>
      <xdr:col>82</xdr:col>
      <xdr:colOff>107950</xdr:colOff>
      <xdr:row>17</xdr:row>
      <xdr:rowOff>24130</xdr:rowOff>
    </xdr:to>
    <xdr:cxnSp macro="">
      <xdr:nvCxnSpPr>
        <xdr:cNvPr id="129" name="直線コネクタ 128"/>
        <xdr:cNvCxnSpPr/>
      </xdr:nvCxnSpPr>
      <xdr:spPr>
        <a:xfrm>
          <a:off x="15671800" y="2866934"/>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123734</xdr:rowOff>
    </xdr:to>
    <xdr:cxnSp macro="">
      <xdr:nvCxnSpPr>
        <xdr:cNvPr id="132" name="直線コネクタ 131"/>
        <xdr:cNvCxnSpPr/>
      </xdr:nvCxnSpPr>
      <xdr:spPr>
        <a:xfrm>
          <a:off x="14782800" y="275590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171087</xdr:rowOff>
    </xdr:from>
    <xdr:to>
      <xdr:col>73</xdr:col>
      <xdr:colOff>180975</xdr:colOff>
      <xdr:row>16</xdr:row>
      <xdr:rowOff>12700</xdr:rowOff>
    </xdr:to>
    <xdr:cxnSp macro="">
      <xdr:nvCxnSpPr>
        <xdr:cNvPr id="135" name="直線コネクタ 134"/>
        <xdr:cNvCxnSpPr/>
      </xdr:nvCxnSpPr>
      <xdr:spPr>
        <a:xfrm>
          <a:off x="13893800" y="27428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37" name="テキスト ボックス 136"/>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99241</xdr:rowOff>
    </xdr:from>
    <xdr:to>
      <xdr:col>69</xdr:col>
      <xdr:colOff>92075</xdr:colOff>
      <xdr:row>15</xdr:row>
      <xdr:rowOff>171087</xdr:rowOff>
    </xdr:to>
    <xdr:cxnSp macro="">
      <xdr:nvCxnSpPr>
        <xdr:cNvPr id="138" name="直線コネクタ 137"/>
        <xdr:cNvCxnSpPr/>
      </xdr:nvCxnSpPr>
      <xdr:spPr>
        <a:xfrm>
          <a:off x="13004800" y="267099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87465</xdr:rowOff>
    </xdr:from>
    <xdr:ext cx="762000" cy="259045"/>
    <xdr:sp macro="" textlink="">
      <xdr:nvSpPr>
        <xdr:cNvPr id="140" name="テキスト ボックス 139"/>
        <xdr:cNvSpPr txBox="1"/>
      </xdr:nvSpPr>
      <xdr:spPr>
        <a:xfrm>
          <a:off x="13512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41746</xdr:rowOff>
    </xdr:from>
    <xdr:ext cx="762000" cy="259045"/>
    <xdr:sp macro="" textlink="">
      <xdr:nvSpPr>
        <xdr:cNvPr id="142" name="テキスト ボックス 141"/>
        <xdr:cNvSpPr txBox="1"/>
      </xdr:nvSpPr>
      <xdr:spPr>
        <a:xfrm>
          <a:off x="12623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8" name="楕円 147"/>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9"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72934</xdr:rowOff>
    </xdr:from>
    <xdr:to>
      <xdr:col>78</xdr:col>
      <xdr:colOff>120650</xdr:colOff>
      <xdr:row>17</xdr:row>
      <xdr:rowOff>3084</xdr:rowOff>
    </xdr:to>
    <xdr:sp macro="" textlink="">
      <xdr:nvSpPr>
        <xdr:cNvPr id="150" name="楕円 149"/>
        <xdr:cNvSpPr/>
      </xdr:nvSpPr>
      <xdr:spPr>
        <a:xfrm>
          <a:off x="15621000" y="28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13261</xdr:rowOff>
    </xdr:from>
    <xdr:ext cx="736600" cy="259045"/>
    <xdr:sp macro="" textlink="">
      <xdr:nvSpPr>
        <xdr:cNvPr id="151" name="テキスト ボックス 150"/>
        <xdr:cNvSpPr txBox="1"/>
      </xdr:nvSpPr>
      <xdr:spPr>
        <a:xfrm>
          <a:off x="15290800" y="258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2" name="楕円 151"/>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53" name="テキスト ボックス 15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120287</xdr:rowOff>
    </xdr:from>
    <xdr:to>
      <xdr:col>69</xdr:col>
      <xdr:colOff>142875</xdr:colOff>
      <xdr:row>16</xdr:row>
      <xdr:rowOff>50437</xdr:rowOff>
    </xdr:to>
    <xdr:sp macro="" textlink="">
      <xdr:nvSpPr>
        <xdr:cNvPr id="154" name="楕円 153"/>
        <xdr:cNvSpPr/>
      </xdr:nvSpPr>
      <xdr:spPr>
        <a:xfrm>
          <a:off x="13843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60614</xdr:rowOff>
    </xdr:from>
    <xdr:ext cx="762000" cy="259045"/>
    <xdr:sp macro="" textlink="">
      <xdr:nvSpPr>
        <xdr:cNvPr id="155" name="テキスト ボックス 154"/>
        <xdr:cNvSpPr txBox="1"/>
      </xdr:nvSpPr>
      <xdr:spPr>
        <a:xfrm>
          <a:off x="13512800" y="246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48441</xdr:rowOff>
    </xdr:from>
    <xdr:to>
      <xdr:col>65</xdr:col>
      <xdr:colOff>53975</xdr:colOff>
      <xdr:row>15</xdr:row>
      <xdr:rowOff>150041</xdr:rowOff>
    </xdr:to>
    <xdr:sp macro="" textlink="">
      <xdr:nvSpPr>
        <xdr:cNvPr id="156" name="楕円 155"/>
        <xdr:cNvSpPr/>
      </xdr:nvSpPr>
      <xdr:spPr>
        <a:xfrm>
          <a:off x="12954000" y="26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160218</xdr:rowOff>
    </xdr:from>
    <xdr:ext cx="762000" cy="259045"/>
    <xdr:sp macro="" textlink="">
      <xdr:nvSpPr>
        <xdr:cNvPr id="157" name="テキスト ボックス 156"/>
        <xdr:cNvSpPr txBox="1"/>
      </xdr:nvSpPr>
      <xdr:spPr>
        <a:xfrm>
          <a:off x="12623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障がい者自立支援給付事業や、生活保護扶助費などの増により、前年度比</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ポイント増加の</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東日本大震災以降、生活保護扶助費などの経常経費の減少状態が継続していたが、年々増加傾向にあることから、今後の動向を注視しながら、歳出抑制策を図り、適正な水準の維持を図る。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37846</xdr:rowOff>
    </xdr:from>
    <xdr:to>
      <xdr:col>24</xdr:col>
      <xdr:colOff>25400</xdr:colOff>
      <xdr:row>55</xdr:row>
      <xdr:rowOff>129286</xdr:rowOff>
    </xdr:to>
    <xdr:cxnSp macro="">
      <xdr:nvCxnSpPr>
        <xdr:cNvPr id="188" name="直線コネクタ 187"/>
        <xdr:cNvCxnSpPr/>
      </xdr:nvCxnSpPr>
      <xdr:spPr>
        <a:xfrm>
          <a:off x="3987800" y="946759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160291</xdr:rowOff>
    </xdr:from>
    <xdr:ext cx="762000" cy="259045"/>
    <xdr:sp macro="" textlink="">
      <xdr:nvSpPr>
        <xdr:cNvPr id="189" name="扶助費平均値テキスト"/>
        <xdr:cNvSpPr txBox="1"/>
      </xdr:nvSpPr>
      <xdr:spPr>
        <a:xfrm>
          <a:off x="4914900" y="9590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99568</xdr:rowOff>
    </xdr:from>
    <xdr:to>
      <xdr:col>19</xdr:col>
      <xdr:colOff>187325</xdr:colOff>
      <xdr:row>55</xdr:row>
      <xdr:rowOff>37846</xdr:rowOff>
    </xdr:to>
    <xdr:cxnSp macro="">
      <xdr:nvCxnSpPr>
        <xdr:cNvPr id="191" name="直線コネクタ 190"/>
        <xdr:cNvCxnSpPr/>
      </xdr:nvCxnSpPr>
      <xdr:spPr>
        <a:xfrm>
          <a:off x="3098800" y="93578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3" name="テキスト ボックス 192"/>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17272</xdr:rowOff>
    </xdr:from>
    <xdr:to>
      <xdr:col>15</xdr:col>
      <xdr:colOff>98425</xdr:colOff>
      <xdr:row>54</xdr:row>
      <xdr:rowOff>99568</xdr:rowOff>
    </xdr:to>
    <xdr:cxnSp macro="">
      <xdr:nvCxnSpPr>
        <xdr:cNvPr id="194" name="直線コネクタ 193"/>
        <xdr:cNvCxnSpPr/>
      </xdr:nvCxnSpPr>
      <xdr:spPr>
        <a:xfrm>
          <a:off x="2209800" y="92755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105918</xdr:rowOff>
    </xdr:from>
    <xdr:to>
      <xdr:col>15</xdr:col>
      <xdr:colOff>149225</xdr:colOff>
      <xdr:row>56</xdr:row>
      <xdr:rowOff>36068</xdr:rowOff>
    </xdr:to>
    <xdr:sp macro="" textlink="">
      <xdr:nvSpPr>
        <xdr:cNvPr id="195" name="フローチャート: 判断 194"/>
        <xdr:cNvSpPr/>
      </xdr:nvSpPr>
      <xdr:spPr>
        <a:xfrm>
          <a:off x="3048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20845</xdr:rowOff>
    </xdr:from>
    <xdr:ext cx="762000" cy="259045"/>
    <xdr:sp macro="" textlink="">
      <xdr:nvSpPr>
        <xdr:cNvPr id="196" name="テキスト ボックス 195"/>
        <xdr:cNvSpPr txBox="1"/>
      </xdr:nvSpPr>
      <xdr:spPr>
        <a:xfrm>
          <a:off x="2717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124714</xdr:rowOff>
    </xdr:from>
    <xdr:to>
      <xdr:col>11</xdr:col>
      <xdr:colOff>9525</xdr:colOff>
      <xdr:row>54</xdr:row>
      <xdr:rowOff>17272</xdr:rowOff>
    </xdr:to>
    <xdr:cxnSp macro="">
      <xdr:nvCxnSpPr>
        <xdr:cNvPr id="197" name="直線コネクタ 196"/>
        <xdr:cNvCxnSpPr/>
      </xdr:nvCxnSpPr>
      <xdr:spPr>
        <a:xfrm>
          <a:off x="1320800" y="92115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57421</xdr:rowOff>
    </xdr:from>
    <xdr:ext cx="762000" cy="259045"/>
    <xdr:sp macro="" textlink="">
      <xdr:nvSpPr>
        <xdr:cNvPr id="199" name="テキスト ボックス 198"/>
        <xdr:cNvSpPr txBox="1"/>
      </xdr:nvSpPr>
      <xdr:spPr>
        <a:xfrm>
          <a:off x="1828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20845</xdr:rowOff>
    </xdr:from>
    <xdr:ext cx="762000" cy="259045"/>
    <xdr:sp macro="" textlink="">
      <xdr:nvSpPr>
        <xdr:cNvPr id="201" name="テキスト ボックス 200"/>
        <xdr:cNvSpPr txBox="1"/>
      </xdr:nvSpPr>
      <xdr:spPr>
        <a:xfrm>
          <a:off x="939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78486</xdr:rowOff>
    </xdr:from>
    <xdr:to>
      <xdr:col>24</xdr:col>
      <xdr:colOff>76200</xdr:colOff>
      <xdr:row>56</xdr:row>
      <xdr:rowOff>8636</xdr:rowOff>
    </xdr:to>
    <xdr:sp macro="" textlink="">
      <xdr:nvSpPr>
        <xdr:cNvPr id="207" name="楕円 206"/>
        <xdr:cNvSpPr/>
      </xdr:nvSpPr>
      <xdr:spPr>
        <a:xfrm>
          <a:off x="47752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95013</xdr:rowOff>
    </xdr:from>
    <xdr:ext cx="762000" cy="259045"/>
    <xdr:sp macro="" textlink="">
      <xdr:nvSpPr>
        <xdr:cNvPr id="208" name="扶助費該当値テキスト"/>
        <xdr:cNvSpPr txBox="1"/>
      </xdr:nvSpPr>
      <xdr:spPr>
        <a:xfrm>
          <a:off x="4914900" y="93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158496</xdr:rowOff>
    </xdr:from>
    <xdr:to>
      <xdr:col>20</xdr:col>
      <xdr:colOff>38100</xdr:colOff>
      <xdr:row>55</xdr:row>
      <xdr:rowOff>88646</xdr:rowOff>
    </xdr:to>
    <xdr:sp macro="" textlink="">
      <xdr:nvSpPr>
        <xdr:cNvPr id="209" name="楕円 208"/>
        <xdr:cNvSpPr/>
      </xdr:nvSpPr>
      <xdr:spPr>
        <a:xfrm>
          <a:off x="3937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98823</xdr:rowOff>
    </xdr:from>
    <xdr:ext cx="736600" cy="259045"/>
    <xdr:sp macro="" textlink="">
      <xdr:nvSpPr>
        <xdr:cNvPr id="210" name="テキスト ボックス 209"/>
        <xdr:cNvSpPr txBox="1"/>
      </xdr:nvSpPr>
      <xdr:spPr>
        <a:xfrm>
          <a:off x="3606800" y="918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48768</xdr:rowOff>
    </xdr:from>
    <xdr:to>
      <xdr:col>15</xdr:col>
      <xdr:colOff>149225</xdr:colOff>
      <xdr:row>54</xdr:row>
      <xdr:rowOff>150368</xdr:rowOff>
    </xdr:to>
    <xdr:sp macro="" textlink="">
      <xdr:nvSpPr>
        <xdr:cNvPr id="211" name="楕円 210"/>
        <xdr:cNvSpPr/>
      </xdr:nvSpPr>
      <xdr:spPr>
        <a:xfrm>
          <a:off x="3048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160545</xdr:rowOff>
    </xdr:from>
    <xdr:ext cx="762000" cy="259045"/>
    <xdr:sp macro="" textlink="">
      <xdr:nvSpPr>
        <xdr:cNvPr id="212" name="テキスト ボックス 211"/>
        <xdr:cNvSpPr txBox="1"/>
      </xdr:nvSpPr>
      <xdr:spPr>
        <a:xfrm>
          <a:off x="2717800" y="9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137922</xdr:rowOff>
    </xdr:from>
    <xdr:to>
      <xdr:col>11</xdr:col>
      <xdr:colOff>60325</xdr:colOff>
      <xdr:row>54</xdr:row>
      <xdr:rowOff>68072</xdr:rowOff>
    </xdr:to>
    <xdr:sp macro="" textlink="">
      <xdr:nvSpPr>
        <xdr:cNvPr id="213" name="楕円 212"/>
        <xdr:cNvSpPr/>
      </xdr:nvSpPr>
      <xdr:spPr>
        <a:xfrm>
          <a:off x="2159000" y="92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78249</xdr:rowOff>
    </xdr:from>
    <xdr:ext cx="762000" cy="259045"/>
    <xdr:sp macro="" textlink="">
      <xdr:nvSpPr>
        <xdr:cNvPr id="214" name="テキスト ボックス 213"/>
        <xdr:cNvSpPr txBox="1"/>
      </xdr:nvSpPr>
      <xdr:spPr>
        <a:xfrm>
          <a:off x="1828800" y="899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73914</xdr:rowOff>
    </xdr:from>
    <xdr:to>
      <xdr:col>6</xdr:col>
      <xdr:colOff>171450</xdr:colOff>
      <xdr:row>54</xdr:row>
      <xdr:rowOff>4064</xdr:rowOff>
    </xdr:to>
    <xdr:sp macro="" textlink="">
      <xdr:nvSpPr>
        <xdr:cNvPr id="215" name="楕円 214"/>
        <xdr:cNvSpPr/>
      </xdr:nvSpPr>
      <xdr:spPr>
        <a:xfrm>
          <a:off x="1270000" y="91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14241</xdr:rowOff>
    </xdr:from>
    <xdr:ext cx="762000" cy="259045"/>
    <xdr:sp macro="" textlink="">
      <xdr:nvSpPr>
        <xdr:cNvPr id="216" name="テキスト ボックス 215"/>
        <xdr:cNvSpPr txBox="1"/>
      </xdr:nvSpPr>
      <xdr:spPr>
        <a:xfrm>
          <a:off x="939800" y="892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支出自体は前年度より減少しているが、経常充当一般財源が増加したことなどにより、前年度比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ポイント増加の</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震災以降、経常的な収入、支出共に不安定な状態が継続しており、今後の動向も見込みづらい状況にはあるが、各種経費の見直しを行い、さらなる支出規模の抑制に努める。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57</xdr:row>
      <xdr:rowOff>24130</xdr:rowOff>
    </xdr:to>
    <xdr:cxnSp macro="">
      <xdr:nvCxnSpPr>
        <xdr:cNvPr id="249" name="直線コネクタ 248"/>
        <xdr:cNvCxnSpPr/>
      </xdr:nvCxnSpPr>
      <xdr:spPr>
        <a:xfrm>
          <a:off x="15671800" y="9751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56</xdr:row>
      <xdr:rowOff>149860</xdr:rowOff>
    </xdr:to>
    <xdr:cxnSp macro="">
      <xdr:nvCxnSpPr>
        <xdr:cNvPr id="252" name="直線コネクタ 251"/>
        <xdr:cNvCxnSpPr/>
      </xdr:nvCxnSpPr>
      <xdr:spPr>
        <a:xfrm>
          <a:off x="14782800" y="9697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96520</xdr:rowOff>
    </xdr:to>
    <xdr:cxnSp macro="">
      <xdr:nvCxnSpPr>
        <xdr:cNvPr id="255" name="直線コネクタ 254"/>
        <xdr:cNvCxnSpPr/>
      </xdr:nvCxnSpPr>
      <xdr:spPr>
        <a:xfrm>
          <a:off x="13893800" y="9652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6" name="フローチャート: 判断 255"/>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7" name="テキスト ボックス 256"/>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81280</xdr:rowOff>
    </xdr:to>
    <xdr:cxnSp macro="">
      <xdr:nvCxnSpPr>
        <xdr:cNvPr id="258" name="直線コネクタ 257"/>
        <xdr:cNvCxnSpPr/>
      </xdr:nvCxnSpPr>
      <xdr:spPr>
        <a:xfrm flipV="1">
          <a:off x="13004800" y="965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8" name="楕円 267"/>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69"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70" name="楕円 269"/>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71" name="テキスト ボックス 270"/>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72" name="楕円 271"/>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73" name="テキスト ボックス 272"/>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4" name="楕円 273"/>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5" name="テキスト ボックス 274"/>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76" name="楕円 275"/>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77" name="テキスト ボックス 276"/>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支出自体の減少に伴い、経常充当一般財源等が減少したことにより、前年度比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ポイント減少の</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補助費等の支出額は減少傾向にあるが、類似団体に比べ高い値である。公営企業に対して、国の定める繰出し基準以外の支出を抑制するなど、適切な財源の確保と事務事業の見直しを図る必要がある。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38</xdr:row>
      <xdr:rowOff>64135</xdr:rowOff>
    </xdr:to>
    <xdr:cxnSp macro="">
      <xdr:nvCxnSpPr>
        <xdr:cNvPr id="305" name="直線コネクタ 304"/>
        <xdr:cNvCxnSpPr/>
      </xdr:nvCxnSpPr>
      <xdr:spPr>
        <a:xfrm flipV="1">
          <a:off x="15671800" y="652780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29845</xdr:rowOff>
    </xdr:from>
    <xdr:to>
      <xdr:col>78</xdr:col>
      <xdr:colOff>69850</xdr:colOff>
      <xdr:row>38</xdr:row>
      <xdr:rowOff>64135</xdr:rowOff>
    </xdr:to>
    <xdr:cxnSp macro="">
      <xdr:nvCxnSpPr>
        <xdr:cNvPr id="308" name="直線コネクタ 307"/>
        <xdr:cNvCxnSpPr/>
      </xdr:nvCxnSpPr>
      <xdr:spPr>
        <a:xfrm>
          <a:off x="14782800" y="65449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29845</xdr:rowOff>
    </xdr:to>
    <xdr:cxnSp macro="">
      <xdr:nvCxnSpPr>
        <xdr:cNvPr id="311" name="直線コネクタ 310"/>
        <xdr:cNvCxnSpPr/>
      </xdr:nvCxnSpPr>
      <xdr:spPr>
        <a:xfrm>
          <a:off x="13893800" y="65278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150495</xdr:rowOff>
    </xdr:from>
    <xdr:to>
      <xdr:col>74</xdr:col>
      <xdr:colOff>31750</xdr:colOff>
      <xdr:row>37</xdr:row>
      <xdr:rowOff>80645</xdr:rowOff>
    </xdr:to>
    <xdr:sp macro="" textlink="">
      <xdr:nvSpPr>
        <xdr:cNvPr id="312" name="フローチャート: 判断 311"/>
        <xdr:cNvSpPr/>
      </xdr:nvSpPr>
      <xdr:spPr>
        <a:xfrm>
          <a:off x="14732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90822</xdr:rowOff>
    </xdr:from>
    <xdr:ext cx="762000" cy="259045"/>
    <xdr:sp macro="" textlink="">
      <xdr:nvSpPr>
        <xdr:cNvPr id="313" name="テキスト ボックス 312"/>
        <xdr:cNvSpPr txBox="1"/>
      </xdr:nvSpPr>
      <xdr:spPr>
        <a:xfrm>
          <a:off x="14401800" y="609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12700</xdr:rowOff>
    </xdr:to>
    <xdr:cxnSp macro="">
      <xdr:nvCxnSpPr>
        <xdr:cNvPr id="314" name="直線コネクタ 313"/>
        <xdr:cNvCxnSpPr/>
      </xdr:nvCxnSpPr>
      <xdr:spPr>
        <a:xfrm>
          <a:off x="13004800" y="652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147972</xdr:rowOff>
    </xdr:from>
    <xdr:ext cx="762000" cy="259045"/>
    <xdr:sp macro="" textlink="">
      <xdr:nvSpPr>
        <xdr:cNvPr id="316" name="テキスト ボックス 315"/>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18" name="テキスト ボックス 317"/>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24" name="楕円 323"/>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25" name="補助費等該当値テキスト"/>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13335</xdr:rowOff>
    </xdr:from>
    <xdr:to>
      <xdr:col>78</xdr:col>
      <xdr:colOff>120650</xdr:colOff>
      <xdr:row>38</xdr:row>
      <xdr:rowOff>114935</xdr:rowOff>
    </xdr:to>
    <xdr:sp macro="" textlink="">
      <xdr:nvSpPr>
        <xdr:cNvPr id="326" name="楕円 325"/>
        <xdr:cNvSpPr/>
      </xdr:nvSpPr>
      <xdr:spPr>
        <a:xfrm>
          <a:off x="156210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99712</xdr:rowOff>
    </xdr:from>
    <xdr:ext cx="736600" cy="259045"/>
    <xdr:sp macro="" textlink="">
      <xdr:nvSpPr>
        <xdr:cNvPr id="327" name="テキスト ボックス 326"/>
        <xdr:cNvSpPr txBox="1"/>
      </xdr:nvSpPr>
      <xdr:spPr>
        <a:xfrm>
          <a:off x="15290800" y="6614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150495</xdr:rowOff>
    </xdr:from>
    <xdr:to>
      <xdr:col>74</xdr:col>
      <xdr:colOff>31750</xdr:colOff>
      <xdr:row>38</xdr:row>
      <xdr:rowOff>80645</xdr:rowOff>
    </xdr:to>
    <xdr:sp macro="" textlink="">
      <xdr:nvSpPr>
        <xdr:cNvPr id="328" name="楕円 327"/>
        <xdr:cNvSpPr/>
      </xdr:nvSpPr>
      <xdr:spPr>
        <a:xfrm>
          <a:off x="147320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65422</xdr:rowOff>
    </xdr:from>
    <xdr:ext cx="762000" cy="259045"/>
    <xdr:sp macro="" textlink="">
      <xdr:nvSpPr>
        <xdr:cNvPr id="329" name="テキスト ボックス 328"/>
        <xdr:cNvSpPr txBox="1"/>
      </xdr:nvSpPr>
      <xdr:spPr>
        <a:xfrm>
          <a:off x="14401800" y="658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133350</xdr:rowOff>
    </xdr:from>
    <xdr:to>
      <xdr:col>69</xdr:col>
      <xdr:colOff>142875</xdr:colOff>
      <xdr:row>38</xdr:row>
      <xdr:rowOff>63500</xdr:rowOff>
    </xdr:to>
    <xdr:sp macro="" textlink="">
      <xdr:nvSpPr>
        <xdr:cNvPr id="330" name="楕円 329"/>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48277</xdr:rowOff>
    </xdr:from>
    <xdr:ext cx="762000" cy="259045"/>
    <xdr:sp macro="" textlink="">
      <xdr:nvSpPr>
        <xdr:cNvPr id="331" name="テキスト ボックス 330"/>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32" name="楕円 331"/>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33" name="テキスト ボックス 332"/>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据置期間が終了した地方債の償還などにより、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ポイント増加の</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今後も交付税措置の有利な地方債の活用など適正管理に努め、公債費の負担軽減を図る。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xdr:rowOff>
    </xdr:from>
    <xdr:to>
      <xdr:col>24</xdr:col>
      <xdr:colOff>25400</xdr:colOff>
      <xdr:row>78</xdr:row>
      <xdr:rowOff>26415</xdr:rowOff>
    </xdr:to>
    <xdr:cxnSp macro="">
      <xdr:nvCxnSpPr>
        <xdr:cNvPr id="363" name="直線コネクタ 362"/>
        <xdr:cNvCxnSpPr/>
      </xdr:nvCxnSpPr>
      <xdr:spPr>
        <a:xfrm>
          <a:off x="3987800" y="1337665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4"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xdr:rowOff>
    </xdr:from>
    <xdr:to>
      <xdr:col>19</xdr:col>
      <xdr:colOff>187325</xdr:colOff>
      <xdr:row>78</xdr:row>
      <xdr:rowOff>94996</xdr:rowOff>
    </xdr:to>
    <xdr:cxnSp macro="">
      <xdr:nvCxnSpPr>
        <xdr:cNvPr id="366" name="直線コネクタ 365"/>
        <xdr:cNvCxnSpPr/>
      </xdr:nvCxnSpPr>
      <xdr:spPr>
        <a:xfrm flipV="1">
          <a:off x="3098800" y="133766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94996</xdr:rowOff>
    </xdr:from>
    <xdr:to>
      <xdr:col>15</xdr:col>
      <xdr:colOff>98425</xdr:colOff>
      <xdr:row>79</xdr:row>
      <xdr:rowOff>5842</xdr:rowOff>
    </xdr:to>
    <xdr:cxnSp macro="">
      <xdr:nvCxnSpPr>
        <xdr:cNvPr id="369" name="直線コネクタ 368"/>
        <xdr:cNvCxnSpPr/>
      </xdr:nvCxnSpPr>
      <xdr:spPr>
        <a:xfrm flipV="1">
          <a:off x="2209800" y="134680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142494</xdr:rowOff>
    </xdr:from>
    <xdr:to>
      <xdr:col>15</xdr:col>
      <xdr:colOff>149225</xdr:colOff>
      <xdr:row>78</xdr:row>
      <xdr:rowOff>72644</xdr:rowOff>
    </xdr:to>
    <xdr:sp macro="" textlink="">
      <xdr:nvSpPr>
        <xdr:cNvPr id="370" name="フローチャート: 判断 369"/>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82821</xdr:rowOff>
    </xdr:from>
    <xdr:ext cx="762000" cy="259045"/>
    <xdr:sp macro="" textlink="">
      <xdr:nvSpPr>
        <xdr:cNvPr id="371" name="テキスト ボックス 370"/>
        <xdr:cNvSpPr txBox="1"/>
      </xdr:nvSpPr>
      <xdr:spPr>
        <a:xfrm>
          <a:off x="2717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5842</xdr:rowOff>
    </xdr:from>
    <xdr:to>
      <xdr:col>11</xdr:col>
      <xdr:colOff>9525</xdr:colOff>
      <xdr:row>79</xdr:row>
      <xdr:rowOff>33274</xdr:rowOff>
    </xdr:to>
    <xdr:cxnSp macro="">
      <xdr:nvCxnSpPr>
        <xdr:cNvPr id="372" name="直線コネクタ 371"/>
        <xdr:cNvCxnSpPr/>
      </xdr:nvCxnSpPr>
      <xdr:spPr>
        <a:xfrm flipV="1">
          <a:off x="1320800" y="135503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4" name="テキスト ボックス 373"/>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6" name="テキスト ボックス 375"/>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147065</xdr:rowOff>
    </xdr:from>
    <xdr:to>
      <xdr:col>24</xdr:col>
      <xdr:colOff>76200</xdr:colOff>
      <xdr:row>78</xdr:row>
      <xdr:rowOff>77215</xdr:rowOff>
    </xdr:to>
    <xdr:sp macro="" textlink="">
      <xdr:nvSpPr>
        <xdr:cNvPr id="382" name="楕円 381"/>
        <xdr:cNvSpPr/>
      </xdr:nvSpPr>
      <xdr:spPr>
        <a:xfrm>
          <a:off x="4775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119142</xdr:rowOff>
    </xdr:from>
    <xdr:ext cx="762000" cy="259045"/>
    <xdr:sp macro="" textlink="">
      <xdr:nvSpPr>
        <xdr:cNvPr id="383" name="公債費該当値テキスト"/>
        <xdr:cNvSpPr txBox="1"/>
      </xdr:nvSpPr>
      <xdr:spPr>
        <a:xfrm>
          <a:off x="4914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124206</xdr:rowOff>
    </xdr:from>
    <xdr:to>
      <xdr:col>20</xdr:col>
      <xdr:colOff>38100</xdr:colOff>
      <xdr:row>78</xdr:row>
      <xdr:rowOff>54356</xdr:rowOff>
    </xdr:to>
    <xdr:sp macro="" textlink="">
      <xdr:nvSpPr>
        <xdr:cNvPr id="384" name="楕円 383"/>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39133</xdr:rowOff>
    </xdr:from>
    <xdr:ext cx="736600" cy="259045"/>
    <xdr:sp macro="" textlink="">
      <xdr:nvSpPr>
        <xdr:cNvPr id="385" name="テキスト ボックス 384"/>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44196</xdr:rowOff>
    </xdr:from>
    <xdr:to>
      <xdr:col>15</xdr:col>
      <xdr:colOff>149225</xdr:colOff>
      <xdr:row>78</xdr:row>
      <xdr:rowOff>145796</xdr:rowOff>
    </xdr:to>
    <xdr:sp macro="" textlink="">
      <xdr:nvSpPr>
        <xdr:cNvPr id="386" name="楕円 385"/>
        <xdr:cNvSpPr/>
      </xdr:nvSpPr>
      <xdr:spPr>
        <a:xfrm>
          <a:off x="3048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130573</xdr:rowOff>
    </xdr:from>
    <xdr:ext cx="762000" cy="259045"/>
    <xdr:sp macro="" textlink="">
      <xdr:nvSpPr>
        <xdr:cNvPr id="387" name="テキスト ボックス 386"/>
        <xdr:cNvSpPr txBox="1"/>
      </xdr:nvSpPr>
      <xdr:spPr>
        <a:xfrm>
          <a:off x="2717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126492</xdr:rowOff>
    </xdr:from>
    <xdr:to>
      <xdr:col>11</xdr:col>
      <xdr:colOff>60325</xdr:colOff>
      <xdr:row>79</xdr:row>
      <xdr:rowOff>56642</xdr:rowOff>
    </xdr:to>
    <xdr:sp macro="" textlink="">
      <xdr:nvSpPr>
        <xdr:cNvPr id="388" name="楕円 387"/>
        <xdr:cNvSpPr/>
      </xdr:nvSpPr>
      <xdr:spPr>
        <a:xfrm>
          <a:off x="2159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41419</xdr:rowOff>
    </xdr:from>
    <xdr:ext cx="762000" cy="259045"/>
    <xdr:sp macro="" textlink="">
      <xdr:nvSpPr>
        <xdr:cNvPr id="389" name="テキスト ボックス 388"/>
        <xdr:cNvSpPr txBox="1"/>
      </xdr:nvSpPr>
      <xdr:spPr>
        <a:xfrm>
          <a:off x="1828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153924</xdr:rowOff>
    </xdr:from>
    <xdr:to>
      <xdr:col>6</xdr:col>
      <xdr:colOff>171450</xdr:colOff>
      <xdr:row>79</xdr:row>
      <xdr:rowOff>84074</xdr:rowOff>
    </xdr:to>
    <xdr:sp macro="" textlink="">
      <xdr:nvSpPr>
        <xdr:cNvPr id="390" name="楕円 389"/>
        <xdr:cNvSpPr/>
      </xdr:nvSpPr>
      <xdr:spPr>
        <a:xfrm>
          <a:off x="1270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68851</xdr:rowOff>
    </xdr:from>
    <xdr:ext cx="762000" cy="259045"/>
    <xdr:sp macro="" textlink="">
      <xdr:nvSpPr>
        <xdr:cNvPr id="391" name="テキスト ボックス 390"/>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公債費以外の経常経費に係る経常収支比率については、経常充当一般財源等が増加したことなどにより、対前年比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76.0</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震災以降、経常的な収入、支出共に不安定な状態が継続しており、今後の動向も見込みづらい状況にはあるが、全体的な見直し等を継続して実施し、経常経費の抑制及び自主財源の確保に努める。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115570</xdr:rowOff>
    </xdr:from>
    <xdr:to>
      <xdr:col>82</xdr:col>
      <xdr:colOff>107950</xdr:colOff>
      <xdr:row>80</xdr:row>
      <xdr:rowOff>149861</xdr:rowOff>
    </xdr:to>
    <xdr:cxnSp macro="">
      <xdr:nvCxnSpPr>
        <xdr:cNvPr id="419" name="直線コネクタ 418"/>
        <xdr:cNvCxnSpPr/>
      </xdr:nvCxnSpPr>
      <xdr:spPr>
        <a:xfrm flipV="1">
          <a:off x="16510000" y="12802870"/>
          <a:ext cx="0" cy="1062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20"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21" name="直線コネクタ 420"/>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30497</xdr:rowOff>
    </xdr:from>
    <xdr:ext cx="762000" cy="259045"/>
    <xdr:sp macro="" textlink="">
      <xdr:nvSpPr>
        <xdr:cNvPr id="422" name="公債費以外最大値テキスト"/>
        <xdr:cNvSpPr txBox="1"/>
      </xdr:nvSpPr>
      <xdr:spPr>
        <a:xfrm>
          <a:off x="16598900" y="1254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115570</xdr:rowOff>
    </xdr:from>
    <xdr:to>
      <xdr:col>82</xdr:col>
      <xdr:colOff>196850</xdr:colOff>
      <xdr:row>74</xdr:row>
      <xdr:rowOff>115570</xdr:rowOff>
    </xdr:to>
    <xdr:cxnSp macro="">
      <xdr:nvCxnSpPr>
        <xdr:cNvPr id="423" name="直線コネクタ 422"/>
        <xdr:cNvCxnSpPr/>
      </xdr:nvCxnSpPr>
      <xdr:spPr>
        <a:xfrm>
          <a:off x="16421100" y="1280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76</xdr:row>
      <xdr:rowOff>88900</xdr:rowOff>
    </xdr:to>
    <xdr:cxnSp macro="">
      <xdr:nvCxnSpPr>
        <xdr:cNvPr id="424" name="直線コネクタ 423"/>
        <xdr:cNvCxnSpPr/>
      </xdr:nvCxnSpPr>
      <xdr:spPr>
        <a:xfrm>
          <a:off x="15671800" y="13042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35577</xdr:rowOff>
    </xdr:from>
    <xdr:ext cx="762000" cy="259045"/>
    <xdr:sp macro="" textlink="">
      <xdr:nvSpPr>
        <xdr:cNvPr id="425" name="公債費以外平均値テキスト"/>
        <xdr:cNvSpPr txBox="1"/>
      </xdr:nvSpPr>
      <xdr:spPr>
        <a:xfrm>
          <a:off x="16598900" y="1289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19050</xdr:rowOff>
    </xdr:from>
    <xdr:to>
      <xdr:col>82</xdr:col>
      <xdr:colOff>158750</xdr:colOff>
      <xdr:row>76</xdr:row>
      <xdr:rowOff>120650</xdr:rowOff>
    </xdr:to>
    <xdr:sp macro="" textlink="">
      <xdr:nvSpPr>
        <xdr:cNvPr id="426" name="フローチャート: 判断 425"/>
        <xdr:cNvSpPr/>
      </xdr:nvSpPr>
      <xdr:spPr>
        <a:xfrm>
          <a:off x="16459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146050</xdr:rowOff>
    </xdr:from>
    <xdr:to>
      <xdr:col>78</xdr:col>
      <xdr:colOff>69850</xdr:colOff>
      <xdr:row>76</xdr:row>
      <xdr:rowOff>12700</xdr:rowOff>
    </xdr:to>
    <xdr:cxnSp macro="">
      <xdr:nvCxnSpPr>
        <xdr:cNvPr id="427" name="直線コネクタ 426"/>
        <xdr:cNvCxnSpPr/>
      </xdr:nvCxnSpPr>
      <xdr:spPr>
        <a:xfrm>
          <a:off x="14782800" y="128333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0</xdr:rowOff>
    </xdr:from>
    <xdr:to>
      <xdr:col>78</xdr:col>
      <xdr:colOff>120650</xdr:colOff>
      <xdr:row>76</xdr:row>
      <xdr:rowOff>101600</xdr:rowOff>
    </xdr:to>
    <xdr:sp macro="" textlink="">
      <xdr:nvSpPr>
        <xdr:cNvPr id="428" name="フローチャート: 判断 427"/>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86377</xdr:rowOff>
    </xdr:from>
    <xdr:ext cx="736600" cy="259045"/>
    <xdr:sp macro="" textlink="">
      <xdr:nvSpPr>
        <xdr:cNvPr id="429" name="テキスト ボックス 428"/>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77470</xdr:rowOff>
    </xdr:from>
    <xdr:to>
      <xdr:col>73</xdr:col>
      <xdr:colOff>180975</xdr:colOff>
      <xdr:row>74</xdr:row>
      <xdr:rowOff>146050</xdr:rowOff>
    </xdr:to>
    <xdr:cxnSp macro="">
      <xdr:nvCxnSpPr>
        <xdr:cNvPr id="430" name="直線コネクタ 429"/>
        <xdr:cNvCxnSpPr/>
      </xdr:nvCxnSpPr>
      <xdr:spPr>
        <a:xfrm>
          <a:off x="13893800" y="127647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19050</xdr:rowOff>
    </xdr:from>
    <xdr:to>
      <xdr:col>74</xdr:col>
      <xdr:colOff>31750</xdr:colOff>
      <xdr:row>75</xdr:row>
      <xdr:rowOff>120650</xdr:rowOff>
    </xdr:to>
    <xdr:sp macro="" textlink="">
      <xdr:nvSpPr>
        <xdr:cNvPr id="431" name="フローチャート: 判断 430"/>
        <xdr:cNvSpPr/>
      </xdr:nvSpPr>
      <xdr:spPr>
        <a:xfrm>
          <a:off x="14732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105427</xdr:rowOff>
    </xdr:from>
    <xdr:ext cx="762000" cy="259045"/>
    <xdr:sp macro="" textlink="">
      <xdr:nvSpPr>
        <xdr:cNvPr id="432" name="テキスト ボックス 431"/>
        <xdr:cNvSpPr txBox="1"/>
      </xdr:nvSpPr>
      <xdr:spPr>
        <a:xfrm>
          <a:off x="14401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161290</xdr:rowOff>
    </xdr:from>
    <xdr:to>
      <xdr:col>69</xdr:col>
      <xdr:colOff>92075</xdr:colOff>
      <xdr:row>74</xdr:row>
      <xdr:rowOff>77470</xdr:rowOff>
    </xdr:to>
    <xdr:cxnSp macro="">
      <xdr:nvCxnSpPr>
        <xdr:cNvPr id="433" name="直線コネクタ 432"/>
        <xdr:cNvCxnSpPr/>
      </xdr:nvCxnSpPr>
      <xdr:spPr>
        <a:xfrm>
          <a:off x="13004800" y="1267714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4" name="フローチャート: 判断 433"/>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35" name="テキスト ボックス 434"/>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6" name="フローチャート: 判断 435"/>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37" name="テキスト ボックス 436"/>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38100</xdr:rowOff>
    </xdr:from>
    <xdr:to>
      <xdr:col>82</xdr:col>
      <xdr:colOff>158750</xdr:colOff>
      <xdr:row>76</xdr:row>
      <xdr:rowOff>139700</xdr:rowOff>
    </xdr:to>
    <xdr:sp macro="" textlink="">
      <xdr:nvSpPr>
        <xdr:cNvPr id="443" name="楕円 442"/>
        <xdr:cNvSpPr/>
      </xdr:nvSpPr>
      <xdr:spPr>
        <a:xfrm>
          <a:off x="16459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10177</xdr:rowOff>
    </xdr:from>
    <xdr:ext cx="762000" cy="259045"/>
    <xdr:sp macro="" textlink="">
      <xdr:nvSpPr>
        <xdr:cNvPr id="444" name="公債費以外該当値テキスト"/>
        <xdr:cNvSpPr txBox="1"/>
      </xdr:nvSpPr>
      <xdr:spPr>
        <a:xfrm>
          <a:off x="165989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45" name="楕円 444"/>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46" name="テキスト ボックス 445"/>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95250</xdr:rowOff>
    </xdr:from>
    <xdr:to>
      <xdr:col>74</xdr:col>
      <xdr:colOff>31750</xdr:colOff>
      <xdr:row>75</xdr:row>
      <xdr:rowOff>25400</xdr:rowOff>
    </xdr:to>
    <xdr:sp macro="" textlink="">
      <xdr:nvSpPr>
        <xdr:cNvPr id="447" name="楕円 446"/>
        <xdr:cNvSpPr/>
      </xdr:nvSpPr>
      <xdr:spPr>
        <a:xfrm>
          <a:off x="14732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35577</xdr:rowOff>
    </xdr:from>
    <xdr:ext cx="762000" cy="259045"/>
    <xdr:sp macro="" textlink="">
      <xdr:nvSpPr>
        <xdr:cNvPr id="448" name="テキスト ボックス 447"/>
        <xdr:cNvSpPr txBox="1"/>
      </xdr:nvSpPr>
      <xdr:spPr>
        <a:xfrm>
          <a:off x="14401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26670</xdr:rowOff>
    </xdr:from>
    <xdr:to>
      <xdr:col>69</xdr:col>
      <xdr:colOff>142875</xdr:colOff>
      <xdr:row>74</xdr:row>
      <xdr:rowOff>128270</xdr:rowOff>
    </xdr:to>
    <xdr:sp macro="" textlink="">
      <xdr:nvSpPr>
        <xdr:cNvPr id="449" name="楕円 448"/>
        <xdr:cNvSpPr/>
      </xdr:nvSpPr>
      <xdr:spPr>
        <a:xfrm>
          <a:off x="13843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138447</xdr:rowOff>
    </xdr:from>
    <xdr:ext cx="762000" cy="259045"/>
    <xdr:sp macro="" textlink="">
      <xdr:nvSpPr>
        <xdr:cNvPr id="450" name="テキスト ボックス 449"/>
        <xdr:cNvSpPr txBox="1"/>
      </xdr:nvSpPr>
      <xdr:spPr>
        <a:xfrm>
          <a:off x="13512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51" name="楕円 450"/>
        <xdr:cNvSpPr/>
      </xdr:nvSpPr>
      <xdr:spPr>
        <a:xfrm>
          <a:off x="12954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52" name="テキスト ボックス 451"/>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170891</xdr:rowOff>
    </xdr:from>
    <xdr:to>
      <xdr:col>29</xdr:col>
      <xdr:colOff>127000</xdr:colOff>
      <xdr:row>14</xdr:row>
      <xdr:rowOff>87395</xdr:rowOff>
    </xdr:to>
    <xdr:cxnSp macro="">
      <xdr:nvCxnSpPr>
        <xdr:cNvPr id="50" name="直線コネクタ 49"/>
        <xdr:cNvCxnSpPr/>
      </xdr:nvCxnSpPr>
      <xdr:spPr bwMode="auto">
        <a:xfrm flipV="1">
          <a:off x="5003800" y="2447366"/>
          <a:ext cx="647700" cy="87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47363</xdr:rowOff>
    </xdr:from>
    <xdr:ext cx="762000" cy="259045"/>
    <xdr:sp macro="" textlink="">
      <xdr:nvSpPr>
        <xdr:cNvPr id="51" name="人口1人当たり決算額の推移平均値テキスト130"/>
        <xdr:cNvSpPr txBox="1"/>
      </xdr:nvSpPr>
      <xdr:spPr>
        <a:xfrm>
          <a:off x="5740400" y="283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87395</xdr:rowOff>
    </xdr:from>
    <xdr:to>
      <xdr:col>26</xdr:col>
      <xdr:colOff>50800</xdr:colOff>
      <xdr:row>14</xdr:row>
      <xdr:rowOff>115970</xdr:rowOff>
    </xdr:to>
    <xdr:cxnSp macro="">
      <xdr:nvCxnSpPr>
        <xdr:cNvPr id="53" name="直線コネクタ 52"/>
        <xdr:cNvCxnSpPr/>
      </xdr:nvCxnSpPr>
      <xdr:spPr bwMode="auto">
        <a:xfrm flipV="1">
          <a:off x="4305300" y="2535320"/>
          <a:ext cx="69850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115970</xdr:rowOff>
    </xdr:from>
    <xdr:to>
      <xdr:col>22</xdr:col>
      <xdr:colOff>114300</xdr:colOff>
      <xdr:row>14</xdr:row>
      <xdr:rowOff>132772</xdr:rowOff>
    </xdr:to>
    <xdr:cxnSp macro="">
      <xdr:nvCxnSpPr>
        <xdr:cNvPr id="56" name="直線コネクタ 55"/>
        <xdr:cNvCxnSpPr/>
      </xdr:nvCxnSpPr>
      <xdr:spPr bwMode="auto">
        <a:xfrm flipV="1">
          <a:off x="3606800" y="2563895"/>
          <a:ext cx="6985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93288</xdr:rowOff>
    </xdr:from>
    <xdr:to>
      <xdr:col>22</xdr:col>
      <xdr:colOff>165100</xdr:colOff>
      <xdr:row>16</xdr:row>
      <xdr:rowOff>23438</xdr:rowOff>
    </xdr:to>
    <xdr:sp macro="" textlink="">
      <xdr:nvSpPr>
        <xdr:cNvPr id="57" name="フローチャート: 判断 56"/>
        <xdr:cNvSpPr/>
      </xdr:nvSpPr>
      <xdr:spPr bwMode="auto">
        <a:xfrm>
          <a:off x="42545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8215</xdr:rowOff>
    </xdr:from>
    <xdr:ext cx="762000" cy="259045"/>
    <xdr:sp macro="" textlink="">
      <xdr:nvSpPr>
        <xdr:cNvPr id="58" name="テキスト ボックス 57"/>
        <xdr:cNvSpPr txBox="1"/>
      </xdr:nvSpPr>
      <xdr:spPr>
        <a:xfrm>
          <a:off x="3924300" y="279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132772</xdr:rowOff>
    </xdr:from>
    <xdr:to>
      <xdr:col>18</xdr:col>
      <xdr:colOff>177800</xdr:colOff>
      <xdr:row>15</xdr:row>
      <xdr:rowOff>54896</xdr:rowOff>
    </xdr:to>
    <xdr:cxnSp macro="">
      <xdr:nvCxnSpPr>
        <xdr:cNvPr id="59" name="直線コネクタ 58"/>
        <xdr:cNvCxnSpPr/>
      </xdr:nvCxnSpPr>
      <xdr:spPr bwMode="auto">
        <a:xfrm flipV="1">
          <a:off x="2908300" y="2580697"/>
          <a:ext cx="698500" cy="93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159053</xdr:rowOff>
    </xdr:from>
    <xdr:ext cx="762000" cy="259045"/>
    <xdr:sp macro="" textlink="">
      <xdr:nvSpPr>
        <xdr:cNvPr id="61" name="テキスト ボックス 60"/>
        <xdr:cNvSpPr txBox="1"/>
      </xdr:nvSpPr>
      <xdr:spPr>
        <a:xfrm>
          <a:off x="32258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13739</xdr:rowOff>
    </xdr:from>
    <xdr:ext cx="762000" cy="259045"/>
    <xdr:sp macro="" textlink="">
      <xdr:nvSpPr>
        <xdr:cNvPr id="63" name="テキスト ボックス 62"/>
        <xdr:cNvSpPr txBox="1"/>
      </xdr:nvSpPr>
      <xdr:spPr>
        <a:xfrm>
          <a:off x="2527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120091</xdr:rowOff>
    </xdr:from>
    <xdr:to>
      <xdr:col>29</xdr:col>
      <xdr:colOff>177800</xdr:colOff>
      <xdr:row>14</xdr:row>
      <xdr:rowOff>50241</xdr:rowOff>
    </xdr:to>
    <xdr:sp macro="" textlink="">
      <xdr:nvSpPr>
        <xdr:cNvPr id="69" name="楕円 68"/>
        <xdr:cNvSpPr/>
      </xdr:nvSpPr>
      <xdr:spPr bwMode="auto">
        <a:xfrm>
          <a:off x="5600700" y="2396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136618</xdr:rowOff>
    </xdr:from>
    <xdr:ext cx="762000" cy="259045"/>
    <xdr:sp macro="" textlink="">
      <xdr:nvSpPr>
        <xdr:cNvPr id="70" name="人口1人当たり決算額の推移該当値テキスト130"/>
        <xdr:cNvSpPr txBox="1"/>
      </xdr:nvSpPr>
      <xdr:spPr>
        <a:xfrm>
          <a:off x="5740400" y="2241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36595</xdr:rowOff>
    </xdr:from>
    <xdr:to>
      <xdr:col>26</xdr:col>
      <xdr:colOff>101600</xdr:colOff>
      <xdr:row>14</xdr:row>
      <xdr:rowOff>138195</xdr:rowOff>
    </xdr:to>
    <xdr:sp macro="" textlink="">
      <xdr:nvSpPr>
        <xdr:cNvPr id="71" name="楕円 70"/>
        <xdr:cNvSpPr/>
      </xdr:nvSpPr>
      <xdr:spPr bwMode="auto">
        <a:xfrm>
          <a:off x="4953000" y="2484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148372</xdr:rowOff>
    </xdr:from>
    <xdr:ext cx="736600" cy="259045"/>
    <xdr:sp macro="" textlink="">
      <xdr:nvSpPr>
        <xdr:cNvPr id="72" name="テキスト ボックス 71"/>
        <xdr:cNvSpPr txBox="1"/>
      </xdr:nvSpPr>
      <xdr:spPr>
        <a:xfrm>
          <a:off x="4622800" y="225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65170</xdr:rowOff>
    </xdr:from>
    <xdr:to>
      <xdr:col>22</xdr:col>
      <xdr:colOff>165100</xdr:colOff>
      <xdr:row>14</xdr:row>
      <xdr:rowOff>166770</xdr:rowOff>
    </xdr:to>
    <xdr:sp macro="" textlink="">
      <xdr:nvSpPr>
        <xdr:cNvPr id="73" name="楕円 72"/>
        <xdr:cNvSpPr/>
      </xdr:nvSpPr>
      <xdr:spPr bwMode="auto">
        <a:xfrm>
          <a:off x="4254500" y="2513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5497</xdr:rowOff>
    </xdr:from>
    <xdr:ext cx="762000" cy="259045"/>
    <xdr:sp macro="" textlink="">
      <xdr:nvSpPr>
        <xdr:cNvPr id="74" name="テキスト ボックス 73"/>
        <xdr:cNvSpPr txBox="1"/>
      </xdr:nvSpPr>
      <xdr:spPr>
        <a:xfrm>
          <a:off x="3924300" y="228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81972</xdr:rowOff>
    </xdr:from>
    <xdr:to>
      <xdr:col>19</xdr:col>
      <xdr:colOff>38100</xdr:colOff>
      <xdr:row>15</xdr:row>
      <xdr:rowOff>12122</xdr:rowOff>
    </xdr:to>
    <xdr:sp macro="" textlink="">
      <xdr:nvSpPr>
        <xdr:cNvPr id="75" name="楕円 74"/>
        <xdr:cNvSpPr/>
      </xdr:nvSpPr>
      <xdr:spPr bwMode="auto">
        <a:xfrm>
          <a:off x="3556000" y="2529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22299</xdr:rowOff>
    </xdr:from>
    <xdr:ext cx="762000" cy="259045"/>
    <xdr:sp macro="" textlink="">
      <xdr:nvSpPr>
        <xdr:cNvPr id="76" name="テキスト ボックス 75"/>
        <xdr:cNvSpPr txBox="1"/>
      </xdr:nvSpPr>
      <xdr:spPr>
        <a:xfrm>
          <a:off x="3225800" y="2298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4096</xdr:rowOff>
    </xdr:from>
    <xdr:to>
      <xdr:col>15</xdr:col>
      <xdr:colOff>101600</xdr:colOff>
      <xdr:row>15</xdr:row>
      <xdr:rowOff>105696</xdr:rowOff>
    </xdr:to>
    <xdr:sp macro="" textlink="">
      <xdr:nvSpPr>
        <xdr:cNvPr id="77" name="楕円 76"/>
        <xdr:cNvSpPr/>
      </xdr:nvSpPr>
      <xdr:spPr bwMode="auto">
        <a:xfrm>
          <a:off x="2857500" y="2623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115873</xdr:rowOff>
    </xdr:from>
    <xdr:ext cx="762000" cy="259045"/>
    <xdr:sp macro="" textlink="">
      <xdr:nvSpPr>
        <xdr:cNvPr id="78" name="テキスト ボックス 77"/>
        <xdr:cNvSpPr txBox="1"/>
      </xdr:nvSpPr>
      <xdr:spPr>
        <a:xfrm>
          <a:off x="2527300" y="239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293747</xdr:rowOff>
    </xdr:from>
    <xdr:to>
      <xdr:col>29</xdr:col>
      <xdr:colOff>127000</xdr:colOff>
      <xdr:row>35</xdr:row>
      <xdr:rowOff>79908</xdr:rowOff>
    </xdr:to>
    <xdr:cxnSp macro="">
      <xdr:nvCxnSpPr>
        <xdr:cNvPr id="113" name="直線コネクタ 112"/>
        <xdr:cNvCxnSpPr/>
      </xdr:nvCxnSpPr>
      <xdr:spPr bwMode="auto">
        <a:xfrm flipV="1">
          <a:off x="5003800" y="6561197"/>
          <a:ext cx="647700" cy="129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128189</xdr:rowOff>
    </xdr:from>
    <xdr:ext cx="762000" cy="259045"/>
    <xdr:sp macro="" textlink="">
      <xdr:nvSpPr>
        <xdr:cNvPr id="114" name="人口1人当たり決算額の推移平均値テキスト445"/>
        <xdr:cNvSpPr txBox="1"/>
      </xdr:nvSpPr>
      <xdr:spPr>
        <a:xfrm>
          <a:off x="5740400" y="6738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92808</xdr:rowOff>
    </xdr:from>
    <xdr:to>
      <xdr:col>26</xdr:col>
      <xdr:colOff>50800</xdr:colOff>
      <xdr:row>35</xdr:row>
      <xdr:rowOff>79908</xdr:rowOff>
    </xdr:to>
    <xdr:cxnSp macro="">
      <xdr:nvCxnSpPr>
        <xdr:cNvPr id="116" name="直線コネクタ 115"/>
        <xdr:cNvCxnSpPr/>
      </xdr:nvCxnSpPr>
      <xdr:spPr bwMode="auto">
        <a:xfrm>
          <a:off x="4305300" y="6360258"/>
          <a:ext cx="698500" cy="330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92808</xdr:rowOff>
    </xdr:from>
    <xdr:to>
      <xdr:col>22</xdr:col>
      <xdr:colOff>114300</xdr:colOff>
      <xdr:row>34</xdr:row>
      <xdr:rowOff>105936</xdr:rowOff>
    </xdr:to>
    <xdr:cxnSp macro="">
      <xdr:nvCxnSpPr>
        <xdr:cNvPr id="119" name="直線コネクタ 118"/>
        <xdr:cNvCxnSpPr/>
      </xdr:nvCxnSpPr>
      <xdr:spPr bwMode="auto">
        <a:xfrm flipV="1">
          <a:off x="3606800" y="6360258"/>
          <a:ext cx="698500" cy="13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335726</xdr:rowOff>
    </xdr:from>
    <xdr:to>
      <xdr:col>22</xdr:col>
      <xdr:colOff>165100</xdr:colOff>
      <xdr:row>35</xdr:row>
      <xdr:rowOff>94426</xdr:rowOff>
    </xdr:to>
    <xdr:sp macro="" textlink="">
      <xdr:nvSpPr>
        <xdr:cNvPr id="120" name="フローチャート: 判断 119"/>
        <xdr:cNvSpPr/>
      </xdr:nvSpPr>
      <xdr:spPr bwMode="auto">
        <a:xfrm>
          <a:off x="42545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79203</xdr:rowOff>
    </xdr:from>
    <xdr:ext cx="762000" cy="259045"/>
    <xdr:sp macro="" textlink="">
      <xdr:nvSpPr>
        <xdr:cNvPr id="121" name="テキスト ボックス 120"/>
        <xdr:cNvSpPr txBox="1"/>
      </xdr:nvSpPr>
      <xdr:spPr>
        <a:xfrm>
          <a:off x="3924300" y="668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315791</xdr:rowOff>
    </xdr:from>
    <xdr:to>
      <xdr:col>18</xdr:col>
      <xdr:colOff>177800</xdr:colOff>
      <xdr:row>34</xdr:row>
      <xdr:rowOff>105936</xdr:rowOff>
    </xdr:to>
    <xdr:cxnSp macro="">
      <xdr:nvCxnSpPr>
        <xdr:cNvPr id="122" name="直線コネクタ 121"/>
        <xdr:cNvCxnSpPr/>
      </xdr:nvCxnSpPr>
      <xdr:spPr bwMode="auto">
        <a:xfrm>
          <a:off x="2908300" y="6240341"/>
          <a:ext cx="698500" cy="133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189781</xdr:rowOff>
    </xdr:from>
    <xdr:ext cx="762000" cy="259045"/>
    <xdr:sp macro="" textlink="">
      <xdr:nvSpPr>
        <xdr:cNvPr id="124" name="テキスト ボックス 123"/>
        <xdr:cNvSpPr txBox="1"/>
      </xdr:nvSpPr>
      <xdr:spPr>
        <a:xfrm>
          <a:off x="32258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125120</xdr:rowOff>
    </xdr:from>
    <xdr:ext cx="762000" cy="259045"/>
    <xdr:sp macro="" textlink="">
      <xdr:nvSpPr>
        <xdr:cNvPr id="126" name="テキスト ボックス 125"/>
        <xdr:cNvSpPr txBox="1"/>
      </xdr:nvSpPr>
      <xdr:spPr>
        <a:xfrm>
          <a:off x="2527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242947</xdr:rowOff>
    </xdr:from>
    <xdr:to>
      <xdr:col>29</xdr:col>
      <xdr:colOff>177800</xdr:colOff>
      <xdr:row>35</xdr:row>
      <xdr:rowOff>1647</xdr:rowOff>
    </xdr:to>
    <xdr:sp macro="" textlink="">
      <xdr:nvSpPr>
        <xdr:cNvPr id="132" name="楕円 131"/>
        <xdr:cNvSpPr/>
      </xdr:nvSpPr>
      <xdr:spPr bwMode="auto">
        <a:xfrm>
          <a:off x="5600700" y="6510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88024</xdr:rowOff>
    </xdr:from>
    <xdr:ext cx="762000" cy="259045"/>
    <xdr:sp macro="" textlink="">
      <xdr:nvSpPr>
        <xdr:cNvPr id="133" name="人口1人当たり決算額の推移該当値テキスト445"/>
        <xdr:cNvSpPr txBox="1"/>
      </xdr:nvSpPr>
      <xdr:spPr>
        <a:xfrm>
          <a:off x="5740400" y="635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29108</xdr:rowOff>
    </xdr:from>
    <xdr:to>
      <xdr:col>26</xdr:col>
      <xdr:colOff>101600</xdr:colOff>
      <xdr:row>35</xdr:row>
      <xdr:rowOff>130708</xdr:rowOff>
    </xdr:to>
    <xdr:sp macro="" textlink="">
      <xdr:nvSpPr>
        <xdr:cNvPr id="134" name="楕円 133"/>
        <xdr:cNvSpPr/>
      </xdr:nvSpPr>
      <xdr:spPr bwMode="auto">
        <a:xfrm>
          <a:off x="4953000" y="6639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140885</xdr:rowOff>
    </xdr:from>
    <xdr:ext cx="736600" cy="259045"/>
    <xdr:sp macro="" textlink="">
      <xdr:nvSpPr>
        <xdr:cNvPr id="135" name="テキスト ボックス 134"/>
        <xdr:cNvSpPr txBox="1"/>
      </xdr:nvSpPr>
      <xdr:spPr>
        <a:xfrm>
          <a:off x="4622800" y="6408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42008</xdr:rowOff>
    </xdr:from>
    <xdr:to>
      <xdr:col>22</xdr:col>
      <xdr:colOff>165100</xdr:colOff>
      <xdr:row>34</xdr:row>
      <xdr:rowOff>143608</xdr:rowOff>
    </xdr:to>
    <xdr:sp macro="" textlink="">
      <xdr:nvSpPr>
        <xdr:cNvPr id="136" name="楕円 135"/>
        <xdr:cNvSpPr/>
      </xdr:nvSpPr>
      <xdr:spPr bwMode="auto">
        <a:xfrm>
          <a:off x="4254500" y="6309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153785</xdr:rowOff>
    </xdr:from>
    <xdr:ext cx="762000" cy="259045"/>
    <xdr:sp macro="" textlink="">
      <xdr:nvSpPr>
        <xdr:cNvPr id="137" name="テキスト ボックス 136"/>
        <xdr:cNvSpPr txBox="1"/>
      </xdr:nvSpPr>
      <xdr:spPr>
        <a:xfrm>
          <a:off x="3924300" y="607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55136</xdr:rowOff>
    </xdr:from>
    <xdr:to>
      <xdr:col>19</xdr:col>
      <xdr:colOff>38100</xdr:colOff>
      <xdr:row>34</xdr:row>
      <xdr:rowOff>156736</xdr:rowOff>
    </xdr:to>
    <xdr:sp macro="" textlink="">
      <xdr:nvSpPr>
        <xdr:cNvPr id="138" name="楕円 137"/>
        <xdr:cNvSpPr/>
      </xdr:nvSpPr>
      <xdr:spPr bwMode="auto">
        <a:xfrm>
          <a:off x="3556000" y="6322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166913</xdr:rowOff>
    </xdr:from>
    <xdr:ext cx="762000" cy="259045"/>
    <xdr:sp macro="" textlink="">
      <xdr:nvSpPr>
        <xdr:cNvPr id="139" name="テキスト ボックス 138"/>
        <xdr:cNvSpPr txBox="1"/>
      </xdr:nvSpPr>
      <xdr:spPr>
        <a:xfrm>
          <a:off x="3225800" y="609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264991</xdr:rowOff>
    </xdr:from>
    <xdr:to>
      <xdr:col>15</xdr:col>
      <xdr:colOff>101600</xdr:colOff>
      <xdr:row>34</xdr:row>
      <xdr:rowOff>23691</xdr:rowOff>
    </xdr:to>
    <xdr:sp macro="" textlink="">
      <xdr:nvSpPr>
        <xdr:cNvPr id="140" name="楕円 139"/>
        <xdr:cNvSpPr/>
      </xdr:nvSpPr>
      <xdr:spPr bwMode="auto">
        <a:xfrm>
          <a:off x="2857500" y="6189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33868</xdr:rowOff>
    </xdr:from>
    <xdr:ext cx="762000" cy="259045"/>
    <xdr:sp macro="" textlink="">
      <xdr:nvSpPr>
        <xdr:cNvPr id="141" name="テキスト ボックス 140"/>
        <xdr:cNvSpPr txBox="1"/>
      </xdr:nvSpPr>
      <xdr:spPr>
        <a:xfrm>
          <a:off x="2527300" y="595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61,452
61,050
398.58
73,771,555
67,551,857
3,151,387
18,102,949
30,007,949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12667</xdr:rowOff>
    </xdr:from>
    <xdr:to>
      <xdr:col>24</xdr:col>
      <xdr:colOff>63500</xdr:colOff>
      <xdr:row>34</xdr:row>
      <xdr:rowOff>66639</xdr:rowOff>
    </xdr:to>
    <xdr:cxnSp macro="">
      <xdr:nvCxnSpPr>
        <xdr:cNvPr id="59" name="直線コネクタ 58"/>
        <xdr:cNvCxnSpPr/>
      </xdr:nvCxnSpPr>
      <xdr:spPr>
        <a:xfrm flipV="1">
          <a:off x="3797300" y="5841967"/>
          <a:ext cx="838200" cy="5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22611</xdr:rowOff>
    </xdr:from>
    <xdr:to>
      <xdr:col>19</xdr:col>
      <xdr:colOff>177800</xdr:colOff>
      <xdr:row>34</xdr:row>
      <xdr:rowOff>66639</xdr:rowOff>
    </xdr:to>
    <xdr:cxnSp macro="">
      <xdr:nvCxnSpPr>
        <xdr:cNvPr id="62" name="直線コネクタ 61"/>
        <xdr:cNvCxnSpPr/>
      </xdr:nvCxnSpPr>
      <xdr:spPr>
        <a:xfrm>
          <a:off x="2908300" y="5851911"/>
          <a:ext cx="889000" cy="4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20441</xdr:rowOff>
    </xdr:from>
    <xdr:ext cx="534377" cy="259045"/>
    <xdr:sp macro="" textlink="">
      <xdr:nvSpPr>
        <xdr:cNvPr id="64" name="テキスト ボックス 63"/>
        <xdr:cNvSpPr txBox="1"/>
      </xdr:nvSpPr>
      <xdr:spPr>
        <a:xfrm>
          <a:off x="3530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22611</xdr:rowOff>
    </xdr:from>
    <xdr:to>
      <xdr:col>15</xdr:col>
      <xdr:colOff>50800</xdr:colOff>
      <xdr:row>34</xdr:row>
      <xdr:rowOff>48694</xdr:rowOff>
    </xdr:to>
    <xdr:cxnSp macro="">
      <xdr:nvCxnSpPr>
        <xdr:cNvPr id="65" name="直線コネクタ 64"/>
        <xdr:cNvCxnSpPr/>
      </xdr:nvCxnSpPr>
      <xdr:spPr>
        <a:xfrm flipV="1">
          <a:off x="2019300" y="5851911"/>
          <a:ext cx="889000" cy="2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36345</xdr:rowOff>
    </xdr:from>
    <xdr:to>
      <xdr:col>15</xdr:col>
      <xdr:colOff>101600</xdr:colOff>
      <xdr:row>34</xdr:row>
      <xdr:rowOff>137945</xdr:rowOff>
    </xdr:to>
    <xdr:sp macro="" textlink="">
      <xdr:nvSpPr>
        <xdr:cNvPr id="66" name="フローチャート: 判断 65"/>
        <xdr:cNvSpPr/>
      </xdr:nvSpPr>
      <xdr:spPr>
        <a:xfrm>
          <a:off x="2857500" y="586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129072</xdr:rowOff>
    </xdr:from>
    <xdr:ext cx="534377" cy="259045"/>
    <xdr:sp macro="" textlink="">
      <xdr:nvSpPr>
        <xdr:cNvPr id="67" name="テキスト ボックス 66"/>
        <xdr:cNvSpPr txBox="1"/>
      </xdr:nvSpPr>
      <xdr:spPr>
        <a:xfrm>
          <a:off x="2641111" y="595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48694</xdr:rowOff>
    </xdr:from>
    <xdr:to>
      <xdr:col>10</xdr:col>
      <xdr:colOff>114300</xdr:colOff>
      <xdr:row>34</xdr:row>
      <xdr:rowOff>158719</xdr:rowOff>
    </xdr:to>
    <xdr:cxnSp macro="">
      <xdr:nvCxnSpPr>
        <xdr:cNvPr id="68" name="直線コネクタ 67"/>
        <xdr:cNvCxnSpPr/>
      </xdr:nvCxnSpPr>
      <xdr:spPr>
        <a:xfrm flipV="1">
          <a:off x="1130300" y="5877994"/>
          <a:ext cx="889000" cy="11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121871</xdr:rowOff>
    </xdr:from>
    <xdr:ext cx="534377" cy="259045"/>
    <xdr:sp macro="" textlink="">
      <xdr:nvSpPr>
        <xdr:cNvPr id="70" name="テキスト ボックス 69"/>
        <xdr:cNvSpPr txBox="1"/>
      </xdr:nvSpPr>
      <xdr:spPr>
        <a:xfrm>
          <a:off x="1752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130489</xdr:rowOff>
    </xdr:from>
    <xdr:ext cx="534377" cy="259045"/>
    <xdr:sp macro="" textlink="">
      <xdr:nvSpPr>
        <xdr:cNvPr id="72" name="テキスト ボックス 71"/>
        <xdr:cNvSpPr txBox="1"/>
      </xdr:nvSpPr>
      <xdr:spPr>
        <a:xfrm>
          <a:off x="863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133317</xdr:rowOff>
    </xdr:from>
    <xdr:to>
      <xdr:col>24</xdr:col>
      <xdr:colOff>114300</xdr:colOff>
      <xdr:row>34</xdr:row>
      <xdr:rowOff>63467</xdr:rowOff>
    </xdr:to>
    <xdr:sp macro="" textlink="">
      <xdr:nvSpPr>
        <xdr:cNvPr id="78" name="楕円 77"/>
        <xdr:cNvSpPr/>
      </xdr:nvSpPr>
      <xdr:spPr>
        <a:xfrm>
          <a:off x="4584700" y="579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156194</xdr:rowOff>
    </xdr:from>
    <xdr:ext cx="534377" cy="259045"/>
    <xdr:sp macro="" textlink="">
      <xdr:nvSpPr>
        <xdr:cNvPr id="79" name="人件費該当値テキスト"/>
        <xdr:cNvSpPr txBox="1"/>
      </xdr:nvSpPr>
      <xdr:spPr>
        <a:xfrm>
          <a:off x="4686300" y="5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15839</xdr:rowOff>
    </xdr:from>
    <xdr:to>
      <xdr:col>20</xdr:col>
      <xdr:colOff>38100</xdr:colOff>
      <xdr:row>34</xdr:row>
      <xdr:rowOff>117439</xdr:rowOff>
    </xdr:to>
    <xdr:sp macro="" textlink="">
      <xdr:nvSpPr>
        <xdr:cNvPr id="80" name="楕円 79"/>
        <xdr:cNvSpPr/>
      </xdr:nvSpPr>
      <xdr:spPr>
        <a:xfrm>
          <a:off x="3746500" y="584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133966</xdr:rowOff>
    </xdr:from>
    <xdr:ext cx="534377" cy="259045"/>
    <xdr:sp macro="" textlink="">
      <xdr:nvSpPr>
        <xdr:cNvPr id="81" name="テキスト ボックス 80"/>
        <xdr:cNvSpPr txBox="1"/>
      </xdr:nvSpPr>
      <xdr:spPr>
        <a:xfrm>
          <a:off x="3530111" y="56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143261</xdr:rowOff>
    </xdr:from>
    <xdr:to>
      <xdr:col>15</xdr:col>
      <xdr:colOff>101600</xdr:colOff>
      <xdr:row>34</xdr:row>
      <xdr:rowOff>73411</xdr:rowOff>
    </xdr:to>
    <xdr:sp macro="" textlink="">
      <xdr:nvSpPr>
        <xdr:cNvPr id="82" name="楕円 81"/>
        <xdr:cNvSpPr/>
      </xdr:nvSpPr>
      <xdr:spPr>
        <a:xfrm>
          <a:off x="2857500" y="580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89938</xdr:rowOff>
    </xdr:from>
    <xdr:ext cx="534377" cy="259045"/>
    <xdr:sp macro="" textlink="">
      <xdr:nvSpPr>
        <xdr:cNvPr id="83" name="テキスト ボックス 82"/>
        <xdr:cNvSpPr txBox="1"/>
      </xdr:nvSpPr>
      <xdr:spPr>
        <a:xfrm>
          <a:off x="2641111" y="55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169344</xdr:rowOff>
    </xdr:from>
    <xdr:to>
      <xdr:col>10</xdr:col>
      <xdr:colOff>165100</xdr:colOff>
      <xdr:row>34</xdr:row>
      <xdr:rowOff>99494</xdr:rowOff>
    </xdr:to>
    <xdr:sp macro="" textlink="">
      <xdr:nvSpPr>
        <xdr:cNvPr id="84" name="楕円 83"/>
        <xdr:cNvSpPr/>
      </xdr:nvSpPr>
      <xdr:spPr>
        <a:xfrm>
          <a:off x="1968500" y="58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116021</xdr:rowOff>
    </xdr:from>
    <xdr:ext cx="534377" cy="259045"/>
    <xdr:sp macro="" textlink="">
      <xdr:nvSpPr>
        <xdr:cNvPr id="85" name="テキスト ボックス 84"/>
        <xdr:cNvSpPr txBox="1"/>
      </xdr:nvSpPr>
      <xdr:spPr>
        <a:xfrm>
          <a:off x="1752111" y="560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107919</xdr:rowOff>
    </xdr:from>
    <xdr:to>
      <xdr:col>6</xdr:col>
      <xdr:colOff>38100</xdr:colOff>
      <xdr:row>35</xdr:row>
      <xdr:rowOff>38069</xdr:rowOff>
    </xdr:to>
    <xdr:sp macro="" textlink="">
      <xdr:nvSpPr>
        <xdr:cNvPr id="86" name="楕円 85"/>
        <xdr:cNvSpPr/>
      </xdr:nvSpPr>
      <xdr:spPr>
        <a:xfrm>
          <a:off x="1079500" y="593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54596</xdr:rowOff>
    </xdr:from>
    <xdr:ext cx="534377" cy="259045"/>
    <xdr:sp macro="" textlink="">
      <xdr:nvSpPr>
        <xdr:cNvPr id="87" name="テキスト ボックス 86"/>
        <xdr:cNvSpPr txBox="1"/>
      </xdr:nvSpPr>
      <xdr:spPr>
        <a:xfrm>
          <a:off x="863111" y="571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64791</xdr:rowOff>
    </xdr:from>
    <xdr:to>
      <xdr:col>24</xdr:col>
      <xdr:colOff>62865</xdr:colOff>
      <xdr:row>59</xdr:row>
      <xdr:rowOff>34</xdr:rowOff>
    </xdr:to>
    <xdr:cxnSp macro="">
      <xdr:nvCxnSpPr>
        <xdr:cNvPr id="111" name="直線コネクタ 110"/>
        <xdr:cNvCxnSpPr/>
      </xdr:nvCxnSpPr>
      <xdr:spPr>
        <a:xfrm flipV="1">
          <a:off x="4633595" y="9665991"/>
          <a:ext cx="1270" cy="449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20964</xdr:rowOff>
    </xdr:from>
    <xdr:ext cx="534377" cy="259045"/>
    <xdr:sp macro="" textlink="">
      <xdr:nvSpPr>
        <xdr:cNvPr id="112" name="物件費最小値テキスト"/>
        <xdr:cNvSpPr txBox="1"/>
      </xdr:nvSpPr>
      <xdr:spPr>
        <a:xfrm>
          <a:off x="4686300" y="1013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xdr:rowOff>
    </xdr:from>
    <xdr:to>
      <xdr:col>24</xdr:col>
      <xdr:colOff>152400</xdr:colOff>
      <xdr:row>59</xdr:row>
      <xdr:rowOff>34</xdr:rowOff>
    </xdr:to>
    <xdr:cxnSp macro="">
      <xdr:nvCxnSpPr>
        <xdr:cNvPr id="113" name="直線コネクタ 112"/>
        <xdr:cNvCxnSpPr/>
      </xdr:nvCxnSpPr>
      <xdr:spPr>
        <a:xfrm>
          <a:off x="4546600" y="1011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11468</xdr:rowOff>
    </xdr:from>
    <xdr:ext cx="599010" cy="259045"/>
    <xdr:sp macro="" textlink="">
      <xdr:nvSpPr>
        <xdr:cNvPr id="114" name="物件費最大値テキスト"/>
        <xdr:cNvSpPr txBox="1"/>
      </xdr:nvSpPr>
      <xdr:spPr>
        <a:xfrm>
          <a:off x="4686300" y="944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64791</xdr:rowOff>
    </xdr:from>
    <xdr:to>
      <xdr:col>24</xdr:col>
      <xdr:colOff>152400</xdr:colOff>
      <xdr:row>56</xdr:row>
      <xdr:rowOff>64791</xdr:rowOff>
    </xdr:to>
    <xdr:cxnSp macro="">
      <xdr:nvCxnSpPr>
        <xdr:cNvPr id="115" name="直線コネクタ 114"/>
        <xdr:cNvCxnSpPr/>
      </xdr:nvCxnSpPr>
      <xdr:spPr>
        <a:xfrm>
          <a:off x="4546600" y="9665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97513</xdr:rowOff>
    </xdr:from>
    <xdr:to>
      <xdr:col>24</xdr:col>
      <xdr:colOff>63500</xdr:colOff>
      <xdr:row>56</xdr:row>
      <xdr:rowOff>64791</xdr:rowOff>
    </xdr:to>
    <xdr:cxnSp macro="">
      <xdr:nvCxnSpPr>
        <xdr:cNvPr id="116" name="直線コネクタ 115"/>
        <xdr:cNvCxnSpPr/>
      </xdr:nvCxnSpPr>
      <xdr:spPr>
        <a:xfrm>
          <a:off x="3797300" y="9012913"/>
          <a:ext cx="838200" cy="65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65415</xdr:rowOff>
    </xdr:from>
    <xdr:ext cx="534377" cy="259045"/>
    <xdr:sp macro="" textlink="">
      <xdr:nvSpPr>
        <xdr:cNvPr id="117" name="物件費平均値テキスト"/>
        <xdr:cNvSpPr txBox="1"/>
      </xdr:nvSpPr>
      <xdr:spPr>
        <a:xfrm>
          <a:off x="4686300" y="1000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86988</xdr:rowOff>
    </xdr:from>
    <xdr:to>
      <xdr:col>24</xdr:col>
      <xdr:colOff>114300</xdr:colOff>
      <xdr:row>59</xdr:row>
      <xdr:rowOff>17138</xdr:rowOff>
    </xdr:to>
    <xdr:sp macro="" textlink="">
      <xdr:nvSpPr>
        <xdr:cNvPr id="118" name="フローチャート: 判断 117"/>
        <xdr:cNvSpPr/>
      </xdr:nvSpPr>
      <xdr:spPr>
        <a:xfrm>
          <a:off x="4584700" y="1003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52113</xdr:rowOff>
    </xdr:from>
    <xdr:to>
      <xdr:col>19</xdr:col>
      <xdr:colOff>177800</xdr:colOff>
      <xdr:row>52</xdr:row>
      <xdr:rowOff>97513</xdr:rowOff>
    </xdr:to>
    <xdr:cxnSp macro="">
      <xdr:nvCxnSpPr>
        <xdr:cNvPr id="119" name="直線コネクタ 118"/>
        <xdr:cNvCxnSpPr/>
      </xdr:nvCxnSpPr>
      <xdr:spPr>
        <a:xfrm>
          <a:off x="2908300" y="8624613"/>
          <a:ext cx="889000" cy="38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79665</xdr:rowOff>
    </xdr:from>
    <xdr:to>
      <xdr:col>20</xdr:col>
      <xdr:colOff>38100</xdr:colOff>
      <xdr:row>59</xdr:row>
      <xdr:rowOff>9815</xdr:rowOff>
    </xdr:to>
    <xdr:sp macro="" textlink="">
      <xdr:nvSpPr>
        <xdr:cNvPr id="120" name="フローチャート: 判断 119"/>
        <xdr:cNvSpPr/>
      </xdr:nvSpPr>
      <xdr:spPr>
        <a:xfrm>
          <a:off x="3746500" y="1002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942</xdr:rowOff>
    </xdr:from>
    <xdr:ext cx="534377" cy="259045"/>
    <xdr:sp macro="" textlink="">
      <xdr:nvSpPr>
        <xdr:cNvPr id="121" name="テキスト ボックス 120"/>
        <xdr:cNvSpPr txBox="1"/>
      </xdr:nvSpPr>
      <xdr:spPr>
        <a:xfrm>
          <a:off x="3530111" y="1011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52113</xdr:rowOff>
    </xdr:from>
    <xdr:to>
      <xdr:col>15</xdr:col>
      <xdr:colOff>50800</xdr:colOff>
      <xdr:row>53</xdr:row>
      <xdr:rowOff>169476</xdr:rowOff>
    </xdr:to>
    <xdr:cxnSp macro="">
      <xdr:nvCxnSpPr>
        <xdr:cNvPr id="122" name="直線コネクタ 121"/>
        <xdr:cNvCxnSpPr/>
      </xdr:nvCxnSpPr>
      <xdr:spPr>
        <a:xfrm flipV="1">
          <a:off x="2019300" y="8624613"/>
          <a:ext cx="889000" cy="63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72436</xdr:rowOff>
    </xdr:from>
    <xdr:to>
      <xdr:col>15</xdr:col>
      <xdr:colOff>101600</xdr:colOff>
      <xdr:row>59</xdr:row>
      <xdr:rowOff>2586</xdr:rowOff>
    </xdr:to>
    <xdr:sp macro="" textlink="">
      <xdr:nvSpPr>
        <xdr:cNvPr id="123" name="フローチャート: 判断 122"/>
        <xdr:cNvSpPr/>
      </xdr:nvSpPr>
      <xdr:spPr>
        <a:xfrm>
          <a:off x="28575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165163</xdr:rowOff>
    </xdr:from>
    <xdr:ext cx="534377" cy="259045"/>
    <xdr:sp macro="" textlink="">
      <xdr:nvSpPr>
        <xdr:cNvPr id="124" name="テキスト ボックス 123"/>
        <xdr:cNvSpPr txBox="1"/>
      </xdr:nvSpPr>
      <xdr:spPr>
        <a:xfrm>
          <a:off x="2641111" y="101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169476</xdr:rowOff>
    </xdr:from>
    <xdr:to>
      <xdr:col>10</xdr:col>
      <xdr:colOff>114300</xdr:colOff>
      <xdr:row>56</xdr:row>
      <xdr:rowOff>132254</xdr:rowOff>
    </xdr:to>
    <xdr:cxnSp macro="">
      <xdr:nvCxnSpPr>
        <xdr:cNvPr id="125" name="直線コネクタ 124"/>
        <xdr:cNvCxnSpPr/>
      </xdr:nvCxnSpPr>
      <xdr:spPr>
        <a:xfrm flipV="1">
          <a:off x="1130300" y="9256326"/>
          <a:ext cx="889000" cy="47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92757</xdr:rowOff>
    </xdr:from>
    <xdr:to>
      <xdr:col>10</xdr:col>
      <xdr:colOff>165100</xdr:colOff>
      <xdr:row>59</xdr:row>
      <xdr:rowOff>22907</xdr:rowOff>
    </xdr:to>
    <xdr:sp macro="" textlink="">
      <xdr:nvSpPr>
        <xdr:cNvPr id="126" name="フローチャート: 判断 125"/>
        <xdr:cNvSpPr/>
      </xdr:nvSpPr>
      <xdr:spPr>
        <a:xfrm>
          <a:off x="1968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14034</xdr:rowOff>
    </xdr:from>
    <xdr:ext cx="534377" cy="259045"/>
    <xdr:sp macro="" textlink="">
      <xdr:nvSpPr>
        <xdr:cNvPr id="127" name="テキスト ボックス 126"/>
        <xdr:cNvSpPr txBox="1"/>
      </xdr:nvSpPr>
      <xdr:spPr>
        <a:xfrm>
          <a:off x="1752111" y="101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92161</xdr:rowOff>
    </xdr:from>
    <xdr:to>
      <xdr:col>6</xdr:col>
      <xdr:colOff>38100</xdr:colOff>
      <xdr:row>59</xdr:row>
      <xdr:rowOff>22311</xdr:rowOff>
    </xdr:to>
    <xdr:sp macro="" textlink="">
      <xdr:nvSpPr>
        <xdr:cNvPr id="128" name="フローチャート: 判断 127"/>
        <xdr:cNvSpPr/>
      </xdr:nvSpPr>
      <xdr:spPr>
        <a:xfrm>
          <a:off x="1079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13438</xdr:rowOff>
    </xdr:from>
    <xdr:ext cx="534377" cy="259045"/>
    <xdr:sp macro="" textlink="">
      <xdr:nvSpPr>
        <xdr:cNvPr id="129" name="テキスト ボックス 128"/>
        <xdr:cNvSpPr txBox="1"/>
      </xdr:nvSpPr>
      <xdr:spPr>
        <a:xfrm>
          <a:off x="863111" y="1012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13991</xdr:rowOff>
    </xdr:from>
    <xdr:to>
      <xdr:col>24</xdr:col>
      <xdr:colOff>114300</xdr:colOff>
      <xdr:row>56</xdr:row>
      <xdr:rowOff>115591</xdr:rowOff>
    </xdr:to>
    <xdr:sp macro="" textlink="">
      <xdr:nvSpPr>
        <xdr:cNvPr id="135" name="楕円 134"/>
        <xdr:cNvSpPr/>
      </xdr:nvSpPr>
      <xdr:spPr>
        <a:xfrm>
          <a:off x="4584700" y="961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138468</xdr:rowOff>
    </xdr:from>
    <xdr:ext cx="599010" cy="259045"/>
    <xdr:sp macro="" textlink="">
      <xdr:nvSpPr>
        <xdr:cNvPr id="136" name="物件費該当値テキスト"/>
        <xdr:cNvSpPr txBox="1"/>
      </xdr:nvSpPr>
      <xdr:spPr>
        <a:xfrm>
          <a:off x="4686300" y="9568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46713</xdr:rowOff>
    </xdr:from>
    <xdr:to>
      <xdr:col>20</xdr:col>
      <xdr:colOff>38100</xdr:colOff>
      <xdr:row>52</xdr:row>
      <xdr:rowOff>148313</xdr:rowOff>
    </xdr:to>
    <xdr:sp macro="" textlink="">
      <xdr:nvSpPr>
        <xdr:cNvPr id="137" name="楕円 136"/>
        <xdr:cNvSpPr/>
      </xdr:nvSpPr>
      <xdr:spPr>
        <a:xfrm>
          <a:off x="3746500" y="896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164840</xdr:rowOff>
    </xdr:from>
    <xdr:ext cx="599010" cy="259045"/>
    <xdr:sp macro="" textlink="">
      <xdr:nvSpPr>
        <xdr:cNvPr id="138" name="テキスト ボックス 137"/>
        <xdr:cNvSpPr txBox="1"/>
      </xdr:nvSpPr>
      <xdr:spPr>
        <a:xfrm>
          <a:off x="3497795" y="873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1313</xdr:rowOff>
    </xdr:from>
    <xdr:to>
      <xdr:col>15</xdr:col>
      <xdr:colOff>101600</xdr:colOff>
      <xdr:row>50</xdr:row>
      <xdr:rowOff>102913</xdr:rowOff>
    </xdr:to>
    <xdr:sp macro="" textlink="">
      <xdr:nvSpPr>
        <xdr:cNvPr id="139" name="楕円 138"/>
        <xdr:cNvSpPr/>
      </xdr:nvSpPr>
      <xdr:spPr>
        <a:xfrm>
          <a:off x="2857500" y="857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48</xdr:row>
      <xdr:rowOff>119440</xdr:rowOff>
    </xdr:from>
    <xdr:ext cx="690189" cy="259045"/>
    <xdr:sp macro="" textlink="">
      <xdr:nvSpPr>
        <xdr:cNvPr id="140" name="テキスト ボックス 139"/>
        <xdr:cNvSpPr txBox="1"/>
      </xdr:nvSpPr>
      <xdr:spPr>
        <a:xfrm>
          <a:off x="2563205" y="83490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118676</xdr:rowOff>
    </xdr:from>
    <xdr:to>
      <xdr:col>10</xdr:col>
      <xdr:colOff>165100</xdr:colOff>
      <xdr:row>54</xdr:row>
      <xdr:rowOff>48826</xdr:rowOff>
    </xdr:to>
    <xdr:sp macro="" textlink="">
      <xdr:nvSpPr>
        <xdr:cNvPr id="141" name="楕円 140"/>
        <xdr:cNvSpPr/>
      </xdr:nvSpPr>
      <xdr:spPr>
        <a:xfrm>
          <a:off x="1968500" y="920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65353</xdr:rowOff>
    </xdr:from>
    <xdr:ext cx="599010" cy="259045"/>
    <xdr:sp macro="" textlink="">
      <xdr:nvSpPr>
        <xdr:cNvPr id="142" name="テキスト ボックス 141"/>
        <xdr:cNvSpPr txBox="1"/>
      </xdr:nvSpPr>
      <xdr:spPr>
        <a:xfrm>
          <a:off x="1719795" y="898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81454</xdr:rowOff>
    </xdr:from>
    <xdr:to>
      <xdr:col>6</xdr:col>
      <xdr:colOff>38100</xdr:colOff>
      <xdr:row>57</xdr:row>
      <xdr:rowOff>11604</xdr:rowOff>
    </xdr:to>
    <xdr:sp macro="" textlink="">
      <xdr:nvSpPr>
        <xdr:cNvPr id="143" name="楕円 142"/>
        <xdr:cNvSpPr/>
      </xdr:nvSpPr>
      <xdr:spPr>
        <a:xfrm>
          <a:off x="1079500" y="968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28131</xdr:rowOff>
    </xdr:from>
    <xdr:ext cx="599010" cy="259045"/>
    <xdr:sp macro="" textlink="">
      <xdr:nvSpPr>
        <xdr:cNvPr id="144" name="テキスト ボックス 143"/>
        <xdr:cNvSpPr txBox="1"/>
      </xdr:nvSpPr>
      <xdr:spPr>
        <a:xfrm>
          <a:off x="830795" y="945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39574</xdr:rowOff>
    </xdr:from>
    <xdr:to>
      <xdr:col>24</xdr:col>
      <xdr:colOff>63500</xdr:colOff>
      <xdr:row>75</xdr:row>
      <xdr:rowOff>133985</xdr:rowOff>
    </xdr:to>
    <xdr:cxnSp macro="">
      <xdr:nvCxnSpPr>
        <xdr:cNvPr id="169" name="直線コネクタ 168"/>
        <xdr:cNvCxnSpPr/>
      </xdr:nvCxnSpPr>
      <xdr:spPr>
        <a:xfrm flipV="1">
          <a:off x="3797300" y="12898324"/>
          <a:ext cx="838200" cy="9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13664</xdr:rowOff>
    </xdr:from>
    <xdr:ext cx="469744" cy="259045"/>
    <xdr:sp macro="" textlink="">
      <xdr:nvSpPr>
        <xdr:cNvPr id="170" name="維持補修費平均値テキスト"/>
        <xdr:cNvSpPr txBox="1"/>
      </xdr:nvSpPr>
      <xdr:spPr>
        <a:xfrm>
          <a:off x="4686300" y="1304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133985</xdr:rowOff>
    </xdr:from>
    <xdr:to>
      <xdr:col>19</xdr:col>
      <xdr:colOff>177800</xdr:colOff>
      <xdr:row>75</xdr:row>
      <xdr:rowOff>165760</xdr:rowOff>
    </xdr:to>
    <xdr:cxnSp macro="">
      <xdr:nvCxnSpPr>
        <xdr:cNvPr id="172" name="直線コネクタ 171"/>
        <xdr:cNvCxnSpPr/>
      </xdr:nvCxnSpPr>
      <xdr:spPr>
        <a:xfrm flipV="1">
          <a:off x="2908300" y="12992735"/>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10862</xdr:rowOff>
    </xdr:from>
    <xdr:ext cx="469744" cy="259045"/>
    <xdr:sp macro="" textlink="">
      <xdr:nvSpPr>
        <xdr:cNvPr id="174" name="テキスト ボックス 173"/>
        <xdr:cNvSpPr txBox="1"/>
      </xdr:nvSpPr>
      <xdr:spPr>
        <a:xfrm>
          <a:off x="3562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149644</xdr:rowOff>
    </xdr:from>
    <xdr:to>
      <xdr:col>15</xdr:col>
      <xdr:colOff>50800</xdr:colOff>
      <xdr:row>75</xdr:row>
      <xdr:rowOff>165760</xdr:rowOff>
    </xdr:to>
    <xdr:cxnSp macro="">
      <xdr:nvCxnSpPr>
        <xdr:cNvPr id="175" name="直線コネクタ 174"/>
        <xdr:cNvCxnSpPr/>
      </xdr:nvCxnSpPr>
      <xdr:spPr>
        <a:xfrm>
          <a:off x="2019300" y="13008394"/>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168796</xdr:rowOff>
    </xdr:from>
    <xdr:to>
      <xdr:col>15</xdr:col>
      <xdr:colOff>101600</xdr:colOff>
      <xdr:row>76</xdr:row>
      <xdr:rowOff>98946</xdr:rowOff>
    </xdr:to>
    <xdr:sp macro="" textlink="">
      <xdr:nvSpPr>
        <xdr:cNvPr id="176" name="フローチャート: 判断 175"/>
        <xdr:cNvSpPr/>
      </xdr:nvSpPr>
      <xdr:spPr>
        <a:xfrm>
          <a:off x="2857500" y="130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90073</xdr:rowOff>
    </xdr:from>
    <xdr:ext cx="469744" cy="259045"/>
    <xdr:sp macro="" textlink="">
      <xdr:nvSpPr>
        <xdr:cNvPr id="177" name="テキスト ボックス 176"/>
        <xdr:cNvSpPr txBox="1"/>
      </xdr:nvSpPr>
      <xdr:spPr>
        <a:xfrm>
          <a:off x="2673428" y="1312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149644</xdr:rowOff>
    </xdr:from>
    <xdr:to>
      <xdr:col>10</xdr:col>
      <xdr:colOff>114300</xdr:colOff>
      <xdr:row>76</xdr:row>
      <xdr:rowOff>78263</xdr:rowOff>
    </xdr:to>
    <xdr:cxnSp macro="">
      <xdr:nvCxnSpPr>
        <xdr:cNvPr id="178" name="直線コネクタ 177"/>
        <xdr:cNvCxnSpPr/>
      </xdr:nvCxnSpPr>
      <xdr:spPr>
        <a:xfrm flipV="1">
          <a:off x="1130300" y="13008394"/>
          <a:ext cx="889000" cy="10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149737</xdr:rowOff>
    </xdr:from>
    <xdr:ext cx="469744" cy="259045"/>
    <xdr:sp macro="" textlink="">
      <xdr:nvSpPr>
        <xdr:cNvPr id="180" name="テキスト ボックス 179"/>
        <xdr:cNvSpPr txBox="1"/>
      </xdr:nvSpPr>
      <xdr:spPr>
        <a:xfrm>
          <a:off x="1784428" y="131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160653</xdr:rowOff>
    </xdr:from>
    <xdr:ext cx="469744" cy="259045"/>
    <xdr:sp macro="" textlink="">
      <xdr:nvSpPr>
        <xdr:cNvPr id="182" name="テキスト ボックス 181"/>
        <xdr:cNvSpPr txBox="1"/>
      </xdr:nvSpPr>
      <xdr:spPr>
        <a:xfrm>
          <a:off x="895428" y="131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160224</xdr:rowOff>
    </xdr:from>
    <xdr:to>
      <xdr:col>24</xdr:col>
      <xdr:colOff>114300</xdr:colOff>
      <xdr:row>75</xdr:row>
      <xdr:rowOff>90374</xdr:rowOff>
    </xdr:to>
    <xdr:sp macro="" textlink="">
      <xdr:nvSpPr>
        <xdr:cNvPr id="188" name="楕円 187"/>
        <xdr:cNvSpPr/>
      </xdr:nvSpPr>
      <xdr:spPr>
        <a:xfrm>
          <a:off x="4584700" y="128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11651</xdr:rowOff>
    </xdr:from>
    <xdr:ext cx="469744" cy="259045"/>
    <xdr:sp macro="" textlink="">
      <xdr:nvSpPr>
        <xdr:cNvPr id="189" name="維持補修費該当値テキスト"/>
        <xdr:cNvSpPr txBox="1"/>
      </xdr:nvSpPr>
      <xdr:spPr>
        <a:xfrm>
          <a:off x="4686300" y="1269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83185</xdr:rowOff>
    </xdr:from>
    <xdr:to>
      <xdr:col>20</xdr:col>
      <xdr:colOff>38100</xdr:colOff>
      <xdr:row>76</xdr:row>
      <xdr:rowOff>13336</xdr:rowOff>
    </xdr:to>
    <xdr:sp macro="" textlink="">
      <xdr:nvSpPr>
        <xdr:cNvPr id="190" name="楕円 189"/>
        <xdr:cNvSpPr/>
      </xdr:nvSpPr>
      <xdr:spPr>
        <a:xfrm>
          <a:off x="3746500" y="129419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29862</xdr:rowOff>
    </xdr:from>
    <xdr:ext cx="469744" cy="259045"/>
    <xdr:sp macro="" textlink="">
      <xdr:nvSpPr>
        <xdr:cNvPr id="191" name="テキスト ボックス 190"/>
        <xdr:cNvSpPr txBox="1"/>
      </xdr:nvSpPr>
      <xdr:spPr>
        <a:xfrm>
          <a:off x="3562428" y="1271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114960</xdr:rowOff>
    </xdr:from>
    <xdr:to>
      <xdr:col>15</xdr:col>
      <xdr:colOff>101600</xdr:colOff>
      <xdr:row>76</xdr:row>
      <xdr:rowOff>45110</xdr:rowOff>
    </xdr:to>
    <xdr:sp macro="" textlink="">
      <xdr:nvSpPr>
        <xdr:cNvPr id="192" name="楕円 191"/>
        <xdr:cNvSpPr/>
      </xdr:nvSpPr>
      <xdr:spPr>
        <a:xfrm>
          <a:off x="2857500" y="1297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61637</xdr:rowOff>
    </xdr:from>
    <xdr:ext cx="469744" cy="259045"/>
    <xdr:sp macro="" textlink="">
      <xdr:nvSpPr>
        <xdr:cNvPr id="193" name="テキスト ボックス 192"/>
        <xdr:cNvSpPr txBox="1"/>
      </xdr:nvSpPr>
      <xdr:spPr>
        <a:xfrm>
          <a:off x="2673428" y="1274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98844</xdr:rowOff>
    </xdr:from>
    <xdr:to>
      <xdr:col>10</xdr:col>
      <xdr:colOff>165100</xdr:colOff>
      <xdr:row>76</xdr:row>
      <xdr:rowOff>28994</xdr:rowOff>
    </xdr:to>
    <xdr:sp macro="" textlink="">
      <xdr:nvSpPr>
        <xdr:cNvPr id="194" name="楕円 193"/>
        <xdr:cNvSpPr/>
      </xdr:nvSpPr>
      <xdr:spPr>
        <a:xfrm>
          <a:off x="1968500" y="129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45521</xdr:rowOff>
    </xdr:from>
    <xdr:ext cx="469744" cy="259045"/>
    <xdr:sp macro="" textlink="">
      <xdr:nvSpPr>
        <xdr:cNvPr id="195" name="テキスト ボックス 194"/>
        <xdr:cNvSpPr txBox="1"/>
      </xdr:nvSpPr>
      <xdr:spPr>
        <a:xfrm>
          <a:off x="1784428" y="1273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27463</xdr:rowOff>
    </xdr:from>
    <xdr:to>
      <xdr:col>6</xdr:col>
      <xdr:colOff>38100</xdr:colOff>
      <xdr:row>76</xdr:row>
      <xdr:rowOff>129063</xdr:rowOff>
    </xdr:to>
    <xdr:sp macro="" textlink="">
      <xdr:nvSpPr>
        <xdr:cNvPr id="196" name="楕円 195"/>
        <xdr:cNvSpPr/>
      </xdr:nvSpPr>
      <xdr:spPr>
        <a:xfrm>
          <a:off x="1079500" y="1305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145590</xdr:rowOff>
    </xdr:from>
    <xdr:ext cx="469744" cy="259045"/>
    <xdr:sp macro="" textlink="">
      <xdr:nvSpPr>
        <xdr:cNvPr id="197" name="テキスト ボックス 196"/>
        <xdr:cNvSpPr txBox="1"/>
      </xdr:nvSpPr>
      <xdr:spPr>
        <a:xfrm>
          <a:off x="895428" y="1283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76619</xdr:rowOff>
    </xdr:from>
    <xdr:to>
      <xdr:col>24</xdr:col>
      <xdr:colOff>63500</xdr:colOff>
      <xdr:row>96</xdr:row>
      <xdr:rowOff>131584</xdr:rowOff>
    </xdr:to>
    <xdr:cxnSp macro="">
      <xdr:nvCxnSpPr>
        <xdr:cNvPr id="227" name="直線コネクタ 226"/>
        <xdr:cNvCxnSpPr/>
      </xdr:nvCxnSpPr>
      <xdr:spPr>
        <a:xfrm flipV="1">
          <a:off x="3797300" y="16535819"/>
          <a:ext cx="838200" cy="5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131584</xdr:rowOff>
    </xdr:from>
    <xdr:to>
      <xdr:col>19</xdr:col>
      <xdr:colOff>177800</xdr:colOff>
      <xdr:row>97</xdr:row>
      <xdr:rowOff>29439</xdr:rowOff>
    </xdr:to>
    <xdr:cxnSp macro="">
      <xdr:nvCxnSpPr>
        <xdr:cNvPr id="230" name="直線コネクタ 229"/>
        <xdr:cNvCxnSpPr/>
      </xdr:nvCxnSpPr>
      <xdr:spPr>
        <a:xfrm flipV="1">
          <a:off x="2908300" y="16590784"/>
          <a:ext cx="889000" cy="6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29439</xdr:rowOff>
    </xdr:from>
    <xdr:to>
      <xdr:col>15</xdr:col>
      <xdr:colOff>50800</xdr:colOff>
      <xdr:row>97</xdr:row>
      <xdr:rowOff>74930</xdr:rowOff>
    </xdr:to>
    <xdr:cxnSp macro="">
      <xdr:nvCxnSpPr>
        <xdr:cNvPr id="233" name="直線コネクタ 232"/>
        <xdr:cNvCxnSpPr/>
      </xdr:nvCxnSpPr>
      <xdr:spPr>
        <a:xfrm flipV="1">
          <a:off x="2019300" y="16660089"/>
          <a:ext cx="8890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118771</xdr:rowOff>
    </xdr:from>
    <xdr:to>
      <xdr:col>15</xdr:col>
      <xdr:colOff>101600</xdr:colOff>
      <xdr:row>95</xdr:row>
      <xdr:rowOff>48921</xdr:rowOff>
    </xdr:to>
    <xdr:sp macro="" textlink="">
      <xdr:nvSpPr>
        <xdr:cNvPr id="234" name="フローチャート: 判断 233"/>
        <xdr:cNvSpPr/>
      </xdr:nvSpPr>
      <xdr:spPr>
        <a:xfrm>
          <a:off x="2857500" y="162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65448</xdr:rowOff>
    </xdr:from>
    <xdr:ext cx="534377" cy="259045"/>
    <xdr:sp macro="" textlink="">
      <xdr:nvSpPr>
        <xdr:cNvPr id="235" name="テキスト ボックス 234"/>
        <xdr:cNvSpPr txBox="1"/>
      </xdr:nvSpPr>
      <xdr:spPr>
        <a:xfrm>
          <a:off x="2641111" y="1601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74930</xdr:rowOff>
    </xdr:from>
    <xdr:to>
      <xdr:col>10</xdr:col>
      <xdr:colOff>114300</xdr:colOff>
      <xdr:row>97</xdr:row>
      <xdr:rowOff>143751</xdr:rowOff>
    </xdr:to>
    <xdr:cxnSp macro="">
      <xdr:nvCxnSpPr>
        <xdr:cNvPr id="236" name="直線コネクタ 235"/>
        <xdr:cNvCxnSpPr/>
      </xdr:nvCxnSpPr>
      <xdr:spPr>
        <a:xfrm flipV="1">
          <a:off x="1130300" y="16705580"/>
          <a:ext cx="889000" cy="6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25819</xdr:rowOff>
    </xdr:from>
    <xdr:to>
      <xdr:col>24</xdr:col>
      <xdr:colOff>114300</xdr:colOff>
      <xdr:row>96</xdr:row>
      <xdr:rowOff>127419</xdr:rowOff>
    </xdr:to>
    <xdr:sp macro="" textlink="">
      <xdr:nvSpPr>
        <xdr:cNvPr id="246" name="楕円 245"/>
        <xdr:cNvSpPr/>
      </xdr:nvSpPr>
      <xdr:spPr>
        <a:xfrm>
          <a:off x="4584700" y="164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4246</xdr:rowOff>
    </xdr:from>
    <xdr:ext cx="534377" cy="259045"/>
    <xdr:sp macro="" textlink="">
      <xdr:nvSpPr>
        <xdr:cNvPr id="247" name="扶助費該当値テキスト"/>
        <xdr:cNvSpPr txBox="1"/>
      </xdr:nvSpPr>
      <xdr:spPr>
        <a:xfrm>
          <a:off x="4686300" y="164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80784</xdr:rowOff>
    </xdr:from>
    <xdr:to>
      <xdr:col>20</xdr:col>
      <xdr:colOff>38100</xdr:colOff>
      <xdr:row>97</xdr:row>
      <xdr:rowOff>10934</xdr:rowOff>
    </xdr:to>
    <xdr:sp macro="" textlink="">
      <xdr:nvSpPr>
        <xdr:cNvPr id="248" name="楕円 247"/>
        <xdr:cNvSpPr/>
      </xdr:nvSpPr>
      <xdr:spPr>
        <a:xfrm>
          <a:off x="3746500" y="1653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2061</xdr:rowOff>
    </xdr:from>
    <xdr:ext cx="534377" cy="259045"/>
    <xdr:sp macro="" textlink="">
      <xdr:nvSpPr>
        <xdr:cNvPr id="249" name="テキスト ボックス 248"/>
        <xdr:cNvSpPr txBox="1"/>
      </xdr:nvSpPr>
      <xdr:spPr>
        <a:xfrm>
          <a:off x="3530111" y="1663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150089</xdr:rowOff>
    </xdr:from>
    <xdr:to>
      <xdr:col>15</xdr:col>
      <xdr:colOff>101600</xdr:colOff>
      <xdr:row>97</xdr:row>
      <xdr:rowOff>80239</xdr:rowOff>
    </xdr:to>
    <xdr:sp macro="" textlink="">
      <xdr:nvSpPr>
        <xdr:cNvPr id="250" name="楕円 249"/>
        <xdr:cNvSpPr/>
      </xdr:nvSpPr>
      <xdr:spPr>
        <a:xfrm>
          <a:off x="2857500" y="1660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71366</xdr:rowOff>
    </xdr:from>
    <xdr:ext cx="534377" cy="259045"/>
    <xdr:sp macro="" textlink="">
      <xdr:nvSpPr>
        <xdr:cNvPr id="251" name="テキスト ボックス 250"/>
        <xdr:cNvSpPr txBox="1"/>
      </xdr:nvSpPr>
      <xdr:spPr>
        <a:xfrm>
          <a:off x="2641111" y="1670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24130</xdr:rowOff>
    </xdr:from>
    <xdr:to>
      <xdr:col>10</xdr:col>
      <xdr:colOff>165100</xdr:colOff>
      <xdr:row>97</xdr:row>
      <xdr:rowOff>125730</xdr:rowOff>
    </xdr:to>
    <xdr:sp macro="" textlink="">
      <xdr:nvSpPr>
        <xdr:cNvPr id="252" name="楕円 251"/>
        <xdr:cNvSpPr/>
      </xdr:nvSpPr>
      <xdr:spPr>
        <a:xfrm>
          <a:off x="1968500" y="166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116857</xdr:rowOff>
    </xdr:from>
    <xdr:ext cx="534377" cy="259045"/>
    <xdr:sp macro="" textlink="">
      <xdr:nvSpPr>
        <xdr:cNvPr id="253" name="テキスト ボックス 252"/>
        <xdr:cNvSpPr txBox="1"/>
      </xdr:nvSpPr>
      <xdr:spPr>
        <a:xfrm>
          <a:off x="1752111" y="1674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54" name="楕円 253"/>
        <xdr:cNvSpPr/>
      </xdr:nvSpPr>
      <xdr:spPr>
        <a:xfrm>
          <a:off x="1079500" y="1672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55" name="テキスト ボックス 254"/>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98095</xdr:rowOff>
    </xdr:from>
    <xdr:to>
      <xdr:col>55</xdr:col>
      <xdr:colOff>0</xdr:colOff>
      <xdr:row>32</xdr:row>
      <xdr:rowOff>57201</xdr:rowOff>
    </xdr:to>
    <xdr:cxnSp macro="">
      <xdr:nvCxnSpPr>
        <xdr:cNvPr id="284" name="直線コネクタ 283"/>
        <xdr:cNvCxnSpPr/>
      </xdr:nvCxnSpPr>
      <xdr:spPr>
        <a:xfrm>
          <a:off x="9639300" y="5413045"/>
          <a:ext cx="838200" cy="1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98095</xdr:rowOff>
    </xdr:from>
    <xdr:to>
      <xdr:col>50</xdr:col>
      <xdr:colOff>114300</xdr:colOff>
      <xdr:row>32</xdr:row>
      <xdr:rowOff>158153</xdr:rowOff>
    </xdr:to>
    <xdr:cxnSp macro="">
      <xdr:nvCxnSpPr>
        <xdr:cNvPr id="287" name="直線コネクタ 286"/>
        <xdr:cNvCxnSpPr/>
      </xdr:nvCxnSpPr>
      <xdr:spPr>
        <a:xfrm flipV="1">
          <a:off x="8750300" y="5413045"/>
          <a:ext cx="889000" cy="2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46309</xdr:rowOff>
    </xdr:from>
    <xdr:ext cx="534377" cy="259045"/>
    <xdr:sp macro="" textlink="">
      <xdr:nvSpPr>
        <xdr:cNvPr id="289" name="テキスト ボックス 288"/>
        <xdr:cNvSpPr txBox="1"/>
      </xdr:nvSpPr>
      <xdr:spPr>
        <a:xfrm>
          <a:off x="9372111" y="62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158153</xdr:rowOff>
    </xdr:from>
    <xdr:to>
      <xdr:col>45</xdr:col>
      <xdr:colOff>177800</xdr:colOff>
      <xdr:row>33</xdr:row>
      <xdr:rowOff>60719</xdr:rowOff>
    </xdr:to>
    <xdr:cxnSp macro="">
      <xdr:nvCxnSpPr>
        <xdr:cNvPr id="290" name="直線コネクタ 289"/>
        <xdr:cNvCxnSpPr/>
      </xdr:nvCxnSpPr>
      <xdr:spPr>
        <a:xfrm flipV="1">
          <a:off x="7861300" y="5644553"/>
          <a:ext cx="889000" cy="7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46711</xdr:rowOff>
    </xdr:from>
    <xdr:to>
      <xdr:col>46</xdr:col>
      <xdr:colOff>38100</xdr:colOff>
      <xdr:row>35</xdr:row>
      <xdr:rowOff>148311</xdr:rowOff>
    </xdr:to>
    <xdr:sp macro="" textlink="">
      <xdr:nvSpPr>
        <xdr:cNvPr id="291" name="フローチャート: 判断 290"/>
        <xdr:cNvSpPr/>
      </xdr:nvSpPr>
      <xdr:spPr>
        <a:xfrm>
          <a:off x="8699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139438</xdr:rowOff>
    </xdr:from>
    <xdr:ext cx="534377" cy="259045"/>
    <xdr:sp macro="" textlink="">
      <xdr:nvSpPr>
        <xdr:cNvPr id="292" name="テキスト ボックス 291"/>
        <xdr:cNvSpPr txBox="1"/>
      </xdr:nvSpPr>
      <xdr:spPr>
        <a:xfrm>
          <a:off x="8483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60719</xdr:rowOff>
    </xdr:from>
    <xdr:to>
      <xdr:col>41</xdr:col>
      <xdr:colOff>50800</xdr:colOff>
      <xdr:row>34</xdr:row>
      <xdr:rowOff>32474</xdr:rowOff>
    </xdr:to>
    <xdr:cxnSp macro="">
      <xdr:nvCxnSpPr>
        <xdr:cNvPr id="293" name="直線コネクタ 292"/>
        <xdr:cNvCxnSpPr/>
      </xdr:nvCxnSpPr>
      <xdr:spPr>
        <a:xfrm flipV="1">
          <a:off x="6972300" y="5718569"/>
          <a:ext cx="889000" cy="1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295" name="テキスト ボックス 294"/>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297" name="テキスト ボックス 296"/>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6401</xdr:rowOff>
    </xdr:from>
    <xdr:to>
      <xdr:col>55</xdr:col>
      <xdr:colOff>50800</xdr:colOff>
      <xdr:row>32</xdr:row>
      <xdr:rowOff>108001</xdr:rowOff>
    </xdr:to>
    <xdr:sp macro="" textlink="">
      <xdr:nvSpPr>
        <xdr:cNvPr id="303" name="楕円 302"/>
        <xdr:cNvSpPr/>
      </xdr:nvSpPr>
      <xdr:spPr>
        <a:xfrm>
          <a:off x="10426700" y="54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29278</xdr:rowOff>
    </xdr:from>
    <xdr:ext cx="534377" cy="259045"/>
    <xdr:sp macro="" textlink="">
      <xdr:nvSpPr>
        <xdr:cNvPr id="304" name="補助費等該当値テキスト"/>
        <xdr:cNvSpPr txBox="1"/>
      </xdr:nvSpPr>
      <xdr:spPr>
        <a:xfrm>
          <a:off x="10528300" y="53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47295</xdr:rowOff>
    </xdr:from>
    <xdr:to>
      <xdr:col>50</xdr:col>
      <xdr:colOff>165100</xdr:colOff>
      <xdr:row>31</xdr:row>
      <xdr:rowOff>148895</xdr:rowOff>
    </xdr:to>
    <xdr:sp macro="" textlink="">
      <xdr:nvSpPr>
        <xdr:cNvPr id="305" name="楕円 304"/>
        <xdr:cNvSpPr/>
      </xdr:nvSpPr>
      <xdr:spPr>
        <a:xfrm>
          <a:off x="9588500" y="536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165422</xdr:rowOff>
    </xdr:from>
    <xdr:ext cx="599010" cy="259045"/>
    <xdr:sp macro="" textlink="">
      <xdr:nvSpPr>
        <xdr:cNvPr id="306" name="テキスト ボックス 305"/>
        <xdr:cNvSpPr txBox="1"/>
      </xdr:nvSpPr>
      <xdr:spPr>
        <a:xfrm>
          <a:off x="9339795" y="5137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107353</xdr:rowOff>
    </xdr:from>
    <xdr:to>
      <xdr:col>46</xdr:col>
      <xdr:colOff>38100</xdr:colOff>
      <xdr:row>33</xdr:row>
      <xdr:rowOff>37503</xdr:rowOff>
    </xdr:to>
    <xdr:sp macro="" textlink="">
      <xdr:nvSpPr>
        <xdr:cNvPr id="307" name="楕円 306"/>
        <xdr:cNvSpPr/>
      </xdr:nvSpPr>
      <xdr:spPr>
        <a:xfrm>
          <a:off x="8699500" y="559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54030</xdr:rowOff>
    </xdr:from>
    <xdr:ext cx="534377" cy="259045"/>
    <xdr:sp macro="" textlink="">
      <xdr:nvSpPr>
        <xdr:cNvPr id="308" name="テキスト ボックス 307"/>
        <xdr:cNvSpPr txBox="1"/>
      </xdr:nvSpPr>
      <xdr:spPr>
        <a:xfrm>
          <a:off x="8483111" y="536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9919</xdr:rowOff>
    </xdr:from>
    <xdr:to>
      <xdr:col>41</xdr:col>
      <xdr:colOff>101600</xdr:colOff>
      <xdr:row>33</xdr:row>
      <xdr:rowOff>111519</xdr:rowOff>
    </xdr:to>
    <xdr:sp macro="" textlink="">
      <xdr:nvSpPr>
        <xdr:cNvPr id="309" name="楕円 308"/>
        <xdr:cNvSpPr/>
      </xdr:nvSpPr>
      <xdr:spPr>
        <a:xfrm>
          <a:off x="7810500" y="566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128046</xdr:rowOff>
    </xdr:from>
    <xdr:ext cx="534377" cy="259045"/>
    <xdr:sp macro="" textlink="">
      <xdr:nvSpPr>
        <xdr:cNvPr id="310" name="テキスト ボックス 309"/>
        <xdr:cNvSpPr txBox="1"/>
      </xdr:nvSpPr>
      <xdr:spPr>
        <a:xfrm>
          <a:off x="7594111" y="544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153124</xdr:rowOff>
    </xdr:from>
    <xdr:to>
      <xdr:col>36</xdr:col>
      <xdr:colOff>165100</xdr:colOff>
      <xdr:row>34</xdr:row>
      <xdr:rowOff>83274</xdr:rowOff>
    </xdr:to>
    <xdr:sp macro="" textlink="">
      <xdr:nvSpPr>
        <xdr:cNvPr id="311" name="楕円 310"/>
        <xdr:cNvSpPr/>
      </xdr:nvSpPr>
      <xdr:spPr>
        <a:xfrm>
          <a:off x="6921500" y="581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99801</xdr:rowOff>
    </xdr:from>
    <xdr:ext cx="534377" cy="259045"/>
    <xdr:sp macro="" textlink="">
      <xdr:nvSpPr>
        <xdr:cNvPr id="312" name="テキスト ボックス 311"/>
        <xdr:cNvSpPr txBox="1"/>
      </xdr:nvSpPr>
      <xdr:spPr>
        <a:xfrm>
          <a:off x="6705111" y="558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9373</xdr:rowOff>
    </xdr:from>
    <xdr:to>
      <xdr:col>55</xdr:col>
      <xdr:colOff>0</xdr:colOff>
      <xdr:row>57</xdr:row>
      <xdr:rowOff>35009</xdr:rowOff>
    </xdr:to>
    <xdr:cxnSp macro="">
      <xdr:nvCxnSpPr>
        <xdr:cNvPr id="341" name="直線コネクタ 340"/>
        <xdr:cNvCxnSpPr/>
      </xdr:nvCxnSpPr>
      <xdr:spPr>
        <a:xfrm>
          <a:off x="9639300" y="9782023"/>
          <a:ext cx="8382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42" name="普通建設事業費平均値テキスト"/>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50729</xdr:rowOff>
    </xdr:from>
    <xdr:to>
      <xdr:col>50</xdr:col>
      <xdr:colOff>114300</xdr:colOff>
      <xdr:row>57</xdr:row>
      <xdr:rowOff>9373</xdr:rowOff>
    </xdr:to>
    <xdr:cxnSp macro="">
      <xdr:nvCxnSpPr>
        <xdr:cNvPr id="344" name="直線コネクタ 343"/>
        <xdr:cNvCxnSpPr/>
      </xdr:nvCxnSpPr>
      <xdr:spPr>
        <a:xfrm>
          <a:off x="8750300" y="9480479"/>
          <a:ext cx="889000" cy="30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148680</xdr:rowOff>
    </xdr:from>
    <xdr:ext cx="534377" cy="259045"/>
    <xdr:sp macro="" textlink="">
      <xdr:nvSpPr>
        <xdr:cNvPr id="346" name="テキスト ボックス 345"/>
        <xdr:cNvSpPr txBox="1"/>
      </xdr:nvSpPr>
      <xdr:spPr>
        <a:xfrm>
          <a:off x="9372111" y="100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44947</xdr:rowOff>
    </xdr:from>
    <xdr:to>
      <xdr:col>45</xdr:col>
      <xdr:colOff>177800</xdr:colOff>
      <xdr:row>55</xdr:row>
      <xdr:rowOff>50729</xdr:rowOff>
    </xdr:to>
    <xdr:cxnSp macro="">
      <xdr:nvCxnSpPr>
        <xdr:cNvPr id="347" name="直線コネクタ 346"/>
        <xdr:cNvCxnSpPr/>
      </xdr:nvCxnSpPr>
      <xdr:spPr>
        <a:xfrm>
          <a:off x="7861300" y="9474697"/>
          <a:ext cx="889000" cy="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160820</xdr:rowOff>
    </xdr:from>
    <xdr:to>
      <xdr:col>46</xdr:col>
      <xdr:colOff>38100</xdr:colOff>
      <xdr:row>58</xdr:row>
      <xdr:rowOff>90970</xdr:rowOff>
    </xdr:to>
    <xdr:sp macro="" textlink="">
      <xdr:nvSpPr>
        <xdr:cNvPr id="348" name="フローチャート: 判断 347"/>
        <xdr:cNvSpPr/>
      </xdr:nvSpPr>
      <xdr:spPr>
        <a:xfrm>
          <a:off x="8699500" y="993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82097</xdr:rowOff>
    </xdr:from>
    <xdr:ext cx="534377" cy="259045"/>
    <xdr:sp macro="" textlink="">
      <xdr:nvSpPr>
        <xdr:cNvPr id="349" name="テキスト ボックス 348"/>
        <xdr:cNvSpPr txBox="1"/>
      </xdr:nvSpPr>
      <xdr:spPr>
        <a:xfrm>
          <a:off x="8483111" y="1002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44947</xdr:rowOff>
    </xdr:from>
    <xdr:to>
      <xdr:col>41</xdr:col>
      <xdr:colOff>50800</xdr:colOff>
      <xdr:row>56</xdr:row>
      <xdr:rowOff>102770</xdr:rowOff>
    </xdr:to>
    <xdr:cxnSp macro="">
      <xdr:nvCxnSpPr>
        <xdr:cNvPr id="350" name="直線コネクタ 349"/>
        <xdr:cNvCxnSpPr/>
      </xdr:nvCxnSpPr>
      <xdr:spPr>
        <a:xfrm flipV="1">
          <a:off x="6972300" y="9474697"/>
          <a:ext cx="889000" cy="22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131611</xdr:rowOff>
    </xdr:from>
    <xdr:ext cx="534377" cy="259045"/>
    <xdr:sp macro="" textlink="">
      <xdr:nvSpPr>
        <xdr:cNvPr id="352" name="テキスト ボックス 351"/>
        <xdr:cNvSpPr txBox="1"/>
      </xdr:nvSpPr>
      <xdr:spPr>
        <a:xfrm>
          <a:off x="7594111" y="1007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135991</xdr:rowOff>
    </xdr:from>
    <xdr:ext cx="534377" cy="259045"/>
    <xdr:sp macro="" textlink="">
      <xdr:nvSpPr>
        <xdr:cNvPr id="354" name="テキスト ボックス 353"/>
        <xdr:cNvSpPr txBox="1"/>
      </xdr:nvSpPr>
      <xdr:spPr>
        <a:xfrm>
          <a:off x="6705111" y="100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155659</xdr:rowOff>
    </xdr:from>
    <xdr:to>
      <xdr:col>55</xdr:col>
      <xdr:colOff>50800</xdr:colOff>
      <xdr:row>57</xdr:row>
      <xdr:rowOff>85809</xdr:rowOff>
    </xdr:to>
    <xdr:sp macro="" textlink="">
      <xdr:nvSpPr>
        <xdr:cNvPr id="360" name="楕円 359"/>
        <xdr:cNvSpPr/>
      </xdr:nvSpPr>
      <xdr:spPr>
        <a:xfrm>
          <a:off x="10426700" y="975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7086</xdr:rowOff>
    </xdr:from>
    <xdr:ext cx="599010" cy="259045"/>
    <xdr:sp macro="" textlink="">
      <xdr:nvSpPr>
        <xdr:cNvPr id="361" name="普通建設事業費該当値テキスト"/>
        <xdr:cNvSpPr txBox="1"/>
      </xdr:nvSpPr>
      <xdr:spPr>
        <a:xfrm>
          <a:off x="10528300" y="960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130023</xdr:rowOff>
    </xdr:from>
    <xdr:to>
      <xdr:col>50</xdr:col>
      <xdr:colOff>165100</xdr:colOff>
      <xdr:row>57</xdr:row>
      <xdr:rowOff>60173</xdr:rowOff>
    </xdr:to>
    <xdr:sp macro="" textlink="">
      <xdr:nvSpPr>
        <xdr:cNvPr id="362" name="楕円 361"/>
        <xdr:cNvSpPr/>
      </xdr:nvSpPr>
      <xdr:spPr>
        <a:xfrm>
          <a:off x="9588500" y="973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76700</xdr:rowOff>
    </xdr:from>
    <xdr:ext cx="599010" cy="259045"/>
    <xdr:sp macro="" textlink="">
      <xdr:nvSpPr>
        <xdr:cNvPr id="363" name="テキスト ボックス 362"/>
        <xdr:cNvSpPr txBox="1"/>
      </xdr:nvSpPr>
      <xdr:spPr>
        <a:xfrm>
          <a:off x="9339795" y="950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171379</xdr:rowOff>
    </xdr:from>
    <xdr:to>
      <xdr:col>46</xdr:col>
      <xdr:colOff>38100</xdr:colOff>
      <xdr:row>55</xdr:row>
      <xdr:rowOff>101529</xdr:rowOff>
    </xdr:to>
    <xdr:sp macro="" textlink="">
      <xdr:nvSpPr>
        <xdr:cNvPr id="364" name="楕円 363"/>
        <xdr:cNvSpPr/>
      </xdr:nvSpPr>
      <xdr:spPr>
        <a:xfrm>
          <a:off x="8699500" y="94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118056</xdr:rowOff>
    </xdr:from>
    <xdr:ext cx="599010" cy="259045"/>
    <xdr:sp macro="" textlink="">
      <xdr:nvSpPr>
        <xdr:cNvPr id="365" name="テキスト ボックス 364"/>
        <xdr:cNvSpPr txBox="1"/>
      </xdr:nvSpPr>
      <xdr:spPr>
        <a:xfrm>
          <a:off x="8450795" y="920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165597</xdr:rowOff>
    </xdr:from>
    <xdr:to>
      <xdr:col>41</xdr:col>
      <xdr:colOff>101600</xdr:colOff>
      <xdr:row>55</xdr:row>
      <xdr:rowOff>95747</xdr:rowOff>
    </xdr:to>
    <xdr:sp macro="" textlink="">
      <xdr:nvSpPr>
        <xdr:cNvPr id="366" name="楕円 365"/>
        <xdr:cNvSpPr/>
      </xdr:nvSpPr>
      <xdr:spPr>
        <a:xfrm>
          <a:off x="7810500" y="942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112274</xdr:rowOff>
    </xdr:from>
    <xdr:ext cx="599010" cy="259045"/>
    <xdr:sp macro="" textlink="">
      <xdr:nvSpPr>
        <xdr:cNvPr id="367" name="テキスト ボックス 366"/>
        <xdr:cNvSpPr txBox="1"/>
      </xdr:nvSpPr>
      <xdr:spPr>
        <a:xfrm>
          <a:off x="7561795" y="919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51970</xdr:rowOff>
    </xdr:from>
    <xdr:to>
      <xdr:col>36</xdr:col>
      <xdr:colOff>165100</xdr:colOff>
      <xdr:row>56</xdr:row>
      <xdr:rowOff>153570</xdr:rowOff>
    </xdr:to>
    <xdr:sp macro="" textlink="">
      <xdr:nvSpPr>
        <xdr:cNvPr id="368" name="楕円 367"/>
        <xdr:cNvSpPr/>
      </xdr:nvSpPr>
      <xdr:spPr>
        <a:xfrm>
          <a:off x="6921500" y="965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170097</xdr:rowOff>
    </xdr:from>
    <xdr:ext cx="599010" cy="259045"/>
    <xdr:sp macro="" textlink="">
      <xdr:nvSpPr>
        <xdr:cNvPr id="369" name="テキスト ボックス 368"/>
        <xdr:cNvSpPr txBox="1"/>
      </xdr:nvSpPr>
      <xdr:spPr>
        <a:xfrm>
          <a:off x="6672795" y="942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71605</xdr:rowOff>
    </xdr:from>
    <xdr:to>
      <xdr:col>55</xdr:col>
      <xdr:colOff>0</xdr:colOff>
      <xdr:row>77</xdr:row>
      <xdr:rowOff>99409</xdr:rowOff>
    </xdr:to>
    <xdr:cxnSp macro="">
      <xdr:nvCxnSpPr>
        <xdr:cNvPr id="396" name="直線コネクタ 395"/>
        <xdr:cNvCxnSpPr/>
      </xdr:nvCxnSpPr>
      <xdr:spPr>
        <a:xfrm>
          <a:off x="9639300" y="13273255"/>
          <a:ext cx="838200" cy="2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30529</xdr:rowOff>
    </xdr:from>
    <xdr:ext cx="534377" cy="259045"/>
    <xdr:sp macro="" textlink="">
      <xdr:nvSpPr>
        <xdr:cNvPr id="397" name="普通建設事業費 （ うち新規整備　）平均値テキスト"/>
        <xdr:cNvSpPr txBox="1"/>
      </xdr:nvSpPr>
      <xdr:spPr>
        <a:xfrm>
          <a:off x="10528300" y="13403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6724</xdr:rowOff>
    </xdr:from>
    <xdr:to>
      <xdr:col>50</xdr:col>
      <xdr:colOff>114300</xdr:colOff>
      <xdr:row>77</xdr:row>
      <xdr:rowOff>71605</xdr:rowOff>
    </xdr:to>
    <xdr:cxnSp macro="">
      <xdr:nvCxnSpPr>
        <xdr:cNvPr id="399" name="直線コネクタ 398"/>
        <xdr:cNvCxnSpPr/>
      </xdr:nvCxnSpPr>
      <xdr:spPr>
        <a:xfrm>
          <a:off x="8750300" y="13036924"/>
          <a:ext cx="889000" cy="23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136796</xdr:rowOff>
    </xdr:from>
    <xdr:ext cx="534377" cy="259045"/>
    <xdr:sp macro="" textlink="">
      <xdr:nvSpPr>
        <xdr:cNvPr id="401" name="テキスト ボックス 400"/>
        <xdr:cNvSpPr txBox="1"/>
      </xdr:nvSpPr>
      <xdr:spPr>
        <a:xfrm>
          <a:off x="9372111" y="1350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73347</xdr:rowOff>
    </xdr:from>
    <xdr:to>
      <xdr:col>45</xdr:col>
      <xdr:colOff>177800</xdr:colOff>
      <xdr:row>76</xdr:row>
      <xdr:rowOff>6724</xdr:rowOff>
    </xdr:to>
    <xdr:cxnSp macro="">
      <xdr:nvCxnSpPr>
        <xdr:cNvPr id="402" name="直線コネクタ 401"/>
        <xdr:cNvCxnSpPr/>
      </xdr:nvCxnSpPr>
      <xdr:spPr>
        <a:xfrm>
          <a:off x="7861300" y="12932097"/>
          <a:ext cx="889000" cy="10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153781</xdr:rowOff>
    </xdr:from>
    <xdr:to>
      <xdr:col>46</xdr:col>
      <xdr:colOff>38100</xdr:colOff>
      <xdr:row>78</xdr:row>
      <xdr:rowOff>83931</xdr:rowOff>
    </xdr:to>
    <xdr:sp macro="" textlink="">
      <xdr:nvSpPr>
        <xdr:cNvPr id="403" name="フローチャート: 判断 402"/>
        <xdr:cNvSpPr/>
      </xdr:nvSpPr>
      <xdr:spPr>
        <a:xfrm>
          <a:off x="8699500" y="1335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75058</xdr:rowOff>
    </xdr:from>
    <xdr:ext cx="534377" cy="259045"/>
    <xdr:sp macro="" textlink="">
      <xdr:nvSpPr>
        <xdr:cNvPr id="404" name="テキスト ボックス 403"/>
        <xdr:cNvSpPr txBox="1"/>
      </xdr:nvSpPr>
      <xdr:spPr>
        <a:xfrm>
          <a:off x="8483111" y="1344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117550</xdr:rowOff>
    </xdr:from>
    <xdr:ext cx="534377" cy="259045"/>
    <xdr:sp macro="" textlink="">
      <xdr:nvSpPr>
        <xdr:cNvPr id="406" name="テキスト ボックス 405"/>
        <xdr:cNvSpPr txBox="1"/>
      </xdr:nvSpPr>
      <xdr:spPr>
        <a:xfrm>
          <a:off x="7594111" y="1349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48609</xdr:rowOff>
    </xdr:from>
    <xdr:to>
      <xdr:col>55</xdr:col>
      <xdr:colOff>50800</xdr:colOff>
      <xdr:row>77</xdr:row>
      <xdr:rowOff>150209</xdr:rowOff>
    </xdr:to>
    <xdr:sp macro="" textlink="">
      <xdr:nvSpPr>
        <xdr:cNvPr id="412" name="楕円 411"/>
        <xdr:cNvSpPr/>
      </xdr:nvSpPr>
      <xdr:spPr>
        <a:xfrm>
          <a:off x="10426700" y="1325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71486</xdr:rowOff>
    </xdr:from>
    <xdr:ext cx="534377" cy="259045"/>
    <xdr:sp macro="" textlink="">
      <xdr:nvSpPr>
        <xdr:cNvPr id="413" name="普通建設事業費 （ うち新規整備　）該当値テキスト"/>
        <xdr:cNvSpPr txBox="1"/>
      </xdr:nvSpPr>
      <xdr:spPr>
        <a:xfrm>
          <a:off x="10528300" y="131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20805</xdr:rowOff>
    </xdr:from>
    <xdr:to>
      <xdr:col>50</xdr:col>
      <xdr:colOff>165100</xdr:colOff>
      <xdr:row>77</xdr:row>
      <xdr:rowOff>122405</xdr:rowOff>
    </xdr:to>
    <xdr:sp macro="" textlink="">
      <xdr:nvSpPr>
        <xdr:cNvPr id="414" name="楕円 413"/>
        <xdr:cNvSpPr/>
      </xdr:nvSpPr>
      <xdr:spPr>
        <a:xfrm>
          <a:off x="9588500" y="1322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138932</xdr:rowOff>
    </xdr:from>
    <xdr:ext cx="599010" cy="259045"/>
    <xdr:sp macro="" textlink="">
      <xdr:nvSpPr>
        <xdr:cNvPr id="415" name="テキスト ボックス 414"/>
        <xdr:cNvSpPr txBox="1"/>
      </xdr:nvSpPr>
      <xdr:spPr>
        <a:xfrm>
          <a:off x="9339795" y="1299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127374</xdr:rowOff>
    </xdr:from>
    <xdr:to>
      <xdr:col>46</xdr:col>
      <xdr:colOff>38100</xdr:colOff>
      <xdr:row>76</xdr:row>
      <xdr:rowOff>57524</xdr:rowOff>
    </xdr:to>
    <xdr:sp macro="" textlink="">
      <xdr:nvSpPr>
        <xdr:cNvPr id="416" name="楕円 415"/>
        <xdr:cNvSpPr/>
      </xdr:nvSpPr>
      <xdr:spPr>
        <a:xfrm>
          <a:off x="8699500" y="1298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74051</xdr:rowOff>
    </xdr:from>
    <xdr:ext cx="599010" cy="259045"/>
    <xdr:sp macro="" textlink="">
      <xdr:nvSpPr>
        <xdr:cNvPr id="417" name="テキスト ボックス 416"/>
        <xdr:cNvSpPr txBox="1"/>
      </xdr:nvSpPr>
      <xdr:spPr>
        <a:xfrm>
          <a:off x="8450795" y="1276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22547</xdr:rowOff>
    </xdr:from>
    <xdr:to>
      <xdr:col>41</xdr:col>
      <xdr:colOff>101600</xdr:colOff>
      <xdr:row>75</xdr:row>
      <xdr:rowOff>124147</xdr:rowOff>
    </xdr:to>
    <xdr:sp macro="" textlink="">
      <xdr:nvSpPr>
        <xdr:cNvPr id="418" name="楕円 417"/>
        <xdr:cNvSpPr/>
      </xdr:nvSpPr>
      <xdr:spPr>
        <a:xfrm>
          <a:off x="7810500" y="1288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140674</xdr:rowOff>
    </xdr:from>
    <xdr:ext cx="599010" cy="259045"/>
    <xdr:sp macro="" textlink="">
      <xdr:nvSpPr>
        <xdr:cNvPr id="419" name="テキスト ボックス 418"/>
        <xdr:cNvSpPr txBox="1"/>
      </xdr:nvSpPr>
      <xdr:spPr>
        <a:xfrm>
          <a:off x="7561795" y="1265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52223</xdr:rowOff>
    </xdr:from>
    <xdr:to>
      <xdr:col>55</xdr:col>
      <xdr:colOff>0</xdr:colOff>
      <xdr:row>93</xdr:row>
      <xdr:rowOff>85407</xdr:rowOff>
    </xdr:to>
    <xdr:cxnSp macro="">
      <xdr:nvCxnSpPr>
        <xdr:cNvPr id="448" name="直線コネクタ 447"/>
        <xdr:cNvCxnSpPr/>
      </xdr:nvCxnSpPr>
      <xdr:spPr>
        <a:xfrm flipV="1">
          <a:off x="9639300" y="15825623"/>
          <a:ext cx="838200" cy="20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132554</xdr:rowOff>
    </xdr:from>
    <xdr:ext cx="534377" cy="259045"/>
    <xdr:sp macro="" textlink="">
      <xdr:nvSpPr>
        <xdr:cNvPr id="449" name="普通建設事業費 （ うち更新整備　）平均値テキスト"/>
        <xdr:cNvSpPr txBox="1"/>
      </xdr:nvSpPr>
      <xdr:spPr>
        <a:xfrm>
          <a:off x="10528300" y="164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1815</xdr:rowOff>
    </xdr:from>
    <xdr:to>
      <xdr:col>50</xdr:col>
      <xdr:colOff>114300</xdr:colOff>
      <xdr:row>93</xdr:row>
      <xdr:rowOff>85407</xdr:rowOff>
    </xdr:to>
    <xdr:cxnSp macro="">
      <xdr:nvCxnSpPr>
        <xdr:cNvPr id="451" name="直線コネクタ 450"/>
        <xdr:cNvCxnSpPr/>
      </xdr:nvCxnSpPr>
      <xdr:spPr>
        <a:xfrm>
          <a:off x="8750300" y="15946665"/>
          <a:ext cx="889000" cy="8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57345</xdr:rowOff>
    </xdr:from>
    <xdr:ext cx="534377" cy="259045"/>
    <xdr:sp macro="" textlink="">
      <xdr:nvSpPr>
        <xdr:cNvPr id="453" name="テキスト ボックス 452"/>
        <xdr:cNvSpPr txBox="1"/>
      </xdr:nvSpPr>
      <xdr:spPr>
        <a:xfrm>
          <a:off x="9372111" y="165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1815</xdr:rowOff>
    </xdr:from>
    <xdr:to>
      <xdr:col>45</xdr:col>
      <xdr:colOff>177800</xdr:colOff>
      <xdr:row>95</xdr:row>
      <xdr:rowOff>10788</xdr:rowOff>
    </xdr:to>
    <xdr:cxnSp macro="">
      <xdr:nvCxnSpPr>
        <xdr:cNvPr id="454" name="直線コネクタ 453"/>
        <xdr:cNvCxnSpPr/>
      </xdr:nvCxnSpPr>
      <xdr:spPr>
        <a:xfrm flipV="1">
          <a:off x="7861300" y="15946665"/>
          <a:ext cx="889000" cy="35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161367</xdr:rowOff>
    </xdr:from>
    <xdr:to>
      <xdr:col>46</xdr:col>
      <xdr:colOff>38100</xdr:colOff>
      <xdr:row>96</xdr:row>
      <xdr:rowOff>91517</xdr:rowOff>
    </xdr:to>
    <xdr:sp macro="" textlink="">
      <xdr:nvSpPr>
        <xdr:cNvPr id="455" name="フローチャート: 判断 454"/>
        <xdr:cNvSpPr/>
      </xdr:nvSpPr>
      <xdr:spPr>
        <a:xfrm>
          <a:off x="8699500" y="164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82644</xdr:rowOff>
    </xdr:from>
    <xdr:ext cx="534377" cy="259045"/>
    <xdr:sp macro="" textlink="">
      <xdr:nvSpPr>
        <xdr:cNvPr id="456" name="テキスト ボックス 455"/>
        <xdr:cNvSpPr txBox="1"/>
      </xdr:nvSpPr>
      <xdr:spPr>
        <a:xfrm>
          <a:off x="8483111" y="1654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109541</xdr:rowOff>
    </xdr:from>
    <xdr:ext cx="534377" cy="259045"/>
    <xdr:sp macro="" textlink="">
      <xdr:nvSpPr>
        <xdr:cNvPr id="458" name="テキスト ボックス 457"/>
        <xdr:cNvSpPr txBox="1"/>
      </xdr:nvSpPr>
      <xdr:spPr>
        <a:xfrm>
          <a:off x="7594111" y="165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1423</xdr:rowOff>
    </xdr:from>
    <xdr:to>
      <xdr:col>55</xdr:col>
      <xdr:colOff>50800</xdr:colOff>
      <xdr:row>92</xdr:row>
      <xdr:rowOff>103023</xdr:rowOff>
    </xdr:to>
    <xdr:sp macro="" textlink="">
      <xdr:nvSpPr>
        <xdr:cNvPr id="464" name="楕円 463"/>
        <xdr:cNvSpPr/>
      </xdr:nvSpPr>
      <xdr:spPr>
        <a:xfrm>
          <a:off x="10426700" y="1577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24300</xdr:rowOff>
    </xdr:from>
    <xdr:ext cx="534377" cy="259045"/>
    <xdr:sp macro="" textlink="">
      <xdr:nvSpPr>
        <xdr:cNvPr id="465" name="普通建設事業費 （ うち更新整備　）該当値テキスト"/>
        <xdr:cNvSpPr txBox="1"/>
      </xdr:nvSpPr>
      <xdr:spPr>
        <a:xfrm>
          <a:off x="10528300" y="1562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34607</xdr:rowOff>
    </xdr:from>
    <xdr:to>
      <xdr:col>50</xdr:col>
      <xdr:colOff>165100</xdr:colOff>
      <xdr:row>93</xdr:row>
      <xdr:rowOff>136207</xdr:rowOff>
    </xdr:to>
    <xdr:sp macro="" textlink="">
      <xdr:nvSpPr>
        <xdr:cNvPr id="466" name="楕円 465"/>
        <xdr:cNvSpPr/>
      </xdr:nvSpPr>
      <xdr:spPr>
        <a:xfrm>
          <a:off x="9588500" y="159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152734</xdr:rowOff>
    </xdr:from>
    <xdr:ext cx="534377" cy="259045"/>
    <xdr:sp macro="" textlink="">
      <xdr:nvSpPr>
        <xdr:cNvPr id="467" name="テキスト ボックス 466"/>
        <xdr:cNvSpPr txBox="1"/>
      </xdr:nvSpPr>
      <xdr:spPr>
        <a:xfrm>
          <a:off x="9372111" y="1575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122465</xdr:rowOff>
    </xdr:from>
    <xdr:to>
      <xdr:col>46</xdr:col>
      <xdr:colOff>38100</xdr:colOff>
      <xdr:row>93</xdr:row>
      <xdr:rowOff>52615</xdr:rowOff>
    </xdr:to>
    <xdr:sp macro="" textlink="">
      <xdr:nvSpPr>
        <xdr:cNvPr id="468" name="楕円 467"/>
        <xdr:cNvSpPr/>
      </xdr:nvSpPr>
      <xdr:spPr>
        <a:xfrm>
          <a:off x="8699500" y="158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69142</xdr:rowOff>
    </xdr:from>
    <xdr:ext cx="534377" cy="259045"/>
    <xdr:sp macro="" textlink="">
      <xdr:nvSpPr>
        <xdr:cNvPr id="469" name="テキスト ボックス 468"/>
        <xdr:cNvSpPr txBox="1"/>
      </xdr:nvSpPr>
      <xdr:spPr>
        <a:xfrm>
          <a:off x="8483111" y="156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131438</xdr:rowOff>
    </xdr:from>
    <xdr:to>
      <xdr:col>41</xdr:col>
      <xdr:colOff>101600</xdr:colOff>
      <xdr:row>95</xdr:row>
      <xdr:rowOff>61588</xdr:rowOff>
    </xdr:to>
    <xdr:sp macro="" textlink="">
      <xdr:nvSpPr>
        <xdr:cNvPr id="470" name="楕円 469"/>
        <xdr:cNvSpPr/>
      </xdr:nvSpPr>
      <xdr:spPr>
        <a:xfrm>
          <a:off x="7810500" y="1624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78115</xdr:rowOff>
    </xdr:from>
    <xdr:ext cx="534377" cy="259045"/>
    <xdr:sp macro="" textlink="">
      <xdr:nvSpPr>
        <xdr:cNvPr id="471" name="テキスト ボックス 470"/>
        <xdr:cNvSpPr txBox="1"/>
      </xdr:nvSpPr>
      <xdr:spPr>
        <a:xfrm>
          <a:off x="7594111" y="1602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108483</xdr:rowOff>
    </xdr:from>
    <xdr:to>
      <xdr:col>85</xdr:col>
      <xdr:colOff>127000</xdr:colOff>
      <xdr:row>38</xdr:row>
      <xdr:rowOff>65481</xdr:rowOff>
    </xdr:to>
    <xdr:cxnSp macro="">
      <xdr:nvCxnSpPr>
        <xdr:cNvPr id="500" name="直線コネクタ 499"/>
        <xdr:cNvCxnSpPr/>
      </xdr:nvCxnSpPr>
      <xdr:spPr>
        <a:xfrm flipV="1">
          <a:off x="15481300" y="6452133"/>
          <a:ext cx="838200" cy="1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126916</xdr:rowOff>
    </xdr:from>
    <xdr:ext cx="469744" cy="259045"/>
    <xdr:sp macro="" textlink="">
      <xdr:nvSpPr>
        <xdr:cNvPr id="501" name="災害復旧事業費平均値テキスト"/>
        <xdr:cNvSpPr txBox="1"/>
      </xdr:nvSpPr>
      <xdr:spPr>
        <a:xfrm>
          <a:off x="16370300" y="664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1207</xdr:rowOff>
    </xdr:from>
    <xdr:to>
      <xdr:col>81</xdr:col>
      <xdr:colOff>50800</xdr:colOff>
      <xdr:row>38</xdr:row>
      <xdr:rowOff>65481</xdr:rowOff>
    </xdr:to>
    <xdr:cxnSp macro="">
      <xdr:nvCxnSpPr>
        <xdr:cNvPr id="503" name="直線コネクタ 502"/>
        <xdr:cNvCxnSpPr/>
      </xdr:nvCxnSpPr>
      <xdr:spPr>
        <a:xfrm>
          <a:off x="14592300" y="6344857"/>
          <a:ext cx="889000" cy="23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57002</xdr:rowOff>
    </xdr:from>
    <xdr:ext cx="469744" cy="259045"/>
    <xdr:sp macro="" textlink="">
      <xdr:nvSpPr>
        <xdr:cNvPr id="505" name="テキスト ボックス 504"/>
        <xdr:cNvSpPr txBox="1"/>
      </xdr:nvSpPr>
      <xdr:spPr>
        <a:xfrm>
          <a:off x="15246428" y="67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44488</xdr:rowOff>
    </xdr:from>
    <xdr:to>
      <xdr:col>76</xdr:col>
      <xdr:colOff>114300</xdr:colOff>
      <xdr:row>37</xdr:row>
      <xdr:rowOff>1207</xdr:rowOff>
    </xdr:to>
    <xdr:cxnSp macro="">
      <xdr:nvCxnSpPr>
        <xdr:cNvPr id="506" name="直線コネクタ 505"/>
        <xdr:cNvCxnSpPr/>
      </xdr:nvCxnSpPr>
      <xdr:spPr>
        <a:xfrm>
          <a:off x="13703300" y="6045238"/>
          <a:ext cx="889000" cy="29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86919</xdr:rowOff>
    </xdr:from>
    <xdr:to>
      <xdr:col>76</xdr:col>
      <xdr:colOff>165100</xdr:colOff>
      <xdr:row>39</xdr:row>
      <xdr:rowOff>17069</xdr:rowOff>
    </xdr:to>
    <xdr:sp macro="" textlink="">
      <xdr:nvSpPr>
        <xdr:cNvPr id="507" name="フローチャート: 判断 506"/>
        <xdr:cNvSpPr/>
      </xdr:nvSpPr>
      <xdr:spPr>
        <a:xfrm>
          <a:off x="14541500" y="660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8196</xdr:rowOff>
    </xdr:from>
    <xdr:ext cx="469744" cy="259045"/>
    <xdr:sp macro="" textlink="">
      <xdr:nvSpPr>
        <xdr:cNvPr id="508" name="テキスト ボックス 507"/>
        <xdr:cNvSpPr txBox="1"/>
      </xdr:nvSpPr>
      <xdr:spPr>
        <a:xfrm>
          <a:off x="14357428" y="66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44488</xdr:rowOff>
    </xdr:from>
    <xdr:to>
      <xdr:col>71</xdr:col>
      <xdr:colOff>177800</xdr:colOff>
      <xdr:row>35</xdr:row>
      <xdr:rowOff>164059</xdr:rowOff>
    </xdr:to>
    <xdr:cxnSp macro="">
      <xdr:nvCxnSpPr>
        <xdr:cNvPr id="509" name="直線コネクタ 508"/>
        <xdr:cNvCxnSpPr/>
      </xdr:nvCxnSpPr>
      <xdr:spPr>
        <a:xfrm flipV="1">
          <a:off x="12814300" y="6045238"/>
          <a:ext cx="889000" cy="11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36987</xdr:rowOff>
    </xdr:from>
    <xdr:ext cx="469744" cy="259045"/>
    <xdr:sp macro="" textlink="">
      <xdr:nvSpPr>
        <xdr:cNvPr id="511" name="テキスト ボックス 510"/>
        <xdr:cNvSpPr txBox="1"/>
      </xdr:nvSpPr>
      <xdr:spPr>
        <a:xfrm>
          <a:off x="13468428" y="672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33317</xdr:rowOff>
    </xdr:from>
    <xdr:ext cx="469744" cy="259045"/>
    <xdr:sp macro="" textlink="">
      <xdr:nvSpPr>
        <xdr:cNvPr id="513" name="テキスト ボックス 512"/>
        <xdr:cNvSpPr txBox="1"/>
      </xdr:nvSpPr>
      <xdr:spPr>
        <a:xfrm>
          <a:off x="12579428" y="67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57683</xdr:rowOff>
    </xdr:from>
    <xdr:to>
      <xdr:col>85</xdr:col>
      <xdr:colOff>177800</xdr:colOff>
      <xdr:row>37</xdr:row>
      <xdr:rowOff>159283</xdr:rowOff>
    </xdr:to>
    <xdr:sp macro="" textlink="">
      <xdr:nvSpPr>
        <xdr:cNvPr id="519" name="楕円 518"/>
        <xdr:cNvSpPr/>
      </xdr:nvSpPr>
      <xdr:spPr>
        <a:xfrm>
          <a:off x="16268700" y="640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80560</xdr:rowOff>
    </xdr:from>
    <xdr:ext cx="534377" cy="259045"/>
    <xdr:sp macro="" textlink="">
      <xdr:nvSpPr>
        <xdr:cNvPr id="520" name="災害復旧事業費該当値テキスト"/>
        <xdr:cNvSpPr txBox="1"/>
      </xdr:nvSpPr>
      <xdr:spPr>
        <a:xfrm>
          <a:off x="16370300" y="625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14681</xdr:rowOff>
    </xdr:from>
    <xdr:to>
      <xdr:col>81</xdr:col>
      <xdr:colOff>101600</xdr:colOff>
      <xdr:row>38</xdr:row>
      <xdr:rowOff>116281</xdr:rowOff>
    </xdr:to>
    <xdr:sp macro="" textlink="">
      <xdr:nvSpPr>
        <xdr:cNvPr id="521" name="楕円 520"/>
        <xdr:cNvSpPr/>
      </xdr:nvSpPr>
      <xdr:spPr>
        <a:xfrm>
          <a:off x="15430500" y="652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132808</xdr:rowOff>
    </xdr:from>
    <xdr:ext cx="534377" cy="259045"/>
    <xdr:sp macro="" textlink="">
      <xdr:nvSpPr>
        <xdr:cNvPr id="522" name="テキスト ボックス 521"/>
        <xdr:cNvSpPr txBox="1"/>
      </xdr:nvSpPr>
      <xdr:spPr>
        <a:xfrm>
          <a:off x="15214111" y="630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121857</xdr:rowOff>
    </xdr:from>
    <xdr:to>
      <xdr:col>76</xdr:col>
      <xdr:colOff>165100</xdr:colOff>
      <xdr:row>37</xdr:row>
      <xdr:rowOff>52007</xdr:rowOff>
    </xdr:to>
    <xdr:sp macro="" textlink="">
      <xdr:nvSpPr>
        <xdr:cNvPr id="523" name="楕円 522"/>
        <xdr:cNvSpPr/>
      </xdr:nvSpPr>
      <xdr:spPr>
        <a:xfrm>
          <a:off x="14541500" y="629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68534</xdr:rowOff>
    </xdr:from>
    <xdr:ext cx="534377" cy="259045"/>
    <xdr:sp macro="" textlink="">
      <xdr:nvSpPr>
        <xdr:cNvPr id="524" name="テキスト ボックス 523"/>
        <xdr:cNvSpPr txBox="1"/>
      </xdr:nvSpPr>
      <xdr:spPr>
        <a:xfrm>
          <a:off x="14325111" y="60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165138</xdr:rowOff>
    </xdr:from>
    <xdr:to>
      <xdr:col>72</xdr:col>
      <xdr:colOff>38100</xdr:colOff>
      <xdr:row>35</xdr:row>
      <xdr:rowOff>95288</xdr:rowOff>
    </xdr:to>
    <xdr:sp macro="" textlink="">
      <xdr:nvSpPr>
        <xdr:cNvPr id="525" name="楕円 524"/>
        <xdr:cNvSpPr/>
      </xdr:nvSpPr>
      <xdr:spPr>
        <a:xfrm>
          <a:off x="13652500" y="599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111815</xdr:rowOff>
    </xdr:from>
    <xdr:ext cx="534377" cy="259045"/>
    <xdr:sp macro="" textlink="">
      <xdr:nvSpPr>
        <xdr:cNvPr id="526" name="テキスト ボックス 525"/>
        <xdr:cNvSpPr txBox="1"/>
      </xdr:nvSpPr>
      <xdr:spPr>
        <a:xfrm>
          <a:off x="13436111" y="576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113259</xdr:rowOff>
    </xdr:from>
    <xdr:to>
      <xdr:col>67</xdr:col>
      <xdr:colOff>101600</xdr:colOff>
      <xdr:row>36</xdr:row>
      <xdr:rowOff>43409</xdr:rowOff>
    </xdr:to>
    <xdr:sp macro="" textlink="">
      <xdr:nvSpPr>
        <xdr:cNvPr id="527" name="楕円 526"/>
        <xdr:cNvSpPr/>
      </xdr:nvSpPr>
      <xdr:spPr>
        <a:xfrm>
          <a:off x="12763500" y="611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59936</xdr:rowOff>
    </xdr:from>
    <xdr:ext cx="534377" cy="259045"/>
    <xdr:sp macro="" textlink="">
      <xdr:nvSpPr>
        <xdr:cNvPr id="528" name="テキスト ボックス 527"/>
        <xdr:cNvSpPr txBox="1"/>
      </xdr:nvSpPr>
      <xdr:spPr>
        <a:xfrm>
          <a:off x="12547111" y="588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105461</xdr:rowOff>
    </xdr:from>
    <xdr:to>
      <xdr:col>85</xdr:col>
      <xdr:colOff>127000</xdr:colOff>
      <xdr:row>75</xdr:row>
      <xdr:rowOff>137579</xdr:rowOff>
    </xdr:to>
    <xdr:cxnSp macro="">
      <xdr:nvCxnSpPr>
        <xdr:cNvPr id="606" name="直線コネクタ 605"/>
        <xdr:cNvCxnSpPr/>
      </xdr:nvCxnSpPr>
      <xdr:spPr>
        <a:xfrm flipV="1">
          <a:off x="15481300" y="12964211"/>
          <a:ext cx="8382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139882</xdr:rowOff>
    </xdr:from>
    <xdr:ext cx="534377" cy="259045"/>
    <xdr:sp macro="" textlink="">
      <xdr:nvSpPr>
        <xdr:cNvPr id="607" name="公債費平均値テキスト"/>
        <xdr:cNvSpPr txBox="1"/>
      </xdr:nvSpPr>
      <xdr:spPr>
        <a:xfrm>
          <a:off x="16370300" y="12998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74702</xdr:rowOff>
    </xdr:from>
    <xdr:to>
      <xdr:col>81</xdr:col>
      <xdr:colOff>50800</xdr:colOff>
      <xdr:row>75</xdr:row>
      <xdr:rowOff>137579</xdr:rowOff>
    </xdr:to>
    <xdr:cxnSp macro="">
      <xdr:nvCxnSpPr>
        <xdr:cNvPr id="609" name="直線コネクタ 608"/>
        <xdr:cNvCxnSpPr/>
      </xdr:nvCxnSpPr>
      <xdr:spPr>
        <a:xfrm>
          <a:off x="14592300" y="12590552"/>
          <a:ext cx="889000" cy="40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82872</xdr:rowOff>
    </xdr:from>
    <xdr:ext cx="534377" cy="259045"/>
    <xdr:sp macro="" textlink="">
      <xdr:nvSpPr>
        <xdr:cNvPr id="611" name="テキスト ボックス 610"/>
        <xdr:cNvSpPr txBox="1"/>
      </xdr:nvSpPr>
      <xdr:spPr>
        <a:xfrm>
          <a:off x="15214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74702</xdr:rowOff>
    </xdr:from>
    <xdr:to>
      <xdr:col>76</xdr:col>
      <xdr:colOff>114300</xdr:colOff>
      <xdr:row>74</xdr:row>
      <xdr:rowOff>155867</xdr:rowOff>
    </xdr:to>
    <xdr:cxnSp macro="">
      <xdr:nvCxnSpPr>
        <xdr:cNvPr id="612" name="直線コネクタ 611"/>
        <xdr:cNvCxnSpPr/>
      </xdr:nvCxnSpPr>
      <xdr:spPr>
        <a:xfrm flipV="1">
          <a:off x="13703300" y="12590552"/>
          <a:ext cx="889000" cy="25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13" name="フローチャート: 判断 61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107104</xdr:rowOff>
    </xdr:from>
    <xdr:ext cx="534377" cy="259045"/>
    <xdr:sp macro="" textlink="">
      <xdr:nvSpPr>
        <xdr:cNvPr id="614" name="テキスト ボックス 613"/>
        <xdr:cNvSpPr txBox="1"/>
      </xdr:nvSpPr>
      <xdr:spPr>
        <a:xfrm>
          <a:off x="14325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155867</xdr:rowOff>
    </xdr:from>
    <xdr:to>
      <xdr:col>71</xdr:col>
      <xdr:colOff>177800</xdr:colOff>
      <xdr:row>75</xdr:row>
      <xdr:rowOff>89</xdr:rowOff>
    </xdr:to>
    <xdr:cxnSp macro="">
      <xdr:nvCxnSpPr>
        <xdr:cNvPr id="615" name="直線コネクタ 614"/>
        <xdr:cNvCxnSpPr/>
      </xdr:nvCxnSpPr>
      <xdr:spPr>
        <a:xfrm flipV="1">
          <a:off x="12814300" y="12843167"/>
          <a:ext cx="889000" cy="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17" name="テキスト ボックス 61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19" name="テキスト ボックス 61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54661</xdr:rowOff>
    </xdr:from>
    <xdr:to>
      <xdr:col>85</xdr:col>
      <xdr:colOff>177800</xdr:colOff>
      <xdr:row>75</xdr:row>
      <xdr:rowOff>156260</xdr:rowOff>
    </xdr:to>
    <xdr:sp macro="" textlink="">
      <xdr:nvSpPr>
        <xdr:cNvPr id="625" name="楕円 624"/>
        <xdr:cNvSpPr/>
      </xdr:nvSpPr>
      <xdr:spPr>
        <a:xfrm>
          <a:off x="16268700" y="129134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77538</xdr:rowOff>
    </xdr:from>
    <xdr:ext cx="534377" cy="259045"/>
    <xdr:sp macro="" textlink="">
      <xdr:nvSpPr>
        <xdr:cNvPr id="626" name="公債費該当値テキスト"/>
        <xdr:cNvSpPr txBox="1"/>
      </xdr:nvSpPr>
      <xdr:spPr>
        <a:xfrm>
          <a:off x="16370300" y="1276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86779</xdr:rowOff>
    </xdr:from>
    <xdr:to>
      <xdr:col>81</xdr:col>
      <xdr:colOff>101600</xdr:colOff>
      <xdr:row>76</xdr:row>
      <xdr:rowOff>16929</xdr:rowOff>
    </xdr:to>
    <xdr:sp macro="" textlink="">
      <xdr:nvSpPr>
        <xdr:cNvPr id="627" name="楕円 626"/>
        <xdr:cNvSpPr/>
      </xdr:nvSpPr>
      <xdr:spPr>
        <a:xfrm>
          <a:off x="15430500" y="129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33456</xdr:rowOff>
    </xdr:from>
    <xdr:ext cx="534377" cy="259045"/>
    <xdr:sp macro="" textlink="">
      <xdr:nvSpPr>
        <xdr:cNvPr id="628" name="テキスト ボックス 627"/>
        <xdr:cNvSpPr txBox="1"/>
      </xdr:nvSpPr>
      <xdr:spPr>
        <a:xfrm>
          <a:off x="15214111" y="127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23902</xdr:rowOff>
    </xdr:from>
    <xdr:to>
      <xdr:col>76</xdr:col>
      <xdr:colOff>165100</xdr:colOff>
      <xdr:row>73</xdr:row>
      <xdr:rowOff>125502</xdr:rowOff>
    </xdr:to>
    <xdr:sp macro="" textlink="">
      <xdr:nvSpPr>
        <xdr:cNvPr id="629" name="楕円 628"/>
        <xdr:cNvSpPr/>
      </xdr:nvSpPr>
      <xdr:spPr>
        <a:xfrm>
          <a:off x="14541500" y="1253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142029</xdr:rowOff>
    </xdr:from>
    <xdr:ext cx="534377" cy="259045"/>
    <xdr:sp macro="" textlink="">
      <xdr:nvSpPr>
        <xdr:cNvPr id="630" name="テキスト ボックス 629"/>
        <xdr:cNvSpPr txBox="1"/>
      </xdr:nvSpPr>
      <xdr:spPr>
        <a:xfrm>
          <a:off x="14325111" y="1231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105067</xdr:rowOff>
    </xdr:from>
    <xdr:to>
      <xdr:col>72</xdr:col>
      <xdr:colOff>38100</xdr:colOff>
      <xdr:row>75</xdr:row>
      <xdr:rowOff>35217</xdr:rowOff>
    </xdr:to>
    <xdr:sp macro="" textlink="">
      <xdr:nvSpPr>
        <xdr:cNvPr id="631" name="楕円 630"/>
        <xdr:cNvSpPr/>
      </xdr:nvSpPr>
      <xdr:spPr>
        <a:xfrm>
          <a:off x="13652500" y="127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51744</xdr:rowOff>
    </xdr:from>
    <xdr:ext cx="534377" cy="259045"/>
    <xdr:sp macro="" textlink="">
      <xdr:nvSpPr>
        <xdr:cNvPr id="632" name="テキスト ボックス 631"/>
        <xdr:cNvSpPr txBox="1"/>
      </xdr:nvSpPr>
      <xdr:spPr>
        <a:xfrm>
          <a:off x="13436111" y="1256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120739</xdr:rowOff>
    </xdr:from>
    <xdr:to>
      <xdr:col>67</xdr:col>
      <xdr:colOff>101600</xdr:colOff>
      <xdr:row>75</xdr:row>
      <xdr:rowOff>50889</xdr:rowOff>
    </xdr:to>
    <xdr:sp macro="" textlink="">
      <xdr:nvSpPr>
        <xdr:cNvPr id="633" name="楕円 632"/>
        <xdr:cNvSpPr/>
      </xdr:nvSpPr>
      <xdr:spPr>
        <a:xfrm>
          <a:off x="12763500" y="128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67416</xdr:rowOff>
    </xdr:from>
    <xdr:ext cx="534377" cy="259045"/>
    <xdr:sp macro="" textlink="">
      <xdr:nvSpPr>
        <xdr:cNvPr id="634" name="テキスト ボックス 633"/>
        <xdr:cNvSpPr txBox="1"/>
      </xdr:nvSpPr>
      <xdr:spPr>
        <a:xfrm>
          <a:off x="12547111" y="1258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109579</xdr:rowOff>
    </xdr:from>
    <xdr:to>
      <xdr:col>85</xdr:col>
      <xdr:colOff>127000</xdr:colOff>
      <xdr:row>96</xdr:row>
      <xdr:rowOff>16937</xdr:rowOff>
    </xdr:to>
    <xdr:cxnSp macro="">
      <xdr:nvCxnSpPr>
        <xdr:cNvPr id="661" name="直線コネクタ 660"/>
        <xdr:cNvCxnSpPr/>
      </xdr:nvCxnSpPr>
      <xdr:spPr>
        <a:xfrm>
          <a:off x="15481300" y="15882979"/>
          <a:ext cx="838200" cy="59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12143</xdr:rowOff>
    </xdr:from>
    <xdr:ext cx="534377" cy="259045"/>
    <xdr:sp macro="" textlink="">
      <xdr:nvSpPr>
        <xdr:cNvPr id="662" name="積立金平均値テキスト"/>
        <xdr:cNvSpPr txBox="1"/>
      </xdr:nvSpPr>
      <xdr:spPr>
        <a:xfrm>
          <a:off x="16370300" y="16814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109579</xdr:rowOff>
    </xdr:from>
    <xdr:to>
      <xdr:col>81</xdr:col>
      <xdr:colOff>50800</xdr:colOff>
      <xdr:row>94</xdr:row>
      <xdr:rowOff>138895</xdr:rowOff>
    </xdr:to>
    <xdr:cxnSp macro="">
      <xdr:nvCxnSpPr>
        <xdr:cNvPr id="664" name="直線コネクタ 663"/>
        <xdr:cNvCxnSpPr/>
      </xdr:nvCxnSpPr>
      <xdr:spPr>
        <a:xfrm flipV="1">
          <a:off x="14592300" y="15882979"/>
          <a:ext cx="889000" cy="37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114140</xdr:rowOff>
    </xdr:from>
    <xdr:ext cx="534377" cy="259045"/>
    <xdr:sp macro="" textlink="">
      <xdr:nvSpPr>
        <xdr:cNvPr id="666" name="テキスト ボックス 665"/>
        <xdr:cNvSpPr txBox="1"/>
      </xdr:nvSpPr>
      <xdr:spPr>
        <a:xfrm>
          <a:off x="15214111" y="169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138895</xdr:rowOff>
    </xdr:from>
    <xdr:to>
      <xdr:col>76</xdr:col>
      <xdr:colOff>114300</xdr:colOff>
      <xdr:row>96</xdr:row>
      <xdr:rowOff>9370</xdr:rowOff>
    </xdr:to>
    <xdr:cxnSp macro="">
      <xdr:nvCxnSpPr>
        <xdr:cNvPr id="667" name="直線コネクタ 666"/>
        <xdr:cNvCxnSpPr/>
      </xdr:nvCxnSpPr>
      <xdr:spPr>
        <a:xfrm flipV="1">
          <a:off x="13703300" y="16255195"/>
          <a:ext cx="889000" cy="21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157499</xdr:rowOff>
    </xdr:from>
    <xdr:to>
      <xdr:col>76</xdr:col>
      <xdr:colOff>165100</xdr:colOff>
      <xdr:row>98</xdr:row>
      <xdr:rowOff>87649</xdr:rowOff>
    </xdr:to>
    <xdr:sp macro="" textlink="">
      <xdr:nvSpPr>
        <xdr:cNvPr id="668" name="フローチャート: 判断 667"/>
        <xdr:cNvSpPr/>
      </xdr:nvSpPr>
      <xdr:spPr>
        <a:xfrm>
          <a:off x="14541500" y="1678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78776</xdr:rowOff>
    </xdr:from>
    <xdr:ext cx="534377" cy="259045"/>
    <xdr:sp macro="" textlink="">
      <xdr:nvSpPr>
        <xdr:cNvPr id="669" name="テキスト ボックス 668"/>
        <xdr:cNvSpPr txBox="1"/>
      </xdr:nvSpPr>
      <xdr:spPr>
        <a:xfrm>
          <a:off x="14325111" y="1688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9370</xdr:rowOff>
    </xdr:from>
    <xdr:to>
      <xdr:col>71</xdr:col>
      <xdr:colOff>177800</xdr:colOff>
      <xdr:row>96</xdr:row>
      <xdr:rowOff>48182</xdr:rowOff>
    </xdr:to>
    <xdr:cxnSp macro="">
      <xdr:nvCxnSpPr>
        <xdr:cNvPr id="670" name="直線コネクタ 669"/>
        <xdr:cNvCxnSpPr/>
      </xdr:nvCxnSpPr>
      <xdr:spPr>
        <a:xfrm flipV="1">
          <a:off x="12814300" y="16468570"/>
          <a:ext cx="889000" cy="3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102627</xdr:rowOff>
    </xdr:from>
    <xdr:ext cx="534377" cy="259045"/>
    <xdr:sp macro="" textlink="">
      <xdr:nvSpPr>
        <xdr:cNvPr id="672" name="テキスト ボックス 671"/>
        <xdr:cNvSpPr txBox="1"/>
      </xdr:nvSpPr>
      <xdr:spPr>
        <a:xfrm>
          <a:off x="13436111" y="1690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90905</xdr:rowOff>
    </xdr:from>
    <xdr:ext cx="534377" cy="259045"/>
    <xdr:sp macro="" textlink="">
      <xdr:nvSpPr>
        <xdr:cNvPr id="674" name="テキスト ボックス 673"/>
        <xdr:cNvSpPr txBox="1"/>
      </xdr:nvSpPr>
      <xdr:spPr>
        <a:xfrm>
          <a:off x="12547111" y="1689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137587</xdr:rowOff>
    </xdr:from>
    <xdr:to>
      <xdr:col>85</xdr:col>
      <xdr:colOff>177800</xdr:colOff>
      <xdr:row>96</xdr:row>
      <xdr:rowOff>67737</xdr:rowOff>
    </xdr:to>
    <xdr:sp macro="" textlink="">
      <xdr:nvSpPr>
        <xdr:cNvPr id="680" name="楕円 679"/>
        <xdr:cNvSpPr/>
      </xdr:nvSpPr>
      <xdr:spPr>
        <a:xfrm>
          <a:off x="16268700" y="1642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160464</xdr:rowOff>
    </xdr:from>
    <xdr:ext cx="599010" cy="259045"/>
    <xdr:sp macro="" textlink="">
      <xdr:nvSpPr>
        <xdr:cNvPr id="681" name="積立金該当値テキスト"/>
        <xdr:cNvSpPr txBox="1"/>
      </xdr:nvSpPr>
      <xdr:spPr>
        <a:xfrm>
          <a:off x="16370300" y="16276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58779</xdr:rowOff>
    </xdr:from>
    <xdr:to>
      <xdr:col>81</xdr:col>
      <xdr:colOff>101600</xdr:colOff>
      <xdr:row>92</xdr:row>
      <xdr:rowOff>160379</xdr:rowOff>
    </xdr:to>
    <xdr:sp macro="" textlink="">
      <xdr:nvSpPr>
        <xdr:cNvPr id="682" name="楕円 681"/>
        <xdr:cNvSpPr/>
      </xdr:nvSpPr>
      <xdr:spPr>
        <a:xfrm>
          <a:off x="15430500" y="1583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5456</xdr:rowOff>
    </xdr:from>
    <xdr:ext cx="599010" cy="259045"/>
    <xdr:sp macro="" textlink="">
      <xdr:nvSpPr>
        <xdr:cNvPr id="683" name="テキスト ボックス 682"/>
        <xdr:cNvSpPr txBox="1"/>
      </xdr:nvSpPr>
      <xdr:spPr>
        <a:xfrm>
          <a:off x="15181795" y="156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88095</xdr:rowOff>
    </xdr:from>
    <xdr:to>
      <xdr:col>76</xdr:col>
      <xdr:colOff>165100</xdr:colOff>
      <xdr:row>95</xdr:row>
      <xdr:rowOff>18245</xdr:rowOff>
    </xdr:to>
    <xdr:sp macro="" textlink="">
      <xdr:nvSpPr>
        <xdr:cNvPr id="684" name="楕円 683"/>
        <xdr:cNvSpPr/>
      </xdr:nvSpPr>
      <xdr:spPr>
        <a:xfrm>
          <a:off x="14541500" y="1620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34772</xdr:rowOff>
    </xdr:from>
    <xdr:ext cx="599010" cy="259045"/>
    <xdr:sp macro="" textlink="">
      <xdr:nvSpPr>
        <xdr:cNvPr id="685" name="テキスト ボックス 684"/>
        <xdr:cNvSpPr txBox="1"/>
      </xdr:nvSpPr>
      <xdr:spPr>
        <a:xfrm>
          <a:off x="14292795" y="15979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130020</xdr:rowOff>
    </xdr:from>
    <xdr:to>
      <xdr:col>72</xdr:col>
      <xdr:colOff>38100</xdr:colOff>
      <xdr:row>96</xdr:row>
      <xdr:rowOff>60170</xdr:rowOff>
    </xdr:to>
    <xdr:sp macro="" textlink="">
      <xdr:nvSpPr>
        <xdr:cNvPr id="686" name="楕円 685"/>
        <xdr:cNvSpPr/>
      </xdr:nvSpPr>
      <xdr:spPr>
        <a:xfrm>
          <a:off x="13652500" y="1641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76697</xdr:rowOff>
    </xdr:from>
    <xdr:ext cx="599010" cy="259045"/>
    <xdr:sp macro="" textlink="">
      <xdr:nvSpPr>
        <xdr:cNvPr id="687" name="テキスト ボックス 686"/>
        <xdr:cNvSpPr txBox="1"/>
      </xdr:nvSpPr>
      <xdr:spPr>
        <a:xfrm>
          <a:off x="13403795" y="1619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168832</xdr:rowOff>
    </xdr:from>
    <xdr:to>
      <xdr:col>67</xdr:col>
      <xdr:colOff>101600</xdr:colOff>
      <xdr:row>96</xdr:row>
      <xdr:rowOff>98982</xdr:rowOff>
    </xdr:to>
    <xdr:sp macro="" textlink="">
      <xdr:nvSpPr>
        <xdr:cNvPr id="688" name="楕円 687"/>
        <xdr:cNvSpPr/>
      </xdr:nvSpPr>
      <xdr:spPr>
        <a:xfrm>
          <a:off x="12763500" y="1645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115509</xdr:rowOff>
    </xdr:from>
    <xdr:ext cx="534377" cy="259045"/>
    <xdr:sp macro="" textlink="">
      <xdr:nvSpPr>
        <xdr:cNvPr id="689" name="テキスト ボックス 688"/>
        <xdr:cNvSpPr txBox="1"/>
      </xdr:nvSpPr>
      <xdr:spPr>
        <a:xfrm>
          <a:off x="12547111" y="1623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27275</xdr:rowOff>
    </xdr:from>
    <xdr:to>
      <xdr:col>116</xdr:col>
      <xdr:colOff>63500</xdr:colOff>
      <xdr:row>37</xdr:row>
      <xdr:rowOff>77521</xdr:rowOff>
    </xdr:to>
    <xdr:cxnSp macro="">
      <xdr:nvCxnSpPr>
        <xdr:cNvPr id="716" name="直線コネクタ 715"/>
        <xdr:cNvCxnSpPr/>
      </xdr:nvCxnSpPr>
      <xdr:spPr>
        <a:xfrm flipV="1">
          <a:off x="21323300" y="6370925"/>
          <a:ext cx="838200" cy="5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134718</xdr:rowOff>
    </xdr:from>
    <xdr:ext cx="469744" cy="259045"/>
    <xdr:sp macro="" textlink="">
      <xdr:nvSpPr>
        <xdr:cNvPr id="717" name="投資及び出資金平均値テキスト"/>
        <xdr:cNvSpPr txBox="1"/>
      </xdr:nvSpPr>
      <xdr:spPr>
        <a:xfrm>
          <a:off x="22212300" y="647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77521</xdr:rowOff>
    </xdr:from>
    <xdr:to>
      <xdr:col>111</xdr:col>
      <xdr:colOff>177800</xdr:colOff>
      <xdr:row>37</xdr:row>
      <xdr:rowOff>91328</xdr:rowOff>
    </xdr:to>
    <xdr:cxnSp macro="">
      <xdr:nvCxnSpPr>
        <xdr:cNvPr id="719" name="直線コネクタ 718"/>
        <xdr:cNvCxnSpPr/>
      </xdr:nvCxnSpPr>
      <xdr:spPr>
        <a:xfrm flipV="1">
          <a:off x="20434300" y="6421171"/>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85203</xdr:rowOff>
    </xdr:from>
    <xdr:ext cx="469744" cy="259045"/>
    <xdr:sp macro="" textlink="">
      <xdr:nvSpPr>
        <xdr:cNvPr id="721" name="テキスト ボックス 720"/>
        <xdr:cNvSpPr txBox="1"/>
      </xdr:nvSpPr>
      <xdr:spPr>
        <a:xfrm>
          <a:off x="21088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91328</xdr:rowOff>
    </xdr:from>
    <xdr:to>
      <xdr:col>107</xdr:col>
      <xdr:colOff>50800</xdr:colOff>
      <xdr:row>37</xdr:row>
      <xdr:rowOff>118669</xdr:rowOff>
    </xdr:to>
    <xdr:cxnSp macro="">
      <xdr:nvCxnSpPr>
        <xdr:cNvPr id="722" name="直線コネクタ 721"/>
        <xdr:cNvCxnSpPr/>
      </xdr:nvCxnSpPr>
      <xdr:spPr>
        <a:xfrm flipV="1">
          <a:off x="19545300" y="6434978"/>
          <a:ext cx="889000" cy="2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xdr:rowOff>
    </xdr:from>
    <xdr:to>
      <xdr:col>107</xdr:col>
      <xdr:colOff>101600</xdr:colOff>
      <xdr:row>38</xdr:row>
      <xdr:rowOff>106512</xdr:rowOff>
    </xdr:to>
    <xdr:sp macro="" textlink="">
      <xdr:nvSpPr>
        <xdr:cNvPr id="723" name="フローチャート: 判断 722"/>
        <xdr:cNvSpPr/>
      </xdr:nvSpPr>
      <xdr:spPr>
        <a:xfrm>
          <a:off x="20383500" y="652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97639</xdr:rowOff>
    </xdr:from>
    <xdr:ext cx="469744" cy="259045"/>
    <xdr:sp macro="" textlink="">
      <xdr:nvSpPr>
        <xdr:cNvPr id="724" name="テキスト ボックス 723"/>
        <xdr:cNvSpPr txBox="1"/>
      </xdr:nvSpPr>
      <xdr:spPr>
        <a:xfrm>
          <a:off x="20199428" y="661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47346</xdr:rowOff>
    </xdr:from>
    <xdr:to>
      <xdr:col>102</xdr:col>
      <xdr:colOff>114300</xdr:colOff>
      <xdr:row>37</xdr:row>
      <xdr:rowOff>118669</xdr:rowOff>
    </xdr:to>
    <xdr:cxnSp macro="">
      <xdr:nvCxnSpPr>
        <xdr:cNvPr id="725" name="直線コネクタ 724"/>
        <xdr:cNvCxnSpPr/>
      </xdr:nvCxnSpPr>
      <xdr:spPr>
        <a:xfrm>
          <a:off x="18656300" y="6390996"/>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124706</xdr:rowOff>
    </xdr:from>
    <xdr:ext cx="469744" cy="259045"/>
    <xdr:sp macro="" textlink="">
      <xdr:nvSpPr>
        <xdr:cNvPr id="727" name="テキスト ボックス 726"/>
        <xdr:cNvSpPr txBox="1"/>
      </xdr:nvSpPr>
      <xdr:spPr>
        <a:xfrm>
          <a:off x="19310428" y="663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104589</xdr:rowOff>
    </xdr:from>
    <xdr:ext cx="469744" cy="259045"/>
    <xdr:sp macro="" textlink="">
      <xdr:nvSpPr>
        <xdr:cNvPr id="729" name="テキスト ボックス 728"/>
        <xdr:cNvSpPr txBox="1"/>
      </xdr:nvSpPr>
      <xdr:spPr>
        <a:xfrm>
          <a:off x="18421428" y="661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147925</xdr:rowOff>
    </xdr:from>
    <xdr:to>
      <xdr:col>116</xdr:col>
      <xdr:colOff>114300</xdr:colOff>
      <xdr:row>37</xdr:row>
      <xdr:rowOff>78075</xdr:rowOff>
    </xdr:to>
    <xdr:sp macro="" textlink="">
      <xdr:nvSpPr>
        <xdr:cNvPr id="735" name="楕円 734"/>
        <xdr:cNvSpPr/>
      </xdr:nvSpPr>
      <xdr:spPr>
        <a:xfrm>
          <a:off x="22110700" y="632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170802</xdr:rowOff>
    </xdr:from>
    <xdr:ext cx="469744" cy="259045"/>
    <xdr:sp macro="" textlink="">
      <xdr:nvSpPr>
        <xdr:cNvPr id="736" name="投資及び出資金該当値テキスト"/>
        <xdr:cNvSpPr txBox="1"/>
      </xdr:nvSpPr>
      <xdr:spPr>
        <a:xfrm>
          <a:off x="22212300" y="617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26721</xdr:rowOff>
    </xdr:from>
    <xdr:to>
      <xdr:col>112</xdr:col>
      <xdr:colOff>38100</xdr:colOff>
      <xdr:row>37</xdr:row>
      <xdr:rowOff>128321</xdr:rowOff>
    </xdr:to>
    <xdr:sp macro="" textlink="">
      <xdr:nvSpPr>
        <xdr:cNvPr id="737" name="楕円 736"/>
        <xdr:cNvSpPr/>
      </xdr:nvSpPr>
      <xdr:spPr>
        <a:xfrm>
          <a:off x="21272500" y="637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144848</xdr:rowOff>
    </xdr:from>
    <xdr:ext cx="469744" cy="259045"/>
    <xdr:sp macro="" textlink="">
      <xdr:nvSpPr>
        <xdr:cNvPr id="738" name="テキスト ボックス 737"/>
        <xdr:cNvSpPr txBox="1"/>
      </xdr:nvSpPr>
      <xdr:spPr>
        <a:xfrm>
          <a:off x="21088428" y="614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40528</xdr:rowOff>
    </xdr:from>
    <xdr:to>
      <xdr:col>107</xdr:col>
      <xdr:colOff>101600</xdr:colOff>
      <xdr:row>37</xdr:row>
      <xdr:rowOff>142128</xdr:rowOff>
    </xdr:to>
    <xdr:sp macro="" textlink="">
      <xdr:nvSpPr>
        <xdr:cNvPr id="739" name="楕円 738"/>
        <xdr:cNvSpPr/>
      </xdr:nvSpPr>
      <xdr:spPr>
        <a:xfrm>
          <a:off x="20383500" y="638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158655</xdr:rowOff>
    </xdr:from>
    <xdr:ext cx="469744" cy="259045"/>
    <xdr:sp macro="" textlink="">
      <xdr:nvSpPr>
        <xdr:cNvPr id="740" name="テキスト ボックス 739"/>
        <xdr:cNvSpPr txBox="1"/>
      </xdr:nvSpPr>
      <xdr:spPr>
        <a:xfrm>
          <a:off x="20199428" y="6159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67869</xdr:rowOff>
    </xdr:from>
    <xdr:to>
      <xdr:col>102</xdr:col>
      <xdr:colOff>165100</xdr:colOff>
      <xdr:row>37</xdr:row>
      <xdr:rowOff>169469</xdr:rowOff>
    </xdr:to>
    <xdr:sp macro="" textlink="">
      <xdr:nvSpPr>
        <xdr:cNvPr id="741" name="楕円 740"/>
        <xdr:cNvSpPr/>
      </xdr:nvSpPr>
      <xdr:spPr>
        <a:xfrm>
          <a:off x="19494500" y="64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14546</xdr:rowOff>
    </xdr:from>
    <xdr:ext cx="469744" cy="259045"/>
    <xdr:sp macro="" textlink="">
      <xdr:nvSpPr>
        <xdr:cNvPr id="742" name="テキスト ボックス 741"/>
        <xdr:cNvSpPr txBox="1"/>
      </xdr:nvSpPr>
      <xdr:spPr>
        <a:xfrm>
          <a:off x="19310428" y="618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167996</xdr:rowOff>
    </xdr:from>
    <xdr:to>
      <xdr:col>98</xdr:col>
      <xdr:colOff>38100</xdr:colOff>
      <xdr:row>37</xdr:row>
      <xdr:rowOff>98146</xdr:rowOff>
    </xdr:to>
    <xdr:sp macro="" textlink="">
      <xdr:nvSpPr>
        <xdr:cNvPr id="743" name="楕円 742"/>
        <xdr:cNvSpPr/>
      </xdr:nvSpPr>
      <xdr:spPr>
        <a:xfrm>
          <a:off x="18605500" y="634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114673</xdr:rowOff>
    </xdr:from>
    <xdr:ext cx="469744" cy="259045"/>
    <xdr:sp macro="" textlink="">
      <xdr:nvSpPr>
        <xdr:cNvPr id="744" name="テキスト ボックス 743"/>
        <xdr:cNvSpPr txBox="1"/>
      </xdr:nvSpPr>
      <xdr:spPr>
        <a:xfrm>
          <a:off x="18421428" y="611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94056</xdr:rowOff>
    </xdr:from>
    <xdr:to>
      <xdr:col>116</xdr:col>
      <xdr:colOff>63500</xdr:colOff>
      <xdr:row>56</xdr:row>
      <xdr:rowOff>164770</xdr:rowOff>
    </xdr:to>
    <xdr:cxnSp macro="">
      <xdr:nvCxnSpPr>
        <xdr:cNvPr id="773" name="直線コネクタ 772"/>
        <xdr:cNvCxnSpPr/>
      </xdr:nvCxnSpPr>
      <xdr:spPr>
        <a:xfrm>
          <a:off x="21323300" y="9695256"/>
          <a:ext cx="838200" cy="7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101769</xdr:rowOff>
    </xdr:from>
    <xdr:ext cx="469744" cy="259045"/>
    <xdr:sp macro="" textlink="">
      <xdr:nvSpPr>
        <xdr:cNvPr id="774" name="貸付金平均値テキスト"/>
        <xdr:cNvSpPr txBox="1"/>
      </xdr:nvSpPr>
      <xdr:spPr>
        <a:xfrm>
          <a:off x="22212300" y="9874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150330</xdr:rowOff>
    </xdr:from>
    <xdr:to>
      <xdr:col>111</xdr:col>
      <xdr:colOff>177800</xdr:colOff>
      <xdr:row>56</xdr:row>
      <xdr:rowOff>94056</xdr:rowOff>
    </xdr:to>
    <xdr:cxnSp macro="">
      <xdr:nvCxnSpPr>
        <xdr:cNvPr id="776" name="直線コネクタ 775"/>
        <xdr:cNvCxnSpPr/>
      </xdr:nvCxnSpPr>
      <xdr:spPr>
        <a:xfrm>
          <a:off x="20434300" y="9408630"/>
          <a:ext cx="889000" cy="28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17378</xdr:rowOff>
    </xdr:from>
    <xdr:ext cx="469744" cy="259045"/>
    <xdr:sp macro="" textlink="">
      <xdr:nvSpPr>
        <xdr:cNvPr id="778" name="テキスト ボックス 777"/>
        <xdr:cNvSpPr txBox="1"/>
      </xdr:nvSpPr>
      <xdr:spPr>
        <a:xfrm>
          <a:off x="21088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150330</xdr:rowOff>
    </xdr:from>
    <xdr:to>
      <xdr:col>107</xdr:col>
      <xdr:colOff>50800</xdr:colOff>
      <xdr:row>56</xdr:row>
      <xdr:rowOff>171209</xdr:rowOff>
    </xdr:to>
    <xdr:cxnSp macro="">
      <xdr:nvCxnSpPr>
        <xdr:cNvPr id="779" name="直線コネクタ 778"/>
        <xdr:cNvCxnSpPr/>
      </xdr:nvCxnSpPr>
      <xdr:spPr>
        <a:xfrm flipV="1">
          <a:off x="19545300" y="9408630"/>
          <a:ext cx="889000" cy="3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780" name="フローチャート: 判断 779"/>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8767</xdr:rowOff>
    </xdr:from>
    <xdr:ext cx="469744" cy="259045"/>
    <xdr:sp macro="" textlink="">
      <xdr:nvSpPr>
        <xdr:cNvPr id="781" name="テキスト ボックス 780"/>
        <xdr:cNvSpPr txBox="1"/>
      </xdr:nvSpPr>
      <xdr:spPr>
        <a:xfrm>
          <a:off x="20199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148882</xdr:rowOff>
    </xdr:from>
    <xdr:to>
      <xdr:col>102</xdr:col>
      <xdr:colOff>114300</xdr:colOff>
      <xdr:row>56</xdr:row>
      <xdr:rowOff>171209</xdr:rowOff>
    </xdr:to>
    <xdr:cxnSp macro="">
      <xdr:nvCxnSpPr>
        <xdr:cNvPr id="782" name="直線コネクタ 781"/>
        <xdr:cNvCxnSpPr/>
      </xdr:nvCxnSpPr>
      <xdr:spPr>
        <a:xfrm>
          <a:off x="18656300" y="9578632"/>
          <a:ext cx="889000" cy="19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83367</xdr:rowOff>
    </xdr:from>
    <xdr:ext cx="469744" cy="259045"/>
    <xdr:sp macro="" textlink="">
      <xdr:nvSpPr>
        <xdr:cNvPr id="784" name="テキスト ボックス 783"/>
        <xdr:cNvSpPr txBox="1"/>
      </xdr:nvSpPr>
      <xdr:spPr>
        <a:xfrm>
          <a:off x="19310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12654</xdr:rowOff>
    </xdr:from>
    <xdr:ext cx="469744" cy="259045"/>
    <xdr:sp macro="" textlink="">
      <xdr:nvSpPr>
        <xdr:cNvPr id="786" name="テキスト ボックス 785"/>
        <xdr:cNvSpPr txBox="1"/>
      </xdr:nvSpPr>
      <xdr:spPr>
        <a:xfrm>
          <a:off x="18421428"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113970</xdr:rowOff>
    </xdr:from>
    <xdr:to>
      <xdr:col>116</xdr:col>
      <xdr:colOff>114300</xdr:colOff>
      <xdr:row>57</xdr:row>
      <xdr:rowOff>44120</xdr:rowOff>
    </xdr:to>
    <xdr:sp macro="" textlink="">
      <xdr:nvSpPr>
        <xdr:cNvPr id="792" name="楕円 791"/>
        <xdr:cNvSpPr/>
      </xdr:nvSpPr>
      <xdr:spPr>
        <a:xfrm>
          <a:off x="22110700" y="97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136847</xdr:rowOff>
    </xdr:from>
    <xdr:ext cx="534377" cy="259045"/>
    <xdr:sp macro="" textlink="">
      <xdr:nvSpPr>
        <xdr:cNvPr id="793" name="貸付金該当値テキスト"/>
        <xdr:cNvSpPr txBox="1"/>
      </xdr:nvSpPr>
      <xdr:spPr>
        <a:xfrm>
          <a:off x="22212300" y="956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43256</xdr:rowOff>
    </xdr:from>
    <xdr:to>
      <xdr:col>112</xdr:col>
      <xdr:colOff>38100</xdr:colOff>
      <xdr:row>56</xdr:row>
      <xdr:rowOff>144856</xdr:rowOff>
    </xdr:to>
    <xdr:sp macro="" textlink="">
      <xdr:nvSpPr>
        <xdr:cNvPr id="794" name="楕円 793"/>
        <xdr:cNvSpPr/>
      </xdr:nvSpPr>
      <xdr:spPr>
        <a:xfrm>
          <a:off x="21272500" y="964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161383</xdr:rowOff>
    </xdr:from>
    <xdr:ext cx="534377" cy="259045"/>
    <xdr:sp macro="" textlink="">
      <xdr:nvSpPr>
        <xdr:cNvPr id="795" name="テキスト ボックス 794"/>
        <xdr:cNvSpPr txBox="1"/>
      </xdr:nvSpPr>
      <xdr:spPr>
        <a:xfrm>
          <a:off x="21056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99530</xdr:rowOff>
    </xdr:from>
    <xdr:to>
      <xdr:col>107</xdr:col>
      <xdr:colOff>101600</xdr:colOff>
      <xdr:row>55</xdr:row>
      <xdr:rowOff>29680</xdr:rowOff>
    </xdr:to>
    <xdr:sp macro="" textlink="">
      <xdr:nvSpPr>
        <xdr:cNvPr id="796" name="楕円 795"/>
        <xdr:cNvSpPr/>
      </xdr:nvSpPr>
      <xdr:spPr>
        <a:xfrm>
          <a:off x="20383500" y="935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46207</xdr:rowOff>
    </xdr:from>
    <xdr:ext cx="534377" cy="259045"/>
    <xdr:sp macro="" textlink="">
      <xdr:nvSpPr>
        <xdr:cNvPr id="797" name="テキスト ボックス 796"/>
        <xdr:cNvSpPr txBox="1"/>
      </xdr:nvSpPr>
      <xdr:spPr>
        <a:xfrm>
          <a:off x="20167111" y="913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120409</xdr:rowOff>
    </xdr:from>
    <xdr:to>
      <xdr:col>102</xdr:col>
      <xdr:colOff>165100</xdr:colOff>
      <xdr:row>57</xdr:row>
      <xdr:rowOff>50559</xdr:rowOff>
    </xdr:to>
    <xdr:sp macro="" textlink="">
      <xdr:nvSpPr>
        <xdr:cNvPr id="798" name="楕円 797"/>
        <xdr:cNvSpPr/>
      </xdr:nvSpPr>
      <xdr:spPr>
        <a:xfrm>
          <a:off x="19494500" y="972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67086</xdr:rowOff>
    </xdr:from>
    <xdr:ext cx="534377" cy="259045"/>
    <xdr:sp macro="" textlink="">
      <xdr:nvSpPr>
        <xdr:cNvPr id="799" name="テキスト ボックス 798"/>
        <xdr:cNvSpPr txBox="1"/>
      </xdr:nvSpPr>
      <xdr:spPr>
        <a:xfrm>
          <a:off x="19278111" y="949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98082</xdr:rowOff>
    </xdr:from>
    <xdr:to>
      <xdr:col>98</xdr:col>
      <xdr:colOff>38100</xdr:colOff>
      <xdr:row>56</xdr:row>
      <xdr:rowOff>28232</xdr:rowOff>
    </xdr:to>
    <xdr:sp macro="" textlink="">
      <xdr:nvSpPr>
        <xdr:cNvPr id="800" name="楕円 799"/>
        <xdr:cNvSpPr/>
      </xdr:nvSpPr>
      <xdr:spPr>
        <a:xfrm>
          <a:off x="18605500" y="952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44759</xdr:rowOff>
    </xdr:from>
    <xdr:ext cx="534377" cy="259045"/>
    <xdr:sp macro="" textlink="">
      <xdr:nvSpPr>
        <xdr:cNvPr id="801" name="テキスト ボックス 800"/>
        <xdr:cNvSpPr txBox="1"/>
      </xdr:nvSpPr>
      <xdr:spPr>
        <a:xfrm>
          <a:off x="18389111" y="930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82645</xdr:rowOff>
    </xdr:from>
    <xdr:to>
      <xdr:col>116</xdr:col>
      <xdr:colOff>63500</xdr:colOff>
      <xdr:row>72</xdr:row>
      <xdr:rowOff>56680</xdr:rowOff>
    </xdr:to>
    <xdr:cxnSp macro="">
      <xdr:nvCxnSpPr>
        <xdr:cNvPr id="831" name="直線コネクタ 830"/>
        <xdr:cNvCxnSpPr/>
      </xdr:nvCxnSpPr>
      <xdr:spPr>
        <a:xfrm flipV="1">
          <a:off x="21323300" y="12255595"/>
          <a:ext cx="838200" cy="14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63803</xdr:rowOff>
    </xdr:from>
    <xdr:ext cx="534377" cy="259045"/>
    <xdr:sp macro="" textlink="">
      <xdr:nvSpPr>
        <xdr:cNvPr id="832" name="繰出金平均値テキスト"/>
        <xdr:cNvSpPr txBox="1"/>
      </xdr:nvSpPr>
      <xdr:spPr>
        <a:xfrm>
          <a:off x="22212300" y="130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56680</xdr:rowOff>
    </xdr:from>
    <xdr:to>
      <xdr:col>111</xdr:col>
      <xdr:colOff>177800</xdr:colOff>
      <xdr:row>76</xdr:row>
      <xdr:rowOff>24637</xdr:rowOff>
    </xdr:to>
    <xdr:cxnSp macro="">
      <xdr:nvCxnSpPr>
        <xdr:cNvPr id="834" name="直線コネクタ 833"/>
        <xdr:cNvCxnSpPr/>
      </xdr:nvCxnSpPr>
      <xdr:spPr>
        <a:xfrm flipV="1">
          <a:off x="20434300" y="12401080"/>
          <a:ext cx="889000" cy="65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36" name="テキスト ボックス 835"/>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14236</xdr:rowOff>
    </xdr:from>
    <xdr:to>
      <xdr:col>107</xdr:col>
      <xdr:colOff>50800</xdr:colOff>
      <xdr:row>76</xdr:row>
      <xdr:rowOff>24637</xdr:rowOff>
    </xdr:to>
    <xdr:cxnSp macro="">
      <xdr:nvCxnSpPr>
        <xdr:cNvPr id="837" name="直線コネクタ 836"/>
        <xdr:cNvCxnSpPr/>
      </xdr:nvCxnSpPr>
      <xdr:spPr>
        <a:xfrm>
          <a:off x="19545300" y="12701536"/>
          <a:ext cx="889000" cy="35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38" name="フローチャート: 判断 837"/>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24966</xdr:rowOff>
    </xdr:from>
    <xdr:ext cx="534377" cy="259045"/>
    <xdr:sp macro="" textlink="">
      <xdr:nvSpPr>
        <xdr:cNvPr id="839" name="テキスト ボックス 838"/>
        <xdr:cNvSpPr txBox="1"/>
      </xdr:nvSpPr>
      <xdr:spPr>
        <a:xfrm>
          <a:off x="20167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14236</xdr:rowOff>
    </xdr:from>
    <xdr:to>
      <xdr:col>102</xdr:col>
      <xdr:colOff>114300</xdr:colOff>
      <xdr:row>77</xdr:row>
      <xdr:rowOff>39954</xdr:rowOff>
    </xdr:to>
    <xdr:cxnSp macro="">
      <xdr:nvCxnSpPr>
        <xdr:cNvPr id="840" name="直線コネクタ 839"/>
        <xdr:cNvCxnSpPr/>
      </xdr:nvCxnSpPr>
      <xdr:spPr>
        <a:xfrm flipV="1">
          <a:off x="18656300" y="12701536"/>
          <a:ext cx="889000" cy="54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42" name="テキスト ボックス 841"/>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44" name="テキスト ボックス 843"/>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31845</xdr:rowOff>
    </xdr:from>
    <xdr:to>
      <xdr:col>116</xdr:col>
      <xdr:colOff>114300</xdr:colOff>
      <xdr:row>71</xdr:row>
      <xdr:rowOff>133445</xdr:rowOff>
    </xdr:to>
    <xdr:sp macro="" textlink="">
      <xdr:nvSpPr>
        <xdr:cNvPr id="850" name="楕円 849"/>
        <xdr:cNvSpPr/>
      </xdr:nvSpPr>
      <xdr:spPr>
        <a:xfrm>
          <a:off x="22110700" y="1220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156322</xdr:rowOff>
    </xdr:from>
    <xdr:ext cx="534377" cy="259045"/>
    <xdr:sp macro="" textlink="">
      <xdr:nvSpPr>
        <xdr:cNvPr id="851" name="繰出金該当値テキスト"/>
        <xdr:cNvSpPr txBox="1"/>
      </xdr:nvSpPr>
      <xdr:spPr>
        <a:xfrm>
          <a:off x="22212300" y="121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5880</xdr:rowOff>
    </xdr:from>
    <xdr:to>
      <xdr:col>112</xdr:col>
      <xdr:colOff>38100</xdr:colOff>
      <xdr:row>72</xdr:row>
      <xdr:rowOff>107480</xdr:rowOff>
    </xdr:to>
    <xdr:sp macro="" textlink="">
      <xdr:nvSpPr>
        <xdr:cNvPr id="852" name="楕円 851"/>
        <xdr:cNvSpPr/>
      </xdr:nvSpPr>
      <xdr:spPr>
        <a:xfrm>
          <a:off x="21272500" y="123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124007</xdr:rowOff>
    </xdr:from>
    <xdr:ext cx="534377" cy="259045"/>
    <xdr:sp macro="" textlink="">
      <xdr:nvSpPr>
        <xdr:cNvPr id="853" name="テキスト ボックス 852"/>
        <xdr:cNvSpPr txBox="1"/>
      </xdr:nvSpPr>
      <xdr:spPr>
        <a:xfrm>
          <a:off x="21056111" y="1212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145288</xdr:rowOff>
    </xdr:from>
    <xdr:to>
      <xdr:col>107</xdr:col>
      <xdr:colOff>101600</xdr:colOff>
      <xdr:row>76</xdr:row>
      <xdr:rowOff>75437</xdr:rowOff>
    </xdr:to>
    <xdr:sp macro="" textlink="">
      <xdr:nvSpPr>
        <xdr:cNvPr id="854" name="楕円 853"/>
        <xdr:cNvSpPr/>
      </xdr:nvSpPr>
      <xdr:spPr>
        <a:xfrm>
          <a:off x="20383500" y="130040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66564</xdr:rowOff>
    </xdr:from>
    <xdr:ext cx="534377" cy="259045"/>
    <xdr:sp macro="" textlink="">
      <xdr:nvSpPr>
        <xdr:cNvPr id="855" name="テキスト ボックス 854"/>
        <xdr:cNvSpPr txBox="1"/>
      </xdr:nvSpPr>
      <xdr:spPr>
        <a:xfrm>
          <a:off x="20167111" y="1309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134886</xdr:rowOff>
    </xdr:from>
    <xdr:to>
      <xdr:col>102</xdr:col>
      <xdr:colOff>165100</xdr:colOff>
      <xdr:row>74</xdr:row>
      <xdr:rowOff>65036</xdr:rowOff>
    </xdr:to>
    <xdr:sp macro="" textlink="">
      <xdr:nvSpPr>
        <xdr:cNvPr id="856" name="楕円 855"/>
        <xdr:cNvSpPr/>
      </xdr:nvSpPr>
      <xdr:spPr>
        <a:xfrm>
          <a:off x="19494500" y="12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81563</xdr:rowOff>
    </xdr:from>
    <xdr:ext cx="534377" cy="259045"/>
    <xdr:sp macro="" textlink="">
      <xdr:nvSpPr>
        <xdr:cNvPr id="857" name="テキスト ボックス 856"/>
        <xdr:cNvSpPr txBox="1"/>
      </xdr:nvSpPr>
      <xdr:spPr>
        <a:xfrm>
          <a:off x="19278111" y="1242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160604</xdr:rowOff>
    </xdr:from>
    <xdr:to>
      <xdr:col>98</xdr:col>
      <xdr:colOff>38100</xdr:colOff>
      <xdr:row>77</xdr:row>
      <xdr:rowOff>90754</xdr:rowOff>
    </xdr:to>
    <xdr:sp macro="" textlink="">
      <xdr:nvSpPr>
        <xdr:cNvPr id="858" name="楕円 857"/>
        <xdr:cNvSpPr/>
      </xdr:nvSpPr>
      <xdr:spPr>
        <a:xfrm>
          <a:off x="18605500" y="1319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81881</xdr:rowOff>
    </xdr:from>
    <xdr:ext cx="534377" cy="259045"/>
    <xdr:sp macro="" textlink="">
      <xdr:nvSpPr>
        <xdr:cNvPr id="859" name="テキスト ボックス 858"/>
        <xdr:cNvSpPr txBox="1"/>
      </xdr:nvSpPr>
      <xdr:spPr>
        <a:xfrm>
          <a:off x="18389111" y="1328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年度の歳出決算総額は、住民一人当たり</a:t>
          </a:r>
          <a:r>
            <a:rPr kumimoji="1" lang="en-US" altLang="ja-JP" sz="1200">
              <a:latin typeface="ＭＳ Ｐゴシック" panose="020B0600070205080204" pitchFamily="50" charset="-128"/>
              <a:ea typeface="ＭＳ Ｐゴシック" panose="020B0600070205080204" pitchFamily="50" charset="-128"/>
            </a:rPr>
            <a:t>1,099,262</a:t>
          </a:r>
          <a:r>
            <a:rPr kumimoji="1" lang="ja-JP" altLang="en-US" sz="1200">
              <a:latin typeface="ＭＳ Ｐゴシック" panose="020B0600070205080204" pitchFamily="50" charset="-128"/>
              <a:ea typeface="ＭＳ Ｐゴシック" panose="020B0600070205080204" pitchFamily="50" charset="-128"/>
            </a:rPr>
            <a:t>円となった。東日本大震災及び原子力発電所事故からの復旧・復興事業の実施に伴い、歳出決算総額は東日本大震災以降右肩上がりで推移し、平成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年度で震災前の</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倍程度まで膨らんだが、復旧・復興事業の一部が完了したことや事業の進捗により、平成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年度は前年度比約</a:t>
          </a:r>
          <a:r>
            <a:rPr kumimoji="1" lang="en-US" altLang="ja-JP" sz="1200">
              <a:latin typeface="ＭＳ Ｐゴシック" panose="020B0600070205080204" pitchFamily="50" charset="-128"/>
              <a:ea typeface="ＭＳ Ｐゴシック" panose="020B0600070205080204" pitchFamily="50" charset="-128"/>
            </a:rPr>
            <a:t>42</a:t>
          </a:r>
          <a:r>
            <a:rPr kumimoji="1" lang="ja-JP" altLang="en-US" sz="1200">
              <a:latin typeface="ＭＳ Ｐゴシック" panose="020B0600070205080204" pitchFamily="50" charset="-128"/>
              <a:ea typeface="ＭＳ Ｐゴシック" panose="020B0600070205080204" pitchFamily="50" charset="-128"/>
            </a:rPr>
            <a:t>億円減の</a:t>
          </a:r>
          <a:r>
            <a:rPr kumimoji="1" lang="en-US" altLang="ja-JP" sz="1200">
              <a:latin typeface="ＭＳ Ｐゴシック" panose="020B0600070205080204" pitchFamily="50" charset="-128"/>
              <a:ea typeface="ＭＳ Ｐゴシック" panose="020B0600070205080204" pitchFamily="50" charset="-128"/>
            </a:rPr>
            <a:t>67,551,857</a:t>
          </a:r>
          <a:r>
            <a:rPr kumimoji="1" lang="ja-JP" altLang="en-US" sz="1200">
              <a:latin typeface="ＭＳ Ｐゴシック" panose="020B0600070205080204" pitchFamily="50" charset="-128"/>
              <a:ea typeface="ＭＳ Ｐゴシック" panose="020B0600070205080204" pitchFamily="50" charset="-128"/>
            </a:rPr>
            <a:t>千円となった。総額の過半数を占める物件費は、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原子力発電所事故で飛散した放射線物質に係る除染業務委託経費が大幅に増加し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ものであるが、事業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の一部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完了に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伴い平成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年度以降減少に転じ、平成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latin typeface="ＭＳ Ｐゴシック" panose="020B0600070205080204" pitchFamily="50" charset="-128"/>
              <a:ea typeface="ＭＳ Ｐゴシック" panose="020B0600070205080204" pitchFamily="50" charset="-128"/>
            </a:rPr>
            <a:t>住民一人当たり</a:t>
          </a:r>
          <a:r>
            <a:rPr kumimoji="1" lang="en-US" altLang="ja-JP" sz="1200">
              <a:latin typeface="ＭＳ Ｐゴシック" panose="020B0600070205080204" pitchFamily="50" charset="-128"/>
              <a:ea typeface="ＭＳ Ｐゴシック" panose="020B0600070205080204" pitchFamily="50" charset="-128"/>
            </a:rPr>
            <a:t>388,984</a:t>
          </a:r>
          <a:r>
            <a:rPr kumimoji="1" lang="ja-JP" altLang="en-US" sz="1200">
              <a:latin typeface="ＭＳ Ｐゴシック" panose="020B0600070205080204" pitchFamily="50" charset="-128"/>
              <a:ea typeface="ＭＳ Ｐゴシック" panose="020B0600070205080204" pitchFamily="50" charset="-128"/>
            </a:rPr>
            <a:t>円となっている。除染により出た廃棄物の一時保管に係る経費や、中間貯蔵施設へ搬出経費等が見込まれることから今後も類似団体と比べ高い水準で推移するものと見込まれる。また、補助費等・災害復旧事業費・普通建設事業費・繰出し金・積立金についても増減が大きいが、これも復旧・復興関連事業に関連しての増減となっており、今後も復旧・復興関連事業の進捗に応じ、各性質の変動は大きくなるものと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61,452
61,050
398.58
73,771,555
67,551,857
3,151,387
18,102,949
30,007,949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16637</xdr:rowOff>
    </xdr:from>
    <xdr:to>
      <xdr:col>24</xdr:col>
      <xdr:colOff>63500</xdr:colOff>
      <xdr:row>35</xdr:row>
      <xdr:rowOff>42926</xdr:rowOff>
    </xdr:to>
    <xdr:cxnSp macro="">
      <xdr:nvCxnSpPr>
        <xdr:cNvPr id="61" name="直線コネクタ 60"/>
        <xdr:cNvCxnSpPr/>
      </xdr:nvCxnSpPr>
      <xdr:spPr>
        <a:xfrm flipV="1">
          <a:off x="3797300" y="6017387"/>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91313</xdr:rowOff>
    </xdr:from>
    <xdr:to>
      <xdr:col>19</xdr:col>
      <xdr:colOff>177800</xdr:colOff>
      <xdr:row>35</xdr:row>
      <xdr:rowOff>42926</xdr:rowOff>
    </xdr:to>
    <xdr:cxnSp macro="">
      <xdr:nvCxnSpPr>
        <xdr:cNvPr id="64" name="直線コネクタ 63"/>
        <xdr:cNvCxnSpPr/>
      </xdr:nvCxnSpPr>
      <xdr:spPr>
        <a:xfrm>
          <a:off x="2908300" y="5920613"/>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91313</xdr:rowOff>
    </xdr:from>
    <xdr:to>
      <xdr:col>15</xdr:col>
      <xdr:colOff>50800</xdr:colOff>
      <xdr:row>35</xdr:row>
      <xdr:rowOff>14732</xdr:rowOff>
    </xdr:to>
    <xdr:cxnSp macro="">
      <xdr:nvCxnSpPr>
        <xdr:cNvPr id="67" name="直線コネクタ 66"/>
        <xdr:cNvCxnSpPr/>
      </xdr:nvCxnSpPr>
      <xdr:spPr>
        <a:xfrm flipV="1">
          <a:off x="2019300" y="5920613"/>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139954</xdr:rowOff>
    </xdr:from>
    <xdr:to>
      <xdr:col>15</xdr:col>
      <xdr:colOff>101600</xdr:colOff>
      <xdr:row>35</xdr:row>
      <xdr:rowOff>70104</xdr:rowOff>
    </xdr:to>
    <xdr:sp macro="" textlink="">
      <xdr:nvSpPr>
        <xdr:cNvPr id="68" name="フローチャート: 判断 67"/>
        <xdr:cNvSpPr/>
      </xdr:nvSpPr>
      <xdr:spPr>
        <a:xfrm>
          <a:off x="2857500" y="59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61231</xdr:rowOff>
    </xdr:from>
    <xdr:ext cx="469744" cy="259045"/>
    <xdr:sp macro="" textlink="">
      <xdr:nvSpPr>
        <xdr:cNvPr id="69" name="テキスト ボックス 68"/>
        <xdr:cNvSpPr txBox="1"/>
      </xdr:nvSpPr>
      <xdr:spPr>
        <a:xfrm>
          <a:off x="2673428" y="60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14732</xdr:rowOff>
    </xdr:from>
    <xdr:to>
      <xdr:col>10</xdr:col>
      <xdr:colOff>114300</xdr:colOff>
      <xdr:row>35</xdr:row>
      <xdr:rowOff>117983</xdr:rowOff>
    </xdr:to>
    <xdr:cxnSp macro="">
      <xdr:nvCxnSpPr>
        <xdr:cNvPr id="70" name="直線コネクタ 69"/>
        <xdr:cNvCxnSpPr/>
      </xdr:nvCxnSpPr>
      <xdr:spPr>
        <a:xfrm flipV="1">
          <a:off x="1130300" y="6015482"/>
          <a:ext cx="889000" cy="10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146194</xdr:rowOff>
    </xdr:from>
    <xdr:ext cx="469744" cy="259045"/>
    <xdr:sp macro="" textlink="">
      <xdr:nvSpPr>
        <xdr:cNvPr id="72" name="テキスト ボックス 71"/>
        <xdr:cNvSpPr txBox="1"/>
      </xdr:nvSpPr>
      <xdr:spPr>
        <a:xfrm>
          <a:off x="1784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13098</xdr:rowOff>
    </xdr:from>
    <xdr:ext cx="469744" cy="259045"/>
    <xdr:sp macro="" textlink="">
      <xdr:nvSpPr>
        <xdr:cNvPr id="74" name="テキスト ボックス 73"/>
        <xdr:cNvSpPr txBox="1"/>
      </xdr:nvSpPr>
      <xdr:spPr>
        <a:xfrm>
          <a:off x="895428"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137287</xdr:rowOff>
    </xdr:from>
    <xdr:to>
      <xdr:col>24</xdr:col>
      <xdr:colOff>114300</xdr:colOff>
      <xdr:row>35</xdr:row>
      <xdr:rowOff>67437</xdr:rowOff>
    </xdr:to>
    <xdr:sp macro="" textlink="">
      <xdr:nvSpPr>
        <xdr:cNvPr id="80" name="楕円 79"/>
        <xdr:cNvSpPr/>
      </xdr:nvSpPr>
      <xdr:spPr>
        <a:xfrm>
          <a:off x="4584700" y="59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160164</xdr:rowOff>
    </xdr:from>
    <xdr:ext cx="469744" cy="259045"/>
    <xdr:sp macro="" textlink="">
      <xdr:nvSpPr>
        <xdr:cNvPr id="81" name="議会費該当値テキスト"/>
        <xdr:cNvSpPr txBox="1"/>
      </xdr:nvSpPr>
      <xdr:spPr>
        <a:xfrm>
          <a:off x="4686300" y="581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163576</xdr:rowOff>
    </xdr:from>
    <xdr:to>
      <xdr:col>20</xdr:col>
      <xdr:colOff>38100</xdr:colOff>
      <xdr:row>35</xdr:row>
      <xdr:rowOff>93726</xdr:rowOff>
    </xdr:to>
    <xdr:sp macro="" textlink="">
      <xdr:nvSpPr>
        <xdr:cNvPr id="82" name="楕円 81"/>
        <xdr:cNvSpPr/>
      </xdr:nvSpPr>
      <xdr:spPr>
        <a:xfrm>
          <a:off x="3746500" y="59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110253</xdr:rowOff>
    </xdr:from>
    <xdr:ext cx="469744" cy="259045"/>
    <xdr:sp macro="" textlink="">
      <xdr:nvSpPr>
        <xdr:cNvPr id="83" name="テキスト ボックス 82"/>
        <xdr:cNvSpPr txBox="1"/>
      </xdr:nvSpPr>
      <xdr:spPr>
        <a:xfrm>
          <a:off x="3562428" y="57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40513</xdr:rowOff>
    </xdr:from>
    <xdr:to>
      <xdr:col>15</xdr:col>
      <xdr:colOff>101600</xdr:colOff>
      <xdr:row>34</xdr:row>
      <xdr:rowOff>142113</xdr:rowOff>
    </xdr:to>
    <xdr:sp macro="" textlink="">
      <xdr:nvSpPr>
        <xdr:cNvPr id="84" name="楕円 83"/>
        <xdr:cNvSpPr/>
      </xdr:nvSpPr>
      <xdr:spPr>
        <a:xfrm>
          <a:off x="2857500" y="586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158640</xdr:rowOff>
    </xdr:from>
    <xdr:ext cx="469744" cy="259045"/>
    <xdr:sp macro="" textlink="">
      <xdr:nvSpPr>
        <xdr:cNvPr id="85" name="テキスト ボックス 84"/>
        <xdr:cNvSpPr txBox="1"/>
      </xdr:nvSpPr>
      <xdr:spPr>
        <a:xfrm>
          <a:off x="2673428" y="564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135382</xdr:rowOff>
    </xdr:from>
    <xdr:to>
      <xdr:col>10</xdr:col>
      <xdr:colOff>165100</xdr:colOff>
      <xdr:row>35</xdr:row>
      <xdr:rowOff>65532</xdr:rowOff>
    </xdr:to>
    <xdr:sp macro="" textlink="">
      <xdr:nvSpPr>
        <xdr:cNvPr id="86" name="楕円 85"/>
        <xdr:cNvSpPr/>
      </xdr:nvSpPr>
      <xdr:spPr>
        <a:xfrm>
          <a:off x="1968500" y="59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82059</xdr:rowOff>
    </xdr:from>
    <xdr:ext cx="469744" cy="259045"/>
    <xdr:sp macro="" textlink="">
      <xdr:nvSpPr>
        <xdr:cNvPr id="87" name="テキスト ボックス 86"/>
        <xdr:cNvSpPr txBox="1"/>
      </xdr:nvSpPr>
      <xdr:spPr>
        <a:xfrm>
          <a:off x="1784428" y="573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88" name="楕円 87"/>
        <xdr:cNvSpPr/>
      </xdr:nvSpPr>
      <xdr:spPr>
        <a:xfrm>
          <a:off x="1079500" y="606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159910</xdr:rowOff>
    </xdr:from>
    <xdr:ext cx="469744" cy="259045"/>
    <xdr:sp macro="" textlink="">
      <xdr:nvSpPr>
        <xdr:cNvPr id="89" name="テキスト ボックス 88"/>
        <xdr:cNvSpPr txBox="1"/>
      </xdr:nvSpPr>
      <xdr:spPr>
        <a:xfrm>
          <a:off x="895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119053</xdr:rowOff>
    </xdr:from>
    <xdr:to>
      <xdr:col>24</xdr:col>
      <xdr:colOff>63500</xdr:colOff>
      <xdr:row>53</xdr:row>
      <xdr:rowOff>79340</xdr:rowOff>
    </xdr:to>
    <xdr:cxnSp macro="">
      <xdr:nvCxnSpPr>
        <xdr:cNvPr id="116" name="直線コネクタ 115"/>
        <xdr:cNvCxnSpPr/>
      </xdr:nvCxnSpPr>
      <xdr:spPr>
        <a:xfrm>
          <a:off x="3797300" y="8691553"/>
          <a:ext cx="838200" cy="47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161072</xdr:rowOff>
    </xdr:from>
    <xdr:ext cx="534377" cy="259045"/>
    <xdr:sp macro="" textlink="">
      <xdr:nvSpPr>
        <xdr:cNvPr id="117" name="総務費平均値テキスト"/>
        <xdr:cNvSpPr txBox="1"/>
      </xdr:nvSpPr>
      <xdr:spPr>
        <a:xfrm>
          <a:off x="4686300" y="9762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119053</xdr:rowOff>
    </xdr:from>
    <xdr:to>
      <xdr:col>19</xdr:col>
      <xdr:colOff>177800</xdr:colOff>
      <xdr:row>52</xdr:row>
      <xdr:rowOff>86775</xdr:rowOff>
    </xdr:to>
    <xdr:cxnSp macro="">
      <xdr:nvCxnSpPr>
        <xdr:cNvPr id="119" name="直線コネクタ 118"/>
        <xdr:cNvCxnSpPr/>
      </xdr:nvCxnSpPr>
      <xdr:spPr>
        <a:xfrm flipV="1">
          <a:off x="2908300" y="8691553"/>
          <a:ext cx="889000" cy="31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77298</xdr:rowOff>
    </xdr:from>
    <xdr:ext cx="534377" cy="259045"/>
    <xdr:sp macro="" textlink="">
      <xdr:nvSpPr>
        <xdr:cNvPr id="121" name="テキスト ボックス 120"/>
        <xdr:cNvSpPr txBox="1"/>
      </xdr:nvSpPr>
      <xdr:spPr>
        <a:xfrm>
          <a:off x="3530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86775</xdr:rowOff>
    </xdr:from>
    <xdr:to>
      <xdr:col>15</xdr:col>
      <xdr:colOff>50800</xdr:colOff>
      <xdr:row>53</xdr:row>
      <xdr:rowOff>144167</xdr:rowOff>
    </xdr:to>
    <xdr:cxnSp macro="">
      <xdr:nvCxnSpPr>
        <xdr:cNvPr id="122" name="直線コネクタ 121"/>
        <xdr:cNvCxnSpPr/>
      </xdr:nvCxnSpPr>
      <xdr:spPr>
        <a:xfrm flipV="1">
          <a:off x="2019300" y="9002175"/>
          <a:ext cx="889000" cy="22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99040</xdr:rowOff>
    </xdr:from>
    <xdr:to>
      <xdr:col>15</xdr:col>
      <xdr:colOff>101600</xdr:colOff>
      <xdr:row>57</xdr:row>
      <xdr:rowOff>29190</xdr:rowOff>
    </xdr:to>
    <xdr:sp macro="" textlink="">
      <xdr:nvSpPr>
        <xdr:cNvPr id="123" name="フローチャート: 判断 122"/>
        <xdr:cNvSpPr/>
      </xdr:nvSpPr>
      <xdr:spPr>
        <a:xfrm>
          <a:off x="2857500" y="970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20317</xdr:rowOff>
    </xdr:from>
    <xdr:ext cx="534377" cy="259045"/>
    <xdr:sp macro="" textlink="">
      <xdr:nvSpPr>
        <xdr:cNvPr id="124" name="テキスト ボックス 123"/>
        <xdr:cNvSpPr txBox="1"/>
      </xdr:nvSpPr>
      <xdr:spPr>
        <a:xfrm>
          <a:off x="2641111" y="979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144167</xdr:rowOff>
    </xdr:from>
    <xdr:to>
      <xdr:col>10</xdr:col>
      <xdr:colOff>114300</xdr:colOff>
      <xdr:row>54</xdr:row>
      <xdr:rowOff>121617</xdr:rowOff>
    </xdr:to>
    <xdr:cxnSp macro="">
      <xdr:nvCxnSpPr>
        <xdr:cNvPr id="125" name="直線コネクタ 124"/>
        <xdr:cNvCxnSpPr/>
      </xdr:nvCxnSpPr>
      <xdr:spPr>
        <a:xfrm flipV="1">
          <a:off x="1130300" y="9231017"/>
          <a:ext cx="889000" cy="14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80092</xdr:rowOff>
    </xdr:from>
    <xdr:ext cx="534377" cy="259045"/>
    <xdr:sp macro="" textlink="">
      <xdr:nvSpPr>
        <xdr:cNvPr id="127" name="テキスト ボックス 126"/>
        <xdr:cNvSpPr txBox="1"/>
      </xdr:nvSpPr>
      <xdr:spPr>
        <a:xfrm>
          <a:off x="1752111" y="98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61937</xdr:rowOff>
    </xdr:from>
    <xdr:ext cx="534377" cy="259045"/>
    <xdr:sp macro="" textlink="">
      <xdr:nvSpPr>
        <xdr:cNvPr id="129" name="テキスト ボックス 128"/>
        <xdr:cNvSpPr txBox="1"/>
      </xdr:nvSpPr>
      <xdr:spPr>
        <a:xfrm>
          <a:off x="863111" y="98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28540</xdr:rowOff>
    </xdr:from>
    <xdr:to>
      <xdr:col>24</xdr:col>
      <xdr:colOff>114300</xdr:colOff>
      <xdr:row>53</xdr:row>
      <xdr:rowOff>130140</xdr:rowOff>
    </xdr:to>
    <xdr:sp macro="" textlink="">
      <xdr:nvSpPr>
        <xdr:cNvPr id="135" name="楕円 134"/>
        <xdr:cNvSpPr/>
      </xdr:nvSpPr>
      <xdr:spPr>
        <a:xfrm>
          <a:off x="4584700" y="911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51417</xdr:rowOff>
    </xdr:from>
    <xdr:ext cx="599010" cy="259045"/>
    <xdr:sp macro="" textlink="">
      <xdr:nvSpPr>
        <xdr:cNvPr id="136" name="総務費該当値テキスト"/>
        <xdr:cNvSpPr txBox="1"/>
      </xdr:nvSpPr>
      <xdr:spPr>
        <a:xfrm>
          <a:off x="4686300" y="8966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68253</xdr:rowOff>
    </xdr:from>
    <xdr:to>
      <xdr:col>20</xdr:col>
      <xdr:colOff>38100</xdr:colOff>
      <xdr:row>50</xdr:row>
      <xdr:rowOff>169853</xdr:rowOff>
    </xdr:to>
    <xdr:sp macro="" textlink="">
      <xdr:nvSpPr>
        <xdr:cNvPr id="137" name="楕円 136"/>
        <xdr:cNvSpPr/>
      </xdr:nvSpPr>
      <xdr:spPr>
        <a:xfrm>
          <a:off x="3746500" y="86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14930</xdr:rowOff>
    </xdr:from>
    <xdr:ext cx="599010" cy="259045"/>
    <xdr:sp macro="" textlink="">
      <xdr:nvSpPr>
        <xdr:cNvPr id="138" name="テキスト ボックス 137"/>
        <xdr:cNvSpPr txBox="1"/>
      </xdr:nvSpPr>
      <xdr:spPr>
        <a:xfrm>
          <a:off x="3497795" y="841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35975</xdr:rowOff>
    </xdr:from>
    <xdr:to>
      <xdr:col>15</xdr:col>
      <xdr:colOff>101600</xdr:colOff>
      <xdr:row>52</xdr:row>
      <xdr:rowOff>137575</xdr:rowOff>
    </xdr:to>
    <xdr:sp macro="" textlink="">
      <xdr:nvSpPr>
        <xdr:cNvPr id="139" name="楕円 138"/>
        <xdr:cNvSpPr/>
      </xdr:nvSpPr>
      <xdr:spPr>
        <a:xfrm>
          <a:off x="2857500" y="895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154102</xdr:rowOff>
    </xdr:from>
    <xdr:ext cx="599010" cy="259045"/>
    <xdr:sp macro="" textlink="">
      <xdr:nvSpPr>
        <xdr:cNvPr id="140" name="テキスト ボックス 139"/>
        <xdr:cNvSpPr txBox="1"/>
      </xdr:nvSpPr>
      <xdr:spPr>
        <a:xfrm>
          <a:off x="2608795" y="872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93367</xdr:rowOff>
    </xdr:from>
    <xdr:to>
      <xdr:col>10</xdr:col>
      <xdr:colOff>165100</xdr:colOff>
      <xdr:row>54</xdr:row>
      <xdr:rowOff>23517</xdr:rowOff>
    </xdr:to>
    <xdr:sp macro="" textlink="">
      <xdr:nvSpPr>
        <xdr:cNvPr id="141" name="楕円 140"/>
        <xdr:cNvSpPr/>
      </xdr:nvSpPr>
      <xdr:spPr>
        <a:xfrm>
          <a:off x="1968500" y="918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40044</xdr:rowOff>
    </xdr:from>
    <xdr:ext cx="599010" cy="259045"/>
    <xdr:sp macro="" textlink="">
      <xdr:nvSpPr>
        <xdr:cNvPr id="142" name="テキスト ボックス 141"/>
        <xdr:cNvSpPr txBox="1"/>
      </xdr:nvSpPr>
      <xdr:spPr>
        <a:xfrm>
          <a:off x="1719795" y="8955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70817</xdr:rowOff>
    </xdr:from>
    <xdr:to>
      <xdr:col>6</xdr:col>
      <xdr:colOff>38100</xdr:colOff>
      <xdr:row>55</xdr:row>
      <xdr:rowOff>967</xdr:rowOff>
    </xdr:to>
    <xdr:sp macro="" textlink="">
      <xdr:nvSpPr>
        <xdr:cNvPr id="143" name="楕円 142"/>
        <xdr:cNvSpPr/>
      </xdr:nvSpPr>
      <xdr:spPr>
        <a:xfrm>
          <a:off x="1079500" y="932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17494</xdr:rowOff>
    </xdr:from>
    <xdr:ext cx="599010" cy="259045"/>
    <xdr:sp macro="" textlink="">
      <xdr:nvSpPr>
        <xdr:cNvPr id="144" name="テキスト ボックス 143"/>
        <xdr:cNvSpPr txBox="1"/>
      </xdr:nvSpPr>
      <xdr:spPr>
        <a:xfrm>
          <a:off x="830795" y="910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4" name="テキスト ボックス 163"/>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26659</xdr:rowOff>
    </xdr:from>
    <xdr:to>
      <xdr:col>24</xdr:col>
      <xdr:colOff>62865</xdr:colOff>
      <xdr:row>78</xdr:row>
      <xdr:rowOff>158931</xdr:rowOff>
    </xdr:to>
    <xdr:cxnSp macro="">
      <xdr:nvCxnSpPr>
        <xdr:cNvPr id="170" name="直線コネクタ 169"/>
        <xdr:cNvCxnSpPr/>
      </xdr:nvCxnSpPr>
      <xdr:spPr>
        <a:xfrm flipV="1">
          <a:off x="4633595" y="13228309"/>
          <a:ext cx="1270" cy="303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170986</xdr:rowOff>
    </xdr:from>
    <xdr:ext cx="599010" cy="259045"/>
    <xdr:sp macro="" textlink="">
      <xdr:nvSpPr>
        <xdr:cNvPr id="171" name="民生費最小値テキスト"/>
        <xdr:cNvSpPr txBox="1"/>
      </xdr:nvSpPr>
      <xdr:spPr>
        <a:xfrm>
          <a:off x="4686300" y="135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158931</xdr:rowOff>
    </xdr:from>
    <xdr:to>
      <xdr:col>24</xdr:col>
      <xdr:colOff>152400</xdr:colOff>
      <xdr:row>78</xdr:row>
      <xdr:rowOff>158931</xdr:rowOff>
    </xdr:to>
    <xdr:cxnSp macro="">
      <xdr:nvCxnSpPr>
        <xdr:cNvPr id="172" name="直線コネクタ 171"/>
        <xdr:cNvCxnSpPr/>
      </xdr:nvCxnSpPr>
      <xdr:spPr>
        <a:xfrm>
          <a:off x="4546600" y="13532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144786</xdr:rowOff>
    </xdr:from>
    <xdr:ext cx="599010" cy="259045"/>
    <xdr:sp macro="" textlink="">
      <xdr:nvSpPr>
        <xdr:cNvPr id="173" name="民生費最大値テキスト"/>
        <xdr:cNvSpPr txBox="1"/>
      </xdr:nvSpPr>
      <xdr:spPr>
        <a:xfrm>
          <a:off x="4686300" y="13003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77</xdr:row>
      <xdr:rowOff>26659</xdr:rowOff>
    </xdr:from>
    <xdr:to>
      <xdr:col>24</xdr:col>
      <xdr:colOff>152400</xdr:colOff>
      <xdr:row>77</xdr:row>
      <xdr:rowOff>26659</xdr:rowOff>
    </xdr:to>
    <xdr:cxnSp macro="">
      <xdr:nvCxnSpPr>
        <xdr:cNvPr id="174" name="直線コネクタ 173"/>
        <xdr:cNvCxnSpPr/>
      </xdr:nvCxnSpPr>
      <xdr:spPr>
        <a:xfrm>
          <a:off x="4546600" y="13228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85105</xdr:rowOff>
    </xdr:from>
    <xdr:to>
      <xdr:col>24</xdr:col>
      <xdr:colOff>63500</xdr:colOff>
      <xdr:row>77</xdr:row>
      <xdr:rowOff>26659</xdr:rowOff>
    </xdr:to>
    <xdr:cxnSp macro="">
      <xdr:nvCxnSpPr>
        <xdr:cNvPr id="175" name="直線コネクタ 174"/>
        <xdr:cNvCxnSpPr/>
      </xdr:nvCxnSpPr>
      <xdr:spPr>
        <a:xfrm>
          <a:off x="3797300" y="12600955"/>
          <a:ext cx="838200" cy="62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43986</xdr:rowOff>
    </xdr:from>
    <xdr:ext cx="599010" cy="259045"/>
    <xdr:sp macro="" textlink="">
      <xdr:nvSpPr>
        <xdr:cNvPr id="176" name="民生費平均値テキスト"/>
        <xdr:cNvSpPr txBox="1"/>
      </xdr:nvSpPr>
      <xdr:spPr>
        <a:xfrm>
          <a:off x="4686300" y="134170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65559</xdr:rowOff>
    </xdr:from>
    <xdr:to>
      <xdr:col>24</xdr:col>
      <xdr:colOff>114300</xdr:colOff>
      <xdr:row>78</xdr:row>
      <xdr:rowOff>167159</xdr:rowOff>
    </xdr:to>
    <xdr:sp macro="" textlink="">
      <xdr:nvSpPr>
        <xdr:cNvPr id="177" name="フローチャート: 判断 176"/>
        <xdr:cNvSpPr/>
      </xdr:nvSpPr>
      <xdr:spPr>
        <a:xfrm>
          <a:off x="4584700" y="1343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58387</xdr:rowOff>
    </xdr:from>
    <xdr:to>
      <xdr:col>19</xdr:col>
      <xdr:colOff>177800</xdr:colOff>
      <xdr:row>73</xdr:row>
      <xdr:rowOff>85105</xdr:rowOff>
    </xdr:to>
    <xdr:cxnSp macro="">
      <xdr:nvCxnSpPr>
        <xdr:cNvPr id="178" name="直線コネクタ 177"/>
        <xdr:cNvCxnSpPr/>
      </xdr:nvCxnSpPr>
      <xdr:spPr>
        <a:xfrm>
          <a:off x="2908300" y="12231337"/>
          <a:ext cx="889000" cy="36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60227</xdr:rowOff>
    </xdr:from>
    <xdr:to>
      <xdr:col>20</xdr:col>
      <xdr:colOff>38100</xdr:colOff>
      <xdr:row>78</xdr:row>
      <xdr:rowOff>161827</xdr:rowOff>
    </xdr:to>
    <xdr:sp macro="" textlink="">
      <xdr:nvSpPr>
        <xdr:cNvPr id="179" name="フローチャート: 判断 178"/>
        <xdr:cNvSpPr/>
      </xdr:nvSpPr>
      <xdr:spPr>
        <a:xfrm>
          <a:off x="3746500" y="1343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152954</xdr:rowOff>
    </xdr:from>
    <xdr:ext cx="599010" cy="259045"/>
    <xdr:sp macro="" textlink="">
      <xdr:nvSpPr>
        <xdr:cNvPr id="180" name="テキスト ボックス 179"/>
        <xdr:cNvSpPr txBox="1"/>
      </xdr:nvSpPr>
      <xdr:spPr>
        <a:xfrm>
          <a:off x="3497795" y="13526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58387</xdr:rowOff>
    </xdr:from>
    <xdr:to>
      <xdr:col>15</xdr:col>
      <xdr:colOff>50800</xdr:colOff>
      <xdr:row>74</xdr:row>
      <xdr:rowOff>50790</xdr:rowOff>
    </xdr:to>
    <xdr:cxnSp macro="">
      <xdr:nvCxnSpPr>
        <xdr:cNvPr id="181" name="直線コネクタ 180"/>
        <xdr:cNvCxnSpPr/>
      </xdr:nvCxnSpPr>
      <xdr:spPr>
        <a:xfrm flipV="1">
          <a:off x="2019300" y="12231337"/>
          <a:ext cx="889000" cy="50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36593</xdr:rowOff>
    </xdr:from>
    <xdr:to>
      <xdr:col>15</xdr:col>
      <xdr:colOff>101600</xdr:colOff>
      <xdr:row>78</xdr:row>
      <xdr:rowOff>138193</xdr:rowOff>
    </xdr:to>
    <xdr:sp macro="" textlink="">
      <xdr:nvSpPr>
        <xdr:cNvPr id="182" name="フローチャート: 判断 181"/>
        <xdr:cNvSpPr/>
      </xdr:nvSpPr>
      <xdr:spPr>
        <a:xfrm>
          <a:off x="28575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129320</xdr:rowOff>
    </xdr:from>
    <xdr:ext cx="599010" cy="259045"/>
    <xdr:sp macro="" textlink="">
      <xdr:nvSpPr>
        <xdr:cNvPr id="183" name="テキスト ボックス 182"/>
        <xdr:cNvSpPr txBox="1"/>
      </xdr:nvSpPr>
      <xdr:spPr>
        <a:xfrm>
          <a:off x="2608795" y="1350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50790</xdr:rowOff>
    </xdr:from>
    <xdr:to>
      <xdr:col>10</xdr:col>
      <xdr:colOff>114300</xdr:colOff>
      <xdr:row>77</xdr:row>
      <xdr:rowOff>28792</xdr:rowOff>
    </xdr:to>
    <xdr:cxnSp macro="">
      <xdr:nvCxnSpPr>
        <xdr:cNvPr id="184" name="直線コネクタ 183"/>
        <xdr:cNvCxnSpPr/>
      </xdr:nvCxnSpPr>
      <xdr:spPr>
        <a:xfrm flipV="1">
          <a:off x="1130300" y="12738090"/>
          <a:ext cx="889000" cy="49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62533</xdr:rowOff>
    </xdr:from>
    <xdr:to>
      <xdr:col>10</xdr:col>
      <xdr:colOff>165100</xdr:colOff>
      <xdr:row>78</xdr:row>
      <xdr:rowOff>164133</xdr:rowOff>
    </xdr:to>
    <xdr:sp macro="" textlink="">
      <xdr:nvSpPr>
        <xdr:cNvPr id="185" name="フローチャート: 判断 184"/>
        <xdr:cNvSpPr/>
      </xdr:nvSpPr>
      <xdr:spPr>
        <a:xfrm>
          <a:off x="1968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155260</xdr:rowOff>
    </xdr:from>
    <xdr:ext cx="599010" cy="259045"/>
    <xdr:sp macro="" textlink="">
      <xdr:nvSpPr>
        <xdr:cNvPr id="186" name="テキスト ボックス 185"/>
        <xdr:cNvSpPr txBox="1"/>
      </xdr:nvSpPr>
      <xdr:spPr>
        <a:xfrm>
          <a:off x="1719795"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69714</xdr:rowOff>
    </xdr:from>
    <xdr:to>
      <xdr:col>6</xdr:col>
      <xdr:colOff>38100</xdr:colOff>
      <xdr:row>78</xdr:row>
      <xdr:rowOff>171314</xdr:rowOff>
    </xdr:to>
    <xdr:sp macro="" textlink="">
      <xdr:nvSpPr>
        <xdr:cNvPr id="187" name="フローチャート: 判断 186"/>
        <xdr:cNvSpPr/>
      </xdr:nvSpPr>
      <xdr:spPr>
        <a:xfrm>
          <a:off x="1079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162441</xdr:rowOff>
    </xdr:from>
    <xdr:ext cx="599010" cy="259045"/>
    <xdr:sp macro="" textlink="">
      <xdr:nvSpPr>
        <xdr:cNvPr id="188" name="テキスト ボックス 187"/>
        <xdr:cNvSpPr txBox="1"/>
      </xdr:nvSpPr>
      <xdr:spPr>
        <a:xfrm>
          <a:off x="830795"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147309</xdr:rowOff>
    </xdr:from>
    <xdr:to>
      <xdr:col>24</xdr:col>
      <xdr:colOff>114300</xdr:colOff>
      <xdr:row>77</xdr:row>
      <xdr:rowOff>77459</xdr:rowOff>
    </xdr:to>
    <xdr:sp macro="" textlink="">
      <xdr:nvSpPr>
        <xdr:cNvPr id="194" name="楕円 193"/>
        <xdr:cNvSpPr/>
      </xdr:nvSpPr>
      <xdr:spPr>
        <a:xfrm>
          <a:off x="4584700" y="131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100336</xdr:rowOff>
    </xdr:from>
    <xdr:ext cx="599010" cy="259045"/>
    <xdr:sp macro="" textlink="">
      <xdr:nvSpPr>
        <xdr:cNvPr id="195" name="民生費該当値テキスト"/>
        <xdr:cNvSpPr txBox="1"/>
      </xdr:nvSpPr>
      <xdr:spPr>
        <a:xfrm>
          <a:off x="4686300" y="1313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34305</xdr:rowOff>
    </xdr:from>
    <xdr:to>
      <xdr:col>20</xdr:col>
      <xdr:colOff>38100</xdr:colOff>
      <xdr:row>73</xdr:row>
      <xdr:rowOff>135905</xdr:rowOff>
    </xdr:to>
    <xdr:sp macro="" textlink="">
      <xdr:nvSpPr>
        <xdr:cNvPr id="196" name="楕円 195"/>
        <xdr:cNvSpPr/>
      </xdr:nvSpPr>
      <xdr:spPr>
        <a:xfrm>
          <a:off x="3746500" y="1255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152432</xdr:rowOff>
    </xdr:from>
    <xdr:ext cx="599010" cy="259045"/>
    <xdr:sp macro="" textlink="">
      <xdr:nvSpPr>
        <xdr:cNvPr id="197" name="テキスト ボックス 196"/>
        <xdr:cNvSpPr txBox="1"/>
      </xdr:nvSpPr>
      <xdr:spPr>
        <a:xfrm>
          <a:off x="3497795" y="1232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7587</xdr:rowOff>
    </xdr:from>
    <xdr:to>
      <xdr:col>15</xdr:col>
      <xdr:colOff>101600</xdr:colOff>
      <xdr:row>71</xdr:row>
      <xdr:rowOff>109187</xdr:rowOff>
    </xdr:to>
    <xdr:sp macro="" textlink="">
      <xdr:nvSpPr>
        <xdr:cNvPr id="198" name="楕円 197"/>
        <xdr:cNvSpPr/>
      </xdr:nvSpPr>
      <xdr:spPr>
        <a:xfrm>
          <a:off x="2857500" y="1218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69</xdr:row>
      <xdr:rowOff>125714</xdr:rowOff>
    </xdr:from>
    <xdr:ext cx="690189" cy="259045"/>
    <xdr:sp macro="" textlink="">
      <xdr:nvSpPr>
        <xdr:cNvPr id="199" name="テキスト ボックス 198"/>
        <xdr:cNvSpPr txBox="1"/>
      </xdr:nvSpPr>
      <xdr:spPr>
        <a:xfrm>
          <a:off x="2563205" y="119557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171440</xdr:rowOff>
    </xdr:from>
    <xdr:to>
      <xdr:col>10</xdr:col>
      <xdr:colOff>165100</xdr:colOff>
      <xdr:row>74</xdr:row>
      <xdr:rowOff>101590</xdr:rowOff>
    </xdr:to>
    <xdr:sp macro="" textlink="">
      <xdr:nvSpPr>
        <xdr:cNvPr id="200" name="楕円 199"/>
        <xdr:cNvSpPr/>
      </xdr:nvSpPr>
      <xdr:spPr>
        <a:xfrm>
          <a:off x="1968500" y="1268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118117</xdr:rowOff>
    </xdr:from>
    <xdr:ext cx="599010" cy="259045"/>
    <xdr:sp macro="" textlink="">
      <xdr:nvSpPr>
        <xdr:cNvPr id="201" name="テキスト ボックス 200"/>
        <xdr:cNvSpPr txBox="1"/>
      </xdr:nvSpPr>
      <xdr:spPr>
        <a:xfrm>
          <a:off x="1719795" y="12462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149442</xdr:rowOff>
    </xdr:from>
    <xdr:to>
      <xdr:col>6</xdr:col>
      <xdr:colOff>38100</xdr:colOff>
      <xdr:row>77</xdr:row>
      <xdr:rowOff>79592</xdr:rowOff>
    </xdr:to>
    <xdr:sp macro="" textlink="">
      <xdr:nvSpPr>
        <xdr:cNvPr id="202" name="楕円 201"/>
        <xdr:cNvSpPr/>
      </xdr:nvSpPr>
      <xdr:spPr>
        <a:xfrm>
          <a:off x="1079500" y="131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96119</xdr:rowOff>
    </xdr:from>
    <xdr:ext cx="599010" cy="259045"/>
    <xdr:sp macro="" textlink="">
      <xdr:nvSpPr>
        <xdr:cNvPr id="203" name="テキスト ボックス 202"/>
        <xdr:cNvSpPr txBox="1"/>
      </xdr:nvSpPr>
      <xdr:spPr>
        <a:xfrm>
          <a:off x="830795" y="1295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6" name="直線コネクタ 225"/>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7"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8" name="直線コネクタ 227"/>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9"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30" name="直線コネクタ 229"/>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4735</xdr:rowOff>
    </xdr:from>
    <xdr:to>
      <xdr:col>24</xdr:col>
      <xdr:colOff>63500</xdr:colOff>
      <xdr:row>94</xdr:row>
      <xdr:rowOff>25719</xdr:rowOff>
    </xdr:to>
    <xdr:cxnSp macro="">
      <xdr:nvCxnSpPr>
        <xdr:cNvPr id="231" name="直線コネクタ 230"/>
        <xdr:cNvCxnSpPr/>
      </xdr:nvCxnSpPr>
      <xdr:spPr>
        <a:xfrm>
          <a:off x="3797300" y="16121035"/>
          <a:ext cx="838200" cy="2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32" name="衛生費平均値テキスト"/>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3" name="フローチャート: 判断 232"/>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166171</xdr:rowOff>
    </xdr:from>
    <xdr:to>
      <xdr:col>19</xdr:col>
      <xdr:colOff>177800</xdr:colOff>
      <xdr:row>94</xdr:row>
      <xdr:rowOff>4735</xdr:rowOff>
    </xdr:to>
    <xdr:cxnSp macro="">
      <xdr:nvCxnSpPr>
        <xdr:cNvPr id="234" name="直線コネクタ 233"/>
        <xdr:cNvCxnSpPr/>
      </xdr:nvCxnSpPr>
      <xdr:spPr>
        <a:xfrm>
          <a:off x="2908300" y="16111021"/>
          <a:ext cx="889000" cy="1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5" name="フローチャート: 判断 234"/>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6" name="テキスト ボックス 235"/>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166171</xdr:rowOff>
    </xdr:from>
    <xdr:to>
      <xdr:col>15</xdr:col>
      <xdr:colOff>50800</xdr:colOff>
      <xdr:row>96</xdr:row>
      <xdr:rowOff>59119</xdr:rowOff>
    </xdr:to>
    <xdr:cxnSp macro="">
      <xdr:nvCxnSpPr>
        <xdr:cNvPr id="237" name="直線コネクタ 236"/>
        <xdr:cNvCxnSpPr/>
      </xdr:nvCxnSpPr>
      <xdr:spPr>
        <a:xfrm flipV="1">
          <a:off x="2019300" y="16111021"/>
          <a:ext cx="889000" cy="40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96490</xdr:rowOff>
    </xdr:from>
    <xdr:to>
      <xdr:col>15</xdr:col>
      <xdr:colOff>101600</xdr:colOff>
      <xdr:row>96</xdr:row>
      <xdr:rowOff>26640</xdr:rowOff>
    </xdr:to>
    <xdr:sp macro="" textlink="">
      <xdr:nvSpPr>
        <xdr:cNvPr id="238" name="フローチャート: 判断 237"/>
        <xdr:cNvSpPr/>
      </xdr:nvSpPr>
      <xdr:spPr>
        <a:xfrm>
          <a:off x="2857500" y="1638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17767</xdr:rowOff>
    </xdr:from>
    <xdr:ext cx="534377" cy="259045"/>
    <xdr:sp macro="" textlink="">
      <xdr:nvSpPr>
        <xdr:cNvPr id="239" name="テキスト ボックス 238"/>
        <xdr:cNvSpPr txBox="1"/>
      </xdr:nvSpPr>
      <xdr:spPr>
        <a:xfrm>
          <a:off x="2641111" y="1647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59119</xdr:rowOff>
    </xdr:from>
    <xdr:to>
      <xdr:col>10</xdr:col>
      <xdr:colOff>114300</xdr:colOff>
      <xdr:row>96</xdr:row>
      <xdr:rowOff>113982</xdr:rowOff>
    </xdr:to>
    <xdr:cxnSp macro="">
      <xdr:nvCxnSpPr>
        <xdr:cNvPr id="240" name="直線コネクタ 239"/>
        <xdr:cNvCxnSpPr/>
      </xdr:nvCxnSpPr>
      <xdr:spPr>
        <a:xfrm flipV="1">
          <a:off x="1130300" y="16518319"/>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41" name="フローチャート: 判断 240"/>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141553</xdr:rowOff>
    </xdr:from>
    <xdr:ext cx="534377" cy="259045"/>
    <xdr:sp macro="" textlink="">
      <xdr:nvSpPr>
        <xdr:cNvPr id="242" name="テキスト ボックス 241"/>
        <xdr:cNvSpPr txBox="1"/>
      </xdr:nvSpPr>
      <xdr:spPr>
        <a:xfrm>
          <a:off x="1752111" y="166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3" name="フローチャート: 判断 242"/>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145099</xdr:rowOff>
    </xdr:from>
    <xdr:ext cx="534377" cy="259045"/>
    <xdr:sp macro="" textlink="">
      <xdr:nvSpPr>
        <xdr:cNvPr id="244" name="テキスト ボックス 243"/>
        <xdr:cNvSpPr txBox="1"/>
      </xdr:nvSpPr>
      <xdr:spPr>
        <a:xfrm>
          <a:off x="863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146369</xdr:rowOff>
    </xdr:from>
    <xdr:to>
      <xdr:col>24</xdr:col>
      <xdr:colOff>114300</xdr:colOff>
      <xdr:row>94</xdr:row>
      <xdr:rowOff>76519</xdr:rowOff>
    </xdr:to>
    <xdr:sp macro="" textlink="">
      <xdr:nvSpPr>
        <xdr:cNvPr id="250" name="楕円 249"/>
        <xdr:cNvSpPr/>
      </xdr:nvSpPr>
      <xdr:spPr>
        <a:xfrm>
          <a:off x="4584700" y="1609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169246</xdr:rowOff>
    </xdr:from>
    <xdr:ext cx="534377" cy="259045"/>
    <xdr:sp macro="" textlink="">
      <xdr:nvSpPr>
        <xdr:cNvPr id="251" name="衛生費該当値テキスト"/>
        <xdr:cNvSpPr txBox="1"/>
      </xdr:nvSpPr>
      <xdr:spPr>
        <a:xfrm>
          <a:off x="4686300" y="1594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125385</xdr:rowOff>
    </xdr:from>
    <xdr:to>
      <xdr:col>20</xdr:col>
      <xdr:colOff>38100</xdr:colOff>
      <xdr:row>94</xdr:row>
      <xdr:rowOff>55535</xdr:rowOff>
    </xdr:to>
    <xdr:sp macro="" textlink="">
      <xdr:nvSpPr>
        <xdr:cNvPr id="252" name="楕円 251"/>
        <xdr:cNvSpPr/>
      </xdr:nvSpPr>
      <xdr:spPr>
        <a:xfrm>
          <a:off x="3746500" y="1607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72062</xdr:rowOff>
    </xdr:from>
    <xdr:ext cx="534377" cy="259045"/>
    <xdr:sp macro="" textlink="">
      <xdr:nvSpPr>
        <xdr:cNvPr id="253" name="テキスト ボックス 252"/>
        <xdr:cNvSpPr txBox="1"/>
      </xdr:nvSpPr>
      <xdr:spPr>
        <a:xfrm>
          <a:off x="3530111" y="1584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115371</xdr:rowOff>
    </xdr:from>
    <xdr:to>
      <xdr:col>15</xdr:col>
      <xdr:colOff>101600</xdr:colOff>
      <xdr:row>94</xdr:row>
      <xdr:rowOff>45521</xdr:rowOff>
    </xdr:to>
    <xdr:sp macro="" textlink="">
      <xdr:nvSpPr>
        <xdr:cNvPr id="254" name="楕円 253"/>
        <xdr:cNvSpPr/>
      </xdr:nvSpPr>
      <xdr:spPr>
        <a:xfrm>
          <a:off x="2857500" y="1606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62048</xdr:rowOff>
    </xdr:from>
    <xdr:ext cx="534377" cy="259045"/>
    <xdr:sp macro="" textlink="">
      <xdr:nvSpPr>
        <xdr:cNvPr id="255" name="テキスト ボックス 254"/>
        <xdr:cNvSpPr txBox="1"/>
      </xdr:nvSpPr>
      <xdr:spPr>
        <a:xfrm>
          <a:off x="2641111" y="1583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8319</xdr:rowOff>
    </xdr:from>
    <xdr:to>
      <xdr:col>10</xdr:col>
      <xdr:colOff>165100</xdr:colOff>
      <xdr:row>96</xdr:row>
      <xdr:rowOff>109919</xdr:rowOff>
    </xdr:to>
    <xdr:sp macro="" textlink="">
      <xdr:nvSpPr>
        <xdr:cNvPr id="256" name="楕円 255"/>
        <xdr:cNvSpPr/>
      </xdr:nvSpPr>
      <xdr:spPr>
        <a:xfrm>
          <a:off x="1968500" y="164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126446</xdr:rowOff>
    </xdr:from>
    <xdr:ext cx="534377" cy="259045"/>
    <xdr:sp macro="" textlink="">
      <xdr:nvSpPr>
        <xdr:cNvPr id="257" name="テキスト ボックス 256"/>
        <xdr:cNvSpPr txBox="1"/>
      </xdr:nvSpPr>
      <xdr:spPr>
        <a:xfrm>
          <a:off x="175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63182</xdr:rowOff>
    </xdr:from>
    <xdr:to>
      <xdr:col>6</xdr:col>
      <xdr:colOff>38100</xdr:colOff>
      <xdr:row>96</xdr:row>
      <xdr:rowOff>164782</xdr:rowOff>
    </xdr:to>
    <xdr:sp macro="" textlink="">
      <xdr:nvSpPr>
        <xdr:cNvPr id="258" name="楕円 257"/>
        <xdr:cNvSpPr/>
      </xdr:nvSpPr>
      <xdr:spPr>
        <a:xfrm>
          <a:off x="1079500" y="1652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155909</xdr:rowOff>
    </xdr:from>
    <xdr:ext cx="534377" cy="259045"/>
    <xdr:sp macro="" textlink="">
      <xdr:nvSpPr>
        <xdr:cNvPr id="259" name="テキスト ボックス 258"/>
        <xdr:cNvSpPr txBox="1"/>
      </xdr:nvSpPr>
      <xdr:spPr>
        <a:xfrm>
          <a:off x="863111" y="1661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81" name="直線コネクタ 280"/>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4"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5" name="直線コネクタ 284"/>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158811</xdr:rowOff>
    </xdr:from>
    <xdr:to>
      <xdr:col>55</xdr:col>
      <xdr:colOff>0</xdr:colOff>
      <xdr:row>38</xdr:row>
      <xdr:rowOff>96815</xdr:rowOff>
    </xdr:to>
    <xdr:cxnSp macro="">
      <xdr:nvCxnSpPr>
        <xdr:cNvPr id="286" name="直線コネクタ 285"/>
        <xdr:cNvCxnSpPr/>
      </xdr:nvCxnSpPr>
      <xdr:spPr>
        <a:xfrm>
          <a:off x="9639300" y="6502461"/>
          <a:ext cx="838200" cy="10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7"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8" name="フローチャート: 判断 287"/>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62022</xdr:rowOff>
    </xdr:from>
    <xdr:to>
      <xdr:col>50</xdr:col>
      <xdr:colOff>114300</xdr:colOff>
      <xdr:row>37</xdr:row>
      <xdr:rowOff>158811</xdr:rowOff>
    </xdr:to>
    <xdr:cxnSp macro="">
      <xdr:nvCxnSpPr>
        <xdr:cNvPr id="289" name="直線コネクタ 288"/>
        <xdr:cNvCxnSpPr/>
      </xdr:nvCxnSpPr>
      <xdr:spPr>
        <a:xfrm>
          <a:off x="8750300" y="6234222"/>
          <a:ext cx="889000" cy="26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90" name="フローチャート: 判断 289"/>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109024</xdr:rowOff>
    </xdr:from>
    <xdr:ext cx="469744" cy="259045"/>
    <xdr:sp macro="" textlink="">
      <xdr:nvSpPr>
        <xdr:cNvPr id="291" name="テキスト ボックス 290"/>
        <xdr:cNvSpPr txBox="1"/>
      </xdr:nvSpPr>
      <xdr:spPr>
        <a:xfrm>
          <a:off x="9404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62022</xdr:rowOff>
    </xdr:from>
    <xdr:to>
      <xdr:col>45</xdr:col>
      <xdr:colOff>177800</xdr:colOff>
      <xdr:row>36</xdr:row>
      <xdr:rowOff>93294</xdr:rowOff>
    </xdr:to>
    <xdr:cxnSp macro="">
      <xdr:nvCxnSpPr>
        <xdr:cNvPr id="292" name="直線コネクタ 291"/>
        <xdr:cNvCxnSpPr/>
      </xdr:nvCxnSpPr>
      <xdr:spPr>
        <a:xfrm flipV="1">
          <a:off x="7861300" y="6234222"/>
          <a:ext cx="889000" cy="3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32756</xdr:rowOff>
    </xdr:from>
    <xdr:to>
      <xdr:col>46</xdr:col>
      <xdr:colOff>38100</xdr:colOff>
      <xdr:row>38</xdr:row>
      <xdr:rowOff>134356</xdr:rowOff>
    </xdr:to>
    <xdr:sp macro="" textlink="">
      <xdr:nvSpPr>
        <xdr:cNvPr id="293" name="フローチャート: 判断 292"/>
        <xdr:cNvSpPr/>
      </xdr:nvSpPr>
      <xdr:spPr>
        <a:xfrm>
          <a:off x="8699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125483</xdr:rowOff>
    </xdr:from>
    <xdr:ext cx="469744" cy="259045"/>
    <xdr:sp macro="" textlink="">
      <xdr:nvSpPr>
        <xdr:cNvPr id="294" name="テキスト ボックス 293"/>
        <xdr:cNvSpPr txBox="1"/>
      </xdr:nvSpPr>
      <xdr:spPr>
        <a:xfrm>
          <a:off x="8515428" y="664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93294</xdr:rowOff>
    </xdr:from>
    <xdr:to>
      <xdr:col>41</xdr:col>
      <xdr:colOff>50800</xdr:colOff>
      <xdr:row>37</xdr:row>
      <xdr:rowOff>4232</xdr:rowOff>
    </xdr:to>
    <xdr:cxnSp macro="">
      <xdr:nvCxnSpPr>
        <xdr:cNvPr id="295" name="直線コネクタ 294"/>
        <xdr:cNvCxnSpPr/>
      </xdr:nvCxnSpPr>
      <xdr:spPr>
        <a:xfrm flipV="1">
          <a:off x="6972300" y="6265494"/>
          <a:ext cx="889000" cy="8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6" name="フローチャート: 判断 295"/>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125026</xdr:rowOff>
    </xdr:from>
    <xdr:ext cx="469744" cy="259045"/>
    <xdr:sp macro="" textlink="">
      <xdr:nvSpPr>
        <xdr:cNvPr id="297" name="テキスト ボックス 296"/>
        <xdr:cNvSpPr txBox="1"/>
      </xdr:nvSpPr>
      <xdr:spPr>
        <a:xfrm>
          <a:off x="7626428"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8" name="フローチャート: 判断 297"/>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110624</xdr:rowOff>
    </xdr:from>
    <xdr:ext cx="469744" cy="259045"/>
    <xdr:sp macro="" textlink="">
      <xdr:nvSpPr>
        <xdr:cNvPr id="299" name="テキスト ボックス 298"/>
        <xdr:cNvSpPr txBox="1"/>
      </xdr:nvSpPr>
      <xdr:spPr>
        <a:xfrm>
          <a:off x="6737428"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46015</xdr:rowOff>
    </xdr:from>
    <xdr:to>
      <xdr:col>55</xdr:col>
      <xdr:colOff>50800</xdr:colOff>
      <xdr:row>38</xdr:row>
      <xdr:rowOff>147615</xdr:rowOff>
    </xdr:to>
    <xdr:sp macro="" textlink="">
      <xdr:nvSpPr>
        <xdr:cNvPr id="305" name="楕円 304"/>
        <xdr:cNvSpPr/>
      </xdr:nvSpPr>
      <xdr:spPr>
        <a:xfrm>
          <a:off x="10426700" y="656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78565" cy="259045"/>
    <xdr:sp macro="" textlink="">
      <xdr:nvSpPr>
        <xdr:cNvPr id="306" name="労働費該当値テキスト"/>
        <xdr:cNvSpPr txBox="1"/>
      </xdr:nvSpPr>
      <xdr:spPr>
        <a:xfrm>
          <a:off x="10528300"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108011</xdr:rowOff>
    </xdr:from>
    <xdr:to>
      <xdr:col>50</xdr:col>
      <xdr:colOff>165100</xdr:colOff>
      <xdr:row>38</xdr:row>
      <xdr:rowOff>38160</xdr:rowOff>
    </xdr:to>
    <xdr:sp macro="" textlink="">
      <xdr:nvSpPr>
        <xdr:cNvPr id="307" name="楕円 306"/>
        <xdr:cNvSpPr/>
      </xdr:nvSpPr>
      <xdr:spPr>
        <a:xfrm>
          <a:off x="9588500" y="64516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54688</xdr:rowOff>
    </xdr:from>
    <xdr:ext cx="469744" cy="259045"/>
    <xdr:sp macro="" textlink="">
      <xdr:nvSpPr>
        <xdr:cNvPr id="308" name="テキスト ボックス 307"/>
        <xdr:cNvSpPr txBox="1"/>
      </xdr:nvSpPr>
      <xdr:spPr>
        <a:xfrm>
          <a:off x="9404428" y="622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11222</xdr:rowOff>
    </xdr:from>
    <xdr:to>
      <xdr:col>46</xdr:col>
      <xdr:colOff>38100</xdr:colOff>
      <xdr:row>36</xdr:row>
      <xdr:rowOff>112822</xdr:rowOff>
    </xdr:to>
    <xdr:sp macro="" textlink="">
      <xdr:nvSpPr>
        <xdr:cNvPr id="309" name="楕円 308"/>
        <xdr:cNvSpPr/>
      </xdr:nvSpPr>
      <xdr:spPr>
        <a:xfrm>
          <a:off x="8699500" y="618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129349</xdr:rowOff>
    </xdr:from>
    <xdr:ext cx="469744" cy="259045"/>
    <xdr:sp macro="" textlink="">
      <xdr:nvSpPr>
        <xdr:cNvPr id="310" name="テキスト ボックス 309"/>
        <xdr:cNvSpPr txBox="1"/>
      </xdr:nvSpPr>
      <xdr:spPr>
        <a:xfrm>
          <a:off x="8515428" y="595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42494</xdr:rowOff>
    </xdr:from>
    <xdr:to>
      <xdr:col>41</xdr:col>
      <xdr:colOff>101600</xdr:colOff>
      <xdr:row>36</xdr:row>
      <xdr:rowOff>144094</xdr:rowOff>
    </xdr:to>
    <xdr:sp macro="" textlink="">
      <xdr:nvSpPr>
        <xdr:cNvPr id="311" name="楕円 310"/>
        <xdr:cNvSpPr/>
      </xdr:nvSpPr>
      <xdr:spPr>
        <a:xfrm>
          <a:off x="7810500" y="621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160621</xdr:rowOff>
    </xdr:from>
    <xdr:ext cx="469744" cy="259045"/>
    <xdr:sp macro="" textlink="">
      <xdr:nvSpPr>
        <xdr:cNvPr id="312" name="テキスト ボックス 311"/>
        <xdr:cNvSpPr txBox="1"/>
      </xdr:nvSpPr>
      <xdr:spPr>
        <a:xfrm>
          <a:off x="7626428" y="598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124882</xdr:rowOff>
    </xdr:from>
    <xdr:to>
      <xdr:col>36</xdr:col>
      <xdr:colOff>165100</xdr:colOff>
      <xdr:row>37</xdr:row>
      <xdr:rowOff>55032</xdr:rowOff>
    </xdr:to>
    <xdr:sp macro="" textlink="">
      <xdr:nvSpPr>
        <xdr:cNvPr id="313" name="楕円 312"/>
        <xdr:cNvSpPr/>
      </xdr:nvSpPr>
      <xdr:spPr>
        <a:xfrm>
          <a:off x="6921500" y="629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71559</xdr:rowOff>
    </xdr:from>
    <xdr:ext cx="469744" cy="259045"/>
    <xdr:sp macro="" textlink="">
      <xdr:nvSpPr>
        <xdr:cNvPr id="314" name="テキスト ボックス 313"/>
        <xdr:cNvSpPr txBox="1"/>
      </xdr:nvSpPr>
      <xdr:spPr>
        <a:xfrm>
          <a:off x="6737428" y="607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0" name="テキスト ボックス 32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4" name="直線コネクタ 333"/>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5"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6" name="直線コネクタ 335"/>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7"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8" name="直線コネクタ 337"/>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38339</xdr:rowOff>
    </xdr:from>
    <xdr:to>
      <xdr:col>55</xdr:col>
      <xdr:colOff>0</xdr:colOff>
      <xdr:row>54</xdr:row>
      <xdr:rowOff>43814</xdr:rowOff>
    </xdr:to>
    <xdr:cxnSp macro="">
      <xdr:nvCxnSpPr>
        <xdr:cNvPr id="339" name="直線コネクタ 338"/>
        <xdr:cNvCxnSpPr/>
      </xdr:nvCxnSpPr>
      <xdr:spPr>
        <a:xfrm flipV="1">
          <a:off x="9639300" y="9296639"/>
          <a:ext cx="838200" cy="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52668</xdr:rowOff>
    </xdr:from>
    <xdr:ext cx="534377" cy="259045"/>
    <xdr:sp macro="" textlink="">
      <xdr:nvSpPr>
        <xdr:cNvPr id="340" name="農林水産業費平均値テキスト"/>
        <xdr:cNvSpPr txBox="1"/>
      </xdr:nvSpPr>
      <xdr:spPr>
        <a:xfrm>
          <a:off x="10528300" y="9825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41" name="フローチャート: 判断 340"/>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43814</xdr:rowOff>
    </xdr:from>
    <xdr:to>
      <xdr:col>50</xdr:col>
      <xdr:colOff>114300</xdr:colOff>
      <xdr:row>55</xdr:row>
      <xdr:rowOff>34418</xdr:rowOff>
    </xdr:to>
    <xdr:cxnSp macro="">
      <xdr:nvCxnSpPr>
        <xdr:cNvPr id="342" name="直線コネクタ 341"/>
        <xdr:cNvCxnSpPr/>
      </xdr:nvCxnSpPr>
      <xdr:spPr>
        <a:xfrm flipV="1">
          <a:off x="8750300" y="9302114"/>
          <a:ext cx="889000" cy="16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3" name="フローチャート: 判断 342"/>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165299</xdr:rowOff>
    </xdr:from>
    <xdr:ext cx="534377" cy="259045"/>
    <xdr:sp macro="" textlink="">
      <xdr:nvSpPr>
        <xdr:cNvPr id="344" name="テキスト ボックス 343"/>
        <xdr:cNvSpPr txBox="1"/>
      </xdr:nvSpPr>
      <xdr:spPr>
        <a:xfrm>
          <a:off x="9372111" y="993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34418</xdr:rowOff>
    </xdr:from>
    <xdr:to>
      <xdr:col>45</xdr:col>
      <xdr:colOff>177800</xdr:colOff>
      <xdr:row>56</xdr:row>
      <xdr:rowOff>33767</xdr:rowOff>
    </xdr:to>
    <xdr:cxnSp macro="">
      <xdr:nvCxnSpPr>
        <xdr:cNvPr id="345" name="直線コネクタ 344"/>
        <xdr:cNvCxnSpPr/>
      </xdr:nvCxnSpPr>
      <xdr:spPr>
        <a:xfrm flipV="1">
          <a:off x="7861300" y="9464168"/>
          <a:ext cx="889000" cy="17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155222</xdr:rowOff>
    </xdr:from>
    <xdr:to>
      <xdr:col>46</xdr:col>
      <xdr:colOff>38100</xdr:colOff>
      <xdr:row>57</xdr:row>
      <xdr:rowOff>85372</xdr:rowOff>
    </xdr:to>
    <xdr:sp macro="" textlink="">
      <xdr:nvSpPr>
        <xdr:cNvPr id="346" name="フローチャート: 判断 345"/>
        <xdr:cNvSpPr/>
      </xdr:nvSpPr>
      <xdr:spPr>
        <a:xfrm>
          <a:off x="8699500" y="975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76499</xdr:rowOff>
    </xdr:from>
    <xdr:ext cx="534377" cy="259045"/>
    <xdr:sp macro="" textlink="">
      <xdr:nvSpPr>
        <xdr:cNvPr id="347" name="テキスト ボックス 346"/>
        <xdr:cNvSpPr txBox="1"/>
      </xdr:nvSpPr>
      <xdr:spPr>
        <a:xfrm>
          <a:off x="8483111" y="984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33767</xdr:rowOff>
    </xdr:from>
    <xdr:to>
      <xdr:col>41</xdr:col>
      <xdr:colOff>50800</xdr:colOff>
      <xdr:row>56</xdr:row>
      <xdr:rowOff>123886</xdr:rowOff>
    </xdr:to>
    <xdr:cxnSp macro="">
      <xdr:nvCxnSpPr>
        <xdr:cNvPr id="348" name="直線コネクタ 347"/>
        <xdr:cNvCxnSpPr/>
      </xdr:nvCxnSpPr>
      <xdr:spPr>
        <a:xfrm flipV="1">
          <a:off x="6972300" y="9634967"/>
          <a:ext cx="889000" cy="9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9" name="フローチャート: 判断 348"/>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156984</xdr:rowOff>
    </xdr:from>
    <xdr:ext cx="534377" cy="259045"/>
    <xdr:sp macro="" textlink="">
      <xdr:nvSpPr>
        <xdr:cNvPr id="350" name="テキスト ボックス 349"/>
        <xdr:cNvSpPr txBox="1"/>
      </xdr:nvSpPr>
      <xdr:spPr>
        <a:xfrm>
          <a:off x="7594111" y="992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51" name="フローチャート: 判断 350"/>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159355</xdr:rowOff>
    </xdr:from>
    <xdr:ext cx="534377" cy="259045"/>
    <xdr:sp macro="" textlink="">
      <xdr:nvSpPr>
        <xdr:cNvPr id="352" name="テキスト ボックス 351"/>
        <xdr:cNvSpPr txBox="1"/>
      </xdr:nvSpPr>
      <xdr:spPr>
        <a:xfrm>
          <a:off x="6705111" y="993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158989</xdr:rowOff>
    </xdr:from>
    <xdr:to>
      <xdr:col>55</xdr:col>
      <xdr:colOff>50800</xdr:colOff>
      <xdr:row>54</xdr:row>
      <xdr:rowOff>89139</xdr:rowOff>
    </xdr:to>
    <xdr:sp macro="" textlink="">
      <xdr:nvSpPr>
        <xdr:cNvPr id="358" name="楕円 357"/>
        <xdr:cNvSpPr/>
      </xdr:nvSpPr>
      <xdr:spPr>
        <a:xfrm>
          <a:off x="10426700" y="924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10416</xdr:rowOff>
    </xdr:from>
    <xdr:ext cx="599010" cy="259045"/>
    <xdr:sp macro="" textlink="">
      <xdr:nvSpPr>
        <xdr:cNvPr id="359" name="農林水産業費該当値テキスト"/>
        <xdr:cNvSpPr txBox="1"/>
      </xdr:nvSpPr>
      <xdr:spPr>
        <a:xfrm>
          <a:off x="10528300" y="9097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164464</xdr:rowOff>
    </xdr:from>
    <xdr:to>
      <xdr:col>50</xdr:col>
      <xdr:colOff>165100</xdr:colOff>
      <xdr:row>54</xdr:row>
      <xdr:rowOff>94614</xdr:rowOff>
    </xdr:to>
    <xdr:sp macro="" textlink="">
      <xdr:nvSpPr>
        <xdr:cNvPr id="360" name="楕円 359"/>
        <xdr:cNvSpPr/>
      </xdr:nvSpPr>
      <xdr:spPr>
        <a:xfrm>
          <a:off x="9588500" y="925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111141</xdr:rowOff>
    </xdr:from>
    <xdr:ext cx="599010" cy="259045"/>
    <xdr:sp macro="" textlink="">
      <xdr:nvSpPr>
        <xdr:cNvPr id="361" name="テキスト ボックス 360"/>
        <xdr:cNvSpPr txBox="1"/>
      </xdr:nvSpPr>
      <xdr:spPr>
        <a:xfrm>
          <a:off x="9339795" y="9026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155068</xdr:rowOff>
    </xdr:from>
    <xdr:to>
      <xdr:col>46</xdr:col>
      <xdr:colOff>38100</xdr:colOff>
      <xdr:row>55</xdr:row>
      <xdr:rowOff>85218</xdr:rowOff>
    </xdr:to>
    <xdr:sp macro="" textlink="">
      <xdr:nvSpPr>
        <xdr:cNvPr id="362" name="楕円 361"/>
        <xdr:cNvSpPr/>
      </xdr:nvSpPr>
      <xdr:spPr>
        <a:xfrm>
          <a:off x="8699500" y="941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101745</xdr:rowOff>
    </xdr:from>
    <xdr:ext cx="534377" cy="259045"/>
    <xdr:sp macro="" textlink="">
      <xdr:nvSpPr>
        <xdr:cNvPr id="363" name="テキスト ボックス 362"/>
        <xdr:cNvSpPr txBox="1"/>
      </xdr:nvSpPr>
      <xdr:spPr>
        <a:xfrm>
          <a:off x="8483111" y="918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154417</xdr:rowOff>
    </xdr:from>
    <xdr:to>
      <xdr:col>41</xdr:col>
      <xdr:colOff>101600</xdr:colOff>
      <xdr:row>56</xdr:row>
      <xdr:rowOff>84567</xdr:rowOff>
    </xdr:to>
    <xdr:sp macro="" textlink="">
      <xdr:nvSpPr>
        <xdr:cNvPr id="364" name="楕円 363"/>
        <xdr:cNvSpPr/>
      </xdr:nvSpPr>
      <xdr:spPr>
        <a:xfrm>
          <a:off x="7810500" y="958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101094</xdr:rowOff>
    </xdr:from>
    <xdr:ext cx="534377" cy="259045"/>
    <xdr:sp macro="" textlink="">
      <xdr:nvSpPr>
        <xdr:cNvPr id="365" name="テキスト ボックス 364"/>
        <xdr:cNvSpPr txBox="1"/>
      </xdr:nvSpPr>
      <xdr:spPr>
        <a:xfrm>
          <a:off x="7594111" y="935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73086</xdr:rowOff>
    </xdr:from>
    <xdr:to>
      <xdr:col>36</xdr:col>
      <xdr:colOff>165100</xdr:colOff>
      <xdr:row>57</xdr:row>
      <xdr:rowOff>3236</xdr:rowOff>
    </xdr:to>
    <xdr:sp macro="" textlink="">
      <xdr:nvSpPr>
        <xdr:cNvPr id="366" name="楕円 365"/>
        <xdr:cNvSpPr/>
      </xdr:nvSpPr>
      <xdr:spPr>
        <a:xfrm>
          <a:off x="6921500" y="96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19763</xdr:rowOff>
    </xdr:from>
    <xdr:ext cx="534377" cy="259045"/>
    <xdr:sp macro="" textlink="">
      <xdr:nvSpPr>
        <xdr:cNvPr id="367" name="テキスト ボックス 366"/>
        <xdr:cNvSpPr txBox="1"/>
      </xdr:nvSpPr>
      <xdr:spPr>
        <a:xfrm>
          <a:off x="6705111" y="944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91" name="直線コネクタ 390"/>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92"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3" name="直線コネクタ 392"/>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4"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5" name="直線コネクタ 394"/>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31534</xdr:rowOff>
    </xdr:from>
    <xdr:to>
      <xdr:col>55</xdr:col>
      <xdr:colOff>0</xdr:colOff>
      <xdr:row>72</xdr:row>
      <xdr:rowOff>76435</xdr:rowOff>
    </xdr:to>
    <xdr:cxnSp macro="">
      <xdr:nvCxnSpPr>
        <xdr:cNvPr id="396" name="直線コネクタ 395"/>
        <xdr:cNvCxnSpPr/>
      </xdr:nvCxnSpPr>
      <xdr:spPr>
        <a:xfrm flipV="1">
          <a:off x="9639300" y="12033034"/>
          <a:ext cx="838200" cy="38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85196</xdr:rowOff>
    </xdr:from>
    <xdr:ext cx="534377" cy="259045"/>
    <xdr:sp macro="" textlink="">
      <xdr:nvSpPr>
        <xdr:cNvPr id="397" name="商工費平均値テキスト"/>
        <xdr:cNvSpPr txBox="1"/>
      </xdr:nvSpPr>
      <xdr:spPr>
        <a:xfrm>
          <a:off x="10528300" y="13286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8" name="フローチャート: 判断 397"/>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76435</xdr:rowOff>
    </xdr:from>
    <xdr:to>
      <xdr:col>50</xdr:col>
      <xdr:colOff>114300</xdr:colOff>
      <xdr:row>76</xdr:row>
      <xdr:rowOff>24391</xdr:rowOff>
    </xdr:to>
    <xdr:cxnSp macro="">
      <xdr:nvCxnSpPr>
        <xdr:cNvPr id="399" name="直線コネクタ 398"/>
        <xdr:cNvCxnSpPr/>
      </xdr:nvCxnSpPr>
      <xdr:spPr>
        <a:xfrm flipV="1">
          <a:off x="8750300" y="12420835"/>
          <a:ext cx="889000" cy="6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400" name="フローチャート: 判断 399"/>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12177</xdr:rowOff>
    </xdr:from>
    <xdr:ext cx="534377" cy="259045"/>
    <xdr:sp macro="" textlink="">
      <xdr:nvSpPr>
        <xdr:cNvPr id="401" name="テキスト ボックス 400"/>
        <xdr:cNvSpPr txBox="1"/>
      </xdr:nvSpPr>
      <xdr:spPr>
        <a:xfrm>
          <a:off x="9372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73082</xdr:rowOff>
    </xdr:from>
    <xdr:to>
      <xdr:col>45</xdr:col>
      <xdr:colOff>177800</xdr:colOff>
      <xdr:row>76</xdr:row>
      <xdr:rowOff>24391</xdr:rowOff>
    </xdr:to>
    <xdr:cxnSp macro="">
      <xdr:nvCxnSpPr>
        <xdr:cNvPr id="402" name="直線コネクタ 401"/>
        <xdr:cNvCxnSpPr/>
      </xdr:nvCxnSpPr>
      <xdr:spPr>
        <a:xfrm>
          <a:off x="7861300" y="12246032"/>
          <a:ext cx="889000" cy="80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74288</xdr:rowOff>
    </xdr:from>
    <xdr:to>
      <xdr:col>46</xdr:col>
      <xdr:colOff>38100</xdr:colOff>
      <xdr:row>78</xdr:row>
      <xdr:rowOff>4438</xdr:rowOff>
    </xdr:to>
    <xdr:sp macro="" textlink="">
      <xdr:nvSpPr>
        <xdr:cNvPr id="403" name="フローチャート: 判断 402"/>
        <xdr:cNvSpPr/>
      </xdr:nvSpPr>
      <xdr:spPr>
        <a:xfrm>
          <a:off x="8699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167015</xdr:rowOff>
    </xdr:from>
    <xdr:ext cx="534377" cy="259045"/>
    <xdr:sp macro="" textlink="">
      <xdr:nvSpPr>
        <xdr:cNvPr id="404" name="テキスト ボックス 403"/>
        <xdr:cNvSpPr txBox="1"/>
      </xdr:nvSpPr>
      <xdr:spPr>
        <a:xfrm>
          <a:off x="8483111" y="133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73082</xdr:rowOff>
    </xdr:from>
    <xdr:to>
      <xdr:col>41</xdr:col>
      <xdr:colOff>50800</xdr:colOff>
      <xdr:row>76</xdr:row>
      <xdr:rowOff>49479</xdr:rowOff>
    </xdr:to>
    <xdr:cxnSp macro="">
      <xdr:nvCxnSpPr>
        <xdr:cNvPr id="405" name="直線コネクタ 404"/>
        <xdr:cNvCxnSpPr/>
      </xdr:nvCxnSpPr>
      <xdr:spPr>
        <a:xfrm flipV="1">
          <a:off x="6972300" y="12246032"/>
          <a:ext cx="889000" cy="83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6" name="フローチャート: 判断 405"/>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85748</xdr:rowOff>
    </xdr:from>
    <xdr:ext cx="469744" cy="259045"/>
    <xdr:sp macro="" textlink="">
      <xdr:nvSpPr>
        <xdr:cNvPr id="407" name="テキスト ボックス 406"/>
        <xdr:cNvSpPr txBox="1"/>
      </xdr:nvSpPr>
      <xdr:spPr>
        <a:xfrm>
          <a:off x="7626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8" name="フローチャート: 判断 407"/>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93560</xdr:rowOff>
    </xdr:from>
    <xdr:ext cx="469744" cy="259045"/>
    <xdr:sp macro="" textlink="">
      <xdr:nvSpPr>
        <xdr:cNvPr id="409" name="テキスト ボックス 408"/>
        <xdr:cNvSpPr txBox="1"/>
      </xdr:nvSpPr>
      <xdr:spPr>
        <a:xfrm>
          <a:off x="6737428" y="1346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152184</xdr:rowOff>
    </xdr:from>
    <xdr:to>
      <xdr:col>55</xdr:col>
      <xdr:colOff>50800</xdr:colOff>
      <xdr:row>70</xdr:row>
      <xdr:rowOff>82334</xdr:rowOff>
    </xdr:to>
    <xdr:sp macro="" textlink="">
      <xdr:nvSpPr>
        <xdr:cNvPr id="415" name="楕円 414"/>
        <xdr:cNvSpPr/>
      </xdr:nvSpPr>
      <xdr:spPr>
        <a:xfrm>
          <a:off x="10426700" y="1198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105211</xdr:rowOff>
    </xdr:from>
    <xdr:ext cx="534377" cy="259045"/>
    <xdr:sp macro="" textlink="">
      <xdr:nvSpPr>
        <xdr:cNvPr id="416" name="商工費該当値テキスト"/>
        <xdr:cNvSpPr txBox="1"/>
      </xdr:nvSpPr>
      <xdr:spPr>
        <a:xfrm>
          <a:off x="10528300" y="1193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25635</xdr:rowOff>
    </xdr:from>
    <xdr:to>
      <xdr:col>50</xdr:col>
      <xdr:colOff>165100</xdr:colOff>
      <xdr:row>72</xdr:row>
      <xdr:rowOff>127235</xdr:rowOff>
    </xdr:to>
    <xdr:sp macro="" textlink="">
      <xdr:nvSpPr>
        <xdr:cNvPr id="417" name="楕円 416"/>
        <xdr:cNvSpPr/>
      </xdr:nvSpPr>
      <xdr:spPr>
        <a:xfrm>
          <a:off x="9588500" y="1237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143762</xdr:rowOff>
    </xdr:from>
    <xdr:ext cx="534377" cy="259045"/>
    <xdr:sp macro="" textlink="">
      <xdr:nvSpPr>
        <xdr:cNvPr id="418" name="テキスト ボックス 417"/>
        <xdr:cNvSpPr txBox="1"/>
      </xdr:nvSpPr>
      <xdr:spPr>
        <a:xfrm>
          <a:off x="9372111" y="1214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145040</xdr:rowOff>
    </xdr:from>
    <xdr:to>
      <xdr:col>46</xdr:col>
      <xdr:colOff>38100</xdr:colOff>
      <xdr:row>76</xdr:row>
      <xdr:rowOff>75189</xdr:rowOff>
    </xdr:to>
    <xdr:sp macro="" textlink="">
      <xdr:nvSpPr>
        <xdr:cNvPr id="419" name="楕円 418"/>
        <xdr:cNvSpPr/>
      </xdr:nvSpPr>
      <xdr:spPr>
        <a:xfrm>
          <a:off x="8699500" y="130037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91717</xdr:rowOff>
    </xdr:from>
    <xdr:ext cx="534377" cy="259045"/>
    <xdr:sp macro="" textlink="">
      <xdr:nvSpPr>
        <xdr:cNvPr id="420" name="テキスト ボックス 419"/>
        <xdr:cNvSpPr txBox="1"/>
      </xdr:nvSpPr>
      <xdr:spPr>
        <a:xfrm>
          <a:off x="8483111" y="127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22282</xdr:rowOff>
    </xdr:from>
    <xdr:to>
      <xdr:col>41</xdr:col>
      <xdr:colOff>101600</xdr:colOff>
      <xdr:row>71</xdr:row>
      <xdr:rowOff>123882</xdr:rowOff>
    </xdr:to>
    <xdr:sp macro="" textlink="">
      <xdr:nvSpPr>
        <xdr:cNvPr id="421" name="楕円 420"/>
        <xdr:cNvSpPr/>
      </xdr:nvSpPr>
      <xdr:spPr>
        <a:xfrm>
          <a:off x="7810500" y="1219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140409</xdr:rowOff>
    </xdr:from>
    <xdr:ext cx="534377" cy="259045"/>
    <xdr:sp macro="" textlink="">
      <xdr:nvSpPr>
        <xdr:cNvPr id="422" name="テキスト ボックス 421"/>
        <xdr:cNvSpPr txBox="1"/>
      </xdr:nvSpPr>
      <xdr:spPr>
        <a:xfrm>
          <a:off x="7594111" y="1197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170129</xdr:rowOff>
    </xdr:from>
    <xdr:to>
      <xdr:col>36</xdr:col>
      <xdr:colOff>165100</xdr:colOff>
      <xdr:row>76</xdr:row>
      <xdr:rowOff>100279</xdr:rowOff>
    </xdr:to>
    <xdr:sp macro="" textlink="">
      <xdr:nvSpPr>
        <xdr:cNvPr id="423" name="楕円 422"/>
        <xdr:cNvSpPr/>
      </xdr:nvSpPr>
      <xdr:spPr>
        <a:xfrm>
          <a:off x="6921500" y="1302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116806</xdr:rowOff>
    </xdr:from>
    <xdr:ext cx="534377" cy="259045"/>
    <xdr:sp macro="" textlink="">
      <xdr:nvSpPr>
        <xdr:cNvPr id="424" name="テキスト ボックス 423"/>
        <xdr:cNvSpPr txBox="1"/>
      </xdr:nvSpPr>
      <xdr:spPr>
        <a:xfrm>
          <a:off x="6705111" y="1280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8" name="テキスト ボックス 43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0" name="テキスト ボックス 43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2" name="テキスト ボックス 44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4" name="テキスト ボックス 44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6" name="テキスト ボックス 44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50" name="直線コネクタ 449"/>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51"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52" name="直線コネクタ 451"/>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3"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4" name="直線コネクタ 453"/>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162136</xdr:rowOff>
    </xdr:from>
    <xdr:to>
      <xdr:col>55</xdr:col>
      <xdr:colOff>0</xdr:colOff>
      <xdr:row>98</xdr:row>
      <xdr:rowOff>11426</xdr:rowOff>
    </xdr:to>
    <xdr:cxnSp macro="">
      <xdr:nvCxnSpPr>
        <xdr:cNvPr id="455" name="直線コネクタ 454"/>
        <xdr:cNvCxnSpPr/>
      </xdr:nvCxnSpPr>
      <xdr:spPr>
        <a:xfrm flipV="1">
          <a:off x="9639300" y="16792786"/>
          <a:ext cx="838200" cy="2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51773</xdr:rowOff>
    </xdr:from>
    <xdr:ext cx="534377" cy="259045"/>
    <xdr:sp macro="" textlink="">
      <xdr:nvSpPr>
        <xdr:cNvPr id="456" name="土木費平均値テキスト"/>
        <xdr:cNvSpPr txBox="1"/>
      </xdr:nvSpPr>
      <xdr:spPr>
        <a:xfrm>
          <a:off x="10528300" y="1685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7" name="フローチャート: 判断 456"/>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156652</xdr:rowOff>
    </xdr:from>
    <xdr:to>
      <xdr:col>50</xdr:col>
      <xdr:colOff>114300</xdr:colOff>
      <xdr:row>98</xdr:row>
      <xdr:rowOff>11426</xdr:rowOff>
    </xdr:to>
    <xdr:cxnSp macro="">
      <xdr:nvCxnSpPr>
        <xdr:cNvPr id="458" name="直線コネクタ 457"/>
        <xdr:cNvCxnSpPr/>
      </xdr:nvCxnSpPr>
      <xdr:spPr>
        <a:xfrm>
          <a:off x="8750300" y="16444402"/>
          <a:ext cx="889000" cy="36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9" name="フローチャート: 判断 458"/>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166357</xdr:rowOff>
    </xdr:from>
    <xdr:ext cx="534377" cy="259045"/>
    <xdr:sp macro="" textlink="">
      <xdr:nvSpPr>
        <xdr:cNvPr id="460" name="テキスト ボックス 459"/>
        <xdr:cNvSpPr txBox="1"/>
      </xdr:nvSpPr>
      <xdr:spPr>
        <a:xfrm>
          <a:off x="9372111" y="169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156652</xdr:rowOff>
    </xdr:from>
    <xdr:to>
      <xdr:col>45</xdr:col>
      <xdr:colOff>177800</xdr:colOff>
      <xdr:row>96</xdr:row>
      <xdr:rowOff>30837</xdr:rowOff>
    </xdr:to>
    <xdr:cxnSp macro="">
      <xdr:nvCxnSpPr>
        <xdr:cNvPr id="461" name="直線コネクタ 460"/>
        <xdr:cNvCxnSpPr/>
      </xdr:nvCxnSpPr>
      <xdr:spPr>
        <a:xfrm flipV="1">
          <a:off x="7861300" y="16444402"/>
          <a:ext cx="889000" cy="4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17997</xdr:rowOff>
    </xdr:from>
    <xdr:to>
      <xdr:col>46</xdr:col>
      <xdr:colOff>38100</xdr:colOff>
      <xdr:row>98</xdr:row>
      <xdr:rowOff>119597</xdr:rowOff>
    </xdr:to>
    <xdr:sp macro="" textlink="">
      <xdr:nvSpPr>
        <xdr:cNvPr id="462" name="フローチャート: 判断 461"/>
        <xdr:cNvSpPr/>
      </xdr:nvSpPr>
      <xdr:spPr>
        <a:xfrm>
          <a:off x="8699500" y="16820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110724</xdr:rowOff>
    </xdr:from>
    <xdr:ext cx="534377" cy="259045"/>
    <xdr:sp macro="" textlink="">
      <xdr:nvSpPr>
        <xdr:cNvPr id="463" name="テキスト ボックス 462"/>
        <xdr:cNvSpPr txBox="1"/>
      </xdr:nvSpPr>
      <xdr:spPr>
        <a:xfrm>
          <a:off x="8483111" y="1691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162234</xdr:rowOff>
    </xdr:from>
    <xdr:to>
      <xdr:col>41</xdr:col>
      <xdr:colOff>50800</xdr:colOff>
      <xdr:row>96</xdr:row>
      <xdr:rowOff>30837</xdr:rowOff>
    </xdr:to>
    <xdr:cxnSp macro="">
      <xdr:nvCxnSpPr>
        <xdr:cNvPr id="464" name="直線コネクタ 463"/>
        <xdr:cNvCxnSpPr/>
      </xdr:nvCxnSpPr>
      <xdr:spPr>
        <a:xfrm>
          <a:off x="6972300" y="16449984"/>
          <a:ext cx="889000" cy="4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5" name="フローチャート: 判断 464"/>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158819</xdr:rowOff>
    </xdr:from>
    <xdr:ext cx="534377" cy="259045"/>
    <xdr:sp macro="" textlink="">
      <xdr:nvSpPr>
        <xdr:cNvPr id="466" name="テキスト ボックス 465"/>
        <xdr:cNvSpPr txBox="1"/>
      </xdr:nvSpPr>
      <xdr:spPr>
        <a:xfrm>
          <a:off x="7594111" y="1696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7" name="フローチャート: 判断 466"/>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153760</xdr:rowOff>
    </xdr:from>
    <xdr:ext cx="534377" cy="259045"/>
    <xdr:sp macro="" textlink="">
      <xdr:nvSpPr>
        <xdr:cNvPr id="468" name="テキスト ボックス 467"/>
        <xdr:cNvSpPr txBox="1"/>
      </xdr:nvSpPr>
      <xdr:spPr>
        <a:xfrm>
          <a:off x="6705111" y="1695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111336</xdr:rowOff>
    </xdr:from>
    <xdr:to>
      <xdr:col>55</xdr:col>
      <xdr:colOff>50800</xdr:colOff>
      <xdr:row>98</xdr:row>
      <xdr:rowOff>41486</xdr:rowOff>
    </xdr:to>
    <xdr:sp macro="" textlink="">
      <xdr:nvSpPr>
        <xdr:cNvPr id="474" name="楕円 473"/>
        <xdr:cNvSpPr/>
      </xdr:nvSpPr>
      <xdr:spPr>
        <a:xfrm>
          <a:off x="10426700" y="167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134213</xdr:rowOff>
    </xdr:from>
    <xdr:ext cx="534377" cy="259045"/>
    <xdr:sp macro="" textlink="">
      <xdr:nvSpPr>
        <xdr:cNvPr id="475" name="土木費該当値テキスト"/>
        <xdr:cNvSpPr txBox="1"/>
      </xdr:nvSpPr>
      <xdr:spPr>
        <a:xfrm>
          <a:off x="10528300" y="1659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132076</xdr:rowOff>
    </xdr:from>
    <xdr:to>
      <xdr:col>50</xdr:col>
      <xdr:colOff>165100</xdr:colOff>
      <xdr:row>98</xdr:row>
      <xdr:rowOff>62226</xdr:rowOff>
    </xdr:to>
    <xdr:sp macro="" textlink="">
      <xdr:nvSpPr>
        <xdr:cNvPr id="476" name="楕円 475"/>
        <xdr:cNvSpPr/>
      </xdr:nvSpPr>
      <xdr:spPr>
        <a:xfrm>
          <a:off x="9588500" y="1676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78753</xdr:rowOff>
    </xdr:from>
    <xdr:ext cx="534377" cy="259045"/>
    <xdr:sp macro="" textlink="">
      <xdr:nvSpPr>
        <xdr:cNvPr id="477" name="テキスト ボックス 476"/>
        <xdr:cNvSpPr txBox="1"/>
      </xdr:nvSpPr>
      <xdr:spPr>
        <a:xfrm>
          <a:off x="9372111" y="1653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105852</xdr:rowOff>
    </xdr:from>
    <xdr:to>
      <xdr:col>46</xdr:col>
      <xdr:colOff>38100</xdr:colOff>
      <xdr:row>96</xdr:row>
      <xdr:rowOff>36002</xdr:rowOff>
    </xdr:to>
    <xdr:sp macro="" textlink="">
      <xdr:nvSpPr>
        <xdr:cNvPr id="478" name="楕円 477"/>
        <xdr:cNvSpPr/>
      </xdr:nvSpPr>
      <xdr:spPr>
        <a:xfrm>
          <a:off x="8699500" y="163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52529</xdr:rowOff>
    </xdr:from>
    <xdr:ext cx="599010" cy="259045"/>
    <xdr:sp macro="" textlink="">
      <xdr:nvSpPr>
        <xdr:cNvPr id="479" name="テキスト ボックス 478"/>
        <xdr:cNvSpPr txBox="1"/>
      </xdr:nvSpPr>
      <xdr:spPr>
        <a:xfrm>
          <a:off x="8450795" y="1616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151487</xdr:rowOff>
    </xdr:from>
    <xdr:to>
      <xdr:col>41</xdr:col>
      <xdr:colOff>101600</xdr:colOff>
      <xdr:row>96</xdr:row>
      <xdr:rowOff>81637</xdr:rowOff>
    </xdr:to>
    <xdr:sp macro="" textlink="">
      <xdr:nvSpPr>
        <xdr:cNvPr id="480" name="楕円 479"/>
        <xdr:cNvSpPr/>
      </xdr:nvSpPr>
      <xdr:spPr>
        <a:xfrm>
          <a:off x="7810500" y="1643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98164</xdr:rowOff>
    </xdr:from>
    <xdr:ext cx="599010" cy="259045"/>
    <xdr:sp macro="" textlink="">
      <xdr:nvSpPr>
        <xdr:cNvPr id="481" name="テキスト ボックス 480"/>
        <xdr:cNvSpPr txBox="1"/>
      </xdr:nvSpPr>
      <xdr:spPr>
        <a:xfrm>
          <a:off x="7561795" y="1621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111434</xdr:rowOff>
    </xdr:from>
    <xdr:to>
      <xdr:col>36</xdr:col>
      <xdr:colOff>165100</xdr:colOff>
      <xdr:row>96</xdr:row>
      <xdr:rowOff>41584</xdr:rowOff>
    </xdr:to>
    <xdr:sp macro="" textlink="">
      <xdr:nvSpPr>
        <xdr:cNvPr id="482" name="楕円 481"/>
        <xdr:cNvSpPr/>
      </xdr:nvSpPr>
      <xdr:spPr>
        <a:xfrm>
          <a:off x="6921500" y="1639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58111</xdr:rowOff>
    </xdr:from>
    <xdr:ext cx="599010" cy="259045"/>
    <xdr:sp macro="" textlink="">
      <xdr:nvSpPr>
        <xdr:cNvPr id="483" name="テキスト ボックス 482"/>
        <xdr:cNvSpPr txBox="1"/>
      </xdr:nvSpPr>
      <xdr:spPr>
        <a:xfrm>
          <a:off x="6672795" y="16174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6" name="直線コネクタ 505"/>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7"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8" name="直線コネクタ 507"/>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9"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10" name="直線コネクタ 509"/>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134442</xdr:rowOff>
    </xdr:from>
    <xdr:to>
      <xdr:col>85</xdr:col>
      <xdr:colOff>127000</xdr:colOff>
      <xdr:row>34</xdr:row>
      <xdr:rowOff>119629</xdr:rowOff>
    </xdr:to>
    <xdr:cxnSp macro="">
      <xdr:nvCxnSpPr>
        <xdr:cNvPr id="511" name="直線コネクタ 510"/>
        <xdr:cNvCxnSpPr/>
      </xdr:nvCxnSpPr>
      <xdr:spPr>
        <a:xfrm flipV="1">
          <a:off x="15481300" y="5792292"/>
          <a:ext cx="838200" cy="15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137096</xdr:rowOff>
    </xdr:from>
    <xdr:ext cx="534377" cy="259045"/>
    <xdr:sp macro="" textlink="">
      <xdr:nvSpPr>
        <xdr:cNvPr id="512" name="消防費平均値テキスト"/>
        <xdr:cNvSpPr txBox="1"/>
      </xdr:nvSpPr>
      <xdr:spPr>
        <a:xfrm>
          <a:off x="16370300" y="630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3" name="フローチャート: 判断 512"/>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119629</xdr:rowOff>
    </xdr:from>
    <xdr:to>
      <xdr:col>81</xdr:col>
      <xdr:colOff>50800</xdr:colOff>
      <xdr:row>35</xdr:row>
      <xdr:rowOff>158765</xdr:rowOff>
    </xdr:to>
    <xdr:cxnSp macro="">
      <xdr:nvCxnSpPr>
        <xdr:cNvPr id="514" name="直線コネクタ 513"/>
        <xdr:cNvCxnSpPr/>
      </xdr:nvCxnSpPr>
      <xdr:spPr>
        <a:xfrm flipV="1">
          <a:off x="14592300" y="5948929"/>
          <a:ext cx="889000" cy="21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5" name="フローチャート: 判断 514"/>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88175</xdr:rowOff>
    </xdr:from>
    <xdr:ext cx="534377" cy="259045"/>
    <xdr:sp macro="" textlink="">
      <xdr:nvSpPr>
        <xdr:cNvPr id="516" name="テキスト ボックス 515"/>
        <xdr:cNvSpPr txBox="1"/>
      </xdr:nvSpPr>
      <xdr:spPr>
        <a:xfrm>
          <a:off x="15214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145186</xdr:rowOff>
    </xdr:from>
    <xdr:to>
      <xdr:col>76</xdr:col>
      <xdr:colOff>114300</xdr:colOff>
      <xdr:row>35</xdr:row>
      <xdr:rowOff>158765</xdr:rowOff>
    </xdr:to>
    <xdr:cxnSp macro="">
      <xdr:nvCxnSpPr>
        <xdr:cNvPr id="517" name="直線コネクタ 516"/>
        <xdr:cNvCxnSpPr/>
      </xdr:nvCxnSpPr>
      <xdr:spPr>
        <a:xfrm>
          <a:off x="13703300" y="6145936"/>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18" name="フローチャート: 判断 517"/>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69064</xdr:rowOff>
    </xdr:from>
    <xdr:ext cx="534377" cy="259045"/>
    <xdr:sp macro="" textlink="">
      <xdr:nvSpPr>
        <xdr:cNvPr id="519" name="テキスト ボックス 518"/>
        <xdr:cNvSpPr txBox="1"/>
      </xdr:nvSpPr>
      <xdr:spPr>
        <a:xfrm>
          <a:off x="14325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145186</xdr:rowOff>
    </xdr:from>
    <xdr:to>
      <xdr:col>71</xdr:col>
      <xdr:colOff>177800</xdr:colOff>
      <xdr:row>36</xdr:row>
      <xdr:rowOff>143083</xdr:rowOff>
    </xdr:to>
    <xdr:cxnSp macro="">
      <xdr:nvCxnSpPr>
        <xdr:cNvPr id="520" name="直線コネクタ 519"/>
        <xdr:cNvCxnSpPr/>
      </xdr:nvCxnSpPr>
      <xdr:spPr>
        <a:xfrm flipV="1">
          <a:off x="12814300" y="6145936"/>
          <a:ext cx="889000" cy="16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1" name="フローチャート: 判断 520"/>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2" name="テキスト ボックス 521"/>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3" name="フローチャート: 判断 522"/>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24" name="テキスト ボックス 523"/>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83642</xdr:rowOff>
    </xdr:from>
    <xdr:to>
      <xdr:col>85</xdr:col>
      <xdr:colOff>177800</xdr:colOff>
      <xdr:row>34</xdr:row>
      <xdr:rowOff>13792</xdr:rowOff>
    </xdr:to>
    <xdr:sp macro="" textlink="">
      <xdr:nvSpPr>
        <xdr:cNvPr id="530" name="楕円 529"/>
        <xdr:cNvSpPr/>
      </xdr:nvSpPr>
      <xdr:spPr>
        <a:xfrm>
          <a:off x="16268700" y="57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106519</xdr:rowOff>
    </xdr:from>
    <xdr:ext cx="534377" cy="259045"/>
    <xdr:sp macro="" textlink="">
      <xdr:nvSpPr>
        <xdr:cNvPr id="531" name="消防費該当値テキスト"/>
        <xdr:cNvSpPr txBox="1"/>
      </xdr:nvSpPr>
      <xdr:spPr>
        <a:xfrm>
          <a:off x="16370300" y="559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68829</xdr:rowOff>
    </xdr:from>
    <xdr:to>
      <xdr:col>81</xdr:col>
      <xdr:colOff>101600</xdr:colOff>
      <xdr:row>34</xdr:row>
      <xdr:rowOff>170429</xdr:rowOff>
    </xdr:to>
    <xdr:sp macro="" textlink="">
      <xdr:nvSpPr>
        <xdr:cNvPr id="532" name="楕円 531"/>
        <xdr:cNvSpPr/>
      </xdr:nvSpPr>
      <xdr:spPr>
        <a:xfrm>
          <a:off x="15430500" y="589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15506</xdr:rowOff>
    </xdr:from>
    <xdr:ext cx="534377" cy="259045"/>
    <xdr:sp macro="" textlink="">
      <xdr:nvSpPr>
        <xdr:cNvPr id="533" name="テキスト ボックス 532"/>
        <xdr:cNvSpPr txBox="1"/>
      </xdr:nvSpPr>
      <xdr:spPr>
        <a:xfrm>
          <a:off x="15214111" y="567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107965</xdr:rowOff>
    </xdr:from>
    <xdr:to>
      <xdr:col>76</xdr:col>
      <xdr:colOff>165100</xdr:colOff>
      <xdr:row>36</xdr:row>
      <xdr:rowOff>38115</xdr:rowOff>
    </xdr:to>
    <xdr:sp macro="" textlink="">
      <xdr:nvSpPr>
        <xdr:cNvPr id="534" name="楕円 533"/>
        <xdr:cNvSpPr/>
      </xdr:nvSpPr>
      <xdr:spPr>
        <a:xfrm>
          <a:off x="14541500" y="610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54642</xdr:rowOff>
    </xdr:from>
    <xdr:ext cx="534377" cy="259045"/>
    <xdr:sp macro="" textlink="">
      <xdr:nvSpPr>
        <xdr:cNvPr id="535" name="テキスト ボックス 534"/>
        <xdr:cNvSpPr txBox="1"/>
      </xdr:nvSpPr>
      <xdr:spPr>
        <a:xfrm>
          <a:off x="14325111" y="588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94386</xdr:rowOff>
    </xdr:from>
    <xdr:to>
      <xdr:col>72</xdr:col>
      <xdr:colOff>38100</xdr:colOff>
      <xdr:row>36</xdr:row>
      <xdr:rowOff>24536</xdr:rowOff>
    </xdr:to>
    <xdr:sp macro="" textlink="">
      <xdr:nvSpPr>
        <xdr:cNvPr id="536" name="楕円 535"/>
        <xdr:cNvSpPr/>
      </xdr:nvSpPr>
      <xdr:spPr>
        <a:xfrm>
          <a:off x="13652500" y="60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41063</xdr:rowOff>
    </xdr:from>
    <xdr:ext cx="534377" cy="259045"/>
    <xdr:sp macro="" textlink="">
      <xdr:nvSpPr>
        <xdr:cNvPr id="537" name="テキスト ボックス 536"/>
        <xdr:cNvSpPr txBox="1"/>
      </xdr:nvSpPr>
      <xdr:spPr>
        <a:xfrm>
          <a:off x="13436111" y="58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92283</xdr:rowOff>
    </xdr:from>
    <xdr:to>
      <xdr:col>67</xdr:col>
      <xdr:colOff>101600</xdr:colOff>
      <xdr:row>37</xdr:row>
      <xdr:rowOff>22433</xdr:rowOff>
    </xdr:to>
    <xdr:sp macro="" textlink="">
      <xdr:nvSpPr>
        <xdr:cNvPr id="538" name="楕円 537"/>
        <xdr:cNvSpPr/>
      </xdr:nvSpPr>
      <xdr:spPr>
        <a:xfrm>
          <a:off x="12763500" y="626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38960</xdr:rowOff>
    </xdr:from>
    <xdr:ext cx="534377" cy="259045"/>
    <xdr:sp macro="" textlink="">
      <xdr:nvSpPr>
        <xdr:cNvPr id="539" name="テキスト ボックス 538"/>
        <xdr:cNvSpPr txBox="1"/>
      </xdr:nvSpPr>
      <xdr:spPr>
        <a:xfrm>
          <a:off x="12547111" y="603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0" name="テキスト ボックス 54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2" name="テキスト ボックス 55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4" name="テキスト ボックス 55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6" name="テキスト ボックス 55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4" name="直線コネクタ 563"/>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5"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6" name="直線コネクタ 565"/>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7"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8" name="直線コネクタ 567"/>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18161</xdr:rowOff>
    </xdr:from>
    <xdr:to>
      <xdr:col>85</xdr:col>
      <xdr:colOff>127000</xdr:colOff>
      <xdr:row>56</xdr:row>
      <xdr:rowOff>20854</xdr:rowOff>
    </xdr:to>
    <xdr:cxnSp macro="">
      <xdr:nvCxnSpPr>
        <xdr:cNvPr id="569" name="直線コネクタ 568"/>
        <xdr:cNvCxnSpPr/>
      </xdr:nvCxnSpPr>
      <xdr:spPr>
        <a:xfrm>
          <a:off x="15481300" y="9619361"/>
          <a:ext cx="8382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106939</xdr:rowOff>
    </xdr:from>
    <xdr:ext cx="534377" cy="259045"/>
    <xdr:sp macro="" textlink="">
      <xdr:nvSpPr>
        <xdr:cNvPr id="570" name="教育費平均値テキスト"/>
        <xdr:cNvSpPr txBox="1"/>
      </xdr:nvSpPr>
      <xdr:spPr>
        <a:xfrm>
          <a:off x="16370300" y="9879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71" name="フローチャート: 判断 570"/>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85725</xdr:rowOff>
    </xdr:from>
    <xdr:to>
      <xdr:col>81</xdr:col>
      <xdr:colOff>50800</xdr:colOff>
      <xdr:row>56</xdr:row>
      <xdr:rowOff>18161</xdr:rowOff>
    </xdr:to>
    <xdr:cxnSp macro="">
      <xdr:nvCxnSpPr>
        <xdr:cNvPr id="572" name="直線コネクタ 571"/>
        <xdr:cNvCxnSpPr/>
      </xdr:nvCxnSpPr>
      <xdr:spPr>
        <a:xfrm>
          <a:off x="14592300" y="9515475"/>
          <a:ext cx="889000" cy="10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3" name="フローチャート: 判断 572"/>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61599</xdr:rowOff>
    </xdr:from>
    <xdr:ext cx="534377" cy="259045"/>
    <xdr:sp macro="" textlink="">
      <xdr:nvSpPr>
        <xdr:cNvPr id="574" name="テキスト ボックス 573"/>
        <xdr:cNvSpPr txBox="1"/>
      </xdr:nvSpPr>
      <xdr:spPr>
        <a:xfrm>
          <a:off x="15214111" y="100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85725</xdr:rowOff>
    </xdr:from>
    <xdr:to>
      <xdr:col>76</xdr:col>
      <xdr:colOff>114300</xdr:colOff>
      <xdr:row>56</xdr:row>
      <xdr:rowOff>9157</xdr:rowOff>
    </xdr:to>
    <xdr:cxnSp macro="">
      <xdr:nvCxnSpPr>
        <xdr:cNvPr id="575" name="直線コネクタ 574"/>
        <xdr:cNvCxnSpPr/>
      </xdr:nvCxnSpPr>
      <xdr:spPr>
        <a:xfrm flipV="1">
          <a:off x="13703300" y="9515475"/>
          <a:ext cx="889000" cy="9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70206</xdr:rowOff>
    </xdr:from>
    <xdr:to>
      <xdr:col>76</xdr:col>
      <xdr:colOff>165100</xdr:colOff>
      <xdr:row>58</xdr:row>
      <xdr:rowOff>356</xdr:rowOff>
    </xdr:to>
    <xdr:sp macro="" textlink="">
      <xdr:nvSpPr>
        <xdr:cNvPr id="576" name="フローチャート: 判断 575"/>
        <xdr:cNvSpPr/>
      </xdr:nvSpPr>
      <xdr:spPr>
        <a:xfrm>
          <a:off x="14541500" y="984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162933</xdr:rowOff>
    </xdr:from>
    <xdr:ext cx="534377" cy="259045"/>
    <xdr:sp macro="" textlink="">
      <xdr:nvSpPr>
        <xdr:cNvPr id="577" name="テキスト ボックス 576"/>
        <xdr:cNvSpPr txBox="1"/>
      </xdr:nvSpPr>
      <xdr:spPr>
        <a:xfrm>
          <a:off x="14325111" y="993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9157</xdr:rowOff>
    </xdr:from>
    <xdr:to>
      <xdr:col>71</xdr:col>
      <xdr:colOff>177800</xdr:colOff>
      <xdr:row>56</xdr:row>
      <xdr:rowOff>125933</xdr:rowOff>
    </xdr:to>
    <xdr:cxnSp macro="">
      <xdr:nvCxnSpPr>
        <xdr:cNvPr id="578" name="直線コネクタ 577"/>
        <xdr:cNvCxnSpPr/>
      </xdr:nvCxnSpPr>
      <xdr:spPr>
        <a:xfrm flipV="1">
          <a:off x="12814300" y="9610357"/>
          <a:ext cx="889000" cy="11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9" name="フローチャート: 判断 578"/>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48620</xdr:rowOff>
    </xdr:from>
    <xdr:ext cx="534377" cy="259045"/>
    <xdr:sp macro="" textlink="">
      <xdr:nvSpPr>
        <xdr:cNvPr id="580" name="テキスト ボックス 579"/>
        <xdr:cNvSpPr txBox="1"/>
      </xdr:nvSpPr>
      <xdr:spPr>
        <a:xfrm>
          <a:off x="13436111" y="999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81" name="フローチャート: 判断 580"/>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54170</xdr:rowOff>
    </xdr:from>
    <xdr:ext cx="534377" cy="259045"/>
    <xdr:sp macro="" textlink="">
      <xdr:nvSpPr>
        <xdr:cNvPr id="582" name="テキスト ボックス 581"/>
        <xdr:cNvSpPr txBox="1"/>
      </xdr:nvSpPr>
      <xdr:spPr>
        <a:xfrm>
          <a:off x="12547111" y="99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141504</xdr:rowOff>
    </xdr:from>
    <xdr:to>
      <xdr:col>85</xdr:col>
      <xdr:colOff>177800</xdr:colOff>
      <xdr:row>56</xdr:row>
      <xdr:rowOff>71654</xdr:rowOff>
    </xdr:to>
    <xdr:sp macro="" textlink="">
      <xdr:nvSpPr>
        <xdr:cNvPr id="588" name="楕円 587"/>
        <xdr:cNvSpPr/>
      </xdr:nvSpPr>
      <xdr:spPr>
        <a:xfrm>
          <a:off x="16268700" y="957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164381</xdr:rowOff>
    </xdr:from>
    <xdr:ext cx="534377" cy="259045"/>
    <xdr:sp macro="" textlink="">
      <xdr:nvSpPr>
        <xdr:cNvPr id="589" name="教育費該当値テキスト"/>
        <xdr:cNvSpPr txBox="1"/>
      </xdr:nvSpPr>
      <xdr:spPr>
        <a:xfrm>
          <a:off x="16370300" y="942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138811</xdr:rowOff>
    </xdr:from>
    <xdr:to>
      <xdr:col>81</xdr:col>
      <xdr:colOff>101600</xdr:colOff>
      <xdr:row>56</xdr:row>
      <xdr:rowOff>68961</xdr:rowOff>
    </xdr:to>
    <xdr:sp macro="" textlink="">
      <xdr:nvSpPr>
        <xdr:cNvPr id="590" name="楕円 589"/>
        <xdr:cNvSpPr/>
      </xdr:nvSpPr>
      <xdr:spPr>
        <a:xfrm>
          <a:off x="15430500" y="956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85488</xdr:rowOff>
    </xdr:from>
    <xdr:ext cx="534377" cy="259045"/>
    <xdr:sp macro="" textlink="">
      <xdr:nvSpPr>
        <xdr:cNvPr id="591" name="テキスト ボックス 590"/>
        <xdr:cNvSpPr txBox="1"/>
      </xdr:nvSpPr>
      <xdr:spPr>
        <a:xfrm>
          <a:off x="15214111" y="934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34925</xdr:rowOff>
    </xdr:from>
    <xdr:to>
      <xdr:col>76</xdr:col>
      <xdr:colOff>165100</xdr:colOff>
      <xdr:row>55</xdr:row>
      <xdr:rowOff>136525</xdr:rowOff>
    </xdr:to>
    <xdr:sp macro="" textlink="">
      <xdr:nvSpPr>
        <xdr:cNvPr id="592" name="楕円 591"/>
        <xdr:cNvSpPr/>
      </xdr:nvSpPr>
      <xdr:spPr>
        <a:xfrm>
          <a:off x="14541500" y="946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153052</xdr:rowOff>
    </xdr:from>
    <xdr:ext cx="534377" cy="259045"/>
    <xdr:sp macro="" textlink="">
      <xdr:nvSpPr>
        <xdr:cNvPr id="593" name="テキスト ボックス 592"/>
        <xdr:cNvSpPr txBox="1"/>
      </xdr:nvSpPr>
      <xdr:spPr>
        <a:xfrm>
          <a:off x="14325111" y="923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129807</xdr:rowOff>
    </xdr:from>
    <xdr:to>
      <xdr:col>72</xdr:col>
      <xdr:colOff>38100</xdr:colOff>
      <xdr:row>56</xdr:row>
      <xdr:rowOff>59957</xdr:rowOff>
    </xdr:to>
    <xdr:sp macro="" textlink="">
      <xdr:nvSpPr>
        <xdr:cNvPr id="594" name="楕円 593"/>
        <xdr:cNvSpPr/>
      </xdr:nvSpPr>
      <xdr:spPr>
        <a:xfrm>
          <a:off x="13652500" y="955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76484</xdr:rowOff>
    </xdr:from>
    <xdr:ext cx="534377" cy="259045"/>
    <xdr:sp macro="" textlink="">
      <xdr:nvSpPr>
        <xdr:cNvPr id="595" name="テキスト ボックス 594"/>
        <xdr:cNvSpPr txBox="1"/>
      </xdr:nvSpPr>
      <xdr:spPr>
        <a:xfrm>
          <a:off x="13436111" y="933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75133</xdr:rowOff>
    </xdr:from>
    <xdr:to>
      <xdr:col>67</xdr:col>
      <xdr:colOff>101600</xdr:colOff>
      <xdr:row>57</xdr:row>
      <xdr:rowOff>5283</xdr:rowOff>
    </xdr:to>
    <xdr:sp macro="" textlink="">
      <xdr:nvSpPr>
        <xdr:cNvPr id="596" name="楕円 595"/>
        <xdr:cNvSpPr/>
      </xdr:nvSpPr>
      <xdr:spPr>
        <a:xfrm>
          <a:off x="12763500" y="967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21810</xdr:rowOff>
    </xdr:from>
    <xdr:ext cx="534377" cy="259045"/>
    <xdr:sp macro="" textlink="">
      <xdr:nvSpPr>
        <xdr:cNvPr id="597" name="テキスト ボックス 596"/>
        <xdr:cNvSpPr txBox="1"/>
      </xdr:nvSpPr>
      <xdr:spPr>
        <a:xfrm>
          <a:off x="12547111" y="945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21" name="直線コネクタ 620"/>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22"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4"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5" name="直線コネクタ 624"/>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108483</xdr:rowOff>
    </xdr:from>
    <xdr:to>
      <xdr:col>85</xdr:col>
      <xdr:colOff>127000</xdr:colOff>
      <xdr:row>78</xdr:row>
      <xdr:rowOff>65481</xdr:rowOff>
    </xdr:to>
    <xdr:cxnSp macro="">
      <xdr:nvCxnSpPr>
        <xdr:cNvPr id="626" name="直線コネクタ 625"/>
        <xdr:cNvCxnSpPr/>
      </xdr:nvCxnSpPr>
      <xdr:spPr>
        <a:xfrm flipV="1">
          <a:off x="15481300" y="13310133"/>
          <a:ext cx="838200" cy="1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126916</xdr:rowOff>
    </xdr:from>
    <xdr:ext cx="469744" cy="259045"/>
    <xdr:sp macro="" textlink="">
      <xdr:nvSpPr>
        <xdr:cNvPr id="627" name="災害復旧費平均値テキスト"/>
        <xdr:cNvSpPr txBox="1"/>
      </xdr:nvSpPr>
      <xdr:spPr>
        <a:xfrm>
          <a:off x="16370300" y="13500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8" name="フローチャート: 判断 627"/>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1206</xdr:rowOff>
    </xdr:from>
    <xdr:to>
      <xdr:col>81</xdr:col>
      <xdr:colOff>50800</xdr:colOff>
      <xdr:row>78</xdr:row>
      <xdr:rowOff>65481</xdr:rowOff>
    </xdr:to>
    <xdr:cxnSp macro="">
      <xdr:nvCxnSpPr>
        <xdr:cNvPr id="629" name="直線コネクタ 628"/>
        <xdr:cNvCxnSpPr/>
      </xdr:nvCxnSpPr>
      <xdr:spPr>
        <a:xfrm>
          <a:off x="14592300" y="13202856"/>
          <a:ext cx="889000" cy="23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30" name="フローチャート: 判断 629"/>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57002</xdr:rowOff>
    </xdr:from>
    <xdr:ext cx="469744" cy="259045"/>
    <xdr:sp macro="" textlink="">
      <xdr:nvSpPr>
        <xdr:cNvPr id="631" name="テキスト ボックス 630"/>
        <xdr:cNvSpPr txBox="1"/>
      </xdr:nvSpPr>
      <xdr:spPr>
        <a:xfrm>
          <a:off x="15246428" y="136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44488</xdr:rowOff>
    </xdr:from>
    <xdr:to>
      <xdr:col>76</xdr:col>
      <xdr:colOff>114300</xdr:colOff>
      <xdr:row>77</xdr:row>
      <xdr:rowOff>1206</xdr:rowOff>
    </xdr:to>
    <xdr:cxnSp macro="">
      <xdr:nvCxnSpPr>
        <xdr:cNvPr id="632" name="直線コネクタ 631"/>
        <xdr:cNvCxnSpPr/>
      </xdr:nvCxnSpPr>
      <xdr:spPr>
        <a:xfrm>
          <a:off x="13703300" y="12903238"/>
          <a:ext cx="889000" cy="29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86919</xdr:rowOff>
    </xdr:from>
    <xdr:to>
      <xdr:col>76</xdr:col>
      <xdr:colOff>165100</xdr:colOff>
      <xdr:row>79</xdr:row>
      <xdr:rowOff>17069</xdr:rowOff>
    </xdr:to>
    <xdr:sp macro="" textlink="">
      <xdr:nvSpPr>
        <xdr:cNvPr id="633" name="フローチャート: 判断 632"/>
        <xdr:cNvSpPr/>
      </xdr:nvSpPr>
      <xdr:spPr>
        <a:xfrm>
          <a:off x="14541500" y="1346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8196</xdr:rowOff>
    </xdr:from>
    <xdr:ext cx="469744" cy="259045"/>
    <xdr:sp macro="" textlink="">
      <xdr:nvSpPr>
        <xdr:cNvPr id="634" name="テキスト ボックス 633"/>
        <xdr:cNvSpPr txBox="1"/>
      </xdr:nvSpPr>
      <xdr:spPr>
        <a:xfrm>
          <a:off x="14357428" y="1355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44488</xdr:rowOff>
    </xdr:from>
    <xdr:to>
      <xdr:col>71</xdr:col>
      <xdr:colOff>177800</xdr:colOff>
      <xdr:row>75</xdr:row>
      <xdr:rowOff>164058</xdr:rowOff>
    </xdr:to>
    <xdr:cxnSp macro="">
      <xdr:nvCxnSpPr>
        <xdr:cNvPr id="635" name="直線コネクタ 634"/>
        <xdr:cNvCxnSpPr/>
      </xdr:nvCxnSpPr>
      <xdr:spPr>
        <a:xfrm flipV="1">
          <a:off x="12814300" y="12903238"/>
          <a:ext cx="889000" cy="11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6" name="フローチャート: 判断 635"/>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36910</xdr:rowOff>
    </xdr:from>
    <xdr:ext cx="469744" cy="259045"/>
    <xdr:sp macro="" textlink="">
      <xdr:nvSpPr>
        <xdr:cNvPr id="637" name="テキスト ボックス 636"/>
        <xdr:cNvSpPr txBox="1"/>
      </xdr:nvSpPr>
      <xdr:spPr>
        <a:xfrm>
          <a:off x="13468428" y="1358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8" name="フローチャート: 判断 637"/>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33266</xdr:rowOff>
    </xdr:from>
    <xdr:ext cx="469744" cy="259045"/>
    <xdr:sp macro="" textlink="">
      <xdr:nvSpPr>
        <xdr:cNvPr id="639" name="テキスト ボックス 638"/>
        <xdr:cNvSpPr txBox="1"/>
      </xdr:nvSpPr>
      <xdr:spPr>
        <a:xfrm>
          <a:off x="12579428" y="1357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57683</xdr:rowOff>
    </xdr:from>
    <xdr:to>
      <xdr:col>85</xdr:col>
      <xdr:colOff>177800</xdr:colOff>
      <xdr:row>77</xdr:row>
      <xdr:rowOff>159283</xdr:rowOff>
    </xdr:to>
    <xdr:sp macro="" textlink="">
      <xdr:nvSpPr>
        <xdr:cNvPr id="645" name="楕円 644"/>
        <xdr:cNvSpPr/>
      </xdr:nvSpPr>
      <xdr:spPr>
        <a:xfrm>
          <a:off x="16268700" y="1325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80560</xdr:rowOff>
    </xdr:from>
    <xdr:ext cx="534377" cy="259045"/>
    <xdr:sp macro="" textlink="">
      <xdr:nvSpPr>
        <xdr:cNvPr id="646" name="災害復旧費該当値テキスト"/>
        <xdr:cNvSpPr txBox="1"/>
      </xdr:nvSpPr>
      <xdr:spPr>
        <a:xfrm>
          <a:off x="16370300" y="1311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14681</xdr:rowOff>
    </xdr:from>
    <xdr:to>
      <xdr:col>81</xdr:col>
      <xdr:colOff>101600</xdr:colOff>
      <xdr:row>78</xdr:row>
      <xdr:rowOff>116281</xdr:rowOff>
    </xdr:to>
    <xdr:sp macro="" textlink="">
      <xdr:nvSpPr>
        <xdr:cNvPr id="647" name="楕円 646"/>
        <xdr:cNvSpPr/>
      </xdr:nvSpPr>
      <xdr:spPr>
        <a:xfrm>
          <a:off x="15430500" y="133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132808</xdr:rowOff>
    </xdr:from>
    <xdr:ext cx="534377" cy="259045"/>
    <xdr:sp macro="" textlink="">
      <xdr:nvSpPr>
        <xdr:cNvPr id="648" name="テキスト ボックス 647"/>
        <xdr:cNvSpPr txBox="1"/>
      </xdr:nvSpPr>
      <xdr:spPr>
        <a:xfrm>
          <a:off x="15214111" y="1316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121856</xdr:rowOff>
    </xdr:from>
    <xdr:to>
      <xdr:col>76</xdr:col>
      <xdr:colOff>165100</xdr:colOff>
      <xdr:row>77</xdr:row>
      <xdr:rowOff>52006</xdr:rowOff>
    </xdr:to>
    <xdr:sp macro="" textlink="">
      <xdr:nvSpPr>
        <xdr:cNvPr id="649" name="楕円 648"/>
        <xdr:cNvSpPr/>
      </xdr:nvSpPr>
      <xdr:spPr>
        <a:xfrm>
          <a:off x="14541500" y="131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68533</xdr:rowOff>
    </xdr:from>
    <xdr:ext cx="534377" cy="259045"/>
    <xdr:sp macro="" textlink="">
      <xdr:nvSpPr>
        <xdr:cNvPr id="650" name="テキスト ボックス 649"/>
        <xdr:cNvSpPr txBox="1"/>
      </xdr:nvSpPr>
      <xdr:spPr>
        <a:xfrm>
          <a:off x="14325111" y="1292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165138</xdr:rowOff>
    </xdr:from>
    <xdr:to>
      <xdr:col>72</xdr:col>
      <xdr:colOff>38100</xdr:colOff>
      <xdr:row>75</xdr:row>
      <xdr:rowOff>95288</xdr:rowOff>
    </xdr:to>
    <xdr:sp macro="" textlink="">
      <xdr:nvSpPr>
        <xdr:cNvPr id="651" name="楕円 650"/>
        <xdr:cNvSpPr/>
      </xdr:nvSpPr>
      <xdr:spPr>
        <a:xfrm>
          <a:off x="13652500" y="128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111815</xdr:rowOff>
    </xdr:from>
    <xdr:ext cx="534377" cy="259045"/>
    <xdr:sp macro="" textlink="">
      <xdr:nvSpPr>
        <xdr:cNvPr id="652" name="テキスト ボックス 651"/>
        <xdr:cNvSpPr txBox="1"/>
      </xdr:nvSpPr>
      <xdr:spPr>
        <a:xfrm>
          <a:off x="13436111" y="126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113259</xdr:rowOff>
    </xdr:from>
    <xdr:to>
      <xdr:col>67</xdr:col>
      <xdr:colOff>101600</xdr:colOff>
      <xdr:row>76</xdr:row>
      <xdr:rowOff>43408</xdr:rowOff>
    </xdr:to>
    <xdr:sp macro="" textlink="">
      <xdr:nvSpPr>
        <xdr:cNvPr id="653" name="楕円 652"/>
        <xdr:cNvSpPr/>
      </xdr:nvSpPr>
      <xdr:spPr>
        <a:xfrm>
          <a:off x="12763500" y="129720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59936</xdr:rowOff>
    </xdr:from>
    <xdr:ext cx="534377" cy="259045"/>
    <xdr:sp macro="" textlink="">
      <xdr:nvSpPr>
        <xdr:cNvPr id="654" name="テキスト ボックス 653"/>
        <xdr:cNvSpPr txBox="1"/>
      </xdr:nvSpPr>
      <xdr:spPr>
        <a:xfrm>
          <a:off x="12547111" y="1274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8" name="直線コネクタ 677"/>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9"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80" name="直線コネクタ 679"/>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81"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82" name="直線コネクタ 681"/>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105460</xdr:rowOff>
    </xdr:from>
    <xdr:to>
      <xdr:col>85</xdr:col>
      <xdr:colOff>127000</xdr:colOff>
      <xdr:row>95</xdr:row>
      <xdr:rowOff>137579</xdr:rowOff>
    </xdr:to>
    <xdr:cxnSp macro="">
      <xdr:nvCxnSpPr>
        <xdr:cNvPr id="683" name="直線コネクタ 682"/>
        <xdr:cNvCxnSpPr/>
      </xdr:nvCxnSpPr>
      <xdr:spPr>
        <a:xfrm flipV="1">
          <a:off x="15481300" y="16393210"/>
          <a:ext cx="8382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139870</xdr:rowOff>
    </xdr:from>
    <xdr:ext cx="534377" cy="259045"/>
    <xdr:sp macro="" textlink="">
      <xdr:nvSpPr>
        <xdr:cNvPr id="684" name="公債費平均値テキスト"/>
        <xdr:cNvSpPr txBox="1"/>
      </xdr:nvSpPr>
      <xdr:spPr>
        <a:xfrm>
          <a:off x="16370300" y="16427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5" name="フローチャート: 判断 684"/>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74701</xdr:rowOff>
    </xdr:from>
    <xdr:to>
      <xdr:col>81</xdr:col>
      <xdr:colOff>50800</xdr:colOff>
      <xdr:row>95</xdr:row>
      <xdr:rowOff>137579</xdr:rowOff>
    </xdr:to>
    <xdr:cxnSp macro="">
      <xdr:nvCxnSpPr>
        <xdr:cNvPr id="686" name="直線コネクタ 685"/>
        <xdr:cNvCxnSpPr/>
      </xdr:nvCxnSpPr>
      <xdr:spPr>
        <a:xfrm>
          <a:off x="14592300" y="16019551"/>
          <a:ext cx="889000" cy="40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7" name="フローチャート: 判断 686"/>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82859</xdr:rowOff>
    </xdr:from>
    <xdr:ext cx="534377" cy="259045"/>
    <xdr:sp macro="" textlink="">
      <xdr:nvSpPr>
        <xdr:cNvPr id="688" name="テキスト ボックス 687"/>
        <xdr:cNvSpPr txBox="1"/>
      </xdr:nvSpPr>
      <xdr:spPr>
        <a:xfrm>
          <a:off x="15214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74701</xdr:rowOff>
    </xdr:from>
    <xdr:to>
      <xdr:col>76</xdr:col>
      <xdr:colOff>114300</xdr:colOff>
      <xdr:row>94</xdr:row>
      <xdr:rowOff>155866</xdr:rowOff>
    </xdr:to>
    <xdr:cxnSp macro="">
      <xdr:nvCxnSpPr>
        <xdr:cNvPr id="689" name="直線コネクタ 688"/>
        <xdr:cNvCxnSpPr/>
      </xdr:nvCxnSpPr>
      <xdr:spPr>
        <a:xfrm flipV="1">
          <a:off x="13703300" y="16019551"/>
          <a:ext cx="889000" cy="25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0" name="フローチャート: 判断 689"/>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107078</xdr:rowOff>
    </xdr:from>
    <xdr:ext cx="534377" cy="259045"/>
    <xdr:sp macro="" textlink="">
      <xdr:nvSpPr>
        <xdr:cNvPr id="691" name="テキスト ボックス 690"/>
        <xdr:cNvSpPr txBox="1"/>
      </xdr:nvSpPr>
      <xdr:spPr>
        <a:xfrm>
          <a:off x="14325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155866</xdr:rowOff>
    </xdr:from>
    <xdr:to>
      <xdr:col>71</xdr:col>
      <xdr:colOff>177800</xdr:colOff>
      <xdr:row>95</xdr:row>
      <xdr:rowOff>88</xdr:rowOff>
    </xdr:to>
    <xdr:cxnSp macro="">
      <xdr:nvCxnSpPr>
        <xdr:cNvPr id="692" name="直線コネクタ 691"/>
        <xdr:cNvCxnSpPr/>
      </xdr:nvCxnSpPr>
      <xdr:spPr>
        <a:xfrm flipV="1">
          <a:off x="12814300" y="16272166"/>
          <a:ext cx="889000" cy="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3" name="フローチャート: 判断 692"/>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694" name="テキスト ボックス 693"/>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5" name="フローチャート: 判断 694"/>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696" name="テキスト ボックス 695"/>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54660</xdr:rowOff>
    </xdr:from>
    <xdr:to>
      <xdr:col>85</xdr:col>
      <xdr:colOff>177800</xdr:colOff>
      <xdr:row>95</xdr:row>
      <xdr:rowOff>156260</xdr:rowOff>
    </xdr:to>
    <xdr:sp macro="" textlink="">
      <xdr:nvSpPr>
        <xdr:cNvPr id="702" name="楕円 701"/>
        <xdr:cNvSpPr/>
      </xdr:nvSpPr>
      <xdr:spPr>
        <a:xfrm>
          <a:off x="16268700" y="1634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77537</xdr:rowOff>
    </xdr:from>
    <xdr:ext cx="534377" cy="259045"/>
    <xdr:sp macro="" textlink="">
      <xdr:nvSpPr>
        <xdr:cNvPr id="703" name="公債費該当値テキスト"/>
        <xdr:cNvSpPr txBox="1"/>
      </xdr:nvSpPr>
      <xdr:spPr>
        <a:xfrm>
          <a:off x="16370300" y="1619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86779</xdr:rowOff>
    </xdr:from>
    <xdr:to>
      <xdr:col>81</xdr:col>
      <xdr:colOff>101600</xdr:colOff>
      <xdr:row>96</xdr:row>
      <xdr:rowOff>16929</xdr:rowOff>
    </xdr:to>
    <xdr:sp macro="" textlink="">
      <xdr:nvSpPr>
        <xdr:cNvPr id="704" name="楕円 703"/>
        <xdr:cNvSpPr/>
      </xdr:nvSpPr>
      <xdr:spPr>
        <a:xfrm>
          <a:off x="15430500" y="163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33456</xdr:rowOff>
    </xdr:from>
    <xdr:ext cx="534377" cy="259045"/>
    <xdr:sp macro="" textlink="">
      <xdr:nvSpPr>
        <xdr:cNvPr id="705" name="テキスト ボックス 704"/>
        <xdr:cNvSpPr txBox="1"/>
      </xdr:nvSpPr>
      <xdr:spPr>
        <a:xfrm>
          <a:off x="15214111" y="161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23901</xdr:rowOff>
    </xdr:from>
    <xdr:to>
      <xdr:col>76</xdr:col>
      <xdr:colOff>165100</xdr:colOff>
      <xdr:row>93</xdr:row>
      <xdr:rowOff>125501</xdr:rowOff>
    </xdr:to>
    <xdr:sp macro="" textlink="">
      <xdr:nvSpPr>
        <xdr:cNvPr id="706" name="楕円 705"/>
        <xdr:cNvSpPr/>
      </xdr:nvSpPr>
      <xdr:spPr>
        <a:xfrm>
          <a:off x="14541500" y="1596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142028</xdr:rowOff>
    </xdr:from>
    <xdr:ext cx="534377" cy="259045"/>
    <xdr:sp macro="" textlink="">
      <xdr:nvSpPr>
        <xdr:cNvPr id="707" name="テキスト ボックス 706"/>
        <xdr:cNvSpPr txBox="1"/>
      </xdr:nvSpPr>
      <xdr:spPr>
        <a:xfrm>
          <a:off x="14325111" y="157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105066</xdr:rowOff>
    </xdr:from>
    <xdr:to>
      <xdr:col>72</xdr:col>
      <xdr:colOff>38100</xdr:colOff>
      <xdr:row>95</xdr:row>
      <xdr:rowOff>35216</xdr:rowOff>
    </xdr:to>
    <xdr:sp macro="" textlink="">
      <xdr:nvSpPr>
        <xdr:cNvPr id="708" name="楕円 707"/>
        <xdr:cNvSpPr/>
      </xdr:nvSpPr>
      <xdr:spPr>
        <a:xfrm>
          <a:off x="13652500" y="162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51743</xdr:rowOff>
    </xdr:from>
    <xdr:ext cx="534377" cy="259045"/>
    <xdr:sp macro="" textlink="">
      <xdr:nvSpPr>
        <xdr:cNvPr id="709" name="テキスト ボックス 708"/>
        <xdr:cNvSpPr txBox="1"/>
      </xdr:nvSpPr>
      <xdr:spPr>
        <a:xfrm>
          <a:off x="13436111" y="1599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120738</xdr:rowOff>
    </xdr:from>
    <xdr:to>
      <xdr:col>67</xdr:col>
      <xdr:colOff>101600</xdr:colOff>
      <xdr:row>95</xdr:row>
      <xdr:rowOff>50888</xdr:rowOff>
    </xdr:to>
    <xdr:sp macro="" textlink="">
      <xdr:nvSpPr>
        <xdr:cNvPr id="710" name="楕円 709"/>
        <xdr:cNvSpPr/>
      </xdr:nvSpPr>
      <xdr:spPr>
        <a:xfrm>
          <a:off x="12763500" y="1623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67415</xdr:rowOff>
    </xdr:from>
    <xdr:ext cx="534377" cy="259045"/>
    <xdr:sp macro="" textlink="">
      <xdr:nvSpPr>
        <xdr:cNvPr id="711" name="テキスト ボックス 710"/>
        <xdr:cNvSpPr txBox="1"/>
      </xdr:nvSpPr>
      <xdr:spPr>
        <a:xfrm>
          <a:off x="12547111" y="1601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5" name="直線コネクタ 734"/>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6"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8"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9" name="直線コネクタ 738"/>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41"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42" name="フローチャート: 判断 741"/>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4" name="フローチャート: 判断 743"/>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5" name="テキスト ボックス 744"/>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144907</xdr:rowOff>
    </xdr:from>
    <xdr:to>
      <xdr:col>107</xdr:col>
      <xdr:colOff>101600</xdr:colOff>
      <xdr:row>39</xdr:row>
      <xdr:rowOff>75057</xdr:rowOff>
    </xdr:to>
    <xdr:sp macro="" textlink="">
      <xdr:nvSpPr>
        <xdr:cNvPr id="747" name="フローチャート: 判断 746"/>
        <xdr:cNvSpPr/>
      </xdr:nvSpPr>
      <xdr:spPr>
        <a:xfrm>
          <a:off x="20383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91584</xdr:rowOff>
    </xdr:from>
    <xdr:ext cx="378565" cy="259045"/>
    <xdr:sp macro="" textlink="">
      <xdr:nvSpPr>
        <xdr:cNvPr id="748" name="テキスト ボックス 747"/>
        <xdr:cNvSpPr txBox="1"/>
      </xdr:nvSpPr>
      <xdr:spPr>
        <a:xfrm>
          <a:off x="20245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50" name="フローチャート: 判断 749"/>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51" name="テキスト ボックス 750"/>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52" name="フローチャート: 判断 751"/>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3" name="テキスト ボックス 752"/>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60"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民生費は、性質別の物件費と同様、原子力発電所事故で飛散した放射線物質に係る除染業務委託経費が震災以降年々大幅に増加していたものであり、事業が完了に向かっていることから、住民一人当たりのコストは前年比</a:t>
          </a:r>
          <a:r>
            <a:rPr kumimoji="1" lang="en-US" altLang="ja-JP" sz="1300">
              <a:latin typeface="ＭＳ Ｐゴシック" panose="020B0600070205080204" pitchFamily="50" charset="-128"/>
              <a:ea typeface="ＭＳ Ｐゴシック" panose="020B0600070205080204" pitchFamily="50" charset="-128"/>
            </a:rPr>
            <a:t>576,310</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381,343</a:t>
          </a:r>
          <a:r>
            <a:rPr kumimoji="1" lang="ja-JP" altLang="en-US" sz="1300">
              <a:latin typeface="ＭＳ Ｐゴシック" panose="020B0600070205080204" pitchFamily="50" charset="-128"/>
              <a:ea typeface="ＭＳ Ｐゴシック" panose="020B0600070205080204" pitchFamily="50" charset="-128"/>
            </a:rPr>
            <a:t>円となった。総務費も民生費同様、東日本大震災以降大幅に増加しているが、これは復旧・復興事業の実施にあたり国等から交付された復興交付金等の財源を、一旦基金へ積み立てしたことにより大幅に増加しているものであり、復旧・復興事業の進捗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年度は前年比</a:t>
          </a:r>
          <a:r>
            <a:rPr kumimoji="1" lang="en-US" altLang="ja-JP" sz="1300">
              <a:latin typeface="ＭＳ Ｐゴシック" panose="020B0600070205080204" pitchFamily="50" charset="-128"/>
              <a:ea typeface="ＭＳ Ｐゴシック" panose="020B0600070205080204" pitchFamily="50" charset="-128"/>
            </a:rPr>
            <a:t>103,814</a:t>
          </a:r>
          <a:r>
            <a:rPr kumimoji="1" lang="ja-JP" altLang="en-US" sz="1300">
              <a:latin typeface="ＭＳ Ｐゴシック" panose="020B0600070205080204" pitchFamily="50" charset="-128"/>
              <a:ea typeface="ＭＳ Ｐゴシック" panose="020B0600070205080204" pitchFamily="50" charset="-128"/>
            </a:rPr>
            <a:t>円減の住民一人当たり</a:t>
          </a:r>
          <a:r>
            <a:rPr kumimoji="1" lang="en-US" altLang="ja-JP" sz="1300">
              <a:latin typeface="ＭＳ Ｐゴシック" panose="020B0600070205080204" pitchFamily="50" charset="-128"/>
              <a:ea typeface="ＭＳ Ｐゴシック" panose="020B0600070205080204" pitchFamily="50" charset="-128"/>
            </a:rPr>
            <a:t>200,702</a:t>
          </a:r>
          <a:r>
            <a:rPr kumimoji="1" lang="ja-JP" altLang="en-US" sz="1300">
              <a:latin typeface="ＭＳ Ｐゴシック" panose="020B0600070205080204" pitchFamily="50" charset="-128"/>
              <a:ea typeface="ＭＳ Ｐゴシック" panose="020B0600070205080204" pitchFamily="50" charset="-128"/>
            </a:rPr>
            <a:t>円となっている。商工費については、工業用地造成事業の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期工事に加え、事業再開・帰還促進券の発行や、商業施設の整備等の復興事業により増額。消防費は、広域消防分署の整備や、備蓄倉庫への備蓄物資の配備等により増額となっている。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変動要因は復旧・復興事業に左右されるのが多く、今後も復旧・復興関連事業の進捗に応じ、各目的の変動は大きくなるものと見込まれる。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財政調整基金残高は、合併算定替え特例の縮減による普通交付税の減により、一般財源の不足が増えたことなどから、前年度比</a:t>
          </a:r>
          <a:r>
            <a:rPr kumimoji="1" lang="en-US" altLang="ja-JP" sz="1300">
              <a:latin typeface="ＭＳ ゴシック" pitchFamily="49" charset="-128"/>
              <a:ea typeface="ＭＳ ゴシック" pitchFamily="49" charset="-128"/>
            </a:rPr>
            <a:t>2.09</a:t>
          </a:r>
          <a:r>
            <a:rPr kumimoji="1" lang="ja-JP" altLang="en-US" sz="1300">
              <a:latin typeface="ＭＳ ゴシック" pitchFamily="49" charset="-128"/>
              <a:ea typeface="ＭＳ ゴシック" pitchFamily="49" charset="-128"/>
            </a:rPr>
            <a:t>ポイント減の</a:t>
          </a:r>
          <a:r>
            <a:rPr kumimoji="1" lang="en-US" altLang="ja-JP" sz="1300">
              <a:latin typeface="ＭＳ ゴシック" pitchFamily="49" charset="-128"/>
              <a:ea typeface="ＭＳ ゴシック" pitchFamily="49" charset="-128"/>
            </a:rPr>
            <a:t>22.78</a:t>
          </a:r>
          <a:r>
            <a:rPr kumimoji="1" lang="ja-JP" altLang="en-US" sz="1300">
              <a:latin typeface="ＭＳ ゴシック" pitchFamily="49" charset="-128"/>
              <a:ea typeface="ＭＳ ゴシック" pitchFamily="49" charset="-128"/>
            </a:rPr>
            <a:t>％となった。実質収支額は、復旧・復興の歳入が見込めなかったことなどにより、前年度比で</a:t>
          </a:r>
          <a:r>
            <a:rPr kumimoji="1" lang="en-US" altLang="ja-JP" sz="1300">
              <a:latin typeface="ＭＳ ゴシック" pitchFamily="49" charset="-128"/>
              <a:ea typeface="ＭＳ ゴシック" pitchFamily="49" charset="-128"/>
            </a:rPr>
            <a:t>9.28</a:t>
          </a:r>
          <a:r>
            <a:rPr kumimoji="1" lang="ja-JP" altLang="en-US" sz="1300">
              <a:latin typeface="ＭＳ ゴシック" pitchFamily="49" charset="-128"/>
              <a:ea typeface="ＭＳ ゴシック" pitchFamily="49" charset="-128"/>
            </a:rPr>
            <a:t>％増となっている。実質単年度収支は、財政調整基金の取崩し額が前年を大きく上回ったものの、実質収支額が増となった結果、</a:t>
          </a:r>
          <a:r>
            <a:rPr kumimoji="1" lang="en-US" altLang="ja-JP" sz="1300">
              <a:latin typeface="ＭＳ ゴシック" pitchFamily="49" charset="-128"/>
              <a:ea typeface="ＭＳ ゴシック" pitchFamily="49" charset="-128"/>
            </a:rPr>
            <a:t>2.69</a:t>
          </a:r>
          <a:r>
            <a:rPr kumimoji="1" lang="ja-JP" altLang="en-US" sz="1300">
              <a:latin typeface="ＭＳ ゴシック" pitchFamily="49" charset="-128"/>
              <a:ea typeface="ＭＳ ゴシック" pitchFamily="49" charset="-128"/>
            </a:rPr>
            <a:t>％増となった。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一般会計等及び連結するすべての他の会計を合算した実質収支額、資金不足額、剰余額が黒字であり、連結実質赤字比率は生じなかった。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N8" sqref="BN8:BU8"/>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73771555</v>
      </c>
      <c r="BO4" s="410"/>
      <c r="BP4" s="410"/>
      <c r="BQ4" s="410"/>
      <c r="BR4" s="410"/>
      <c r="BS4" s="410"/>
      <c r="BT4" s="410"/>
      <c r="BU4" s="411"/>
      <c r="BV4" s="409">
        <v>113731270</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17.399999999999999</v>
      </c>
      <c r="CU4" s="416"/>
      <c r="CV4" s="416"/>
      <c r="CW4" s="416"/>
      <c r="CX4" s="416"/>
      <c r="CY4" s="416"/>
      <c r="CZ4" s="416"/>
      <c r="DA4" s="417"/>
      <c r="DB4" s="415">
        <v>8.1</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67551857</v>
      </c>
      <c r="BO5" s="447"/>
      <c r="BP5" s="447"/>
      <c r="BQ5" s="447"/>
      <c r="BR5" s="447"/>
      <c r="BS5" s="447"/>
      <c r="BT5" s="447"/>
      <c r="BU5" s="448"/>
      <c r="BV5" s="446">
        <v>109494093</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93.8</v>
      </c>
      <c r="CU5" s="444"/>
      <c r="CV5" s="444"/>
      <c r="CW5" s="444"/>
      <c r="CX5" s="444"/>
      <c r="CY5" s="444"/>
      <c r="CZ5" s="444"/>
      <c r="DA5" s="445"/>
      <c r="DB5" s="443">
        <v>91.3</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6219698</v>
      </c>
      <c r="BO6" s="447"/>
      <c r="BP6" s="447"/>
      <c r="BQ6" s="447"/>
      <c r="BR6" s="447"/>
      <c r="BS6" s="447"/>
      <c r="BT6" s="447"/>
      <c r="BU6" s="448"/>
      <c r="BV6" s="446">
        <v>4237177</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98.9</v>
      </c>
      <c r="CU6" s="484"/>
      <c r="CV6" s="484"/>
      <c r="CW6" s="484"/>
      <c r="CX6" s="484"/>
      <c r="CY6" s="484"/>
      <c r="CZ6" s="484"/>
      <c r="DA6" s="485"/>
      <c r="DB6" s="483">
        <v>96</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3068311</v>
      </c>
      <c r="BO7" s="447"/>
      <c r="BP7" s="447"/>
      <c r="BQ7" s="447"/>
      <c r="BR7" s="447"/>
      <c r="BS7" s="447"/>
      <c r="BT7" s="447"/>
      <c r="BU7" s="448"/>
      <c r="BV7" s="446">
        <v>2720768</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18102949</v>
      </c>
      <c r="CU7" s="447"/>
      <c r="CV7" s="447"/>
      <c r="CW7" s="447"/>
      <c r="CX7" s="447"/>
      <c r="CY7" s="447"/>
      <c r="CZ7" s="447"/>
      <c r="DA7" s="448"/>
      <c r="DB7" s="446">
        <v>18654634</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3151387</v>
      </c>
      <c r="BO8" s="447"/>
      <c r="BP8" s="447"/>
      <c r="BQ8" s="447"/>
      <c r="BR8" s="447"/>
      <c r="BS8" s="447"/>
      <c r="BT8" s="447"/>
      <c r="BU8" s="448"/>
      <c r="BV8" s="446">
        <v>1516409</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0.66</v>
      </c>
      <c r="CU8" s="487"/>
      <c r="CV8" s="487"/>
      <c r="CW8" s="487"/>
      <c r="CX8" s="487"/>
      <c r="CY8" s="487"/>
      <c r="CZ8" s="487"/>
      <c r="DA8" s="488"/>
      <c r="DB8" s="486">
        <v>0.64</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57797</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88</v>
      </c>
      <c r="AV9" s="479"/>
      <c r="AW9" s="479"/>
      <c r="AX9" s="479"/>
      <c r="AY9" s="480" t="s">
        <v>109</v>
      </c>
      <c r="AZ9" s="481"/>
      <c r="BA9" s="481"/>
      <c r="BB9" s="481"/>
      <c r="BC9" s="481"/>
      <c r="BD9" s="481"/>
      <c r="BE9" s="481"/>
      <c r="BF9" s="481"/>
      <c r="BG9" s="481"/>
      <c r="BH9" s="481"/>
      <c r="BI9" s="481"/>
      <c r="BJ9" s="481"/>
      <c r="BK9" s="481"/>
      <c r="BL9" s="481"/>
      <c r="BM9" s="482"/>
      <c r="BN9" s="446">
        <v>1634978</v>
      </c>
      <c r="BO9" s="447"/>
      <c r="BP9" s="447"/>
      <c r="BQ9" s="447"/>
      <c r="BR9" s="447"/>
      <c r="BS9" s="447"/>
      <c r="BT9" s="447"/>
      <c r="BU9" s="448"/>
      <c r="BV9" s="446">
        <v>-606637</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9.6</v>
      </c>
      <c r="CU9" s="444"/>
      <c r="CV9" s="444"/>
      <c r="CW9" s="444"/>
      <c r="CX9" s="444"/>
      <c r="CY9" s="444"/>
      <c r="CZ9" s="444"/>
      <c r="DA9" s="445"/>
      <c r="DB9" s="443">
        <v>9.3000000000000007</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70878</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1154690</v>
      </c>
      <c r="BO10" s="447"/>
      <c r="BP10" s="447"/>
      <c r="BQ10" s="447"/>
      <c r="BR10" s="447"/>
      <c r="BS10" s="447"/>
      <c r="BT10" s="447"/>
      <c r="BU10" s="448"/>
      <c r="BV10" s="446">
        <v>1510444</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61452</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1671438</v>
      </c>
      <c r="BO12" s="447"/>
      <c r="BP12" s="447"/>
      <c r="BQ12" s="447"/>
      <c r="BR12" s="447"/>
      <c r="BS12" s="447"/>
      <c r="BT12" s="447"/>
      <c r="BU12" s="448"/>
      <c r="BV12" s="446">
        <v>253125</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61050</v>
      </c>
      <c r="S13" s="528"/>
      <c r="T13" s="528"/>
      <c r="U13" s="528"/>
      <c r="V13" s="529"/>
      <c r="W13" s="462" t="s">
        <v>134</v>
      </c>
      <c r="X13" s="463"/>
      <c r="Y13" s="463"/>
      <c r="Z13" s="463"/>
      <c r="AA13" s="463"/>
      <c r="AB13" s="453"/>
      <c r="AC13" s="497">
        <v>1232</v>
      </c>
      <c r="AD13" s="498"/>
      <c r="AE13" s="498"/>
      <c r="AF13" s="498"/>
      <c r="AG13" s="537"/>
      <c r="AH13" s="497">
        <v>2679</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1118230</v>
      </c>
      <c r="BO13" s="447"/>
      <c r="BP13" s="447"/>
      <c r="BQ13" s="447"/>
      <c r="BR13" s="447"/>
      <c r="BS13" s="447"/>
      <c r="BT13" s="447"/>
      <c r="BU13" s="448"/>
      <c r="BV13" s="446">
        <v>650682</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9.1</v>
      </c>
      <c r="CU13" s="444"/>
      <c r="CV13" s="444"/>
      <c r="CW13" s="444"/>
      <c r="CX13" s="444"/>
      <c r="CY13" s="444"/>
      <c r="CZ13" s="444"/>
      <c r="DA13" s="445"/>
      <c r="DB13" s="443">
        <v>10.1</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62960</v>
      </c>
      <c r="S14" s="528"/>
      <c r="T14" s="528"/>
      <c r="U14" s="528"/>
      <c r="V14" s="529"/>
      <c r="W14" s="436"/>
      <c r="X14" s="437"/>
      <c r="Y14" s="437"/>
      <c r="Z14" s="437"/>
      <c r="AA14" s="437"/>
      <c r="AB14" s="426"/>
      <c r="AC14" s="530">
        <v>4.3</v>
      </c>
      <c r="AD14" s="531"/>
      <c r="AE14" s="531"/>
      <c r="AF14" s="531"/>
      <c r="AG14" s="532"/>
      <c r="AH14" s="530">
        <v>8.1999999999999993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t="s">
        <v>122</v>
      </c>
      <c r="CU14" s="542"/>
      <c r="CV14" s="542"/>
      <c r="CW14" s="542"/>
      <c r="CX14" s="542"/>
      <c r="CY14" s="542"/>
      <c r="CZ14" s="542"/>
      <c r="DA14" s="543"/>
      <c r="DB14" s="541" t="s">
        <v>122</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133</v>
      </c>
      <c r="N15" s="535"/>
      <c r="O15" s="535"/>
      <c r="P15" s="535"/>
      <c r="Q15" s="536"/>
      <c r="R15" s="527">
        <v>62608</v>
      </c>
      <c r="S15" s="528"/>
      <c r="T15" s="528"/>
      <c r="U15" s="528"/>
      <c r="V15" s="529"/>
      <c r="W15" s="462" t="s">
        <v>141</v>
      </c>
      <c r="X15" s="463"/>
      <c r="Y15" s="463"/>
      <c r="Z15" s="463"/>
      <c r="AA15" s="463"/>
      <c r="AB15" s="453"/>
      <c r="AC15" s="497">
        <v>11976</v>
      </c>
      <c r="AD15" s="498"/>
      <c r="AE15" s="498"/>
      <c r="AF15" s="498"/>
      <c r="AG15" s="537"/>
      <c r="AH15" s="497">
        <v>10900</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9488586</v>
      </c>
      <c r="BO15" s="410"/>
      <c r="BP15" s="410"/>
      <c r="BQ15" s="410"/>
      <c r="BR15" s="410"/>
      <c r="BS15" s="410"/>
      <c r="BT15" s="410"/>
      <c r="BU15" s="411"/>
      <c r="BV15" s="409">
        <v>9545372</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42.1</v>
      </c>
      <c r="AD16" s="531"/>
      <c r="AE16" s="531"/>
      <c r="AF16" s="531"/>
      <c r="AG16" s="532"/>
      <c r="AH16" s="530">
        <v>33.4</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13933232</v>
      </c>
      <c r="BO16" s="447"/>
      <c r="BP16" s="447"/>
      <c r="BQ16" s="447"/>
      <c r="BR16" s="447"/>
      <c r="BS16" s="447"/>
      <c r="BT16" s="447"/>
      <c r="BU16" s="448"/>
      <c r="BV16" s="446">
        <v>14223235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15264</v>
      </c>
      <c r="AD17" s="498"/>
      <c r="AE17" s="498"/>
      <c r="AF17" s="498"/>
      <c r="AG17" s="537"/>
      <c r="AH17" s="497">
        <v>19034</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12241422</v>
      </c>
      <c r="BO17" s="447"/>
      <c r="BP17" s="447"/>
      <c r="BQ17" s="447"/>
      <c r="BR17" s="447"/>
      <c r="BS17" s="447"/>
      <c r="BT17" s="447"/>
      <c r="BU17" s="448"/>
      <c r="BV17" s="446">
        <v>12354566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398.58</v>
      </c>
      <c r="M18" s="559"/>
      <c r="N18" s="559"/>
      <c r="O18" s="559"/>
      <c r="P18" s="559"/>
      <c r="Q18" s="559"/>
      <c r="R18" s="560"/>
      <c r="S18" s="560"/>
      <c r="T18" s="560"/>
      <c r="U18" s="560"/>
      <c r="V18" s="561"/>
      <c r="W18" s="464"/>
      <c r="X18" s="465"/>
      <c r="Y18" s="465"/>
      <c r="Z18" s="465"/>
      <c r="AA18" s="465"/>
      <c r="AB18" s="456"/>
      <c r="AC18" s="562">
        <v>53.6</v>
      </c>
      <c r="AD18" s="563"/>
      <c r="AE18" s="563"/>
      <c r="AF18" s="563"/>
      <c r="AG18" s="564"/>
      <c r="AH18" s="562">
        <v>58.4</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15626283</v>
      </c>
      <c r="BO18" s="447"/>
      <c r="BP18" s="447"/>
      <c r="BQ18" s="447"/>
      <c r="BR18" s="447"/>
      <c r="BS18" s="447"/>
      <c r="BT18" s="447"/>
      <c r="BU18" s="448"/>
      <c r="BV18" s="446">
        <v>15139407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145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30697389</v>
      </c>
      <c r="BO19" s="447"/>
      <c r="BP19" s="447"/>
      <c r="BQ19" s="447"/>
      <c r="BR19" s="447"/>
      <c r="BS19" s="447"/>
      <c r="BT19" s="447"/>
      <c r="BU19" s="448"/>
      <c r="BV19" s="446">
        <v>30947448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25944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30007949</v>
      </c>
      <c r="BO23" s="447"/>
      <c r="BP23" s="447"/>
      <c r="BQ23" s="447"/>
      <c r="BR23" s="447"/>
      <c r="BS23" s="447"/>
      <c r="BT23" s="447"/>
      <c r="BU23" s="448"/>
      <c r="BV23" s="446">
        <v>30884368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10000</v>
      </c>
      <c r="R24" s="498"/>
      <c r="S24" s="498"/>
      <c r="T24" s="498"/>
      <c r="U24" s="498"/>
      <c r="V24" s="537"/>
      <c r="W24" s="596"/>
      <c r="X24" s="584"/>
      <c r="Y24" s="585"/>
      <c r="Z24" s="496" t="s">
        <v>165</v>
      </c>
      <c r="AA24" s="476"/>
      <c r="AB24" s="476"/>
      <c r="AC24" s="476"/>
      <c r="AD24" s="476"/>
      <c r="AE24" s="476"/>
      <c r="AF24" s="476"/>
      <c r="AG24" s="477"/>
      <c r="AH24" s="497">
        <v>553</v>
      </c>
      <c r="AI24" s="498"/>
      <c r="AJ24" s="498"/>
      <c r="AK24" s="498"/>
      <c r="AL24" s="537"/>
      <c r="AM24" s="497">
        <v>1676696</v>
      </c>
      <c r="AN24" s="498"/>
      <c r="AO24" s="498"/>
      <c r="AP24" s="498"/>
      <c r="AQ24" s="498"/>
      <c r="AR24" s="537"/>
      <c r="AS24" s="497">
        <v>3032</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24094492</v>
      </c>
      <c r="BO24" s="447"/>
      <c r="BP24" s="447"/>
      <c r="BQ24" s="447"/>
      <c r="BR24" s="447"/>
      <c r="BS24" s="447"/>
      <c r="BT24" s="447"/>
      <c r="BU24" s="448"/>
      <c r="BV24" s="446">
        <v>24892725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1</v>
      </c>
      <c r="M25" s="498"/>
      <c r="N25" s="498"/>
      <c r="O25" s="498"/>
      <c r="P25" s="537"/>
      <c r="Q25" s="497">
        <v>7900</v>
      </c>
      <c r="R25" s="498"/>
      <c r="S25" s="498"/>
      <c r="T25" s="498"/>
      <c r="U25" s="498"/>
      <c r="V25" s="537"/>
      <c r="W25" s="596"/>
      <c r="X25" s="584"/>
      <c r="Y25" s="585"/>
      <c r="Z25" s="496" t="s">
        <v>168</v>
      </c>
      <c r="AA25" s="476"/>
      <c r="AB25" s="476"/>
      <c r="AC25" s="476"/>
      <c r="AD25" s="476"/>
      <c r="AE25" s="476"/>
      <c r="AF25" s="476"/>
      <c r="AG25" s="477"/>
      <c r="AH25" s="497" t="s">
        <v>169</v>
      </c>
      <c r="AI25" s="498"/>
      <c r="AJ25" s="498"/>
      <c r="AK25" s="498"/>
      <c r="AL25" s="537"/>
      <c r="AM25" s="497" t="s">
        <v>169</v>
      </c>
      <c r="AN25" s="498"/>
      <c r="AO25" s="498"/>
      <c r="AP25" s="498"/>
      <c r="AQ25" s="498"/>
      <c r="AR25" s="537"/>
      <c r="AS25" s="497" t="s">
        <v>169</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2413821</v>
      </c>
      <c r="BO25" s="410"/>
      <c r="BP25" s="410"/>
      <c r="BQ25" s="410"/>
      <c r="BR25" s="410"/>
      <c r="BS25" s="410"/>
      <c r="BT25" s="410"/>
      <c r="BU25" s="411"/>
      <c r="BV25" s="409">
        <v>2814194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7200</v>
      </c>
      <c r="R26" s="498"/>
      <c r="S26" s="498"/>
      <c r="T26" s="498"/>
      <c r="U26" s="498"/>
      <c r="V26" s="537"/>
      <c r="W26" s="596"/>
      <c r="X26" s="584"/>
      <c r="Y26" s="585"/>
      <c r="Z26" s="496" t="s">
        <v>172</v>
      </c>
      <c r="AA26" s="606"/>
      <c r="AB26" s="606"/>
      <c r="AC26" s="606"/>
      <c r="AD26" s="606"/>
      <c r="AE26" s="606"/>
      <c r="AF26" s="606"/>
      <c r="AG26" s="607"/>
      <c r="AH26" s="497">
        <v>47</v>
      </c>
      <c r="AI26" s="498"/>
      <c r="AJ26" s="498"/>
      <c r="AK26" s="498"/>
      <c r="AL26" s="537"/>
      <c r="AM26" s="497">
        <v>143021</v>
      </c>
      <c r="AN26" s="498"/>
      <c r="AO26" s="498"/>
      <c r="AP26" s="498"/>
      <c r="AQ26" s="498"/>
      <c r="AR26" s="537"/>
      <c r="AS26" s="497">
        <v>3043</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169</v>
      </c>
      <c r="BO26" s="447"/>
      <c r="BP26" s="447"/>
      <c r="BQ26" s="447"/>
      <c r="BR26" s="447"/>
      <c r="BS26" s="447"/>
      <c r="BT26" s="447"/>
      <c r="BU26" s="448"/>
      <c r="BV26" s="446" t="s">
        <v>169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4630</v>
      </c>
      <c r="R27" s="498"/>
      <c r="S27" s="498"/>
      <c r="T27" s="498"/>
      <c r="U27" s="498"/>
      <c r="V27" s="537"/>
      <c r="W27" s="596"/>
      <c r="X27" s="584"/>
      <c r="Y27" s="585"/>
      <c r="Z27" s="496" t="s">
        <v>175</v>
      </c>
      <c r="AA27" s="476"/>
      <c r="AB27" s="476"/>
      <c r="AC27" s="476"/>
      <c r="AD27" s="476"/>
      <c r="AE27" s="476"/>
      <c r="AF27" s="476"/>
      <c r="AG27" s="477"/>
      <c r="AH27" s="497">
        <v>22</v>
      </c>
      <c r="AI27" s="498"/>
      <c r="AJ27" s="498"/>
      <c r="AK27" s="498"/>
      <c r="AL27" s="537"/>
      <c r="AM27" s="497">
        <v>77988</v>
      </c>
      <c r="AN27" s="498"/>
      <c r="AO27" s="498"/>
      <c r="AP27" s="498"/>
      <c r="AQ27" s="498"/>
      <c r="AR27" s="537"/>
      <c r="AS27" s="497">
        <v>3545</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400000</v>
      </c>
      <c r="BO27" s="620"/>
      <c r="BP27" s="620"/>
      <c r="BQ27" s="620"/>
      <c r="BR27" s="620"/>
      <c r="BS27" s="620"/>
      <c r="BT27" s="620"/>
      <c r="BU27" s="621"/>
      <c r="BV27" s="619">
        <v>400000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4060</v>
      </c>
      <c r="R28" s="498"/>
      <c r="S28" s="498"/>
      <c r="T28" s="498"/>
      <c r="U28" s="498"/>
      <c r="V28" s="537"/>
      <c r="W28" s="596"/>
      <c r="X28" s="584"/>
      <c r="Y28" s="585"/>
      <c r="Z28" s="496" t="s">
        <v>178</v>
      </c>
      <c r="AA28" s="476"/>
      <c r="AB28" s="476"/>
      <c r="AC28" s="476"/>
      <c r="AD28" s="476"/>
      <c r="AE28" s="476"/>
      <c r="AF28" s="476"/>
      <c r="AG28" s="477"/>
      <c r="AH28" s="497" t="s">
        <v>169</v>
      </c>
      <c r="AI28" s="498"/>
      <c r="AJ28" s="498"/>
      <c r="AK28" s="498"/>
      <c r="AL28" s="537"/>
      <c r="AM28" s="497" t="s">
        <v>122</v>
      </c>
      <c r="AN28" s="498"/>
      <c r="AO28" s="498"/>
      <c r="AP28" s="498"/>
      <c r="AQ28" s="498"/>
      <c r="AR28" s="537"/>
      <c r="AS28" s="497" t="s">
        <v>169</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4123063</v>
      </c>
      <c r="BO28" s="410"/>
      <c r="BP28" s="410"/>
      <c r="BQ28" s="410"/>
      <c r="BR28" s="410"/>
      <c r="BS28" s="410"/>
      <c r="BT28" s="410"/>
      <c r="BU28" s="411"/>
      <c r="BV28" s="409">
        <v>4639811</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20</v>
      </c>
      <c r="M29" s="498"/>
      <c r="N29" s="498"/>
      <c r="O29" s="498"/>
      <c r="P29" s="537"/>
      <c r="Q29" s="497">
        <v>3850</v>
      </c>
      <c r="R29" s="498"/>
      <c r="S29" s="498"/>
      <c r="T29" s="498"/>
      <c r="U29" s="498"/>
      <c r="V29" s="537"/>
      <c r="W29" s="597"/>
      <c r="X29" s="598"/>
      <c r="Y29" s="599"/>
      <c r="Z29" s="496" t="s">
        <v>181</v>
      </c>
      <c r="AA29" s="476"/>
      <c r="AB29" s="476"/>
      <c r="AC29" s="476"/>
      <c r="AD29" s="476"/>
      <c r="AE29" s="476"/>
      <c r="AF29" s="476"/>
      <c r="AG29" s="477"/>
      <c r="AH29" s="497">
        <v>575</v>
      </c>
      <c r="AI29" s="498"/>
      <c r="AJ29" s="498"/>
      <c r="AK29" s="498"/>
      <c r="AL29" s="537"/>
      <c r="AM29" s="497">
        <v>1754684</v>
      </c>
      <c r="AN29" s="498"/>
      <c r="AO29" s="498"/>
      <c r="AP29" s="498"/>
      <c r="AQ29" s="498"/>
      <c r="AR29" s="537"/>
      <c r="AS29" s="497">
        <v>3052</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3509857</v>
      </c>
      <c r="BO29" s="447"/>
      <c r="BP29" s="447"/>
      <c r="BQ29" s="447"/>
      <c r="BR29" s="447"/>
      <c r="BS29" s="447"/>
      <c r="BT29" s="447"/>
      <c r="BU29" s="448"/>
      <c r="BV29" s="446">
        <v>3108917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94.5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29632016</v>
      </c>
      <c r="BO30" s="620"/>
      <c r="BP30" s="620"/>
      <c r="BQ30" s="620"/>
      <c r="BR30" s="620"/>
      <c r="BS30" s="620"/>
      <c r="BT30" s="620"/>
      <c r="BU30" s="621"/>
      <c r="BV30" s="619">
        <v>33643590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192</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190</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12</v>
      </c>
      <c r="BF34" s="632"/>
      <c r="BG34" s="633" t="str">
        <f>IF('各会計、関係団体の財政状況及び健全化判断比率'!B36="","",'各会計、関係団体の財政状況及び健全化判断比率'!B36)</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16</v>
      </c>
      <c r="BX34" s="632"/>
      <c r="BY34" s="633" t="str">
        <f>IF('各会計、関係団体の財政状況及び健全化判断比率'!B68="","",'各会計、関係団体の財政状況及び健全化判断比率'!B68)</f>
        <v>相馬地方広域市町村圏組合（一般会計）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26</v>
      </c>
      <c r="CP34" s="632"/>
      <c r="CQ34" s="633" t="str">
        <f>IF('各会計、関係団体の財政状況及び健全化判断比率'!BS7="","",'各会計、関係団体の財政状況及び健全化判断比率'!BS7)</f>
        <v>相馬地方土地開発公社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育英資金貸付特別会計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9</v>
      </c>
      <c r="AN35" s="632"/>
      <c r="AO35" s="633" t="str">
        <f>IF('各会計、関係団体の財政状況及び健全化判断比率'!B33="","",'各会計、関係団体の財政状況及び健全化判断比率'!B33)</f>
        <v>工業用水道事業会計</v>
      </c>
      <c r="AP35" s="633"/>
      <c r="AQ35" s="633"/>
      <c r="AR35" s="633"/>
      <c r="AS35" s="633"/>
      <c r="AT35" s="633"/>
      <c r="AU35" s="633"/>
      <c r="AV35" s="633"/>
      <c r="AW35" s="633"/>
      <c r="AX35" s="633"/>
      <c r="AY35" s="633"/>
      <c r="AZ35" s="633"/>
      <c r="BA35" s="633"/>
      <c r="BB35" s="633"/>
      <c r="BC35" s="633"/>
      <c r="BD35" s="193"/>
      <c r="BE35" s="632">
        <f t="shared" ref="BE35:BE43" si="1">IF(BG35="","",BE34+1)</f>
        <v>13</v>
      </c>
      <c r="BF35" s="632"/>
      <c r="BG35" s="633" t="str">
        <f>IF('各会計、関係団体の財政状況及び健全化判断比率'!B37="","",'各会計、関係団体の財政状況及び健全化判断比率'!B37)</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17</v>
      </c>
      <c r="BX35" s="632"/>
      <c r="BY35" s="633" t="str">
        <f>IF('各会計、関係団体の財政状況及び健全化判断比率'!B69="","",'各会計、関係団体の財政状況及び健全化判断比率'!B69)</f>
        <v>相馬地方広域市町村圏組合（看護専門学校特別会計）</v>
      </c>
      <c r="BZ35" s="633"/>
      <c r="CA35" s="633"/>
      <c r="CB35" s="633"/>
      <c r="CC35" s="633"/>
      <c r="CD35" s="633"/>
      <c r="CE35" s="633"/>
      <c r="CF35" s="633"/>
      <c r="CG35" s="633"/>
      <c r="CH35" s="633"/>
      <c r="CI35" s="633"/>
      <c r="CJ35" s="633"/>
      <c r="CK35" s="633"/>
      <c r="CL35" s="633"/>
      <c r="CM35" s="633"/>
      <c r="CN35" s="193"/>
      <c r="CO35" s="632">
        <f t="shared" ref="CO35:CO43" si="3">IF(CQ35="","",CO34+1)</f>
        <v>27</v>
      </c>
      <c r="CP35" s="632"/>
      <c r="CQ35" s="633" t="str">
        <f>IF('各会計、関係団体の財政状況及び健全化判断比率'!BS8="","",'各会計、関係団体の財政状況及び健全化判断比率'!BS8)</f>
        <v>南相馬市文化振興事業団</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亜炭鉱害復旧施設維持管理事業特別会計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f t="shared" si="0"/>
        <v>10</v>
      </c>
      <c r="AN36" s="632"/>
      <c r="AO36" s="633" t="str">
        <f>IF('各会計、関係団体の財政状況及び健全化判断比率'!B34="","",'各会計、関係団体の財政状況及び健全化判断比率'!B34)</f>
        <v>病院事業会計</v>
      </c>
      <c r="AP36" s="633"/>
      <c r="AQ36" s="633"/>
      <c r="AR36" s="633"/>
      <c r="AS36" s="633"/>
      <c r="AT36" s="633"/>
      <c r="AU36" s="633"/>
      <c r="AV36" s="633"/>
      <c r="AW36" s="633"/>
      <c r="AX36" s="633"/>
      <c r="AY36" s="633"/>
      <c r="AZ36" s="633"/>
      <c r="BA36" s="633"/>
      <c r="BB36" s="633"/>
      <c r="BC36" s="633"/>
      <c r="BD36" s="193"/>
      <c r="BE36" s="632">
        <f t="shared" si="1"/>
        <v>14</v>
      </c>
      <c r="BF36" s="632"/>
      <c r="BG36" s="633" t="str">
        <f>IF('各会計、関係団体の財政状況及び健全化判断比率'!B38="","",'各会計、関係団体の財政状況及び健全化判断比率'!B38)</f>
        <v>工場用地等整備事業特別会計</v>
      </c>
      <c r="BH36" s="633"/>
      <c r="BI36" s="633"/>
      <c r="BJ36" s="633"/>
      <c r="BK36" s="633"/>
      <c r="BL36" s="633"/>
      <c r="BM36" s="633"/>
      <c r="BN36" s="633"/>
      <c r="BO36" s="633"/>
      <c r="BP36" s="633"/>
      <c r="BQ36" s="633"/>
      <c r="BR36" s="633"/>
      <c r="BS36" s="633"/>
      <c r="BT36" s="633"/>
      <c r="BU36" s="633"/>
      <c r="BV36" s="193"/>
      <c r="BW36" s="632">
        <f t="shared" si="2"/>
        <v>18</v>
      </c>
      <c r="BX36" s="632"/>
      <c r="BY36" s="633" t="str">
        <f>IF('各会計、関係団体の財政状況及び健全化判断比率'!B70="","",'各会計、関係団体の財政状況及び健全化判断比率'!B70)</f>
        <v>相馬地方広域水道企業団（水道事業会計）</v>
      </c>
      <c r="BZ36" s="633"/>
      <c r="CA36" s="633"/>
      <c r="CB36" s="633"/>
      <c r="CC36" s="633"/>
      <c r="CD36" s="633"/>
      <c r="CE36" s="633"/>
      <c r="CF36" s="633"/>
      <c r="CG36" s="633"/>
      <c r="CH36" s="633"/>
      <c r="CI36" s="633"/>
      <c r="CJ36" s="633"/>
      <c r="CK36" s="633"/>
      <c r="CL36" s="633"/>
      <c r="CM36" s="633"/>
      <c r="CN36" s="193"/>
      <c r="CO36" s="632">
        <f t="shared" si="3"/>
        <v>28</v>
      </c>
      <c r="CP36" s="632"/>
      <c r="CQ36" s="633" t="str">
        <f>IF('各会計、関係団体の財政状況及び健全化判断比率'!BS9="","",'各会計、関係団体の財政状況及び健全化判断比率'!BS9)</f>
        <v>ゆめサポート南相馬</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7</v>
      </c>
      <c r="V37" s="632"/>
      <c r="W37" s="633" t="str">
        <f>IF('各会計、関係団体の財政状況及び健全化判断比率'!B31="","",'各会計、関係団体の財政状況及び健全化判断比率'!B31)</f>
        <v>介護サービス事業特別会計</v>
      </c>
      <c r="X37" s="633"/>
      <c r="Y37" s="633"/>
      <c r="Z37" s="633"/>
      <c r="AA37" s="633"/>
      <c r="AB37" s="633"/>
      <c r="AC37" s="633"/>
      <c r="AD37" s="633"/>
      <c r="AE37" s="633"/>
      <c r="AF37" s="633"/>
      <c r="AG37" s="633"/>
      <c r="AH37" s="633"/>
      <c r="AI37" s="633"/>
      <c r="AJ37" s="633"/>
      <c r="AK37" s="633"/>
      <c r="AL37" s="193"/>
      <c r="AM37" s="632">
        <f t="shared" si="0"/>
        <v>11</v>
      </c>
      <c r="AN37" s="632"/>
      <c r="AO37" s="633" t="str">
        <f>IF('各会計、関係団体の財政状況及び健全化判断比率'!B35="","",'各会計、関係団体の財政状況及び健全化判断比率'!B35)</f>
        <v>下水道事業会計</v>
      </c>
      <c r="AP37" s="633"/>
      <c r="AQ37" s="633"/>
      <c r="AR37" s="633"/>
      <c r="AS37" s="633"/>
      <c r="AT37" s="633"/>
      <c r="AU37" s="633"/>
      <c r="AV37" s="633"/>
      <c r="AW37" s="633"/>
      <c r="AX37" s="633"/>
      <c r="AY37" s="633"/>
      <c r="AZ37" s="633"/>
      <c r="BA37" s="633"/>
      <c r="BB37" s="633"/>
      <c r="BC37" s="633"/>
      <c r="BD37" s="193"/>
      <c r="BE37" s="632">
        <f t="shared" si="1"/>
        <v>15</v>
      </c>
      <c r="BF37" s="632"/>
      <c r="BG37" s="633" t="str">
        <f>IF('各会計、関係団体の財政状況及び健全化判断比率'!B39="","",'各会計、関係団体の財政状況及び健全化判断比率'!B39)</f>
        <v>宅地造成事業特別会計</v>
      </c>
      <c r="BH37" s="633"/>
      <c r="BI37" s="633"/>
      <c r="BJ37" s="633"/>
      <c r="BK37" s="633"/>
      <c r="BL37" s="633"/>
      <c r="BM37" s="633"/>
      <c r="BN37" s="633"/>
      <c r="BO37" s="633"/>
      <c r="BP37" s="633"/>
      <c r="BQ37" s="633"/>
      <c r="BR37" s="633"/>
      <c r="BS37" s="633"/>
      <c r="BT37" s="633"/>
      <c r="BU37" s="633"/>
      <c r="BV37" s="193"/>
      <c r="BW37" s="632">
        <f t="shared" si="2"/>
        <v>19</v>
      </c>
      <c r="BX37" s="632"/>
      <c r="BY37" s="633" t="str">
        <f>IF('各会計、関係団体の財政状況及び健全化判断比率'!B71="","",'各会計、関係団体の財政状況及び健全化判断比率'!B71)</f>
        <v>福島県後期高齢者医療広域連合一般会計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20</v>
      </c>
      <c r="BX38" s="632"/>
      <c r="BY38" s="633" t="str">
        <f>IF('各会計、関係団体の財政状況及び健全化判断比率'!B72="","",'各会計、関係団体の財政状況及び健全化判断比率'!B72)</f>
        <v>福島県後期高齢者医療広域連合後期高齢者医療特別会計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21</v>
      </c>
      <c r="BX39" s="632"/>
      <c r="BY39" s="633" t="str">
        <f>IF('各会計、関係団体の財政状況及び健全化判断比率'!B73="","",'各会計、関係団体の財政状況及び健全化判断比率'!B73)</f>
        <v>福島県市民交通災害共済組合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22</v>
      </c>
      <c r="BX40" s="632"/>
      <c r="BY40" s="633" t="str">
        <f>IF('各会計、関係団体の財政状況及び健全化判断比率'!B74="","",'各会計、関係団体の財政状況及び健全化判断比率'!B74)</f>
        <v>福島県市町村総合事務組合（一般会計）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23</v>
      </c>
      <c r="BX41" s="632"/>
      <c r="BY41" s="633" t="str">
        <f>IF('各会計、関係団体の財政状況及び健全化判断比率'!B75="","",'各会計、関係団体の財政状況及び健全化判断比率'!B75)</f>
        <v>福島県市町村総合事務組合（消防補償等特別会計）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24</v>
      </c>
      <c r="BX42" s="632"/>
      <c r="BY42" s="633" t="str">
        <f>IF('各会計、関係団体の財政状況及び健全化判断比率'!B76="","",'各会計、関係団体の財政状況及び健全化判断比率'!B76)</f>
        <v>福島県市町村総合事務組合（消防賞じゅつ金特別会計）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25</v>
      </c>
      <c r="BX43" s="632"/>
      <c r="BY43" s="633" t="str">
        <f>IF('各会計、関係団体の財政状況及び健全化判断比率'!B77="","",'各会計、関係団体の財政状況及び健全化判断比率'!B77)</f>
        <v>福島県市町村装具事務組合（非常勤職員校務災害補償特別会計）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Q9PFzLITTkVkQENT1DjYYMGNvFaGOD7H4WJGu83zJtyL2GVG5r0LEV/of6kRFWwvVyCuZa7mMXhFK+hVgl5nA==" saltValue="n1Hh6Ar53i51xkEFZFZlI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3"/>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topLeftCell="A25" zoomScale="85" zoomScaleNormal="85" zoomScaleSheetLayoutView="100" workbookViewId="0">
      <selection activeCell="CR12" sqref="CR12:CY1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24" t="s">
        <v>559</v>
      </c>
      <c r="D34" s="1224"/>
      <c r="E34" s="1225"/>
      <c r="F34" s="32">
        <v>14.71</v>
      </c>
      <c r="G34" s="33">
        <v>17.96</v>
      </c>
      <c r="H34" s="33">
        <v>20.46</v>
      </c>
      <c r="I34" s="33">
        <v>23.83</v>
      </c>
      <c r="J34" s="34">
        <v>25.88</v>
      </c>
      <c r="K34" s="22"/>
      <c r="L34" s="22"/>
      <c r="M34" s="22"/>
      <c r="N34" s="22"/>
      <c r="O34" s="22"/>
      <c r="P34" s="22"/>
    </row>
    <row r="35" spans="1:16" ht="39" customHeight="1" x14ac:dyDescent="0.15">
      <c r="A35" s="22"/>
      <c r="B35" s="35"/>
      <c r="C35" s="1218" t="s">
        <v>560</v>
      </c>
      <c r="D35" s="1219"/>
      <c r="E35" s="1220"/>
      <c r="F35" s="36">
        <v>11.47</v>
      </c>
      <c r="G35" s="37">
        <v>16.920000000000002</v>
      </c>
      <c r="H35" s="37">
        <v>11.21</v>
      </c>
      <c r="I35" s="37">
        <v>8.08</v>
      </c>
      <c r="J35" s="38">
        <v>17.34</v>
      </c>
      <c r="K35" s="22"/>
      <c r="L35" s="22"/>
      <c r="M35" s="22"/>
      <c r="N35" s="22"/>
      <c r="O35" s="22"/>
      <c r="P35" s="22"/>
    </row>
    <row r="36" spans="1:16" ht="39" customHeight="1" x14ac:dyDescent="0.15">
      <c r="A36" s="22"/>
      <c r="B36" s="35"/>
      <c r="C36" s="1218" t="s">
        <v>561</v>
      </c>
      <c r="D36" s="1219"/>
      <c r="E36" s="1220"/>
      <c r="F36" s="36">
        <v>8.51</v>
      </c>
      <c r="G36" s="37">
        <v>10.01</v>
      </c>
      <c r="H36" s="37">
        <v>7.38</v>
      </c>
      <c r="I36" s="37">
        <v>17.37</v>
      </c>
      <c r="J36" s="38">
        <v>13.76</v>
      </c>
      <c r="K36" s="22"/>
      <c r="L36" s="22"/>
      <c r="M36" s="22"/>
      <c r="N36" s="22"/>
      <c r="O36" s="22"/>
      <c r="P36" s="22"/>
    </row>
    <row r="37" spans="1:16" ht="39" customHeight="1" x14ac:dyDescent="0.15">
      <c r="A37" s="22"/>
      <c r="B37" s="35"/>
      <c r="C37" s="1218" t="s">
        <v>562</v>
      </c>
      <c r="D37" s="1219"/>
      <c r="E37" s="1220"/>
      <c r="F37" s="36">
        <v>6.95</v>
      </c>
      <c r="G37" s="37">
        <v>8.9499999999999993</v>
      </c>
      <c r="H37" s="37">
        <v>9.4600000000000009</v>
      </c>
      <c r="I37" s="37">
        <v>11.09</v>
      </c>
      <c r="J37" s="38">
        <v>12.33</v>
      </c>
      <c r="K37" s="22"/>
      <c r="L37" s="22"/>
      <c r="M37" s="22"/>
      <c r="N37" s="22"/>
      <c r="O37" s="22"/>
      <c r="P37" s="22"/>
    </row>
    <row r="38" spans="1:16" ht="39" customHeight="1" x14ac:dyDescent="0.15">
      <c r="A38" s="22"/>
      <c r="B38" s="35"/>
      <c r="C38" s="1218" t="s">
        <v>563</v>
      </c>
      <c r="D38" s="1219"/>
      <c r="E38" s="1220"/>
      <c r="F38" s="36">
        <v>3.93</v>
      </c>
      <c r="G38" s="37">
        <v>4.8600000000000003</v>
      </c>
      <c r="H38" s="37">
        <v>4.3499999999999996</v>
      </c>
      <c r="I38" s="37">
        <v>4.8499999999999996</v>
      </c>
      <c r="J38" s="38">
        <v>5.2</v>
      </c>
      <c r="K38" s="22"/>
      <c r="L38" s="22"/>
      <c r="M38" s="22"/>
      <c r="N38" s="22"/>
      <c r="O38" s="22"/>
      <c r="P38" s="22"/>
    </row>
    <row r="39" spans="1:16" ht="39" customHeight="1" x14ac:dyDescent="0.15">
      <c r="A39" s="22"/>
      <c r="B39" s="35"/>
      <c r="C39" s="1218" t="s">
        <v>564</v>
      </c>
      <c r="D39" s="1219"/>
      <c r="E39" s="1220"/>
      <c r="F39" s="36">
        <v>6.52</v>
      </c>
      <c r="G39" s="37">
        <v>6.59</v>
      </c>
      <c r="H39" s="37">
        <v>7.69</v>
      </c>
      <c r="I39" s="37">
        <v>6.22</v>
      </c>
      <c r="J39" s="38">
        <v>2.39</v>
      </c>
      <c r="K39" s="22"/>
      <c r="L39" s="22"/>
      <c r="M39" s="22"/>
      <c r="N39" s="22"/>
      <c r="O39" s="22"/>
      <c r="P39" s="22"/>
    </row>
    <row r="40" spans="1:16" ht="39" customHeight="1" x14ac:dyDescent="0.15">
      <c r="A40" s="22"/>
      <c r="B40" s="35"/>
      <c r="C40" s="1218" t="s">
        <v>565</v>
      </c>
      <c r="D40" s="1219"/>
      <c r="E40" s="1220"/>
      <c r="F40" s="36">
        <v>0.47</v>
      </c>
      <c r="G40" s="37">
        <v>0.35</v>
      </c>
      <c r="H40" s="37">
        <v>0.81</v>
      </c>
      <c r="I40" s="37">
        <v>1.07</v>
      </c>
      <c r="J40" s="38">
        <v>1.92</v>
      </c>
      <c r="K40" s="22"/>
      <c r="L40" s="22"/>
      <c r="M40" s="22"/>
      <c r="N40" s="22"/>
      <c r="O40" s="22"/>
      <c r="P40" s="22"/>
    </row>
    <row r="41" spans="1:16" ht="39" customHeight="1" x14ac:dyDescent="0.15">
      <c r="A41" s="22"/>
      <c r="B41" s="35"/>
      <c r="C41" s="1218" t="s">
        <v>566</v>
      </c>
      <c r="D41" s="1219"/>
      <c r="E41" s="1220"/>
      <c r="F41" s="36">
        <v>0</v>
      </c>
      <c r="G41" s="37">
        <v>0</v>
      </c>
      <c r="H41" s="37">
        <v>0</v>
      </c>
      <c r="I41" s="37">
        <v>0</v>
      </c>
      <c r="J41" s="38">
        <v>0.03</v>
      </c>
      <c r="K41" s="22"/>
      <c r="L41" s="22"/>
      <c r="M41" s="22"/>
      <c r="N41" s="22"/>
      <c r="O41" s="22"/>
      <c r="P41" s="22"/>
    </row>
    <row r="42" spans="1:16" ht="39" customHeight="1" x14ac:dyDescent="0.15">
      <c r="A42" s="22"/>
      <c r="B42" s="39"/>
      <c r="C42" s="1218" t="s">
        <v>567</v>
      </c>
      <c r="D42" s="1219"/>
      <c r="E42" s="1220"/>
      <c r="F42" s="36" t="s">
        <v>512</v>
      </c>
      <c r="G42" s="37" t="s">
        <v>512</v>
      </c>
      <c r="H42" s="37" t="s">
        <v>512</v>
      </c>
      <c r="I42" s="37" t="s">
        <v>512</v>
      </c>
      <c r="J42" s="38" t="s">
        <v>512</v>
      </c>
      <c r="K42" s="22"/>
      <c r="L42" s="22"/>
      <c r="M42" s="22"/>
      <c r="N42" s="22"/>
      <c r="O42" s="22"/>
      <c r="P42" s="22"/>
    </row>
    <row r="43" spans="1:16" ht="39" customHeight="1" thickBot="1" x14ac:dyDescent="0.2">
      <c r="A43" s="22"/>
      <c r="B43" s="40"/>
      <c r="C43" s="1221" t="s">
        <v>568</v>
      </c>
      <c r="D43" s="1222"/>
      <c r="E43" s="1223"/>
      <c r="F43" s="41">
        <v>0.3</v>
      </c>
      <c r="G43" s="42">
        <v>0.05</v>
      </c>
      <c r="H43" s="42">
        <v>0.06</v>
      </c>
      <c r="I43" s="42">
        <v>0.06</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5Hs3V3QDcT/8HFEb/IxXmKT2Z2VQnp8keUVUAoRrNvhOJJjuq3KzueHeJI2Wp4aK3D5EgWN1L19fhV/Rq3pYA==" saltValue="0WpdATupU+bOU8hFmAY3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56"/>
  <sheetViews>
    <sheetView showGridLines="0" topLeftCell="A28" zoomScale="70" zoomScaleNormal="70" zoomScaleSheetLayoutView="55" workbookViewId="0">
      <selection activeCell="CR12" sqref="CR12:CY1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3730</v>
      </c>
      <c r="L45" s="60">
        <v>3709</v>
      </c>
      <c r="M45" s="60">
        <v>3506</v>
      </c>
      <c r="N45" s="60">
        <v>2938</v>
      </c>
      <c r="O45" s="61">
        <v>3023</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512</v>
      </c>
      <c r="L46" s="64" t="s">
        <v>512</v>
      </c>
      <c r="M46" s="64" t="s">
        <v>512</v>
      </c>
      <c r="N46" s="64" t="s">
        <v>512</v>
      </c>
      <c r="O46" s="65" t="s">
        <v>512</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512</v>
      </c>
      <c r="L47" s="64" t="s">
        <v>512</v>
      </c>
      <c r="M47" s="64" t="s">
        <v>512</v>
      </c>
      <c r="N47" s="64" t="s">
        <v>512</v>
      </c>
      <c r="O47" s="65" t="s">
        <v>512</v>
      </c>
      <c r="P47" s="48"/>
      <c r="Q47" s="48"/>
      <c r="R47" s="48"/>
      <c r="S47" s="48"/>
      <c r="T47" s="48"/>
      <c r="U47" s="48"/>
    </row>
    <row r="48" spans="1:21" ht="30.75" customHeight="1" x14ac:dyDescent="0.15">
      <c r="A48" s="48"/>
      <c r="B48" s="1236"/>
      <c r="C48" s="1237"/>
      <c r="D48" s="62"/>
      <c r="E48" s="1228" t="s">
        <v>15</v>
      </c>
      <c r="F48" s="1228"/>
      <c r="G48" s="1228"/>
      <c r="H48" s="1228"/>
      <c r="I48" s="1228"/>
      <c r="J48" s="1229"/>
      <c r="K48" s="63">
        <v>1033</v>
      </c>
      <c r="L48" s="64">
        <v>992</v>
      </c>
      <c r="M48" s="64">
        <v>1180</v>
      </c>
      <c r="N48" s="64">
        <v>1017</v>
      </c>
      <c r="O48" s="65">
        <v>957</v>
      </c>
      <c r="P48" s="48"/>
      <c r="Q48" s="48"/>
      <c r="R48" s="48"/>
      <c r="S48" s="48"/>
      <c r="T48" s="48"/>
      <c r="U48" s="48"/>
    </row>
    <row r="49" spans="1:21" ht="30.75" customHeight="1" x14ac:dyDescent="0.15">
      <c r="A49" s="48"/>
      <c r="B49" s="1236"/>
      <c r="C49" s="1237"/>
      <c r="D49" s="62"/>
      <c r="E49" s="1228" t="s">
        <v>16</v>
      </c>
      <c r="F49" s="1228"/>
      <c r="G49" s="1228"/>
      <c r="H49" s="1228"/>
      <c r="I49" s="1228"/>
      <c r="J49" s="1229"/>
      <c r="K49" s="63">
        <v>38</v>
      </c>
      <c r="L49" s="64">
        <v>39</v>
      </c>
      <c r="M49" s="64">
        <v>54</v>
      </c>
      <c r="N49" s="64">
        <v>58</v>
      </c>
      <c r="O49" s="65">
        <v>54</v>
      </c>
      <c r="P49" s="48"/>
      <c r="Q49" s="48"/>
      <c r="R49" s="48"/>
      <c r="S49" s="48"/>
      <c r="T49" s="48"/>
      <c r="U49" s="48"/>
    </row>
    <row r="50" spans="1:21" ht="30.75" customHeight="1" x14ac:dyDescent="0.15">
      <c r="A50" s="48"/>
      <c r="B50" s="1236"/>
      <c r="C50" s="1237"/>
      <c r="D50" s="62"/>
      <c r="E50" s="1228" t="s">
        <v>17</v>
      </c>
      <c r="F50" s="1228"/>
      <c r="G50" s="1228"/>
      <c r="H50" s="1228"/>
      <c r="I50" s="1228"/>
      <c r="J50" s="1229"/>
      <c r="K50" s="63">
        <v>381</v>
      </c>
      <c r="L50" s="64">
        <v>239</v>
      </c>
      <c r="M50" s="64">
        <v>169</v>
      </c>
      <c r="N50" s="64">
        <v>165</v>
      </c>
      <c r="O50" s="65">
        <v>170</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512</v>
      </c>
      <c r="L51" s="64" t="s">
        <v>512</v>
      </c>
      <c r="M51" s="64" t="s">
        <v>512</v>
      </c>
      <c r="N51" s="64" t="s">
        <v>512</v>
      </c>
      <c r="O51" s="65" t="s">
        <v>512</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3105</v>
      </c>
      <c r="L52" s="64">
        <v>3178</v>
      </c>
      <c r="M52" s="64">
        <v>3101</v>
      </c>
      <c r="N52" s="64">
        <v>3032</v>
      </c>
      <c r="O52" s="65">
        <v>2843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2077</v>
      </c>
      <c r="L53" s="69">
        <v>1801</v>
      </c>
      <c r="M53" s="69">
        <v>1808</v>
      </c>
      <c r="N53" s="69">
        <v>1146</v>
      </c>
      <c r="O53" s="70">
        <v>1361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0xAppNDj4+9Dyia5z052PxFFj6EQNUTDilOKendq7HiUorvFlLKNccM1wTIdNVoSHJ/b9YHzdAo+sV4a7AQRrg==" saltValue="Lk5gucH46rzxii7VZv1rw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topLeftCell="A16" zoomScale="70" zoomScaleNormal="70" zoomScaleSheetLayoutView="100" workbookViewId="0">
      <selection activeCell="CR12" sqref="CR12:CY1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554</v>
      </c>
      <c r="J40" s="79" t="s">
        <v>555</v>
      </c>
      <c r="K40" s="79" t="s">
        <v>556</v>
      </c>
      <c r="L40" s="79" t="s">
        <v>557</v>
      </c>
      <c r="M40" s="80" t="s">
        <v>558</v>
      </c>
    </row>
    <row r="41" spans="2:13" ht="27.75" customHeight="1" x14ac:dyDescent="0.15">
      <c r="B41" s="1242" t="s">
        <v>24</v>
      </c>
      <c r="C41" s="1243"/>
      <c r="D41" s="81"/>
      <c r="E41" s="1248" t="s">
        <v>25</v>
      </c>
      <c r="F41" s="1248"/>
      <c r="G41" s="1248"/>
      <c r="H41" s="1249"/>
      <c r="I41" s="82">
        <v>32889</v>
      </c>
      <c r="J41" s="83">
        <v>33044</v>
      </c>
      <c r="K41" s="83">
        <v>31923</v>
      </c>
      <c r="L41" s="83">
        <v>30884</v>
      </c>
      <c r="M41" s="84">
        <v>30008</v>
      </c>
    </row>
    <row r="42" spans="2:13" ht="27.75" customHeight="1" x14ac:dyDescent="0.15">
      <c r="B42" s="1244"/>
      <c r="C42" s="1245"/>
      <c r="D42" s="85"/>
      <c r="E42" s="1250" t="s">
        <v>26</v>
      </c>
      <c r="F42" s="1250"/>
      <c r="G42" s="1250"/>
      <c r="H42" s="1251"/>
      <c r="I42" s="86">
        <v>1272</v>
      </c>
      <c r="J42" s="87">
        <v>1031</v>
      </c>
      <c r="K42" s="87">
        <v>859</v>
      </c>
      <c r="L42" s="87">
        <v>623</v>
      </c>
      <c r="M42" s="88">
        <v>459</v>
      </c>
    </row>
    <row r="43" spans="2:13" ht="27.75" customHeight="1" x14ac:dyDescent="0.15">
      <c r="B43" s="1244"/>
      <c r="C43" s="1245"/>
      <c r="D43" s="85"/>
      <c r="E43" s="1250" t="s">
        <v>27</v>
      </c>
      <c r="F43" s="1250"/>
      <c r="G43" s="1250"/>
      <c r="H43" s="1251"/>
      <c r="I43" s="86">
        <v>12476</v>
      </c>
      <c r="J43" s="87">
        <v>12748</v>
      </c>
      <c r="K43" s="87">
        <v>12335</v>
      </c>
      <c r="L43" s="87">
        <v>11685</v>
      </c>
      <c r="M43" s="88">
        <v>10754</v>
      </c>
    </row>
    <row r="44" spans="2:13" ht="27.75" customHeight="1" x14ac:dyDescent="0.15">
      <c r="B44" s="1244"/>
      <c r="C44" s="1245"/>
      <c r="D44" s="85"/>
      <c r="E44" s="1250" t="s">
        <v>28</v>
      </c>
      <c r="F44" s="1250"/>
      <c r="G44" s="1250"/>
      <c r="H44" s="1251"/>
      <c r="I44" s="86">
        <v>294</v>
      </c>
      <c r="J44" s="87">
        <v>286</v>
      </c>
      <c r="K44" s="87">
        <v>250</v>
      </c>
      <c r="L44" s="87">
        <v>190</v>
      </c>
      <c r="M44" s="88">
        <v>138</v>
      </c>
    </row>
    <row r="45" spans="2:13" ht="27.75" customHeight="1" x14ac:dyDescent="0.15">
      <c r="B45" s="1244"/>
      <c r="C45" s="1245"/>
      <c r="D45" s="85"/>
      <c r="E45" s="1250" t="s">
        <v>29</v>
      </c>
      <c r="F45" s="1250"/>
      <c r="G45" s="1250"/>
      <c r="H45" s="1251"/>
      <c r="I45" s="86">
        <v>4645</v>
      </c>
      <c r="J45" s="87">
        <v>4237</v>
      </c>
      <c r="K45" s="87">
        <v>4433</v>
      </c>
      <c r="L45" s="87">
        <v>4154</v>
      </c>
      <c r="M45" s="88">
        <v>4062</v>
      </c>
    </row>
    <row r="46" spans="2:13" ht="27.75" customHeight="1" x14ac:dyDescent="0.15">
      <c r="B46" s="1244"/>
      <c r="C46" s="1245"/>
      <c r="D46" s="89"/>
      <c r="E46" s="1250" t="s">
        <v>30</v>
      </c>
      <c r="F46" s="1250"/>
      <c r="G46" s="1250"/>
      <c r="H46" s="1251"/>
      <c r="I46" s="86" t="s">
        <v>512</v>
      </c>
      <c r="J46" s="87" t="s">
        <v>512</v>
      </c>
      <c r="K46" s="87" t="s">
        <v>512</v>
      </c>
      <c r="L46" s="87" t="s">
        <v>512</v>
      </c>
      <c r="M46" s="88" t="s">
        <v>512</v>
      </c>
    </row>
    <row r="47" spans="2:13" ht="27.75" customHeight="1" x14ac:dyDescent="0.15">
      <c r="B47" s="1244"/>
      <c r="C47" s="1245"/>
      <c r="D47" s="90"/>
      <c r="E47" s="1252" t="s">
        <v>31</v>
      </c>
      <c r="F47" s="1253"/>
      <c r="G47" s="1253"/>
      <c r="H47" s="1254"/>
      <c r="I47" s="86" t="s">
        <v>512</v>
      </c>
      <c r="J47" s="87" t="s">
        <v>512</v>
      </c>
      <c r="K47" s="87" t="s">
        <v>512</v>
      </c>
      <c r="L47" s="87" t="s">
        <v>512</v>
      </c>
      <c r="M47" s="88" t="s">
        <v>512</v>
      </c>
    </row>
    <row r="48" spans="2:13" ht="27.75" customHeight="1" x14ac:dyDescent="0.15">
      <c r="B48" s="1244"/>
      <c r="C48" s="1245"/>
      <c r="D48" s="85"/>
      <c r="E48" s="1250" t="s">
        <v>32</v>
      </c>
      <c r="F48" s="1250"/>
      <c r="G48" s="1250"/>
      <c r="H48" s="1251"/>
      <c r="I48" s="86" t="s">
        <v>512</v>
      </c>
      <c r="J48" s="87" t="s">
        <v>512</v>
      </c>
      <c r="K48" s="87" t="s">
        <v>512</v>
      </c>
      <c r="L48" s="87" t="s">
        <v>512</v>
      </c>
      <c r="M48" s="88" t="s">
        <v>512</v>
      </c>
    </row>
    <row r="49" spans="2:13" ht="27.75" customHeight="1" x14ac:dyDescent="0.15">
      <c r="B49" s="1246"/>
      <c r="C49" s="1247"/>
      <c r="D49" s="85"/>
      <c r="E49" s="1250" t="s">
        <v>33</v>
      </c>
      <c r="F49" s="1250"/>
      <c r="G49" s="1250"/>
      <c r="H49" s="1251"/>
      <c r="I49" s="86" t="s">
        <v>512</v>
      </c>
      <c r="J49" s="87" t="s">
        <v>512</v>
      </c>
      <c r="K49" s="87" t="s">
        <v>512</v>
      </c>
      <c r="L49" s="87" t="s">
        <v>512</v>
      </c>
      <c r="M49" s="88" t="s">
        <v>512</v>
      </c>
    </row>
    <row r="50" spans="2:13" ht="27.75" customHeight="1" x14ac:dyDescent="0.15">
      <c r="B50" s="1255" t="s">
        <v>34</v>
      </c>
      <c r="C50" s="1256"/>
      <c r="D50" s="91"/>
      <c r="E50" s="1250" t="s">
        <v>35</v>
      </c>
      <c r="F50" s="1250"/>
      <c r="G50" s="1250"/>
      <c r="H50" s="1251"/>
      <c r="I50" s="86">
        <v>20284</v>
      </c>
      <c r="J50" s="87">
        <v>20953</v>
      </c>
      <c r="K50" s="87">
        <v>22535</v>
      </c>
      <c r="L50" s="87">
        <v>25203</v>
      </c>
      <c r="M50" s="88">
        <v>25697</v>
      </c>
    </row>
    <row r="51" spans="2:13" ht="27.75" customHeight="1" x14ac:dyDescent="0.15">
      <c r="B51" s="1244"/>
      <c r="C51" s="1245"/>
      <c r="D51" s="85"/>
      <c r="E51" s="1250" t="s">
        <v>36</v>
      </c>
      <c r="F51" s="1250"/>
      <c r="G51" s="1250"/>
      <c r="H51" s="1251"/>
      <c r="I51" s="86">
        <v>36</v>
      </c>
      <c r="J51" s="87">
        <v>168</v>
      </c>
      <c r="K51" s="87">
        <v>819</v>
      </c>
      <c r="L51" s="87">
        <v>1329</v>
      </c>
      <c r="M51" s="88">
        <v>1592</v>
      </c>
    </row>
    <row r="52" spans="2:13" ht="27.75" customHeight="1" x14ac:dyDescent="0.15">
      <c r="B52" s="1246"/>
      <c r="C52" s="1247"/>
      <c r="D52" s="85"/>
      <c r="E52" s="1250" t="s">
        <v>37</v>
      </c>
      <c r="F52" s="1250"/>
      <c r="G52" s="1250"/>
      <c r="H52" s="1251"/>
      <c r="I52" s="86">
        <v>31996</v>
      </c>
      <c r="J52" s="87">
        <v>32356</v>
      </c>
      <c r="K52" s="87">
        <v>32197</v>
      </c>
      <c r="L52" s="87">
        <v>31129</v>
      </c>
      <c r="M52" s="88">
        <v>30076</v>
      </c>
    </row>
    <row r="53" spans="2:13" ht="27.75" customHeight="1" thickBot="1" x14ac:dyDescent="0.2">
      <c r="B53" s="1257" t="s">
        <v>38</v>
      </c>
      <c r="C53" s="1258"/>
      <c r="D53" s="92"/>
      <c r="E53" s="1259" t="s">
        <v>39</v>
      </c>
      <c r="F53" s="1259"/>
      <c r="G53" s="1259"/>
      <c r="H53" s="1260"/>
      <c r="I53" s="93">
        <v>-740</v>
      </c>
      <c r="J53" s="94">
        <v>-2131</v>
      </c>
      <c r="K53" s="94">
        <v>-5750</v>
      </c>
      <c r="L53" s="94">
        <v>-10126</v>
      </c>
      <c r="M53" s="95">
        <v>-11944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OKY1t6Atju33wqUkn+TcNeSa9xjU8act5psWEYQMrZGDZtFPoaMp3QheQZISCZYSzgYp9kJp1Hgb/KCjBCizQ==" saltValue="6IfEOxUtFdmJWPQk5qvt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6"/>
  <sheetViews>
    <sheetView showGridLines="0" topLeftCell="A19" zoomScale="55" zoomScaleNormal="55" zoomScaleSheetLayoutView="100" workbookViewId="0">
      <selection activeCell="CR12" sqref="CR12:CY1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556</v>
      </c>
      <c r="G54" s="104" t="s">
        <v>557</v>
      </c>
      <c r="H54" s="105" t="s">
        <v>558</v>
      </c>
    </row>
    <row r="55" spans="2:8" ht="52.5" customHeight="1" x14ac:dyDescent="0.15">
      <c r="B55" s="106"/>
      <c r="C55" s="1269" t="s">
        <v>42</v>
      </c>
      <c r="D55" s="1269"/>
      <c r="E55" s="1270"/>
      <c r="F55" s="107">
        <v>3382</v>
      </c>
      <c r="G55" s="107">
        <v>4640</v>
      </c>
      <c r="H55" s="108">
        <v>4123</v>
      </c>
    </row>
    <row r="56" spans="2:8" ht="52.5" customHeight="1" x14ac:dyDescent="0.15">
      <c r="B56" s="109"/>
      <c r="C56" s="1271" t="s">
        <v>43</v>
      </c>
      <c r="D56" s="1271"/>
      <c r="E56" s="1272"/>
      <c r="F56" s="110">
        <v>608</v>
      </c>
      <c r="G56" s="110">
        <v>3109</v>
      </c>
      <c r="H56" s="111">
        <v>3510</v>
      </c>
    </row>
    <row r="57" spans="2:8" ht="53.25" customHeight="1" x14ac:dyDescent="0.15">
      <c r="B57" s="109"/>
      <c r="C57" s="1273" t="s">
        <v>44</v>
      </c>
      <c r="D57" s="1273"/>
      <c r="E57" s="1274"/>
      <c r="F57" s="112">
        <v>31641</v>
      </c>
      <c r="G57" s="112">
        <v>33644</v>
      </c>
      <c r="H57" s="113">
        <v>29632</v>
      </c>
    </row>
    <row r="58" spans="2:8" ht="45.75" customHeight="1" x14ac:dyDescent="0.15">
      <c r="B58" s="114"/>
      <c r="C58" s="1261" t="s">
        <v>569</v>
      </c>
      <c r="D58" s="1262"/>
      <c r="E58" s="1263"/>
      <c r="F58" s="115">
        <v>13792</v>
      </c>
      <c r="G58" s="115">
        <v>11985</v>
      </c>
      <c r="H58" s="116">
        <v>11258</v>
      </c>
    </row>
    <row r="59" spans="2:8" ht="45.75" customHeight="1" x14ac:dyDescent="0.15">
      <c r="B59" s="114"/>
      <c r="C59" s="1261" t="s">
        <v>570</v>
      </c>
      <c r="D59" s="1262"/>
      <c r="E59" s="1263"/>
      <c r="F59" s="115">
        <v>10478</v>
      </c>
      <c r="G59" s="115">
        <v>8607</v>
      </c>
      <c r="H59" s="116">
        <v>7733</v>
      </c>
    </row>
    <row r="60" spans="2:8" ht="45.75" customHeight="1" x14ac:dyDescent="0.15">
      <c r="B60" s="114"/>
      <c r="C60" s="1261" t="s">
        <v>571</v>
      </c>
      <c r="D60" s="1262"/>
      <c r="E60" s="1263"/>
      <c r="F60" s="115">
        <v>1916</v>
      </c>
      <c r="G60" s="115">
        <v>7828</v>
      </c>
      <c r="H60" s="116">
        <v>5133</v>
      </c>
    </row>
    <row r="61" spans="2:8" ht="45.75" customHeight="1" x14ac:dyDescent="0.15">
      <c r="B61" s="114"/>
      <c r="C61" s="1261" t="s">
        <v>572</v>
      </c>
      <c r="D61" s="1262"/>
      <c r="E61" s="1263"/>
      <c r="F61" s="115">
        <v>959</v>
      </c>
      <c r="G61" s="115">
        <v>959</v>
      </c>
      <c r="H61" s="116">
        <v>1234</v>
      </c>
    </row>
    <row r="62" spans="2:8" ht="45.75" customHeight="1" thickBot="1" x14ac:dyDescent="0.2">
      <c r="B62" s="117"/>
      <c r="C62" s="1264" t="s">
        <v>573</v>
      </c>
      <c r="D62" s="1265"/>
      <c r="E62" s="1266"/>
      <c r="F62" s="118">
        <v>780</v>
      </c>
      <c r="G62" s="118">
        <v>764</v>
      </c>
      <c r="H62" s="119">
        <v>741</v>
      </c>
    </row>
    <row r="63" spans="2:8" ht="52.5" customHeight="1" thickBot="1" x14ac:dyDescent="0.2">
      <c r="B63" s="120"/>
      <c r="C63" s="1267" t="s">
        <v>45</v>
      </c>
      <c r="D63" s="1267"/>
      <c r="E63" s="1268"/>
      <c r="F63" s="121">
        <v>35631</v>
      </c>
      <c r="G63" s="121">
        <v>41392</v>
      </c>
      <c r="H63" s="122">
        <v>37265</v>
      </c>
    </row>
    <row r="64" spans="2:8" ht="15" customHeight="1" x14ac:dyDescent="0.15"/>
    <row r="65" ht="0" hidden="1" customHeight="1" x14ac:dyDescent="0.15"/>
    <row r="66" ht="0" hidden="1" customHeight="1" x14ac:dyDescent="0.15"/>
  </sheetData>
  <sheetProtection algorithmName="SHA-512" hashValue="5XJiFYg9VyEHhKphOdeqx5lwL3hSOeGR5KBZh0KQgfi/XKPHxedcQKANmg8DQFDcYirkClI4njNG2HnYAasChQ==" saltValue="4WbfubkoEw/j6Jg/aOjMqg=="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ZM191"/>
  <sheetViews>
    <sheetView showGridLines="0" tabSelected="1" topLeftCell="AD16" zoomScaleNormal="100" zoomScaleSheetLayoutView="55" workbookViewId="0">
      <selection activeCell="AD38" sqref="A38:XFD38"/>
    </sheetView>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607</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607</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606</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600</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75"/>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5" x14ac:dyDescent="0.15">
      <c r="B44" s="366"/>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5" x14ac:dyDescent="0.15">
      <c r="B45" s="366"/>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5" x14ac:dyDescent="0.15">
      <c r="B46" s="366"/>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5" x14ac:dyDescent="0.15">
      <c r="B47" s="366"/>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599</v>
      </c>
    </row>
    <row r="50" spans="1:109" ht="13.5" x14ac:dyDescent="0.15">
      <c r="B50" s="366"/>
      <c r="G50" s="1284"/>
      <c r="H50" s="1284"/>
      <c r="I50" s="1284"/>
      <c r="J50" s="1284"/>
      <c r="K50" s="375"/>
      <c r="L50" s="375"/>
      <c r="M50" s="374"/>
      <c r="N50" s="374"/>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554</v>
      </c>
      <c r="BQ50" s="1288"/>
      <c r="BR50" s="1288"/>
      <c r="BS50" s="1288"/>
      <c r="BT50" s="1288"/>
      <c r="BU50" s="1288"/>
      <c r="BV50" s="1288"/>
      <c r="BW50" s="1288"/>
      <c r="BX50" s="1288" t="s">
        <v>555</v>
      </c>
      <c r="BY50" s="1288"/>
      <c r="BZ50" s="1288"/>
      <c r="CA50" s="1288"/>
      <c r="CB50" s="1288"/>
      <c r="CC50" s="1288"/>
      <c r="CD50" s="1288"/>
      <c r="CE50" s="1288"/>
      <c r="CF50" s="1288" t="s">
        <v>556</v>
      </c>
      <c r="CG50" s="1288"/>
      <c r="CH50" s="1288"/>
      <c r="CI50" s="1288"/>
      <c r="CJ50" s="1288"/>
      <c r="CK50" s="1288"/>
      <c r="CL50" s="1288"/>
      <c r="CM50" s="1288"/>
      <c r="CN50" s="1288" t="s">
        <v>557</v>
      </c>
      <c r="CO50" s="1288"/>
      <c r="CP50" s="1288"/>
      <c r="CQ50" s="1288"/>
      <c r="CR50" s="1288"/>
      <c r="CS50" s="1288"/>
      <c r="CT50" s="1288"/>
      <c r="CU50" s="1288"/>
      <c r="CV50" s="1288" t="s">
        <v>558</v>
      </c>
      <c r="CW50" s="1288"/>
      <c r="CX50" s="1288"/>
      <c r="CY50" s="1288"/>
      <c r="CZ50" s="1288"/>
      <c r="DA50" s="1288"/>
      <c r="DB50" s="1288"/>
      <c r="DC50" s="1288"/>
    </row>
    <row r="51" spans="1:109" ht="13.5" customHeight="1" x14ac:dyDescent="0.15">
      <c r="B51" s="366"/>
      <c r="G51" s="1292"/>
      <c r="H51" s="1292"/>
      <c r="I51" s="1294"/>
      <c r="J51" s="1294"/>
      <c r="K51" s="1293"/>
      <c r="L51" s="1293"/>
      <c r="M51" s="1293"/>
      <c r="N51" s="1293"/>
      <c r="AM51" s="373"/>
      <c r="AN51" s="1289" t="s">
        <v>598</v>
      </c>
      <c r="AO51" s="1289"/>
      <c r="AP51" s="1289"/>
      <c r="AQ51" s="1289"/>
      <c r="AR51" s="1289"/>
      <c r="AS51" s="1289"/>
      <c r="AT51" s="1289"/>
      <c r="AU51" s="1289"/>
      <c r="AV51" s="1289"/>
      <c r="AW51" s="1289"/>
      <c r="AX51" s="1289"/>
      <c r="AY51" s="1289"/>
      <c r="AZ51" s="1289"/>
      <c r="BA51" s="1289"/>
      <c r="BB51" s="1289" t="s">
        <v>605</v>
      </c>
      <c r="BC51" s="1289"/>
      <c r="BD51" s="1289"/>
      <c r="BE51" s="1289"/>
      <c r="BF51" s="1289"/>
      <c r="BG51" s="1289"/>
      <c r="BH51" s="1289"/>
      <c r="BI51" s="1289"/>
      <c r="BJ51" s="1289"/>
      <c r="BK51" s="1289"/>
      <c r="BL51" s="1289"/>
      <c r="BM51" s="1289"/>
      <c r="BN51" s="1289"/>
      <c r="BO51" s="1289"/>
      <c r="BP51" s="1290"/>
      <c r="BQ51" s="1291"/>
      <c r="BR51" s="1291"/>
      <c r="BS51" s="1291"/>
      <c r="BT51" s="1291"/>
      <c r="BU51" s="1291"/>
      <c r="BV51" s="1291"/>
      <c r="BW51" s="1291"/>
      <c r="BX51" s="1290"/>
      <c r="BY51" s="1291"/>
      <c r="BZ51" s="1291"/>
      <c r="CA51" s="1291"/>
      <c r="CB51" s="1291"/>
      <c r="CC51" s="1291"/>
      <c r="CD51" s="1291"/>
      <c r="CE51" s="1291"/>
      <c r="CF51" s="1290"/>
      <c r="CG51" s="1291"/>
      <c r="CH51" s="1291"/>
      <c r="CI51" s="1291"/>
      <c r="CJ51" s="1291"/>
      <c r="CK51" s="1291"/>
      <c r="CL51" s="1291"/>
      <c r="CM51" s="1291"/>
      <c r="CN51" s="1290"/>
      <c r="CO51" s="1291"/>
      <c r="CP51" s="1291"/>
      <c r="CQ51" s="1291"/>
      <c r="CR51" s="1291"/>
      <c r="CS51" s="1291"/>
      <c r="CT51" s="1291"/>
      <c r="CU51" s="1291"/>
      <c r="CV51" s="1290"/>
      <c r="CW51" s="1291"/>
      <c r="CX51" s="1291"/>
      <c r="CY51" s="1291"/>
      <c r="CZ51" s="1291"/>
      <c r="DA51" s="1291"/>
      <c r="DB51" s="1291"/>
      <c r="DC51" s="1291"/>
    </row>
    <row r="52" spans="1:109" ht="13.5" x14ac:dyDescent="0.15">
      <c r="B52" s="366"/>
      <c r="G52" s="1292"/>
      <c r="H52" s="1292"/>
      <c r="I52" s="1294"/>
      <c r="J52" s="1294"/>
      <c r="K52" s="1293"/>
      <c r="L52" s="1293"/>
      <c r="M52" s="1293"/>
      <c r="N52" s="1293"/>
      <c r="AM52" s="373"/>
      <c r="AN52" s="1289"/>
      <c r="AO52" s="1289"/>
      <c r="AP52" s="1289"/>
      <c r="AQ52" s="1289"/>
      <c r="AR52" s="1289"/>
      <c r="AS52" s="1289"/>
      <c r="AT52" s="1289"/>
      <c r="AU52" s="1289"/>
      <c r="AV52" s="1289"/>
      <c r="AW52" s="1289"/>
      <c r="AX52" s="1289"/>
      <c r="AY52" s="1289"/>
      <c r="AZ52" s="1289"/>
      <c r="BA52" s="1289"/>
      <c r="BB52" s="1289"/>
      <c r="BC52" s="1289"/>
      <c r="BD52" s="1289"/>
      <c r="BE52" s="1289"/>
      <c r="BF52" s="1289"/>
      <c r="BG52" s="1289"/>
      <c r="BH52" s="1289"/>
      <c r="BI52" s="1289"/>
      <c r="BJ52" s="1289"/>
      <c r="BK52" s="1289"/>
      <c r="BL52" s="1289"/>
      <c r="BM52" s="1289"/>
      <c r="BN52" s="1289"/>
      <c r="BO52" s="1289"/>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5" x14ac:dyDescent="0.15">
      <c r="A53" s="381"/>
      <c r="B53" s="366"/>
      <c r="G53" s="1292"/>
      <c r="H53" s="1292"/>
      <c r="I53" s="1284"/>
      <c r="J53" s="1284"/>
      <c r="K53" s="1293"/>
      <c r="L53" s="1293"/>
      <c r="M53" s="1293"/>
      <c r="N53" s="1293"/>
      <c r="AM53" s="373"/>
      <c r="AN53" s="1289"/>
      <c r="AO53" s="1289"/>
      <c r="AP53" s="1289"/>
      <c r="AQ53" s="1289"/>
      <c r="AR53" s="1289"/>
      <c r="AS53" s="1289"/>
      <c r="AT53" s="1289"/>
      <c r="AU53" s="1289"/>
      <c r="AV53" s="1289"/>
      <c r="AW53" s="1289"/>
      <c r="AX53" s="1289"/>
      <c r="AY53" s="1289"/>
      <c r="AZ53" s="1289"/>
      <c r="BA53" s="1289"/>
      <c r="BB53" s="1289" t="s">
        <v>602</v>
      </c>
      <c r="BC53" s="1289"/>
      <c r="BD53" s="1289"/>
      <c r="BE53" s="1289"/>
      <c r="BF53" s="1289"/>
      <c r="BG53" s="1289"/>
      <c r="BH53" s="1289"/>
      <c r="BI53" s="1289"/>
      <c r="BJ53" s="1289"/>
      <c r="BK53" s="1289"/>
      <c r="BL53" s="1289"/>
      <c r="BM53" s="1289"/>
      <c r="BN53" s="1289"/>
      <c r="BO53" s="1289"/>
      <c r="BP53" s="1290"/>
      <c r="BQ53" s="1291"/>
      <c r="BR53" s="1291"/>
      <c r="BS53" s="1291"/>
      <c r="BT53" s="1291"/>
      <c r="BU53" s="1291"/>
      <c r="BV53" s="1291"/>
      <c r="BW53" s="1291"/>
      <c r="BX53" s="1290"/>
      <c r="BY53" s="1291"/>
      <c r="BZ53" s="1291"/>
      <c r="CA53" s="1291"/>
      <c r="CB53" s="1291"/>
      <c r="CC53" s="1291"/>
      <c r="CD53" s="1291"/>
      <c r="CE53" s="1291"/>
      <c r="CF53" s="1290"/>
      <c r="CG53" s="1291"/>
      <c r="CH53" s="1291"/>
      <c r="CI53" s="1291"/>
      <c r="CJ53" s="1291"/>
      <c r="CK53" s="1291"/>
      <c r="CL53" s="1291"/>
      <c r="CM53" s="1291"/>
      <c r="CN53" s="1290"/>
      <c r="CO53" s="1291"/>
      <c r="CP53" s="1291"/>
      <c r="CQ53" s="1291"/>
      <c r="CR53" s="1291"/>
      <c r="CS53" s="1291"/>
      <c r="CT53" s="1291"/>
      <c r="CU53" s="1291"/>
      <c r="CV53" s="1290"/>
      <c r="CW53" s="1291"/>
      <c r="CX53" s="1291"/>
      <c r="CY53" s="1291"/>
      <c r="CZ53" s="1291"/>
      <c r="DA53" s="1291"/>
      <c r="DB53" s="1291"/>
      <c r="DC53" s="1291"/>
    </row>
    <row r="54" spans="1:109" ht="13.5" x14ac:dyDescent="0.15">
      <c r="A54" s="381"/>
      <c r="B54" s="366"/>
      <c r="G54" s="1292"/>
      <c r="H54" s="1292"/>
      <c r="I54" s="1284"/>
      <c r="J54" s="1284"/>
      <c r="K54" s="1293"/>
      <c r="L54" s="1293"/>
      <c r="M54" s="1293"/>
      <c r="N54" s="1293"/>
      <c r="AM54" s="373"/>
      <c r="AN54" s="1289"/>
      <c r="AO54" s="1289"/>
      <c r="AP54" s="1289"/>
      <c r="AQ54" s="1289"/>
      <c r="AR54" s="1289"/>
      <c r="AS54" s="1289"/>
      <c r="AT54" s="1289"/>
      <c r="AU54" s="1289"/>
      <c r="AV54" s="1289"/>
      <c r="AW54" s="1289"/>
      <c r="AX54" s="1289"/>
      <c r="AY54" s="1289"/>
      <c r="AZ54" s="1289"/>
      <c r="BA54" s="1289"/>
      <c r="BB54" s="1289"/>
      <c r="BC54" s="1289"/>
      <c r="BD54" s="1289"/>
      <c r="BE54" s="1289"/>
      <c r="BF54" s="1289"/>
      <c r="BG54" s="1289"/>
      <c r="BH54" s="1289"/>
      <c r="BI54" s="1289"/>
      <c r="BJ54" s="1289"/>
      <c r="BK54" s="1289"/>
      <c r="BL54" s="1289"/>
      <c r="BM54" s="1289"/>
      <c r="BN54" s="1289"/>
      <c r="BO54" s="1289"/>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5" x14ac:dyDescent="0.15">
      <c r="A55" s="381"/>
      <c r="B55" s="366"/>
      <c r="G55" s="1284"/>
      <c r="H55" s="1284"/>
      <c r="I55" s="1284"/>
      <c r="J55" s="1284"/>
      <c r="K55" s="1293"/>
      <c r="L55" s="1293"/>
      <c r="M55" s="1293"/>
      <c r="N55" s="1293"/>
      <c r="AN55" s="1288" t="s">
        <v>604</v>
      </c>
      <c r="AO55" s="1288"/>
      <c r="AP55" s="1288"/>
      <c r="AQ55" s="1288"/>
      <c r="AR55" s="1288"/>
      <c r="AS55" s="1288"/>
      <c r="AT55" s="1288"/>
      <c r="AU55" s="1288"/>
      <c r="AV55" s="1288"/>
      <c r="AW55" s="1288"/>
      <c r="AX55" s="1288"/>
      <c r="AY55" s="1288"/>
      <c r="AZ55" s="1288"/>
      <c r="BA55" s="1288"/>
      <c r="BB55" s="1289" t="s">
        <v>603</v>
      </c>
      <c r="BC55" s="1289"/>
      <c r="BD55" s="1289"/>
      <c r="BE55" s="1289"/>
      <c r="BF55" s="1289"/>
      <c r="BG55" s="1289"/>
      <c r="BH55" s="1289"/>
      <c r="BI55" s="1289"/>
      <c r="BJ55" s="1289"/>
      <c r="BK55" s="1289"/>
      <c r="BL55" s="1289"/>
      <c r="BM55" s="1289"/>
      <c r="BN55" s="1289"/>
      <c r="BO55" s="1289"/>
      <c r="BP55" s="1290"/>
      <c r="BQ55" s="1291"/>
      <c r="BR55" s="1291"/>
      <c r="BS55" s="1291"/>
      <c r="BT55" s="1291"/>
      <c r="BU55" s="1291"/>
      <c r="BV55" s="1291"/>
      <c r="BW55" s="1291"/>
      <c r="BX55" s="1290"/>
      <c r="BY55" s="1291"/>
      <c r="BZ55" s="1291"/>
      <c r="CA55" s="1291"/>
      <c r="CB55" s="1291"/>
      <c r="CC55" s="1291"/>
      <c r="CD55" s="1291"/>
      <c r="CE55" s="1291"/>
      <c r="CF55" s="1290"/>
      <c r="CG55" s="1291"/>
      <c r="CH55" s="1291"/>
      <c r="CI55" s="1291"/>
      <c r="CJ55" s="1291"/>
      <c r="CK55" s="1291"/>
      <c r="CL55" s="1291"/>
      <c r="CM55" s="1291"/>
      <c r="CN55" s="1290"/>
      <c r="CO55" s="1291"/>
      <c r="CP55" s="1291"/>
      <c r="CQ55" s="1291"/>
      <c r="CR55" s="1291"/>
      <c r="CS55" s="1291"/>
      <c r="CT55" s="1291"/>
      <c r="CU55" s="1291"/>
      <c r="CV55" s="1290"/>
      <c r="CW55" s="1291"/>
      <c r="CX55" s="1291"/>
      <c r="CY55" s="1291"/>
      <c r="CZ55" s="1291"/>
      <c r="DA55" s="1291"/>
      <c r="DB55" s="1291"/>
      <c r="DC55" s="1291"/>
    </row>
    <row r="56" spans="1:109" ht="13.5" x14ac:dyDescent="0.15">
      <c r="A56" s="381"/>
      <c r="B56" s="366"/>
      <c r="G56" s="1284"/>
      <c r="H56" s="1284"/>
      <c r="I56" s="1284"/>
      <c r="J56" s="1284"/>
      <c r="K56" s="1293"/>
      <c r="L56" s="1293"/>
      <c r="M56" s="1293"/>
      <c r="N56" s="1293"/>
      <c r="AN56" s="1288"/>
      <c r="AO56" s="1288"/>
      <c r="AP56" s="1288"/>
      <c r="AQ56" s="1288"/>
      <c r="AR56" s="1288"/>
      <c r="AS56" s="1288"/>
      <c r="AT56" s="1288"/>
      <c r="AU56" s="1288"/>
      <c r="AV56" s="1288"/>
      <c r="AW56" s="1288"/>
      <c r="AX56" s="1288"/>
      <c r="AY56" s="1288"/>
      <c r="AZ56" s="1288"/>
      <c r="BA56" s="1288"/>
      <c r="BB56" s="1289"/>
      <c r="BC56" s="1289"/>
      <c r="BD56" s="1289"/>
      <c r="BE56" s="1289"/>
      <c r="BF56" s="1289"/>
      <c r="BG56" s="1289"/>
      <c r="BH56" s="1289"/>
      <c r="BI56" s="1289"/>
      <c r="BJ56" s="1289"/>
      <c r="BK56" s="1289"/>
      <c r="BL56" s="1289"/>
      <c r="BM56" s="1289"/>
      <c r="BN56" s="1289"/>
      <c r="BO56" s="1289"/>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1" customFormat="1" ht="13.5" x14ac:dyDescent="0.15">
      <c r="B57" s="387"/>
      <c r="G57" s="1284"/>
      <c r="H57" s="1284"/>
      <c r="I57" s="1295"/>
      <c r="J57" s="1295"/>
      <c r="K57" s="1293"/>
      <c r="L57" s="1293"/>
      <c r="M57" s="1293"/>
      <c r="N57" s="1293"/>
      <c r="AM57" s="365"/>
      <c r="AN57" s="1288"/>
      <c r="AO57" s="1288"/>
      <c r="AP57" s="1288"/>
      <c r="AQ57" s="1288"/>
      <c r="AR57" s="1288"/>
      <c r="AS57" s="1288"/>
      <c r="AT57" s="1288"/>
      <c r="AU57" s="1288"/>
      <c r="AV57" s="1288"/>
      <c r="AW57" s="1288"/>
      <c r="AX57" s="1288"/>
      <c r="AY57" s="1288"/>
      <c r="AZ57" s="1288"/>
      <c r="BA57" s="1288"/>
      <c r="BB57" s="1289" t="s">
        <v>602</v>
      </c>
      <c r="BC57" s="1289"/>
      <c r="BD57" s="1289"/>
      <c r="BE57" s="1289"/>
      <c r="BF57" s="1289"/>
      <c r="BG57" s="1289"/>
      <c r="BH57" s="1289"/>
      <c r="BI57" s="1289"/>
      <c r="BJ57" s="1289"/>
      <c r="BK57" s="1289"/>
      <c r="BL57" s="1289"/>
      <c r="BM57" s="1289"/>
      <c r="BN57" s="1289"/>
      <c r="BO57" s="1289"/>
      <c r="BP57" s="1290"/>
      <c r="BQ57" s="1291"/>
      <c r="BR57" s="1291"/>
      <c r="BS57" s="1291"/>
      <c r="BT57" s="1291"/>
      <c r="BU57" s="1291"/>
      <c r="BV57" s="1291"/>
      <c r="BW57" s="1291"/>
      <c r="BX57" s="1290"/>
      <c r="BY57" s="1291"/>
      <c r="BZ57" s="1291"/>
      <c r="CA57" s="1291"/>
      <c r="CB57" s="1291"/>
      <c r="CC57" s="1291"/>
      <c r="CD57" s="1291"/>
      <c r="CE57" s="1291"/>
      <c r="CF57" s="1290"/>
      <c r="CG57" s="1291"/>
      <c r="CH57" s="1291"/>
      <c r="CI57" s="1291"/>
      <c r="CJ57" s="1291"/>
      <c r="CK57" s="1291"/>
      <c r="CL57" s="1291"/>
      <c r="CM57" s="1291"/>
      <c r="CN57" s="1290"/>
      <c r="CO57" s="1291"/>
      <c r="CP57" s="1291"/>
      <c r="CQ57" s="1291"/>
      <c r="CR57" s="1291"/>
      <c r="CS57" s="1291"/>
      <c r="CT57" s="1291"/>
      <c r="CU57" s="1291"/>
      <c r="CV57" s="1290"/>
      <c r="CW57" s="1291"/>
      <c r="CX57" s="1291"/>
      <c r="CY57" s="1291"/>
      <c r="CZ57" s="1291"/>
      <c r="DA57" s="1291"/>
      <c r="DB57" s="1291"/>
      <c r="DC57" s="1291"/>
      <c r="DD57" s="392"/>
      <c r="DE57" s="387"/>
    </row>
    <row r="58" spans="1:109" s="381" customFormat="1" ht="13.5" x14ac:dyDescent="0.15">
      <c r="A58" s="365"/>
      <c r="B58" s="387"/>
      <c r="G58" s="1284"/>
      <c r="H58" s="1284"/>
      <c r="I58" s="1295"/>
      <c r="J58" s="1295"/>
      <c r="K58" s="1293"/>
      <c r="L58" s="1293"/>
      <c r="M58" s="1293"/>
      <c r="N58" s="1293"/>
      <c r="AM58" s="365"/>
      <c r="AN58" s="1288"/>
      <c r="AO58" s="1288"/>
      <c r="AP58" s="1288"/>
      <c r="AQ58" s="1288"/>
      <c r="AR58" s="1288"/>
      <c r="AS58" s="1288"/>
      <c r="AT58" s="1288"/>
      <c r="AU58" s="1288"/>
      <c r="AV58" s="1288"/>
      <c r="AW58" s="1288"/>
      <c r="AX58" s="1288"/>
      <c r="AY58" s="1288"/>
      <c r="AZ58" s="1288"/>
      <c r="BA58" s="1288"/>
      <c r="BB58" s="1289"/>
      <c r="BC58" s="1289"/>
      <c r="BD58" s="1289"/>
      <c r="BE58" s="1289"/>
      <c r="BF58" s="1289"/>
      <c r="BG58" s="1289"/>
      <c r="BH58" s="1289"/>
      <c r="BI58" s="1289"/>
      <c r="BJ58" s="1289"/>
      <c r="BK58" s="1289"/>
      <c r="BL58" s="1289"/>
      <c r="BM58" s="1289"/>
      <c r="BN58" s="1289"/>
      <c r="BO58" s="1289"/>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601</v>
      </c>
    </row>
    <row r="64" spans="1:109" ht="13.5" x14ac:dyDescent="0.15">
      <c r="B64" s="366"/>
      <c r="G64" s="382"/>
      <c r="I64" s="384"/>
      <c r="J64" s="384"/>
      <c r="K64" s="384"/>
      <c r="L64" s="384"/>
      <c r="M64" s="384"/>
      <c r="N64" s="383"/>
      <c r="AM64" s="382"/>
      <c r="AN64" s="382" t="s">
        <v>600</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75"/>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5" x14ac:dyDescent="0.15">
      <c r="B66" s="366"/>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5" x14ac:dyDescent="0.15">
      <c r="B67" s="366"/>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5" x14ac:dyDescent="0.15">
      <c r="B68" s="366"/>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5" x14ac:dyDescent="0.15">
      <c r="B69" s="366"/>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599</v>
      </c>
    </row>
    <row r="72" spans="2:107" ht="13.5" x14ac:dyDescent="0.15">
      <c r="B72" s="366"/>
      <c r="G72" s="1284"/>
      <c r="H72" s="1284"/>
      <c r="I72" s="1284"/>
      <c r="J72" s="1284"/>
      <c r="K72" s="375"/>
      <c r="L72" s="375"/>
      <c r="M72" s="374"/>
      <c r="N72" s="374"/>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554</v>
      </c>
      <c r="BQ72" s="1288"/>
      <c r="BR72" s="1288"/>
      <c r="BS72" s="1288"/>
      <c r="BT72" s="1288"/>
      <c r="BU72" s="1288"/>
      <c r="BV72" s="1288"/>
      <c r="BW72" s="1288"/>
      <c r="BX72" s="1288" t="s">
        <v>555</v>
      </c>
      <c r="BY72" s="1288"/>
      <c r="BZ72" s="1288"/>
      <c r="CA72" s="1288"/>
      <c r="CB72" s="1288"/>
      <c r="CC72" s="1288"/>
      <c r="CD72" s="1288"/>
      <c r="CE72" s="1288"/>
      <c r="CF72" s="1288" t="s">
        <v>556</v>
      </c>
      <c r="CG72" s="1288"/>
      <c r="CH72" s="1288"/>
      <c r="CI72" s="1288"/>
      <c r="CJ72" s="1288"/>
      <c r="CK72" s="1288"/>
      <c r="CL72" s="1288"/>
      <c r="CM72" s="1288"/>
      <c r="CN72" s="1288" t="s">
        <v>557</v>
      </c>
      <c r="CO72" s="1288"/>
      <c r="CP72" s="1288"/>
      <c r="CQ72" s="1288"/>
      <c r="CR72" s="1288"/>
      <c r="CS72" s="1288"/>
      <c r="CT72" s="1288"/>
      <c r="CU72" s="1288"/>
      <c r="CV72" s="1288" t="s">
        <v>558</v>
      </c>
      <c r="CW72" s="1288"/>
      <c r="CX72" s="1288"/>
      <c r="CY72" s="1288"/>
      <c r="CZ72" s="1288"/>
      <c r="DA72" s="1288"/>
      <c r="DB72" s="1288"/>
      <c r="DC72" s="1288"/>
    </row>
    <row r="73" spans="2:107" ht="13.5" x14ac:dyDescent="0.15">
      <c r="B73" s="366"/>
      <c r="G73" s="1292"/>
      <c r="H73" s="1292"/>
      <c r="I73" s="1292"/>
      <c r="J73" s="1292"/>
      <c r="K73" s="1296"/>
      <c r="L73" s="1296"/>
      <c r="M73" s="1296"/>
      <c r="N73" s="1296"/>
      <c r="AM73" s="373"/>
      <c r="AN73" s="1289" t="s">
        <v>598</v>
      </c>
      <c r="AO73" s="1289"/>
      <c r="AP73" s="1289"/>
      <c r="AQ73" s="1289"/>
      <c r="AR73" s="1289"/>
      <c r="AS73" s="1289"/>
      <c r="AT73" s="1289"/>
      <c r="AU73" s="1289"/>
      <c r="AV73" s="1289"/>
      <c r="AW73" s="1289"/>
      <c r="AX73" s="1289"/>
      <c r="AY73" s="1289"/>
      <c r="AZ73" s="1289"/>
      <c r="BA73" s="1289"/>
      <c r="BB73" s="1289" t="s">
        <v>595</v>
      </c>
      <c r="BC73" s="1289"/>
      <c r="BD73" s="1289"/>
      <c r="BE73" s="1289"/>
      <c r="BF73" s="1289"/>
      <c r="BG73" s="1289"/>
      <c r="BH73" s="1289"/>
      <c r="BI73" s="1289"/>
      <c r="BJ73" s="1289"/>
      <c r="BK73" s="1289"/>
      <c r="BL73" s="1289"/>
      <c r="BM73" s="1289"/>
      <c r="BN73" s="1289"/>
      <c r="BO73" s="1289"/>
      <c r="BP73" s="1291"/>
      <c r="BQ73" s="1291"/>
      <c r="BR73" s="1291"/>
      <c r="BS73" s="1291"/>
      <c r="BT73" s="1291"/>
      <c r="BU73" s="1291"/>
      <c r="BV73" s="1291"/>
      <c r="BW73" s="1291"/>
      <c r="BX73" s="1291"/>
      <c r="BY73" s="1291"/>
      <c r="BZ73" s="1291"/>
      <c r="CA73" s="1291"/>
      <c r="CB73" s="1291"/>
      <c r="CC73" s="1291"/>
      <c r="CD73" s="1291"/>
      <c r="CE73" s="1291"/>
      <c r="CF73" s="1291"/>
      <c r="CG73" s="1291"/>
      <c r="CH73" s="1291"/>
      <c r="CI73" s="1291"/>
      <c r="CJ73" s="1291"/>
      <c r="CK73" s="1291"/>
      <c r="CL73" s="1291"/>
      <c r="CM73" s="1291"/>
      <c r="CN73" s="1291"/>
      <c r="CO73" s="1291"/>
      <c r="CP73" s="1291"/>
      <c r="CQ73" s="1291"/>
      <c r="CR73" s="1291"/>
      <c r="CS73" s="1291"/>
      <c r="CT73" s="1291"/>
      <c r="CU73" s="1291"/>
      <c r="CV73" s="1291"/>
      <c r="CW73" s="1291"/>
      <c r="CX73" s="1291"/>
      <c r="CY73" s="1291"/>
      <c r="CZ73" s="1291"/>
      <c r="DA73" s="1291"/>
      <c r="DB73" s="1291"/>
      <c r="DC73" s="1291"/>
    </row>
    <row r="74" spans="2:107" ht="13.5" x14ac:dyDescent="0.15">
      <c r="B74" s="366"/>
      <c r="G74" s="1292"/>
      <c r="H74" s="1292"/>
      <c r="I74" s="1292"/>
      <c r="J74" s="1292"/>
      <c r="K74" s="1296"/>
      <c r="L74" s="1296"/>
      <c r="M74" s="1296"/>
      <c r="N74" s="1296"/>
      <c r="AM74" s="373"/>
      <c r="AN74" s="1289"/>
      <c r="AO74" s="1289"/>
      <c r="AP74" s="1289"/>
      <c r="AQ74" s="1289"/>
      <c r="AR74" s="1289"/>
      <c r="AS74" s="1289"/>
      <c r="AT74" s="1289"/>
      <c r="AU74" s="1289"/>
      <c r="AV74" s="1289"/>
      <c r="AW74" s="1289"/>
      <c r="AX74" s="1289"/>
      <c r="AY74" s="1289"/>
      <c r="AZ74" s="1289"/>
      <c r="BA74" s="1289"/>
      <c r="BB74" s="1289"/>
      <c r="BC74" s="1289"/>
      <c r="BD74" s="1289"/>
      <c r="BE74" s="1289"/>
      <c r="BF74" s="1289"/>
      <c r="BG74" s="1289"/>
      <c r="BH74" s="1289"/>
      <c r="BI74" s="1289"/>
      <c r="BJ74" s="1289"/>
      <c r="BK74" s="1289"/>
      <c r="BL74" s="1289"/>
      <c r="BM74" s="1289"/>
      <c r="BN74" s="1289"/>
      <c r="BO74" s="1289"/>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5" x14ac:dyDescent="0.15">
      <c r="B75" s="366"/>
      <c r="G75" s="1292"/>
      <c r="H75" s="1292"/>
      <c r="I75" s="1284"/>
      <c r="J75" s="1284"/>
      <c r="K75" s="1293"/>
      <c r="L75" s="1293"/>
      <c r="M75" s="1293"/>
      <c r="N75" s="1293"/>
      <c r="AM75" s="373"/>
      <c r="AN75" s="1289"/>
      <c r="AO75" s="1289"/>
      <c r="AP75" s="1289"/>
      <c r="AQ75" s="1289"/>
      <c r="AR75" s="1289"/>
      <c r="AS75" s="1289"/>
      <c r="AT75" s="1289"/>
      <c r="AU75" s="1289"/>
      <c r="AV75" s="1289"/>
      <c r="AW75" s="1289"/>
      <c r="AX75" s="1289"/>
      <c r="AY75" s="1289"/>
      <c r="AZ75" s="1289"/>
      <c r="BA75" s="1289"/>
      <c r="BB75" s="1289" t="s">
        <v>597</v>
      </c>
      <c r="BC75" s="1289"/>
      <c r="BD75" s="1289"/>
      <c r="BE75" s="1289"/>
      <c r="BF75" s="1289"/>
      <c r="BG75" s="1289"/>
      <c r="BH75" s="1289"/>
      <c r="BI75" s="1289"/>
      <c r="BJ75" s="1289"/>
      <c r="BK75" s="1289"/>
      <c r="BL75" s="1289"/>
      <c r="BM75" s="1289"/>
      <c r="BN75" s="1289"/>
      <c r="BO75" s="1289"/>
      <c r="BP75" s="1291">
        <v>14.1</v>
      </c>
      <c r="BQ75" s="1291"/>
      <c r="BR75" s="1291"/>
      <c r="BS75" s="1291"/>
      <c r="BT75" s="1291"/>
      <c r="BU75" s="1291"/>
      <c r="BV75" s="1291"/>
      <c r="BW75" s="1291"/>
      <c r="BX75" s="1291">
        <v>12.9</v>
      </c>
      <c r="BY75" s="1291"/>
      <c r="BZ75" s="1291"/>
      <c r="CA75" s="1291"/>
      <c r="CB75" s="1291"/>
      <c r="CC75" s="1291"/>
      <c r="CD75" s="1291"/>
      <c r="CE75" s="1291"/>
      <c r="CF75" s="1291">
        <v>12.3</v>
      </c>
      <c r="CG75" s="1291"/>
      <c r="CH75" s="1291"/>
      <c r="CI75" s="1291"/>
      <c r="CJ75" s="1291"/>
      <c r="CK75" s="1291"/>
      <c r="CL75" s="1291"/>
      <c r="CM75" s="1291"/>
      <c r="CN75" s="1291">
        <v>10.1</v>
      </c>
      <c r="CO75" s="1291"/>
      <c r="CP75" s="1291"/>
      <c r="CQ75" s="1291"/>
      <c r="CR75" s="1291"/>
      <c r="CS75" s="1291"/>
      <c r="CT75" s="1291"/>
      <c r="CU75" s="1291"/>
      <c r="CV75" s="1291">
        <v>9.1</v>
      </c>
      <c r="CW75" s="1291"/>
      <c r="CX75" s="1291"/>
      <c r="CY75" s="1291"/>
      <c r="CZ75" s="1291"/>
      <c r="DA75" s="1291"/>
      <c r="DB75" s="1291"/>
      <c r="DC75" s="1291"/>
    </row>
    <row r="76" spans="2:107" ht="13.5" x14ac:dyDescent="0.15">
      <c r="B76" s="366"/>
      <c r="G76" s="1292"/>
      <c r="H76" s="1292"/>
      <c r="I76" s="1284"/>
      <c r="J76" s="1284"/>
      <c r="K76" s="1293"/>
      <c r="L76" s="1293"/>
      <c r="M76" s="1293"/>
      <c r="N76" s="1293"/>
      <c r="AM76" s="373"/>
      <c r="AN76" s="1289"/>
      <c r="AO76" s="1289"/>
      <c r="AP76" s="1289"/>
      <c r="AQ76" s="1289"/>
      <c r="AR76" s="1289"/>
      <c r="AS76" s="1289"/>
      <c r="AT76" s="1289"/>
      <c r="AU76" s="1289"/>
      <c r="AV76" s="1289"/>
      <c r="AW76" s="1289"/>
      <c r="AX76" s="1289"/>
      <c r="AY76" s="1289"/>
      <c r="AZ76" s="1289"/>
      <c r="BA76" s="1289"/>
      <c r="BB76" s="1289"/>
      <c r="BC76" s="1289"/>
      <c r="BD76" s="1289"/>
      <c r="BE76" s="1289"/>
      <c r="BF76" s="1289"/>
      <c r="BG76" s="1289"/>
      <c r="BH76" s="1289"/>
      <c r="BI76" s="1289"/>
      <c r="BJ76" s="1289"/>
      <c r="BK76" s="1289"/>
      <c r="BL76" s="1289"/>
      <c r="BM76" s="1289"/>
      <c r="BN76" s="1289"/>
      <c r="BO76" s="1289"/>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5" x14ac:dyDescent="0.15">
      <c r="B77" s="366"/>
      <c r="G77" s="1284"/>
      <c r="H77" s="1284"/>
      <c r="I77" s="1284"/>
      <c r="J77" s="1284"/>
      <c r="K77" s="1296"/>
      <c r="L77" s="1296"/>
      <c r="M77" s="1296"/>
      <c r="N77" s="1296"/>
      <c r="AN77" s="1288" t="s">
        <v>596</v>
      </c>
      <c r="AO77" s="1288"/>
      <c r="AP77" s="1288"/>
      <c r="AQ77" s="1288"/>
      <c r="AR77" s="1288"/>
      <c r="AS77" s="1288"/>
      <c r="AT77" s="1288"/>
      <c r="AU77" s="1288"/>
      <c r="AV77" s="1288"/>
      <c r="AW77" s="1288"/>
      <c r="AX77" s="1288"/>
      <c r="AY77" s="1288"/>
      <c r="AZ77" s="1288"/>
      <c r="BA77" s="1288"/>
      <c r="BB77" s="1289" t="s">
        <v>595</v>
      </c>
      <c r="BC77" s="1289"/>
      <c r="BD77" s="1289"/>
      <c r="BE77" s="1289"/>
      <c r="BF77" s="1289"/>
      <c r="BG77" s="1289"/>
      <c r="BH77" s="1289"/>
      <c r="BI77" s="1289"/>
      <c r="BJ77" s="1289"/>
      <c r="BK77" s="1289"/>
      <c r="BL77" s="1289"/>
      <c r="BM77" s="1289"/>
      <c r="BN77" s="1289"/>
      <c r="BO77" s="1289"/>
      <c r="BP77" s="1291">
        <v>50.3</v>
      </c>
      <c r="BQ77" s="1291"/>
      <c r="BR77" s="1291"/>
      <c r="BS77" s="1291"/>
      <c r="BT77" s="1291"/>
      <c r="BU77" s="1291"/>
      <c r="BV77" s="1291"/>
      <c r="BW77" s="1291"/>
      <c r="BX77" s="1291">
        <v>45.9</v>
      </c>
      <c r="BY77" s="1291"/>
      <c r="BZ77" s="1291"/>
      <c r="CA77" s="1291"/>
      <c r="CB77" s="1291"/>
      <c r="CC77" s="1291"/>
      <c r="CD77" s="1291"/>
      <c r="CE77" s="1291"/>
      <c r="CF77" s="1291">
        <v>39</v>
      </c>
      <c r="CG77" s="1291"/>
      <c r="CH77" s="1291"/>
      <c r="CI77" s="1291"/>
      <c r="CJ77" s="1291"/>
      <c r="CK77" s="1291"/>
      <c r="CL77" s="1291"/>
      <c r="CM77" s="1291"/>
      <c r="CN77" s="1291">
        <v>33.1</v>
      </c>
      <c r="CO77" s="1291"/>
      <c r="CP77" s="1291"/>
      <c r="CQ77" s="1291"/>
      <c r="CR77" s="1291"/>
      <c r="CS77" s="1291"/>
      <c r="CT77" s="1291"/>
      <c r="CU77" s="1291"/>
      <c r="CV77" s="1291">
        <v>31.3</v>
      </c>
      <c r="CW77" s="1291"/>
      <c r="CX77" s="1291"/>
      <c r="CY77" s="1291"/>
      <c r="CZ77" s="1291"/>
      <c r="DA77" s="1291"/>
      <c r="DB77" s="1291"/>
      <c r="DC77" s="1291"/>
    </row>
    <row r="78" spans="2:107" ht="13.5" x14ac:dyDescent="0.15">
      <c r="B78" s="366"/>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89"/>
      <c r="BC78" s="1289"/>
      <c r="BD78" s="1289"/>
      <c r="BE78" s="1289"/>
      <c r="BF78" s="1289"/>
      <c r="BG78" s="1289"/>
      <c r="BH78" s="1289"/>
      <c r="BI78" s="1289"/>
      <c r="BJ78" s="1289"/>
      <c r="BK78" s="1289"/>
      <c r="BL78" s="1289"/>
      <c r="BM78" s="1289"/>
      <c r="BN78" s="1289"/>
      <c r="BO78" s="1289"/>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5" x14ac:dyDescent="0.15">
      <c r="B79" s="366"/>
      <c r="G79" s="1284"/>
      <c r="H79" s="1284"/>
      <c r="I79" s="1295"/>
      <c r="J79" s="1295"/>
      <c r="K79" s="1297"/>
      <c r="L79" s="1297"/>
      <c r="M79" s="1297"/>
      <c r="N79" s="1297"/>
      <c r="AN79" s="1288"/>
      <c r="AO79" s="1288"/>
      <c r="AP79" s="1288"/>
      <c r="AQ79" s="1288"/>
      <c r="AR79" s="1288"/>
      <c r="AS79" s="1288"/>
      <c r="AT79" s="1288"/>
      <c r="AU79" s="1288"/>
      <c r="AV79" s="1288"/>
      <c r="AW79" s="1288"/>
      <c r="AX79" s="1288"/>
      <c r="AY79" s="1288"/>
      <c r="AZ79" s="1288"/>
      <c r="BA79" s="1288"/>
      <c r="BB79" s="1289" t="s">
        <v>594</v>
      </c>
      <c r="BC79" s="1289"/>
      <c r="BD79" s="1289"/>
      <c r="BE79" s="1289"/>
      <c r="BF79" s="1289"/>
      <c r="BG79" s="1289"/>
      <c r="BH79" s="1289"/>
      <c r="BI79" s="1289"/>
      <c r="BJ79" s="1289"/>
      <c r="BK79" s="1289"/>
      <c r="BL79" s="1289"/>
      <c r="BM79" s="1289"/>
      <c r="BN79" s="1289"/>
      <c r="BO79" s="1289"/>
      <c r="BP79" s="1291">
        <v>9.6</v>
      </c>
      <c r="BQ79" s="1291"/>
      <c r="BR79" s="1291"/>
      <c r="BS79" s="1291"/>
      <c r="BT79" s="1291"/>
      <c r="BU79" s="1291"/>
      <c r="BV79" s="1291"/>
      <c r="BW79" s="1291"/>
      <c r="BX79" s="1291">
        <v>8.8000000000000007</v>
      </c>
      <c r="BY79" s="1291"/>
      <c r="BZ79" s="1291"/>
      <c r="CA79" s="1291"/>
      <c r="CB79" s="1291"/>
      <c r="CC79" s="1291"/>
      <c r="CD79" s="1291"/>
      <c r="CE79" s="1291"/>
      <c r="CF79" s="1291">
        <v>9</v>
      </c>
      <c r="CG79" s="1291"/>
      <c r="CH79" s="1291"/>
      <c r="CI79" s="1291"/>
      <c r="CJ79" s="1291"/>
      <c r="CK79" s="1291"/>
      <c r="CL79" s="1291"/>
      <c r="CM79" s="1291"/>
      <c r="CN79" s="1291">
        <v>7.5</v>
      </c>
      <c r="CO79" s="1291"/>
      <c r="CP79" s="1291"/>
      <c r="CQ79" s="1291"/>
      <c r="CR79" s="1291"/>
      <c r="CS79" s="1291"/>
      <c r="CT79" s="1291"/>
      <c r="CU79" s="1291"/>
      <c r="CV79" s="1291">
        <v>7.2</v>
      </c>
      <c r="CW79" s="1291"/>
      <c r="CX79" s="1291"/>
      <c r="CY79" s="1291"/>
      <c r="CZ79" s="1291"/>
      <c r="DA79" s="1291"/>
      <c r="DB79" s="1291"/>
      <c r="DC79" s="1291"/>
    </row>
    <row r="80" spans="2:107" ht="13.5" x14ac:dyDescent="0.15">
      <c r="B80" s="366"/>
      <c r="G80" s="1284"/>
      <c r="H80" s="1284"/>
      <c r="I80" s="1295"/>
      <c r="J80" s="1295"/>
      <c r="K80" s="1297"/>
      <c r="L80" s="1297"/>
      <c r="M80" s="1297"/>
      <c r="N80" s="1297"/>
      <c r="AN80" s="1288"/>
      <c r="AO80" s="1288"/>
      <c r="AP80" s="1288"/>
      <c r="AQ80" s="1288"/>
      <c r="AR80" s="1288"/>
      <c r="AS80" s="1288"/>
      <c r="AT80" s="1288"/>
      <c r="AU80" s="1288"/>
      <c r="AV80" s="1288"/>
      <c r="AW80" s="1288"/>
      <c r="AX80" s="1288"/>
      <c r="AY80" s="1288"/>
      <c r="AZ80" s="1288"/>
      <c r="BA80" s="1288"/>
      <c r="BB80" s="1289"/>
      <c r="BC80" s="1289"/>
      <c r="BD80" s="1289"/>
      <c r="BE80" s="1289"/>
      <c r="BF80" s="1289"/>
      <c r="BG80" s="1289"/>
      <c r="BH80" s="1289"/>
      <c r="BI80" s="1289"/>
      <c r="BJ80" s="1289"/>
      <c r="BK80" s="1289"/>
      <c r="BL80" s="1289"/>
      <c r="BM80" s="1289"/>
      <c r="BN80" s="1289"/>
      <c r="BO80" s="1289"/>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GWWEQuaNOhacTGgL72VlOEkFSiLmzEi6nT7N46ABz5fTnvDY86khrvSppXqiM2Ez8YyLGFwxldfS9/VssWIGA==" saltValue="Gyua9dEkEgjNNsiSdHKEqw=="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3"/>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G5Lq2IvDQUE7We/4V6RK2VKrUVAOx3Ft/Pp0Bl0jEGcENgH7mu2c/bSgZerV5V9drW2qjwJy31EpauywrETVQ==" saltValue="SCG3uRoj+GsXHxhQ+2/fBQ==" spinCount="100000" sheet="1" objects="1" scenarios="1"/>
  <dataConsolidate/>
  <phoneticPr fontId="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35"/>
  <sheetViews>
    <sheetView showGridLines="0" topLeftCell="A76"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fQTFmqCWhbwZ0Yeo3cv1WQ74I8EAJNxSVRPbBglKL+TNuFJtELG7xFVoIFPtTPcTWW55R5odSsC7lULsyR3JQ==" saltValue="VOemWG5BF9/UeMQdP1nGmA==" spinCount="100000" sheet="1" objects="1" scenarios="1"/>
  <dataConsolidate/>
  <phoneticPr fontId="3"/>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552</v>
      </c>
      <c r="G2" s="136"/>
      <c r="H2" s="137"/>
    </row>
    <row r="3" spans="1:8" x14ac:dyDescent="0.15">
      <c r="A3" s="133" t="s">
        <v>545</v>
      </c>
      <c r="B3" s="138"/>
      <c r="C3" s="139"/>
      <c r="D3" s="140">
        <v>239386</v>
      </c>
      <c r="E3" s="141"/>
      <c r="F3" s="142">
        <v>63956</v>
      </c>
      <c r="G3" s="143"/>
      <c r="H3" s="144"/>
    </row>
    <row r="4" spans="1:8" x14ac:dyDescent="0.15">
      <c r="A4" s="145"/>
      <c r="B4" s="146"/>
      <c r="C4" s="147"/>
      <c r="D4" s="148">
        <v>28651</v>
      </c>
      <c r="E4" s="149"/>
      <c r="F4" s="150">
        <v>29239</v>
      </c>
      <c r="G4" s="151"/>
      <c r="H4" s="152"/>
    </row>
    <row r="5" spans="1:8" x14ac:dyDescent="0.15">
      <c r="A5" s="133" t="s">
        <v>547</v>
      </c>
      <c r="B5" s="138"/>
      <c r="C5" s="139"/>
      <c r="D5" s="140">
        <v>359739</v>
      </c>
      <c r="E5" s="141"/>
      <c r="F5" s="142">
        <v>66255</v>
      </c>
      <c r="G5" s="143"/>
      <c r="H5" s="144"/>
    </row>
    <row r="6" spans="1:8" x14ac:dyDescent="0.15">
      <c r="A6" s="145"/>
      <c r="B6" s="146"/>
      <c r="C6" s="147"/>
      <c r="D6" s="148">
        <v>52417</v>
      </c>
      <c r="E6" s="149"/>
      <c r="F6" s="150">
        <v>31822</v>
      </c>
      <c r="G6" s="151"/>
      <c r="H6" s="152"/>
    </row>
    <row r="7" spans="1:8" x14ac:dyDescent="0.15">
      <c r="A7" s="133" t="s">
        <v>548</v>
      </c>
      <c r="B7" s="138"/>
      <c r="C7" s="139"/>
      <c r="D7" s="140">
        <v>356704</v>
      </c>
      <c r="E7" s="141"/>
      <c r="F7" s="142">
        <v>92247</v>
      </c>
      <c r="G7" s="143"/>
      <c r="H7" s="144"/>
    </row>
    <row r="8" spans="1:8" x14ac:dyDescent="0.15">
      <c r="A8" s="145"/>
      <c r="B8" s="146"/>
      <c r="C8" s="147"/>
      <c r="D8" s="148">
        <v>49421</v>
      </c>
      <c r="E8" s="149"/>
      <c r="F8" s="150">
        <v>37204</v>
      </c>
      <c r="G8" s="151"/>
      <c r="H8" s="152"/>
    </row>
    <row r="9" spans="1:8" x14ac:dyDescent="0.15">
      <c r="A9" s="133" t="s">
        <v>549</v>
      </c>
      <c r="B9" s="138"/>
      <c r="C9" s="139"/>
      <c r="D9" s="140">
        <v>198413</v>
      </c>
      <c r="E9" s="141"/>
      <c r="F9" s="142">
        <v>57295</v>
      </c>
      <c r="G9" s="143"/>
      <c r="H9" s="144"/>
    </row>
    <row r="10" spans="1:8" x14ac:dyDescent="0.15">
      <c r="A10" s="145"/>
      <c r="B10" s="146"/>
      <c r="C10" s="147"/>
      <c r="D10" s="148">
        <v>48755</v>
      </c>
      <c r="E10" s="149"/>
      <c r="F10" s="150">
        <v>32771</v>
      </c>
      <c r="G10" s="151"/>
      <c r="H10" s="152"/>
    </row>
    <row r="11" spans="1:8" x14ac:dyDescent="0.15">
      <c r="A11" s="133" t="s">
        <v>550</v>
      </c>
      <c r="B11" s="138"/>
      <c r="C11" s="139"/>
      <c r="D11" s="140">
        <v>184956</v>
      </c>
      <c r="E11" s="141"/>
      <c r="F11" s="142">
        <v>54110</v>
      </c>
      <c r="G11" s="143"/>
      <c r="H11" s="144"/>
    </row>
    <row r="12" spans="1:8" x14ac:dyDescent="0.15">
      <c r="A12" s="145"/>
      <c r="B12" s="146"/>
      <c r="C12" s="153"/>
      <c r="D12" s="148">
        <v>62844</v>
      </c>
      <c r="E12" s="149"/>
      <c r="F12" s="150">
        <v>30620</v>
      </c>
      <c r="G12" s="151"/>
      <c r="H12" s="152"/>
    </row>
    <row r="13" spans="1:8" x14ac:dyDescent="0.15">
      <c r="A13" s="133"/>
      <c r="B13" s="138"/>
      <c r="C13" s="154"/>
      <c r="D13" s="155">
        <v>267840</v>
      </c>
      <c r="E13" s="156"/>
      <c r="F13" s="157">
        <v>66773</v>
      </c>
      <c r="G13" s="158"/>
      <c r="H13" s="144"/>
    </row>
    <row r="14" spans="1:8" x14ac:dyDescent="0.15">
      <c r="A14" s="145"/>
      <c r="B14" s="146"/>
      <c r="C14" s="147"/>
      <c r="D14" s="148">
        <v>48418</v>
      </c>
      <c r="E14" s="149"/>
      <c r="F14" s="150">
        <v>32331</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11.52</v>
      </c>
      <c r="C19" s="159">
        <f>ROUND(VALUE(SUBSTITUTE(実質収支比率等に係る経年分析!G$48,"▲","-")),2)</f>
        <v>16.96</v>
      </c>
      <c r="D19" s="159">
        <f>ROUND(VALUE(SUBSTITUTE(実質収支比率等に係る経年分析!H$48,"▲","-")),2)</f>
        <v>11.23</v>
      </c>
      <c r="E19" s="159">
        <f>ROUND(VALUE(SUBSTITUTE(実質収支比率等に係る経年分析!I$48,"▲","-")),2)</f>
        <v>8.1300000000000008</v>
      </c>
      <c r="F19" s="159">
        <f>ROUND(VALUE(SUBSTITUTE(実質収支比率等に係る経年分析!J$48,"▲","-")),2)</f>
        <v>17.41</v>
      </c>
    </row>
    <row r="20" spans="1:11" x14ac:dyDescent="0.15">
      <c r="A20" s="159" t="s">
        <v>49</v>
      </c>
      <c r="B20" s="159">
        <f>ROUND(VALUE(SUBSTITUTE(実質収支比率等に係る経年分析!F$47,"▲","-")),2)</f>
        <v>16</v>
      </c>
      <c r="C20" s="159">
        <f>ROUND(VALUE(SUBSTITUTE(実質収支比率等に係る経年分析!G$47,"▲","-")),2)</f>
        <v>19.28</v>
      </c>
      <c r="D20" s="159">
        <f>ROUND(VALUE(SUBSTITUTE(実質収支比率等に係る経年分析!H$47,"▲","-")),2)</f>
        <v>17.89</v>
      </c>
      <c r="E20" s="159">
        <f>ROUND(VALUE(SUBSTITUTE(実質収支比率等に係る経年分析!I$47,"▲","-")),2)</f>
        <v>24.87</v>
      </c>
      <c r="F20" s="159">
        <f>ROUND(VALUE(SUBSTITUTE(実質収支比率等に係る経年分析!J$47,"▲","-")),2)</f>
        <v>22.78</v>
      </c>
    </row>
    <row r="21" spans="1:11" x14ac:dyDescent="0.15">
      <c r="A21" s="159" t="s">
        <v>50</v>
      </c>
      <c r="B21" s="159">
        <f>IF(ISNUMBER(VALUE(SUBSTITUTE(実質収支比率等に係る経年分析!F$49,"▲","-"))),ROUND(VALUE(SUBSTITUTE(実質収支比率等に係る経年分析!F$49,"▲","-")),2),NA())</f>
        <v>4.6500000000000004</v>
      </c>
      <c r="C21" s="159">
        <f>IF(ISNUMBER(VALUE(SUBSTITUTE(実質収支比率等に係る経年分析!G$49,"▲","-"))),ROUND(VALUE(SUBSTITUTE(実質収支比率等に係る経年分析!G$49,"▲","-")),2),NA())</f>
        <v>9.56</v>
      </c>
      <c r="D21" s="159">
        <f>IF(ISNUMBER(VALUE(SUBSTITUTE(実質収支比率等に係る経年分析!H$49,"▲","-"))),ROUND(VALUE(SUBSTITUTE(実質収支比率等に係る経年分析!H$49,"▲","-")),2),NA())</f>
        <v>1.95</v>
      </c>
      <c r="E21" s="159">
        <f>IF(ISNUMBER(VALUE(SUBSTITUTE(実質収支比率等に係る経年分析!I$49,"▲","-"))),ROUND(VALUE(SUBSTITUTE(実質収支比率等に係る経年分析!I$49,"▲","-")),2),NA())</f>
        <v>3.49</v>
      </c>
      <c r="F21" s="159">
        <f>IF(ISNUMBER(VALUE(SUBSTITUTE(実質収支比率等に係る経年分析!J$49,"▲","-"))),ROUND(VALUE(SUBSTITUTE(実質収支比率等に係る経年分析!J$49,"▲","-")),2),NA())</f>
        <v>6.18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0.06</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0.06</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亜炭鉱害復旧施設維持管理事業特別会計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x14ac:dyDescent="0.15">
      <c r="A30" s="160" t="str">
        <f>IF(連結実質赤字比率に係る赤字・黒字の構成分析!C$40="",NA(),連結実質赤字比率に係る赤字・黒字の構成分析!C$40)</f>
        <v>介護保険特別会計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0.47</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0.81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1.07</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1.92</v>
      </c>
    </row>
    <row r="31" spans="1:11" x14ac:dyDescent="0.15">
      <c r="A31" s="160" t="str">
        <f>IF(連結実質赤字比率に係る赤字・黒字の構成分析!C$39="",NA(),連結実質赤字比率に係る赤字・黒字の構成分析!C$39)</f>
        <v>国民健康保険特別会計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6.52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6.59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7.69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6.22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2.39</v>
      </c>
    </row>
    <row r="32" spans="1:11" x14ac:dyDescent="0.15">
      <c r="A32" s="160" t="str">
        <f>IF(連結実質赤字比率に係る赤字・黒字の構成分析!C$38="",NA(),連結実質赤字比率に係る赤字・黒字の構成分析!C$38)</f>
        <v>下水道事業会計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3.93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4.8600000000000003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4.3499999999999996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4.8499999999999996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5.2</v>
      </c>
    </row>
    <row r="33" spans="1:16" x14ac:dyDescent="0.15">
      <c r="A33" s="160" t="str">
        <f>IF(連結実質赤字比率に係る赤字・黒字の構成分析!C$37="",NA(),連結実質赤字比率に係る赤字・黒字の構成分析!C$37)</f>
        <v>工業用水道事業会計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6.95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8.9499999999999993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9.4600000000000009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11.09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12.33</v>
      </c>
    </row>
    <row r="34" spans="1:16" x14ac:dyDescent="0.15">
      <c r="A34" s="160" t="str">
        <f>IF(連結実質赤字比率に係る赤字・黒字の構成分析!C$36="",NA(),連結実質赤字比率に係る赤字・黒字の構成分析!C$36)</f>
        <v>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8.51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10.01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7.38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17.37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13.76</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11.47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16.920000000000002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11.21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8.08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17.34</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14.71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17.96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20.46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23.83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25.88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3105</v>
      </c>
      <c r="E42" s="161"/>
      <c r="F42" s="161"/>
      <c r="G42" s="161">
        <f>'実質公債費比率（分子）の構造'!L$52</f>
        <v>3178</v>
      </c>
      <c r="H42" s="161"/>
      <c r="I42" s="161"/>
      <c r="J42" s="161">
        <f>'実質公債費比率（分子）の構造'!M$52</f>
        <v>3101</v>
      </c>
      <c r="K42" s="161"/>
      <c r="L42" s="161"/>
      <c r="M42" s="161">
        <f>'実質公債費比率（分子）の構造'!N$52</f>
        <v>3032</v>
      </c>
      <c r="N42" s="161"/>
      <c r="O42" s="161"/>
      <c r="P42" s="161">
        <f>'実質公債費比率（分子）の構造'!O$52</f>
        <v>2843</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381</v>
      </c>
      <c r="C44" s="161"/>
      <c r="D44" s="161"/>
      <c r="E44" s="161">
        <f>'実質公債費比率（分子）の構造'!L$50</f>
        <v>239</v>
      </c>
      <c r="F44" s="161"/>
      <c r="G44" s="161"/>
      <c r="H44" s="161">
        <f>'実質公債費比率（分子）の構造'!M$50</f>
        <v>169</v>
      </c>
      <c r="I44" s="161"/>
      <c r="J44" s="161"/>
      <c r="K44" s="161">
        <f>'実質公債費比率（分子）の構造'!N$50</f>
        <v>165</v>
      </c>
      <c r="L44" s="161"/>
      <c r="M44" s="161"/>
      <c r="N44" s="161">
        <f>'実質公債費比率（分子）の構造'!O$50</f>
        <v>170</v>
      </c>
      <c r="O44" s="161"/>
      <c r="P44" s="161"/>
    </row>
    <row r="45" spans="1:16" x14ac:dyDescent="0.15">
      <c r="A45" s="161" t="s">
        <v>60</v>
      </c>
      <c r="B45" s="161">
        <f>'実質公債費比率（分子）の構造'!K$49</f>
        <v>38</v>
      </c>
      <c r="C45" s="161"/>
      <c r="D45" s="161"/>
      <c r="E45" s="161">
        <f>'実質公債費比率（分子）の構造'!L$49</f>
        <v>39</v>
      </c>
      <c r="F45" s="161"/>
      <c r="G45" s="161"/>
      <c r="H45" s="161">
        <f>'実質公債費比率（分子）の構造'!M$49</f>
        <v>54</v>
      </c>
      <c r="I45" s="161"/>
      <c r="J45" s="161"/>
      <c r="K45" s="161">
        <f>'実質公債費比率（分子）の構造'!N$49</f>
        <v>58</v>
      </c>
      <c r="L45" s="161"/>
      <c r="M45" s="161"/>
      <c r="N45" s="161">
        <f>'実質公債費比率（分子）の構造'!O$49</f>
        <v>54</v>
      </c>
      <c r="O45" s="161"/>
      <c r="P45" s="161"/>
    </row>
    <row r="46" spans="1:16" x14ac:dyDescent="0.15">
      <c r="A46" s="161" t="s">
        <v>61</v>
      </c>
      <c r="B46" s="161">
        <f>'実質公債費比率（分子）の構造'!K$48</f>
        <v>1033</v>
      </c>
      <c r="C46" s="161"/>
      <c r="D46" s="161"/>
      <c r="E46" s="161">
        <f>'実質公債費比率（分子）の構造'!L$48</f>
        <v>992</v>
      </c>
      <c r="F46" s="161"/>
      <c r="G46" s="161"/>
      <c r="H46" s="161">
        <f>'実質公債費比率（分子）の構造'!M$48</f>
        <v>1180</v>
      </c>
      <c r="I46" s="161"/>
      <c r="J46" s="161"/>
      <c r="K46" s="161">
        <f>'実質公債費比率（分子）の構造'!N$48</f>
        <v>1017</v>
      </c>
      <c r="L46" s="161"/>
      <c r="M46" s="161"/>
      <c r="N46" s="161">
        <f>'実質公債費比率（分子）の構造'!O$48</f>
        <v>957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3730</v>
      </c>
      <c r="C49" s="161"/>
      <c r="D49" s="161"/>
      <c r="E49" s="161">
        <f>'実質公債費比率（分子）の構造'!L$45</f>
        <v>3709</v>
      </c>
      <c r="F49" s="161"/>
      <c r="G49" s="161"/>
      <c r="H49" s="161">
        <f>'実質公債費比率（分子）の構造'!M$45</f>
        <v>3506</v>
      </c>
      <c r="I49" s="161"/>
      <c r="J49" s="161"/>
      <c r="K49" s="161">
        <f>'実質公債費比率（分子）の構造'!N$45</f>
        <v>2938</v>
      </c>
      <c r="L49" s="161"/>
      <c r="M49" s="161"/>
      <c r="N49" s="161">
        <f>'実質公債費比率（分子）の構造'!O$45</f>
        <v>3023</v>
      </c>
      <c r="O49" s="161"/>
      <c r="P49" s="161"/>
    </row>
    <row r="50" spans="1:16" x14ac:dyDescent="0.15">
      <c r="A50" s="161" t="s">
        <v>65</v>
      </c>
      <c r="B50" s="161" t="e">
        <f>NA()</f>
        <v>#N/A</v>
      </c>
      <c r="C50" s="161">
        <f>IF(ISNUMBER('実質公債費比率（分子）の構造'!K$53),'実質公債費比率（分子）の構造'!K$53,NA())</f>
        <v>2077</v>
      </c>
      <c r="D50" s="161" t="e">
        <f>NA()</f>
        <v>#N/A</v>
      </c>
      <c r="E50" s="161" t="e">
        <f>NA()</f>
        <v>#N/A</v>
      </c>
      <c r="F50" s="161">
        <f>IF(ISNUMBER('実質公債費比率（分子）の構造'!L$53),'実質公債費比率（分子）の構造'!L$53,NA())</f>
        <v>1801</v>
      </c>
      <c r="G50" s="161" t="e">
        <f>NA()</f>
        <v>#N/A</v>
      </c>
      <c r="H50" s="161" t="e">
        <f>NA()</f>
        <v>#N/A</v>
      </c>
      <c r="I50" s="161">
        <f>IF(ISNUMBER('実質公債費比率（分子）の構造'!M$53),'実質公債費比率（分子）の構造'!M$53,NA())</f>
        <v>1808</v>
      </c>
      <c r="J50" s="161" t="e">
        <f>NA()</f>
        <v>#N/A</v>
      </c>
      <c r="K50" s="161" t="e">
        <f>NA()</f>
        <v>#N/A</v>
      </c>
      <c r="L50" s="161">
        <f>IF(ISNUMBER('実質公債費比率（分子）の構造'!N$53),'実質公債費比率（分子）の構造'!N$53,NA())</f>
        <v>1146</v>
      </c>
      <c r="M50" s="161" t="e">
        <f>NA()</f>
        <v>#N/A</v>
      </c>
      <c r="N50" s="161" t="e">
        <f>NA()</f>
        <v>#N/A</v>
      </c>
      <c r="O50" s="161">
        <f>IF(ISNUMBER('実質公債費比率（分子）の構造'!O$53),'実質公債費比率（分子）の構造'!O$53,NA())</f>
        <v>1361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31996</v>
      </c>
      <c r="E56" s="160"/>
      <c r="F56" s="160"/>
      <c r="G56" s="160">
        <f>'将来負担比率（分子）の構造'!J$52</f>
        <v>32356</v>
      </c>
      <c r="H56" s="160"/>
      <c r="I56" s="160"/>
      <c r="J56" s="160">
        <f>'将来負担比率（分子）の構造'!K$52</f>
        <v>32197</v>
      </c>
      <c r="K56" s="160"/>
      <c r="L56" s="160"/>
      <c r="M56" s="160">
        <f>'将来負担比率（分子）の構造'!L$52</f>
        <v>31129</v>
      </c>
      <c r="N56" s="160"/>
      <c r="O56" s="160"/>
      <c r="P56" s="160">
        <f>'将来負担比率（分子）の構造'!M$52</f>
        <v>30076</v>
      </c>
    </row>
    <row r="57" spans="1:16" x14ac:dyDescent="0.15">
      <c r="A57" s="160" t="s">
        <v>36</v>
      </c>
      <c r="B57" s="160"/>
      <c r="C57" s="160"/>
      <c r="D57" s="160">
        <f>'将来負担比率（分子）の構造'!I$51</f>
        <v>36</v>
      </c>
      <c r="E57" s="160"/>
      <c r="F57" s="160"/>
      <c r="G57" s="160">
        <f>'将来負担比率（分子）の構造'!J$51</f>
        <v>168</v>
      </c>
      <c r="H57" s="160"/>
      <c r="I57" s="160"/>
      <c r="J57" s="160">
        <f>'将来負担比率（分子）の構造'!K$51</f>
        <v>819</v>
      </c>
      <c r="K57" s="160"/>
      <c r="L57" s="160"/>
      <c r="M57" s="160">
        <f>'将来負担比率（分子）の構造'!L$51</f>
        <v>1329</v>
      </c>
      <c r="N57" s="160"/>
      <c r="O57" s="160"/>
      <c r="P57" s="160">
        <f>'将来負担比率（分子）の構造'!M$51</f>
        <v>1592</v>
      </c>
    </row>
    <row r="58" spans="1:16" x14ac:dyDescent="0.15">
      <c r="A58" s="160" t="s">
        <v>35</v>
      </c>
      <c r="B58" s="160"/>
      <c r="C58" s="160"/>
      <c r="D58" s="160">
        <f>'将来負担比率（分子）の構造'!I$50</f>
        <v>20284</v>
      </c>
      <c r="E58" s="160"/>
      <c r="F58" s="160"/>
      <c r="G58" s="160">
        <f>'将来負担比率（分子）の構造'!J$50</f>
        <v>20953</v>
      </c>
      <c r="H58" s="160"/>
      <c r="I58" s="160"/>
      <c r="J58" s="160">
        <f>'将来負担比率（分子）の構造'!K$50</f>
        <v>22535</v>
      </c>
      <c r="K58" s="160"/>
      <c r="L58" s="160"/>
      <c r="M58" s="160">
        <f>'将来負担比率（分子）の構造'!L$50</f>
        <v>25203</v>
      </c>
      <c r="N58" s="160"/>
      <c r="O58" s="160"/>
      <c r="P58" s="160">
        <f>'将来負担比率（分子）の構造'!M$50</f>
        <v>25697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4645</v>
      </c>
      <c r="C62" s="160"/>
      <c r="D62" s="160"/>
      <c r="E62" s="160">
        <f>'将来負担比率（分子）の構造'!J$45</f>
        <v>4237</v>
      </c>
      <c r="F62" s="160"/>
      <c r="G62" s="160"/>
      <c r="H62" s="160">
        <f>'将来負担比率（分子）の構造'!K$45</f>
        <v>4433</v>
      </c>
      <c r="I62" s="160"/>
      <c r="J62" s="160"/>
      <c r="K62" s="160">
        <f>'将来負担比率（分子）の構造'!L$45</f>
        <v>4154</v>
      </c>
      <c r="L62" s="160"/>
      <c r="M62" s="160"/>
      <c r="N62" s="160">
        <f>'将来負担比率（分子）の構造'!M$45</f>
        <v>4062</v>
      </c>
      <c r="O62" s="160"/>
      <c r="P62" s="160"/>
    </row>
    <row r="63" spans="1:16" x14ac:dyDescent="0.15">
      <c r="A63" s="160" t="s">
        <v>28</v>
      </c>
      <c r="B63" s="160">
        <f>'将来負担比率（分子）の構造'!I$44</f>
        <v>294</v>
      </c>
      <c r="C63" s="160"/>
      <c r="D63" s="160"/>
      <c r="E63" s="160">
        <f>'将来負担比率（分子）の構造'!J$44</f>
        <v>286</v>
      </c>
      <c r="F63" s="160"/>
      <c r="G63" s="160"/>
      <c r="H63" s="160">
        <f>'将来負担比率（分子）の構造'!K$44</f>
        <v>250</v>
      </c>
      <c r="I63" s="160"/>
      <c r="J63" s="160"/>
      <c r="K63" s="160">
        <f>'将来負担比率（分子）の構造'!L$44</f>
        <v>190</v>
      </c>
      <c r="L63" s="160"/>
      <c r="M63" s="160"/>
      <c r="N63" s="160">
        <f>'将来負担比率（分子）の構造'!M$44</f>
        <v>138</v>
      </c>
      <c r="O63" s="160"/>
      <c r="P63" s="160"/>
    </row>
    <row r="64" spans="1:16" x14ac:dyDescent="0.15">
      <c r="A64" s="160" t="s">
        <v>27</v>
      </c>
      <c r="B64" s="160">
        <f>'将来負担比率（分子）の構造'!I$43</f>
        <v>12476</v>
      </c>
      <c r="C64" s="160"/>
      <c r="D64" s="160"/>
      <c r="E64" s="160">
        <f>'将来負担比率（分子）の構造'!J$43</f>
        <v>12748</v>
      </c>
      <c r="F64" s="160"/>
      <c r="G64" s="160"/>
      <c r="H64" s="160">
        <f>'将来負担比率（分子）の構造'!K$43</f>
        <v>12335</v>
      </c>
      <c r="I64" s="160"/>
      <c r="J64" s="160"/>
      <c r="K64" s="160">
        <f>'将来負担比率（分子）の構造'!L$43</f>
        <v>11685</v>
      </c>
      <c r="L64" s="160"/>
      <c r="M64" s="160"/>
      <c r="N64" s="160">
        <f>'将来負担比率（分子）の構造'!M$43</f>
        <v>10754</v>
      </c>
      <c r="O64" s="160"/>
      <c r="P64" s="160"/>
    </row>
    <row r="65" spans="1:16" x14ac:dyDescent="0.15">
      <c r="A65" s="160" t="s">
        <v>26</v>
      </c>
      <c r="B65" s="160">
        <f>'将来負担比率（分子）の構造'!I$42</f>
        <v>1272</v>
      </c>
      <c r="C65" s="160"/>
      <c r="D65" s="160"/>
      <c r="E65" s="160">
        <f>'将来負担比率（分子）の構造'!J$42</f>
        <v>1031</v>
      </c>
      <c r="F65" s="160"/>
      <c r="G65" s="160"/>
      <c r="H65" s="160">
        <f>'将来負担比率（分子）の構造'!K$42</f>
        <v>859</v>
      </c>
      <c r="I65" s="160"/>
      <c r="J65" s="160"/>
      <c r="K65" s="160">
        <f>'将来負担比率（分子）の構造'!L$42</f>
        <v>623</v>
      </c>
      <c r="L65" s="160"/>
      <c r="M65" s="160"/>
      <c r="N65" s="160">
        <f>'将来負担比率（分子）の構造'!M$42</f>
        <v>459</v>
      </c>
      <c r="O65" s="160"/>
      <c r="P65" s="160"/>
    </row>
    <row r="66" spans="1:16" x14ac:dyDescent="0.15">
      <c r="A66" s="160" t="s">
        <v>25</v>
      </c>
      <c r="B66" s="160">
        <f>'将来負担比率（分子）の構造'!I$41</f>
        <v>32889</v>
      </c>
      <c r="C66" s="160"/>
      <c r="D66" s="160"/>
      <c r="E66" s="160">
        <f>'将来負担比率（分子）の構造'!J$41</f>
        <v>33044</v>
      </c>
      <c r="F66" s="160"/>
      <c r="G66" s="160"/>
      <c r="H66" s="160">
        <f>'将来負担比率（分子）の構造'!K$41</f>
        <v>31923</v>
      </c>
      <c r="I66" s="160"/>
      <c r="J66" s="160"/>
      <c r="K66" s="160">
        <f>'将来負担比率（分子）の構造'!L$41</f>
        <v>30884</v>
      </c>
      <c r="L66" s="160"/>
      <c r="M66" s="160"/>
      <c r="N66" s="160">
        <f>'将来負担比率（分子）の構造'!M$41</f>
        <v>30008</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3382</v>
      </c>
      <c r="C72" s="164">
        <f>基金残高に係る経年分析!G55</f>
        <v>4640</v>
      </c>
      <c r="D72" s="164">
        <f>基金残高に係る経年分析!H55</f>
        <v>4123</v>
      </c>
    </row>
    <row r="73" spans="1:16" x14ac:dyDescent="0.15">
      <c r="A73" s="163" t="s">
        <v>72</v>
      </c>
      <c r="B73" s="164">
        <f>基金残高に係る経年分析!F56</f>
        <v>608</v>
      </c>
      <c r="C73" s="164">
        <f>基金残高に係る経年分析!G56</f>
        <v>3109</v>
      </c>
      <c r="D73" s="164">
        <f>基金残高に係る経年分析!H56</f>
        <v>3510</v>
      </c>
    </row>
    <row r="74" spans="1:16" x14ac:dyDescent="0.15">
      <c r="A74" s="163" t="s">
        <v>73</v>
      </c>
      <c r="B74" s="164">
        <f>基金残高に係る経年分析!F57</f>
        <v>31641</v>
      </c>
      <c r="C74" s="164">
        <f>基金残高に係る経年分析!G57</f>
        <v>33644</v>
      </c>
      <c r="D74" s="164">
        <f>基金残高に係る経年分析!H57</f>
        <v>29632</v>
      </c>
    </row>
  </sheetData>
  <sheetProtection algorithmName="SHA-512" hashValue="BHjNLumUYfSNkpUWxsX8P1Ik8HF69QhnECizcXjJ2gWIjfFjR+HMNx58lu2/1FDek9SuoLCmjgwEO5KdLSkYgg==" saltValue="up0X9OzYrGezb3/fMa/RsQ==" spinCount="100000" sheet="1" objects="1" scenarios="1"/>
  <phoneticPr fontId="3"/>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4" workbookViewId="0">
      <selection activeCell="CR12" sqref="CR12:CY12"/>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8875443</v>
      </c>
      <c r="S5" s="649"/>
      <c r="T5" s="649"/>
      <c r="U5" s="649"/>
      <c r="V5" s="649"/>
      <c r="W5" s="649"/>
      <c r="X5" s="649"/>
      <c r="Y5" s="650"/>
      <c r="Z5" s="651">
        <v>12</v>
      </c>
      <c r="AA5" s="651"/>
      <c r="AB5" s="651"/>
      <c r="AC5" s="651"/>
      <c r="AD5" s="652">
        <v>8875301</v>
      </c>
      <c r="AE5" s="652"/>
      <c r="AF5" s="652"/>
      <c r="AG5" s="652"/>
      <c r="AH5" s="652"/>
      <c r="AI5" s="652"/>
      <c r="AJ5" s="652"/>
      <c r="AK5" s="652"/>
      <c r="AL5" s="653">
        <v>56.2</v>
      </c>
      <c r="AM5" s="654"/>
      <c r="AN5" s="654"/>
      <c r="AO5" s="655"/>
      <c r="AP5" s="645" t="s">
        <v>221</v>
      </c>
      <c r="AQ5" s="646"/>
      <c r="AR5" s="646"/>
      <c r="AS5" s="646"/>
      <c r="AT5" s="646"/>
      <c r="AU5" s="646"/>
      <c r="AV5" s="646"/>
      <c r="AW5" s="646"/>
      <c r="AX5" s="646"/>
      <c r="AY5" s="646"/>
      <c r="AZ5" s="646"/>
      <c r="BA5" s="646"/>
      <c r="BB5" s="646"/>
      <c r="BC5" s="646"/>
      <c r="BD5" s="646"/>
      <c r="BE5" s="646"/>
      <c r="BF5" s="647"/>
      <c r="BG5" s="659">
        <v>8875301</v>
      </c>
      <c r="BH5" s="660"/>
      <c r="BI5" s="660"/>
      <c r="BJ5" s="660"/>
      <c r="BK5" s="660"/>
      <c r="BL5" s="660"/>
      <c r="BM5" s="660"/>
      <c r="BN5" s="661"/>
      <c r="BO5" s="662">
        <v>100</v>
      </c>
      <c r="BP5" s="662"/>
      <c r="BQ5" s="662"/>
      <c r="BR5" s="662"/>
      <c r="BS5" s="663">
        <v>19573</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389279</v>
      </c>
      <c r="S6" s="660"/>
      <c r="T6" s="660"/>
      <c r="U6" s="660"/>
      <c r="V6" s="660"/>
      <c r="W6" s="660"/>
      <c r="X6" s="660"/>
      <c r="Y6" s="661"/>
      <c r="Z6" s="662">
        <v>0.5</v>
      </c>
      <c r="AA6" s="662"/>
      <c r="AB6" s="662"/>
      <c r="AC6" s="662"/>
      <c r="AD6" s="663">
        <v>389279</v>
      </c>
      <c r="AE6" s="663"/>
      <c r="AF6" s="663"/>
      <c r="AG6" s="663"/>
      <c r="AH6" s="663"/>
      <c r="AI6" s="663"/>
      <c r="AJ6" s="663"/>
      <c r="AK6" s="663"/>
      <c r="AL6" s="664">
        <v>2.5</v>
      </c>
      <c r="AM6" s="665"/>
      <c r="AN6" s="665"/>
      <c r="AO6" s="666"/>
      <c r="AP6" s="656" t="s">
        <v>226</v>
      </c>
      <c r="AQ6" s="657"/>
      <c r="AR6" s="657"/>
      <c r="AS6" s="657"/>
      <c r="AT6" s="657"/>
      <c r="AU6" s="657"/>
      <c r="AV6" s="657"/>
      <c r="AW6" s="657"/>
      <c r="AX6" s="657"/>
      <c r="AY6" s="657"/>
      <c r="AZ6" s="657"/>
      <c r="BA6" s="657"/>
      <c r="BB6" s="657"/>
      <c r="BC6" s="657"/>
      <c r="BD6" s="657"/>
      <c r="BE6" s="657"/>
      <c r="BF6" s="658"/>
      <c r="BG6" s="659">
        <v>8875301</v>
      </c>
      <c r="BH6" s="660"/>
      <c r="BI6" s="660"/>
      <c r="BJ6" s="660"/>
      <c r="BK6" s="660"/>
      <c r="BL6" s="660"/>
      <c r="BM6" s="660"/>
      <c r="BN6" s="661"/>
      <c r="BO6" s="662">
        <v>100</v>
      </c>
      <c r="BP6" s="662"/>
      <c r="BQ6" s="662"/>
      <c r="BR6" s="662"/>
      <c r="BS6" s="663">
        <v>19573</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238026</v>
      </c>
      <c r="CS6" s="660"/>
      <c r="CT6" s="660"/>
      <c r="CU6" s="660"/>
      <c r="CV6" s="660"/>
      <c r="CW6" s="660"/>
      <c r="CX6" s="660"/>
      <c r="CY6" s="661"/>
      <c r="CZ6" s="653">
        <v>0.4</v>
      </c>
      <c r="DA6" s="654"/>
      <c r="DB6" s="654"/>
      <c r="DC6" s="673"/>
      <c r="DD6" s="668" t="s">
        <v>122</v>
      </c>
      <c r="DE6" s="660"/>
      <c r="DF6" s="660"/>
      <c r="DG6" s="660"/>
      <c r="DH6" s="660"/>
      <c r="DI6" s="660"/>
      <c r="DJ6" s="660"/>
      <c r="DK6" s="660"/>
      <c r="DL6" s="660"/>
      <c r="DM6" s="660"/>
      <c r="DN6" s="660"/>
      <c r="DO6" s="660"/>
      <c r="DP6" s="661"/>
      <c r="DQ6" s="668">
        <v>238026</v>
      </c>
      <c r="DR6" s="660"/>
      <c r="DS6" s="660"/>
      <c r="DT6" s="660"/>
      <c r="DU6" s="660"/>
      <c r="DV6" s="660"/>
      <c r="DW6" s="660"/>
      <c r="DX6" s="660"/>
      <c r="DY6" s="660"/>
      <c r="DZ6" s="660"/>
      <c r="EA6" s="660"/>
      <c r="EB6" s="660"/>
      <c r="EC6" s="669"/>
    </row>
    <row r="7" spans="2:143" ht="11.25" customHeight="1" x14ac:dyDescent="0.15">
      <c r="B7" s="656" t="s">
        <v>228</v>
      </c>
      <c r="C7" s="657"/>
      <c r="D7" s="657"/>
      <c r="E7" s="657"/>
      <c r="F7" s="657"/>
      <c r="G7" s="657"/>
      <c r="H7" s="657"/>
      <c r="I7" s="657"/>
      <c r="J7" s="657"/>
      <c r="K7" s="657"/>
      <c r="L7" s="657"/>
      <c r="M7" s="657"/>
      <c r="N7" s="657"/>
      <c r="O7" s="657"/>
      <c r="P7" s="657"/>
      <c r="Q7" s="658"/>
      <c r="R7" s="659">
        <v>14337</v>
      </c>
      <c r="S7" s="660"/>
      <c r="T7" s="660"/>
      <c r="U7" s="660"/>
      <c r="V7" s="660"/>
      <c r="W7" s="660"/>
      <c r="X7" s="660"/>
      <c r="Y7" s="661"/>
      <c r="Z7" s="662">
        <v>0</v>
      </c>
      <c r="AA7" s="662"/>
      <c r="AB7" s="662"/>
      <c r="AC7" s="662"/>
      <c r="AD7" s="663">
        <v>14337</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4263616</v>
      </c>
      <c r="BH7" s="660"/>
      <c r="BI7" s="660"/>
      <c r="BJ7" s="660"/>
      <c r="BK7" s="660"/>
      <c r="BL7" s="660"/>
      <c r="BM7" s="660"/>
      <c r="BN7" s="661"/>
      <c r="BO7" s="662">
        <v>48</v>
      </c>
      <c r="BP7" s="662"/>
      <c r="BQ7" s="662"/>
      <c r="BR7" s="662"/>
      <c r="BS7" s="663">
        <v>19573</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12333551</v>
      </c>
      <c r="CS7" s="660"/>
      <c r="CT7" s="660"/>
      <c r="CU7" s="660"/>
      <c r="CV7" s="660"/>
      <c r="CW7" s="660"/>
      <c r="CX7" s="660"/>
      <c r="CY7" s="661"/>
      <c r="CZ7" s="662">
        <v>18.3</v>
      </c>
      <c r="DA7" s="662"/>
      <c r="DB7" s="662"/>
      <c r="DC7" s="662"/>
      <c r="DD7" s="668">
        <v>1633460</v>
      </c>
      <c r="DE7" s="660"/>
      <c r="DF7" s="660"/>
      <c r="DG7" s="660"/>
      <c r="DH7" s="660"/>
      <c r="DI7" s="660"/>
      <c r="DJ7" s="660"/>
      <c r="DK7" s="660"/>
      <c r="DL7" s="660"/>
      <c r="DM7" s="660"/>
      <c r="DN7" s="660"/>
      <c r="DO7" s="660"/>
      <c r="DP7" s="661"/>
      <c r="DQ7" s="668">
        <v>6226766</v>
      </c>
      <c r="DR7" s="660"/>
      <c r="DS7" s="660"/>
      <c r="DT7" s="660"/>
      <c r="DU7" s="660"/>
      <c r="DV7" s="660"/>
      <c r="DW7" s="660"/>
      <c r="DX7" s="660"/>
      <c r="DY7" s="660"/>
      <c r="DZ7" s="660"/>
      <c r="EA7" s="660"/>
      <c r="EB7" s="660"/>
      <c r="EC7" s="669"/>
    </row>
    <row r="8" spans="2:143" ht="11.25" customHeight="1" x14ac:dyDescent="0.15">
      <c r="B8" s="656" t="s">
        <v>231</v>
      </c>
      <c r="C8" s="657"/>
      <c r="D8" s="657"/>
      <c r="E8" s="657"/>
      <c r="F8" s="657"/>
      <c r="G8" s="657"/>
      <c r="H8" s="657"/>
      <c r="I8" s="657"/>
      <c r="J8" s="657"/>
      <c r="K8" s="657"/>
      <c r="L8" s="657"/>
      <c r="M8" s="657"/>
      <c r="N8" s="657"/>
      <c r="O8" s="657"/>
      <c r="P8" s="657"/>
      <c r="Q8" s="658"/>
      <c r="R8" s="659">
        <v>30915</v>
      </c>
      <c r="S8" s="660"/>
      <c r="T8" s="660"/>
      <c r="U8" s="660"/>
      <c r="V8" s="660"/>
      <c r="W8" s="660"/>
      <c r="X8" s="660"/>
      <c r="Y8" s="661"/>
      <c r="Z8" s="662">
        <v>0</v>
      </c>
      <c r="AA8" s="662"/>
      <c r="AB8" s="662"/>
      <c r="AC8" s="662"/>
      <c r="AD8" s="663">
        <v>30915</v>
      </c>
      <c r="AE8" s="663"/>
      <c r="AF8" s="663"/>
      <c r="AG8" s="663"/>
      <c r="AH8" s="663"/>
      <c r="AI8" s="663"/>
      <c r="AJ8" s="663"/>
      <c r="AK8" s="663"/>
      <c r="AL8" s="664">
        <v>0.2</v>
      </c>
      <c r="AM8" s="665"/>
      <c r="AN8" s="665"/>
      <c r="AO8" s="666"/>
      <c r="AP8" s="656" t="s">
        <v>232</v>
      </c>
      <c r="AQ8" s="657"/>
      <c r="AR8" s="657"/>
      <c r="AS8" s="657"/>
      <c r="AT8" s="657"/>
      <c r="AU8" s="657"/>
      <c r="AV8" s="657"/>
      <c r="AW8" s="657"/>
      <c r="AX8" s="657"/>
      <c r="AY8" s="657"/>
      <c r="AZ8" s="657"/>
      <c r="BA8" s="657"/>
      <c r="BB8" s="657"/>
      <c r="BC8" s="657"/>
      <c r="BD8" s="657"/>
      <c r="BE8" s="657"/>
      <c r="BF8" s="658"/>
      <c r="BG8" s="659">
        <v>105787</v>
      </c>
      <c r="BH8" s="660"/>
      <c r="BI8" s="660"/>
      <c r="BJ8" s="660"/>
      <c r="BK8" s="660"/>
      <c r="BL8" s="660"/>
      <c r="BM8" s="660"/>
      <c r="BN8" s="661"/>
      <c r="BO8" s="662">
        <v>1.2</v>
      </c>
      <c r="BP8" s="662"/>
      <c r="BQ8" s="662"/>
      <c r="BR8" s="662"/>
      <c r="BS8" s="668" t="s">
        <v>122</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23434269</v>
      </c>
      <c r="CS8" s="660"/>
      <c r="CT8" s="660"/>
      <c r="CU8" s="660"/>
      <c r="CV8" s="660"/>
      <c r="CW8" s="660"/>
      <c r="CX8" s="660"/>
      <c r="CY8" s="661"/>
      <c r="CZ8" s="662">
        <v>34.700000000000003</v>
      </c>
      <c r="DA8" s="662"/>
      <c r="DB8" s="662"/>
      <c r="DC8" s="662"/>
      <c r="DD8" s="668">
        <v>1596824</v>
      </c>
      <c r="DE8" s="660"/>
      <c r="DF8" s="660"/>
      <c r="DG8" s="660"/>
      <c r="DH8" s="660"/>
      <c r="DI8" s="660"/>
      <c r="DJ8" s="660"/>
      <c r="DK8" s="660"/>
      <c r="DL8" s="660"/>
      <c r="DM8" s="660"/>
      <c r="DN8" s="660"/>
      <c r="DO8" s="660"/>
      <c r="DP8" s="661"/>
      <c r="DQ8" s="668">
        <v>4292061</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29486</v>
      </c>
      <c r="S9" s="660"/>
      <c r="T9" s="660"/>
      <c r="U9" s="660"/>
      <c r="V9" s="660"/>
      <c r="W9" s="660"/>
      <c r="X9" s="660"/>
      <c r="Y9" s="661"/>
      <c r="Z9" s="662">
        <v>0</v>
      </c>
      <c r="AA9" s="662"/>
      <c r="AB9" s="662"/>
      <c r="AC9" s="662"/>
      <c r="AD9" s="663">
        <v>29486</v>
      </c>
      <c r="AE9" s="663"/>
      <c r="AF9" s="663"/>
      <c r="AG9" s="663"/>
      <c r="AH9" s="663"/>
      <c r="AI9" s="663"/>
      <c r="AJ9" s="663"/>
      <c r="AK9" s="663"/>
      <c r="AL9" s="664">
        <v>0.2</v>
      </c>
      <c r="AM9" s="665"/>
      <c r="AN9" s="665"/>
      <c r="AO9" s="666"/>
      <c r="AP9" s="656" t="s">
        <v>235</v>
      </c>
      <c r="AQ9" s="657"/>
      <c r="AR9" s="657"/>
      <c r="AS9" s="657"/>
      <c r="AT9" s="657"/>
      <c r="AU9" s="657"/>
      <c r="AV9" s="657"/>
      <c r="AW9" s="657"/>
      <c r="AX9" s="657"/>
      <c r="AY9" s="657"/>
      <c r="AZ9" s="657"/>
      <c r="BA9" s="657"/>
      <c r="BB9" s="657"/>
      <c r="BC9" s="657"/>
      <c r="BD9" s="657"/>
      <c r="BE9" s="657"/>
      <c r="BF9" s="658"/>
      <c r="BG9" s="659">
        <v>3335287</v>
      </c>
      <c r="BH9" s="660"/>
      <c r="BI9" s="660"/>
      <c r="BJ9" s="660"/>
      <c r="BK9" s="660"/>
      <c r="BL9" s="660"/>
      <c r="BM9" s="660"/>
      <c r="BN9" s="661"/>
      <c r="BO9" s="662">
        <v>37.6</v>
      </c>
      <c r="BP9" s="662"/>
      <c r="BQ9" s="662"/>
      <c r="BR9" s="662"/>
      <c r="BS9" s="668" t="s">
        <v>122</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3378992</v>
      </c>
      <c r="CS9" s="660"/>
      <c r="CT9" s="660"/>
      <c r="CU9" s="660"/>
      <c r="CV9" s="660"/>
      <c r="CW9" s="660"/>
      <c r="CX9" s="660"/>
      <c r="CY9" s="661"/>
      <c r="CZ9" s="662">
        <v>5</v>
      </c>
      <c r="DA9" s="662"/>
      <c r="DB9" s="662"/>
      <c r="DC9" s="662"/>
      <c r="DD9" s="668">
        <v>875659</v>
      </c>
      <c r="DE9" s="660"/>
      <c r="DF9" s="660"/>
      <c r="DG9" s="660"/>
      <c r="DH9" s="660"/>
      <c r="DI9" s="660"/>
      <c r="DJ9" s="660"/>
      <c r="DK9" s="660"/>
      <c r="DL9" s="660"/>
      <c r="DM9" s="660"/>
      <c r="DN9" s="660"/>
      <c r="DO9" s="660"/>
      <c r="DP9" s="661"/>
      <c r="DQ9" s="668">
        <v>2286325</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238</v>
      </c>
      <c r="S10" s="660"/>
      <c r="T10" s="660"/>
      <c r="U10" s="660"/>
      <c r="V10" s="660"/>
      <c r="W10" s="660"/>
      <c r="X10" s="660"/>
      <c r="Y10" s="661"/>
      <c r="Z10" s="662" t="s">
        <v>238</v>
      </c>
      <c r="AA10" s="662"/>
      <c r="AB10" s="662"/>
      <c r="AC10" s="662"/>
      <c r="AD10" s="663" t="s">
        <v>238</v>
      </c>
      <c r="AE10" s="663"/>
      <c r="AF10" s="663"/>
      <c r="AG10" s="663"/>
      <c r="AH10" s="663"/>
      <c r="AI10" s="663"/>
      <c r="AJ10" s="663"/>
      <c r="AK10" s="663"/>
      <c r="AL10" s="664" t="s">
        <v>238</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206874</v>
      </c>
      <c r="BH10" s="660"/>
      <c r="BI10" s="660"/>
      <c r="BJ10" s="660"/>
      <c r="BK10" s="660"/>
      <c r="BL10" s="660"/>
      <c r="BM10" s="660"/>
      <c r="BN10" s="661"/>
      <c r="BO10" s="662">
        <v>2.2999999999999998</v>
      </c>
      <c r="BP10" s="662"/>
      <c r="BQ10" s="662"/>
      <c r="BR10" s="662"/>
      <c r="BS10" s="668" t="s">
        <v>122</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57627</v>
      </c>
      <c r="CS10" s="660"/>
      <c r="CT10" s="660"/>
      <c r="CU10" s="660"/>
      <c r="CV10" s="660"/>
      <c r="CW10" s="660"/>
      <c r="CX10" s="660"/>
      <c r="CY10" s="661"/>
      <c r="CZ10" s="662">
        <v>0.1</v>
      </c>
      <c r="DA10" s="662"/>
      <c r="DB10" s="662"/>
      <c r="DC10" s="662"/>
      <c r="DD10" s="668" t="s">
        <v>238</v>
      </c>
      <c r="DE10" s="660"/>
      <c r="DF10" s="660"/>
      <c r="DG10" s="660"/>
      <c r="DH10" s="660"/>
      <c r="DI10" s="660"/>
      <c r="DJ10" s="660"/>
      <c r="DK10" s="660"/>
      <c r="DL10" s="660"/>
      <c r="DM10" s="660"/>
      <c r="DN10" s="660"/>
      <c r="DO10" s="660"/>
      <c r="DP10" s="661"/>
      <c r="DQ10" s="668">
        <v>17310</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238</v>
      </c>
      <c r="AA11" s="662"/>
      <c r="AB11" s="662"/>
      <c r="AC11" s="662"/>
      <c r="AD11" s="663" t="s">
        <v>238</v>
      </c>
      <c r="AE11" s="663"/>
      <c r="AF11" s="663"/>
      <c r="AG11" s="663"/>
      <c r="AH11" s="663"/>
      <c r="AI11" s="663"/>
      <c r="AJ11" s="663"/>
      <c r="AK11" s="663"/>
      <c r="AL11" s="664" t="s">
        <v>122</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615668</v>
      </c>
      <c r="BH11" s="660"/>
      <c r="BI11" s="660"/>
      <c r="BJ11" s="660"/>
      <c r="BK11" s="660"/>
      <c r="BL11" s="660"/>
      <c r="BM11" s="660"/>
      <c r="BN11" s="661"/>
      <c r="BO11" s="662">
        <v>6.9</v>
      </c>
      <c r="BP11" s="662"/>
      <c r="BQ11" s="662"/>
      <c r="BR11" s="662"/>
      <c r="BS11" s="668">
        <v>19573</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7235083</v>
      </c>
      <c r="CS11" s="660"/>
      <c r="CT11" s="660"/>
      <c r="CU11" s="660"/>
      <c r="CV11" s="660"/>
      <c r="CW11" s="660"/>
      <c r="CX11" s="660"/>
      <c r="CY11" s="661"/>
      <c r="CZ11" s="662">
        <v>10.7</v>
      </c>
      <c r="DA11" s="662"/>
      <c r="DB11" s="662"/>
      <c r="DC11" s="662"/>
      <c r="DD11" s="668">
        <v>2017813</v>
      </c>
      <c r="DE11" s="660"/>
      <c r="DF11" s="660"/>
      <c r="DG11" s="660"/>
      <c r="DH11" s="660"/>
      <c r="DI11" s="660"/>
      <c r="DJ11" s="660"/>
      <c r="DK11" s="660"/>
      <c r="DL11" s="660"/>
      <c r="DM11" s="660"/>
      <c r="DN11" s="660"/>
      <c r="DO11" s="660"/>
      <c r="DP11" s="661"/>
      <c r="DQ11" s="668">
        <v>2141285</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1118366</v>
      </c>
      <c r="S12" s="660"/>
      <c r="T12" s="660"/>
      <c r="U12" s="660"/>
      <c r="V12" s="660"/>
      <c r="W12" s="660"/>
      <c r="X12" s="660"/>
      <c r="Y12" s="661"/>
      <c r="Z12" s="662">
        <v>1.5</v>
      </c>
      <c r="AA12" s="662"/>
      <c r="AB12" s="662"/>
      <c r="AC12" s="662"/>
      <c r="AD12" s="663">
        <v>1118366</v>
      </c>
      <c r="AE12" s="663"/>
      <c r="AF12" s="663"/>
      <c r="AG12" s="663"/>
      <c r="AH12" s="663"/>
      <c r="AI12" s="663"/>
      <c r="AJ12" s="663"/>
      <c r="AK12" s="663"/>
      <c r="AL12" s="664">
        <v>7.1</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3828276</v>
      </c>
      <c r="BH12" s="660"/>
      <c r="BI12" s="660"/>
      <c r="BJ12" s="660"/>
      <c r="BK12" s="660"/>
      <c r="BL12" s="660"/>
      <c r="BM12" s="660"/>
      <c r="BN12" s="661"/>
      <c r="BO12" s="662">
        <v>43.1</v>
      </c>
      <c r="BP12" s="662"/>
      <c r="BQ12" s="662"/>
      <c r="BR12" s="662"/>
      <c r="BS12" s="668" t="s">
        <v>122</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5019279</v>
      </c>
      <c r="CS12" s="660"/>
      <c r="CT12" s="660"/>
      <c r="CU12" s="660"/>
      <c r="CV12" s="660"/>
      <c r="CW12" s="660"/>
      <c r="CX12" s="660"/>
      <c r="CY12" s="661"/>
      <c r="CZ12" s="662">
        <v>7.4</v>
      </c>
      <c r="DA12" s="662"/>
      <c r="DB12" s="662"/>
      <c r="DC12" s="662"/>
      <c r="DD12" s="668">
        <v>207945</v>
      </c>
      <c r="DE12" s="660"/>
      <c r="DF12" s="660"/>
      <c r="DG12" s="660"/>
      <c r="DH12" s="660"/>
      <c r="DI12" s="660"/>
      <c r="DJ12" s="660"/>
      <c r="DK12" s="660"/>
      <c r="DL12" s="660"/>
      <c r="DM12" s="660"/>
      <c r="DN12" s="660"/>
      <c r="DO12" s="660"/>
      <c r="DP12" s="661"/>
      <c r="DQ12" s="668">
        <v>1428303</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v>6079</v>
      </c>
      <c r="S13" s="660"/>
      <c r="T13" s="660"/>
      <c r="U13" s="660"/>
      <c r="V13" s="660"/>
      <c r="W13" s="660"/>
      <c r="X13" s="660"/>
      <c r="Y13" s="661"/>
      <c r="Z13" s="662">
        <v>0</v>
      </c>
      <c r="AA13" s="662"/>
      <c r="AB13" s="662"/>
      <c r="AC13" s="662"/>
      <c r="AD13" s="663">
        <v>6079</v>
      </c>
      <c r="AE13" s="663"/>
      <c r="AF13" s="663"/>
      <c r="AG13" s="663"/>
      <c r="AH13" s="663"/>
      <c r="AI13" s="663"/>
      <c r="AJ13" s="663"/>
      <c r="AK13" s="663"/>
      <c r="AL13" s="664">
        <v>0</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3791954</v>
      </c>
      <c r="BH13" s="660"/>
      <c r="BI13" s="660"/>
      <c r="BJ13" s="660"/>
      <c r="BK13" s="660"/>
      <c r="BL13" s="660"/>
      <c r="BM13" s="660"/>
      <c r="BN13" s="661"/>
      <c r="BO13" s="662">
        <v>42.7</v>
      </c>
      <c r="BP13" s="662"/>
      <c r="BQ13" s="662"/>
      <c r="BR13" s="662"/>
      <c r="BS13" s="668" t="s">
        <v>238</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5262160</v>
      </c>
      <c r="CS13" s="660"/>
      <c r="CT13" s="660"/>
      <c r="CU13" s="660"/>
      <c r="CV13" s="660"/>
      <c r="CW13" s="660"/>
      <c r="CX13" s="660"/>
      <c r="CY13" s="661"/>
      <c r="CZ13" s="662">
        <v>7.8</v>
      </c>
      <c r="DA13" s="662"/>
      <c r="DB13" s="662"/>
      <c r="DC13" s="662"/>
      <c r="DD13" s="668">
        <v>3288745</v>
      </c>
      <c r="DE13" s="660"/>
      <c r="DF13" s="660"/>
      <c r="DG13" s="660"/>
      <c r="DH13" s="660"/>
      <c r="DI13" s="660"/>
      <c r="DJ13" s="660"/>
      <c r="DK13" s="660"/>
      <c r="DL13" s="660"/>
      <c r="DM13" s="660"/>
      <c r="DN13" s="660"/>
      <c r="DO13" s="660"/>
      <c r="DP13" s="661"/>
      <c r="DQ13" s="668">
        <v>2479608</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238</v>
      </c>
      <c r="AA14" s="662"/>
      <c r="AB14" s="662"/>
      <c r="AC14" s="662"/>
      <c r="AD14" s="663" t="s">
        <v>122</v>
      </c>
      <c r="AE14" s="663"/>
      <c r="AF14" s="663"/>
      <c r="AG14" s="663"/>
      <c r="AH14" s="663"/>
      <c r="AI14" s="663"/>
      <c r="AJ14" s="663"/>
      <c r="AK14" s="663"/>
      <c r="AL14" s="664" t="s">
        <v>251</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194382</v>
      </c>
      <c r="BH14" s="660"/>
      <c r="BI14" s="660"/>
      <c r="BJ14" s="660"/>
      <c r="BK14" s="660"/>
      <c r="BL14" s="660"/>
      <c r="BM14" s="660"/>
      <c r="BN14" s="661"/>
      <c r="BO14" s="662">
        <v>2.2000000000000002</v>
      </c>
      <c r="BP14" s="662"/>
      <c r="BQ14" s="662"/>
      <c r="BR14" s="662"/>
      <c r="BS14" s="668" t="s">
        <v>238</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1773826</v>
      </c>
      <c r="CS14" s="660"/>
      <c r="CT14" s="660"/>
      <c r="CU14" s="660"/>
      <c r="CV14" s="660"/>
      <c r="CW14" s="660"/>
      <c r="CX14" s="660"/>
      <c r="CY14" s="661"/>
      <c r="CZ14" s="662">
        <v>2.6</v>
      </c>
      <c r="DA14" s="662"/>
      <c r="DB14" s="662"/>
      <c r="DC14" s="662"/>
      <c r="DD14" s="668">
        <v>657886</v>
      </c>
      <c r="DE14" s="660"/>
      <c r="DF14" s="660"/>
      <c r="DG14" s="660"/>
      <c r="DH14" s="660"/>
      <c r="DI14" s="660"/>
      <c r="DJ14" s="660"/>
      <c r="DK14" s="660"/>
      <c r="DL14" s="660"/>
      <c r="DM14" s="660"/>
      <c r="DN14" s="660"/>
      <c r="DO14" s="660"/>
      <c r="DP14" s="661"/>
      <c r="DQ14" s="668">
        <v>1099994</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92431</v>
      </c>
      <c r="S15" s="660"/>
      <c r="T15" s="660"/>
      <c r="U15" s="660"/>
      <c r="V15" s="660"/>
      <c r="W15" s="660"/>
      <c r="X15" s="660"/>
      <c r="Y15" s="661"/>
      <c r="Z15" s="662">
        <v>0.1</v>
      </c>
      <c r="AA15" s="662"/>
      <c r="AB15" s="662"/>
      <c r="AC15" s="662"/>
      <c r="AD15" s="663">
        <v>92431</v>
      </c>
      <c r="AE15" s="663"/>
      <c r="AF15" s="663"/>
      <c r="AG15" s="663"/>
      <c r="AH15" s="663"/>
      <c r="AI15" s="663"/>
      <c r="AJ15" s="663"/>
      <c r="AK15" s="663"/>
      <c r="AL15" s="664">
        <v>0.6</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589027</v>
      </c>
      <c r="BH15" s="660"/>
      <c r="BI15" s="660"/>
      <c r="BJ15" s="660"/>
      <c r="BK15" s="660"/>
      <c r="BL15" s="660"/>
      <c r="BM15" s="660"/>
      <c r="BN15" s="661"/>
      <c r="BO15" s="662">
        <v>6.6</v>
      </c>
      <c r="BP15" s="662"/>
      <c r="BQ15" s="662"/>
      <c r="BR15" s="662"/>
      <c r="BS15" s="668" t="s">
        <v>238</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4446517</v>
      </c>
      <c r="CS15" s="660"/>
      <c r="CT15" s="660"/>
      <c r="CU15" s="660"/>
      <c r="CV15" s="660"/>
      <c r="CW15" s="660"/>
      <c r="CX15" s="660"/>
      <c r="CY15" s="661"/>
      <c r="CZ15" s="662">
        <v>6.6</v>
      </c>
      <c r="DA15" s="662"/>
      <c r="DB15" s="662"/>
      <c r="DC15" s="662"/>
      <c r="DD15" s="668">
        <v>1087584</v>
      </c>
      <c r="DE15" s="660"/>
      <c r="DF15" s="660"/>
      <c r="DG15" s="660"/>
      <c r="DH15" s="660"/>
      <c r="DI15" s="660"/>
      <c r="DJ15" s="660"/>
      <c r="DK15" s="660"/>
      <c r="DL15" s="660"/>
      <c r="DM15" s="660"/>
      <c r="DN15" s="660"/>
      <c r="DO15" s="660"/>
      <c r="DP15" s="661"/>
      <c r="DQ15" s="668">
        <v>2770097</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238</v>
      </c>
      <c r="S16" s="660"/>
      <c r="T16" s="660"/>
      <c r="U16" s="660"/>
      <c r="V16" s="660"/>
      <c r="W16" s="660"/>
      <c r="X16" s="660"/>
      <c r="Y16" s="661"/>
      <c r="Z16" s="662" t="s">
        <v>238</v>
      </c>
      <c r="AA16" s="662"/>
      <c r="AB16" s="662"/>
      <c r="AC16" s="662"/>
      <c r="AD16" s="663" t="s">
        <v>122</v>
      </c>
      <c r="AE16" s="663"/>
      <c r="AF16" s="663"/>
      <c r="AG16" s="663"/>
      <c r="AH16" s="663"/>
      <c r="AI16" s="663"/>
      <c r="AJ16" s="663"/>
      <c r="AK16" s="663"/>
      <c r="AL16" s="664" t="s">
        <v>238</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259</v>
      </c>
      <c r="BH16" s="660"/>
      <c r="BI16" s="660"/>
      <c r="BJ16" s="660"/>
      <c r="BK16" s="660"/>
      <c r="BL16" s="660"/>
      <c r="BM16" s="660"/>
      <c r="BN16" s="661"/>
      <c r="BO16" s="662" t="s">
        <v>122</v>
      </c>
      <c r="BP16" s="662"/>
      <c r="BQ16" s="662"/>
      <c r="BR16" s="662"/>
      <c r="BS16" s="668" t="s">
        <v>238</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1349362</v>
      </c>
      <c r="CS16" s="660"/>
      <c r="CT16" s="660"/>
      <c r="CU16" s="660"/>
      <c r="CV16" s="660"/>
      <c r="CW16" s="660"/>
      <c r="CX16" s="660"/>
      <c r="CY16" s="661"/>
      <c r="CZ16" s="662">
        <v>2</v>
      </c>
      <c r="DA16" s="662"/>
      <c r="DB16" s="662"/>
      <c r="DC16" s="662"/>
      <c r="DD16" s="668" t="s">
        <v>122</v>
      </c>
      <c r="DE16" s="660"/>
      <c r="DF16" s="660"/>
      <c r="DG16" s="660"/>
      <c r="DH16" s="660"/>
      <c r="DI16" s="660"/>
      <c r="DJ16" s="660"/>
      <c r="DK16" s="660"/>
      <c r="DL16" s="660"/>
      <c r="DM16" s="660"/>
      <c r="DN16" s="660"/>
      <c r="DO16" s="660"/>
      <c r="DP16" s="661"/>
      <c r="DQ16" s="668">
        <v>224369</v>
      </c>
      <c r="DR16" s="660"/>
      <c r="DS16" s="660"/>
      <c r="DT16" s="660"/>
      <c r="DU16" s="660"/>
      <c r="DV16" s="660"/>
      <c r="DW16" s="660"/>
      <c r="DX16" s="660"/>
      <c r="DY16" s="660"/>
      <c r="DZ16" s="660"/>
      <c r="EA16" s="660"/>
      <c r="EB16" s="660"/>
      <c r="EC16" s="669"/>
    </row>
    <row r="17" spans="2:133" ht="11.25" customHeight="1" x14ac:dyDescent="0.15">
      <c r="B17" s="656" t="s">
        <v>261</v>
      </c>
      <c r="C17" s="657"/>
      <c r="D17" s="657"/>
      <c r="E17" s="657"/>
      <c r="F17" s="657"/>
      <c r="G17" s="657"/>
      <c r="H17" s="657"/>
      <c r="I17" s="657"/>
      <c r="J17" s="657"/>
      <c r="K17" s="657"/>
      <c r="L17" s="657"/>
      <c r="M17" s="657"/>
      <c r="N17" s="657"/>
      <c r="O17" s="657"/>
      <c r="P17" s="657"/>
      <c r="Q17" s="658"/>
      <c r="R17" s="659">
        <v>20020</v>
      </c>
      <c r="S17" s="660"/>
      <c r="T17" s="660"/>
      <c r="U17" s="660"/>
      <c r="V17" s="660"/>
      <c r="W17" s="660"/>
      <c r="X17" s="660"/>
      <c r="Y17" s="661"/>
      <c r="Z17" s="662">
        <v>0</v>
      </c>
      <c r="AA17" s="662"/>
      <c r="AB17" s="662"/>
      <c r="AC17" s="662"/>
      <c r="AD17" s="663">
        <v>20020</v>
      </c>
      <c r="AE17" s="663"/>
      <c r="AF17" s="663"/>
      <c r="AG17" s="663"/>
      <c r="AH17" s="663"/>
      <c r="AI17" s="663"/>
      <c r="AJ17" s="663"/>
      <c r="AK17" s="663"/>
      <c r="AL17" s="664">
        <v>0.1</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238</v>
      </c>
      <c r="BH17" s="660"/>
      <c r="BI17" s="660"/>
      <c r="BJ17" s="660"/>
      <c r="BK17" s="660"/>
      <c r="BL17" s="660"/>
      <c r="BM17" s="660"/>
      <c r="BN17" s="661"/>
      <c r="BO17" s="662" t="s">
        <v>238</v>
      </c>
      <c r="BP17" s="662"/>
      <c r="BQ17" s="662"/>
      <c r="BR17" s="662"/>
      <c r="BS17" s="668" t="s">
        <v>238</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3023165</v>
      </c>
      <c r="CS17" s="660"/>
      <c r="CT17" s="660"/>
      <c r="CU17" s="660"/>
      <c r="CV17" s="660"/>
      <c r="CW17" s="660"/>
      <c r="CX17" s="660"/>
      <c r="CY17" s="661"/>
      <c r="CZ17" s="662">
        <v>4.5</v>
      </c>
      <c r="DA17" s="662"/>
      <c r="DB17" s="662"/>
      <c r="DC17" s="662"/>
      <c r="DD17" s="668" t="s">
        <v>238</v>
      </c>
      <c r="DE17" s="660"/>
      <c r="DF17" s="660"/>
      <c r="DG17" s="660"/>
      <c r="DH17" s="660"/>
      <c r="DI17" s="660"/>
      <c r="DJ17" s="660"/>
      <c r="DK17" s="660"/>
      <c r="DL17" s="660"/>
      <c r="DM17" s="660"/>
      <c r="DN17" s="660"/>
      <c r="DO17" s="660"/>
      <c r="DP17" s="661"/>
      <c r="DQ17" s="668">
        <v>2958829</v>
      </c>
      <c r="DR17" s="660"/>
      <c r="DS17" s="660"/>
      <c r="DT17" s="660"/>
      <c r="DU17" s="660"/>
      <c r="DV17" s="660"/>
      <c r="DW17" s="660"/>
      <c r="DX17" s="660"/>
      <c r="DY17" s="660"/>
      <c r="DZ17" s="660"/>
      <c r="EA17" s="660"/>
      <c r="EB17" s="660"/>
      <c r="EC17" s="669"/>
    </row>
    <row r="18" spans="2:133" ht="11.25" customHeight="1" x14ac:dyDescent="0.15">
      <c r="B18" s="656" t="s">
        <v>264</v>
      </c>
      <c r="C18" s="657"/>
      <c r="D18" s="657"/>
      <c r="E18" s="657"/>
      <c r="F18" s="657"/>
      <c r="G18" s="657"/>
      <c r="H18" s="657"/>
      <c r="I18" s="657"/>
      <c r="J18" s="657"/>
      <c r="K18" s="657"/>
      <c r="L18" s="657"/>
      <c r="M18" s="657"/>
      <c r="N18" s="657"/>
      <c r="O18" s="657"/>
      <c r="P18" s="657"/>
      <c r="Q18" s="658"/>
      <c r="R18" s="659">
        <v>13756942</v>
      </c>
      <c r="S18" s="660"/>
      <c r="T18" s="660"/>
      <c r="U18" s="660"/>
      <c r="V18" s="660"/>
      <c r="W18" s="660"/>
      <c r="X18" s="660"/>
      <c r="Y18" s="661"/>
      <c r="Z18" s="662">
        <v>18.600000000000001</v>
      </c>
      <c r="AA18" s="662"/>
      <c r="AB18" s="662"/>
      <c r="AC18" s="662"/>
      <c r="AD18" s="663">
        <v>5012098</v>
      </c>
      <c r="AE18" s="663"/>
      <c r="AF18" s="663"/>
      <c r="AG18" s="663"/>
      <c r="AH18" s="663"/>
      <c r="AI18" s="663"/>
      <c r="AJ18" s="663"/>
      <c r="AK18" s="663"/>
      <c r="AL18" s="664">
        <v>31.7</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238</v>
      </c>
      <c r="BP18" s="662"/>
      <c r="BQ18" s="662"/>
      <c r="BR18" s="662"/>
      <c r="BS18" s="668" t="s">
        <v>238</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238</v>
      </c>
      <c r="CS18" s="660"/>
      <c r="CT18" s="660"/>
      <c r="CU18" s="660"/>
      <c r="CV18" s="660"/>
      <c r="CW18" s="660"/>
      <c r="CX18" s="660"/>
      <c r="CY18" s="661"/>
      <c r="CZ18" s="662" t="s">
        <v>259</v>
      </c>
      <c r="DA18" s="662"/>
      <c r="DB18" s="662"/>
      <c r="DC18" s="662"/>
      <c r="DD18" s="668" t="s">
        <v>122</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x14ac:dyDescent="0.15">
      <c r="B19" s="656" t="s">
        <v>267</v>
      </c>
      <c r="C19" s="657"/>
      <c r="D19" s="657"/>
      <c r="E19" s="657"/>
      <c r="F19" s="657"/>
      <c r="G19" s="657"/>
      <c r="H19" s="657"/>
      <c r="I19" s="657"/>
      <c r="J19" s="657"/>
      <c r="K19" s="657"/>
      <c r="L19" s="657"/>
      <c r="M19" s="657"/>
      <c r="N19" s="657"/>
      <c r="O19" s="657"/>
      <c r="P19" s="657"/>
      <c r="Q19" s="658"/>
      <c r="R19" s="659">
        <v>5012098</v>
      </c>
      <c r="S19" s="660"/>
      <c r="T19" s="660"/>
      <c r="U19" s="660"/>
      <c r="V19" s="660"/>
      <c r="W19" s="660"/>
      <c r="X19" s="660"/>
      <c r="Y19" s="661"/>
      <c r="Z19" s="662">
        <v>6.8</v>
      </c>
      <c r="AA19" s="662"/>
      <c r="AB19" s="662"/>
      <c r="AC19" s="662"/>
      <c r="AD19" s="663">
        <v>5012098</v>
      </c>
      <c r="AE19" s="663"/>
      <c r="AF19" s="663"/>
      <c r="AG19" s="663"/>
      <c r="AH19" s="663"/>
      <c r="AI19" s="663"/>
      <c r="AJ19" s="663"/>
      <c r="AK19" s="663"/>
      <c r="AL19" s="664">
        <v>31.7</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v>142</v>
      </c>
      <c r="BH19" s="660"/>
      <c r="BI19" s="660"/>
      <c r="BJ19" s="660"/>
      <c r="BK19" s="660"/>
      <c r="BL19" s="660"/>
      <c r="BM19" s="660"/>
      <c r="BN19" s="661"/>
      <c r="BO19" s="662">
        <v>0</v>
      </c>
      <c r="BP19" s="662"/>
      <c r="BQ19" s="662"/>
      <c r="BR19" s="662"/>
      <c r="BS19" s="668" t="s">
        <v>238</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238</v>
      </c>
      <c r="DA19" s="662"/>
      <c r="DB19" s="662"/>
      <c r="DC19" s="662"/>
      <c r="DD19" s="668" t="s">
        <v>238</v>
      </c>
      <c r="DE19" s="660"/>
      <c r="DF19" s="660"/>
      <c r="DG19" s="660"/>
      <c r="DH19" s="660"/>
      <c r="DI19" s="660"/>
      <c r="DJ19" s="660"/>
      <c r="DK19" s="660"/>
      <c r="DL19" s="660"/>
      <c r="DM19" s="660"/>
      <c r="DN19" s="660"/>
      <c r="DO19" s="660"/>
      <c r="DP19" s="661"/>
      <c r="DQ19" s="668" t="s">
        <v>238</v>
      </c>
      <c r="DR19" s="660"/>
      <c r="DS19" s="660"/>
      <c r="DT19" s="660"/>
      <c r="DU19" s="660"/>
      <c r="DV19" s="660"/>
      <c r="DW19" s="660"/>
      <c r="DX19" s="660"/>
      <c r="DY19" s="660"/>
      <c r="DZ19" s="660"/>
      <c r="EA19" s="660"/>
      <c r="EB19" s="660"/>
      <c r="EC19" s="669"/>
    </row>
    <row r="20" spans="2:133" ht="11.25" customHeight="1" x14ac:dyDescent="0.15">
      <c r="B20" s="656" t="s">
        <v>270</v>
      </c>
      <c r="C20" s="657"/>
      <c r="D20" s="657"/>
      <c r="E20" s="657"/>
      <c r="F20" s="657"/>
      <c r="G20" s="657"/>
      <c r="H20" s="657"/>
      <c r="I20" s="657"/>
      <c r="J20" s="657"/>
      <c r="K20" s="657"/>
      <c r="L20" s="657"/>
      <c r="M20" s="657"/>
      <c r="N20" s="657"/>
      <c r="O20" s="657"/>
      <c r="P20" s="657"/>
      <c r="Q20" s="658"/>
      <c r="R20" s="659">
        <v>923514</v>
      </c>
      <c r="S20" s="660"/>
      <c r="T20" s="660"/>
      <c r="U20" s="660"/>
      <c r="V20" s="660"/>
      <c r="W20" s="660"/>
      <c r="X20" s="660"/>
      <c r="Y20" s="661"/>
      <c r="Z20" s="662">
        <v>1.3</v>
      </c>
      <c r="AA20" s="662"/>
      <c r="AB20" s="662"/>
      <c r="AC20" s="662"/>
      <c r="AD20" s="663" t="s">
        <v>122</v>
      </c>
      <c r="AE20" s="663"/>
      <c r="AF20" s="663"/>
      <c r="AG20" s="663"/>
      <c r="AH20" s="663"/>
      <c r="AI20" s="663"/>
      <c r="AJ20" s="663"/>
      <c r="AK20" s="663"/>
      <c r="AL20" s="664" t="s">
        <v>238</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v>142</v>
      </c>
      <c r="BH20" s="660"/>
      <c r="BI20" s="660"/>
      <c r="BJ20" s="660"/>
      <c r="BK20" s="660"/>
      <c r="BL20" s="660"/>
      <c r="BM20" s="660"/>
      <c r="BN20" s="661"/>
      <c r="BO20" s="662">
        <v>0</v>
      </c>
      <c r="BP20" s="662"/>
      <c r="BQ20" s="662"/>
      <c r="BR20" s="662"/>
      <c r="BS20" s="668" t="s">
        <v>238</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67551857</v>
      </c>
      <c r="CS20" s="660"/>
      <c r="CT20" s="660"/>
      <c r="CU20" s="660"/>
      <c r="CV20" s="660"/>
      <c r="CW20" s="660"/>
      <c r="CX20" s="660"/>
      <c r="CY20" s="661"/>
      <c r="CZ20" s="662">
        <v>100</v>
      </c>
      <c r="DA20" s="662"/>
      <c r="DB20" s="662"/>
      <c r="DC20" s="662"/>
      <c r="DD20" s="668">
        <v>11365916</v>
      </c>
      <c r="DE20" s="660"/>
      <c r="DF20" s="660"/>
      <c r="DG20" s="660"/>
      <c r="DH20" s="660"/>
      <c r="DI20" s="660"/>
      <c r="DJ20" s="660"/>
      <c r="DK20" s="660"/>
      <c r="DL20" s="660"/>
      <c r="DM20" s="660"/>
      <c r="DN20" s="660"/>
      <c r="DO20" s="660"/>
      <c r="DP20" s="661"/>
      <c r="DQ20" s="668">
        <v>26162973</v>
      </c>
      <c r="DR20" s="660"/>
      <c r="DS20" s="660"/>
      <c r="DT20" s="660"/>
      <c r="DU20" s="660"/>
      <c r="DV20" s="660"/>
      <c r="DW20" s="660"/>
      <c r="DX20" s="660"/>
      <c r="DY20" s="660"/>
      <c r="DZ20" s="660"/>
      <c r="EA20" s="660"/>
      <c r="EB20" s="660"/>
      <c r="EC20" s="669"/>
    </row>
    <row r="21" spans="2:133" ht="11.25" customHeight="1" x14ac:dyDescent="0.15">
      <c r="B21" s="656" t="s">
        <v>273</v>
      </c>
      <c r="C21" s="657"/>
      <c r="D21" s="657"/>
      <c r="E21" s="657"/>
      <c r="F21" s="657"/>
      <c r="G21" s="657"/>
      <c r="H21" s="657"/>
      <c r="I21" s="657"/>
      <c r="J21" s="657"/>
      <c r="K21" s="657"/>
      <c r="L21" s="657"/>
      <c r="M21" s="657"/>
      <c r="N21" s="657"/>
      <c r="O21" s="657"/>
      <c r="P21" s="657"/>
      <c r="Q21" s="658"/>
      <c r="R21" s="659">
        <v>7821330</v>
      </c>
      <c r="S21" s="660"/>
      <c r="T21" s="660"/>
      <c r="U21" s="660"/>
      <c r="V21" s="660"/>
      <c r="W21" s="660"/>
      <c r="X21" s="660"/>
      <c r="Y21" s="661"/>
      <c r="Z21" s="662">
        <v>10.6</v>
      </c>
      <c r="AA21" s="662"/>
      <c r="AB21" s="662"/>
      <c r="AC21" s="662"/>
      <c r="AD21" s="663" t="s">
        <v>238</v>
      </c>
      <c r="AE21" s="663"/>
      <c r="AF21" s="663"/>
      <c r="AG21" s="663"/>
      <c r="AH21" s="663"/>
      <c r="AI21" s="663"/>
      <c r="AJ21" s="663"/>
      <c r="AK21" s="663"/>
      <c r="AL21" s="664" t="s">
        <v>122</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t="s">
        <v>122</v>
      </c>
      <c r="BH21" s="660"/>
      <c r="BI21" s="660"/>
      <c r="BJ21" s="660"/>
      <c r="BK21" s="660"/>
      <c r="BL21" s="660"/>
      <c r="BM21" s="660"/>
      <c r="BN21" s="661"/>
      <c r="BO21" s="662" t="s">
        <v>122</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275</v>
      </c>
      <c r="C22" s="657"/>
      <c r="D22" s="657"/>
      <c r="E22" s="657"/>
      <c r="F22" s="657"/>
      <c r="G22" s="657"/>
      <c r="H22" s="657"/>
      <c r="I22" s="657"/>
      <c r="J22" s="657"/>
      <c r="K22" s="657"/>
      <c r="L22" s="657"/>
      <c r="M22" s="657"/>
      <c r="N22" s="657"/>
      <c r="O22" s="657"/>
      <c r="P22" s="657"/>
      <c r="Q22" s="658"/>
      <c r="R22" s="659">
        <v>24333298</v>
      </c>
      <c r="S22" s="660"/>
      <c r="T22" s="660"/>
      <c r="U22" s="660"/>
      <c r="V22" s="660"/>
      <c r="W22" s="660"/>
      <c r="X22" s="660"/>
      <c r="Y22" s="661"/>
      <c r="Z22" s="662">
        <v>33</v>
      </c>
      <c r="AA22" s="662"/>
      <c r="AB22" s="662"/>
      <c r="AC22" s="662"/>
      <c r="AD22" s="663">
        <v>15588312</v>
      </c>
      <c r="AE22" s="663"/>
      <c r="AF22" s="663"/>
      <c r="AG22" s="663"/>
      <c r="AH22" s="663"/>
      <c r="AI22" s="663"/>
      <c r="AJ22" s="663"/>
      <c r="AK22" s="663"/>
      <c r="AL22" s="664">
        <v>98.6</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238</v>
      </c>
      <c r="BH22" s="660"/>
      <c r="BI22" s="660"/>
      <c r="BJ22" s="660"/>
      <c r="BK22" s="660"/>
      <c r="BL22" s="660"/>
      <c r="BM22" s="660"/>
      <c r="BN22" s="661"/>
      <c r="BO22" s="662" t="s">
        <v>259</v>
      </c>
      <c r="BP22" s="662"/>
      <c r="BQ22" s="662"/>
      <c r="BR22" s="662"/>
      <c r="BS22" s="668" t="s">
        <v>238</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278</v>
      </c>
      <c r="C23" s="657"/>
      <c r="D23" s="657"/>
      <c r="E23" s="657"/>
      <c r="F23" s="657"/>
      <c r="G23" s="657"/>
      <c r="H23" s="657"/>
      <c r="I23" s="657"/>
      <c r="J23" s="657"/>
      <c r="K23" s="657"/>
      <c r="L23" s="657"/>
      <c r="M23" s="657"/>
      <c r="N23" s="657"/>
      <c r="O23" s="657"/>
      <c r="P23" s="657"/>
      <c r="Q23" s="658"/>
      <c r="R23" s="659">
        <v>10403</v>
      </c>
      <c r="S23" s="660"/>
      <c r="T23" s="660"/>
      <c r="U23" s="660"/>
      <c r="V23" s="660"/>
      <c r="W23" s="660"/>
      <c r="X23" s="660"/>
      <c r="Y23" s="661"/>
      <c r="Z23" s="662">
        <v>0</v>
      </c>
      <c r="AA23" s="662"/>
      <c r="AB23" s="662"/>
      <c r="AC23" s="662"/>
      <c r="AD23" s="663">
        <v>10403</v>
      </c>
      <c r="AE23" s="663"/>
      <c r="AF23" s="663"/>
      <c r="AG23" s="663"/>
      <c r="AH23" s="663"/>
      <c r="AI23" s="663"/>
      <c r="AJ23" s="663"/>
      <c r="AK23" s="663"/>
      <c r="AL23" s="664">
        <v>0.1</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v>142</v>
      </c>
      <c r="BH23" s="660"/>
      <c r="BI23" s="660"/>
      <c r="BJ23" s="660"/>
      <c r="BK23" s="660"/>
      <c r="BL23" s="660"/>
      <c r="BM23" s="660"/>
      <c r="BN23" s="661"/>
      <c r="BO23" s="662">
        <v>0</v>
      </c>
      <c r="BP23" s="662"/>
      <c r="BQ23" s="662"/>
      <c r="BR23" s="662"/>
      <c r="BS23" s="668" t="s">
        <v>122</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x14ac:dyDescent="0.15">
      <c r="B24" s="656" t="s">
        <v>285</v>
      </c>
      <c r="C24" s="657"/>
      <c r="D24" s="657"/>
      <c r="E24" s="657"/>
      <c r="F24" s="657"/>
      <c r="G24" s="657"/>
      <c r="H24" s="657"/>
      <c r="I24" s="657"/>
      <c r="J24" s="657"/>
      <c r="K24" s="657"/>
      <c r="L24" s="657"/>
      <c r="M24" s="657"/>
      <c r="N24" s="657"/>
      <c r="O24" s="657"/>
      <c r="P24" s="657"/>
      <c r="Q24" s="658"/>
      <c r="R24" s="659">
        <v>34057</v>
      </c>
      <c r="S24" s="660"/>
      <c r="T24" s="660"/>
      <c r="U24" s="660"/>
      <c r="V24" s="660"/>
      <c r="W24" s="660"/>
      <c r="X24" s="660"/>
      <c r="Y24" s="661"/>
      <c r="Z24" s="662">
        <v>0</v>
      </c>
      <c r="AA24" s="662"/>
      <c r="AB24" s="662"/>
      <c r="AC24" s="662"/>
      <c r="AD24" s="663" t="s">
        <v>238</v>
      </c>
      <c r="AE24" s="663"/>
      <c r="AF24" s="663"/>
      <c r="AG24" s="663"/>
      <c r="AH24" s="663"/>
      <c r="AI24" s="663"/>
      <c r="AJ24" s="663"/>
      <c r="AK24" s="663"/>
      <c r="AL24" s="664" t="s">
        <v>238</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238</v>
      </c>
      <c r="BH24" s="660"/>
      <c r="BI24" s="660"/>
      <c r="BJ24" s="660"/>
      <c r="BK24" s="660"/>
      <c r="BL24" s="660"/>
      <c r="BM24" s="660"/>
      <c r="BN24" s="661"/>
      <c r="BO24" s="662" t="s">
        <v>122</v>
      </c>
      <c r="BP24" s="662"/>
      <c r="BQ24" s="662"/>
      <c r="BR24" s="662"/>
      <c r="BS24" s="668" t="s">
        <v>122</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11843001</v>
      </c>
      <c r="CS24" s="649"/>
      <c r="CT24" s="649"/>
      <c r="CU24" s="649"/>
      <c r="CV24" s="649"/>
      <c r="CW24" s="649"/>
      <c r="CX24" s="649"/>
      <c r="CY24" s="650"/>
      <c r="CZ24" s="653">
        <v>17.5</v>
      </c>
      <c r="DA24" s="654"/>
      <c r="DB24" s="654"/>
      <c r="DC24" s="673"/>
      <c r="DD24" s="692">
        <v>9019869</v>
      </c>
      <c r="DE24" s="649"/>
      <c r="DF24" s="649"/>
      <c r="DG24" s="649"/>
      <c r="DH24" s="649"/>
      <c r="DI24" s="649"/>
      <c r="DJ24" s="649"/>
      <c r="DK24" s="650"/>
      <c r="DL24" s="692">
        <v>8429076</v>
      </c>
      <c r="DM24" s="649"/>
      <c r="DN24" s="649"/>
      <c r="DO24" s="649"/>
      <c r="DP24" s="649"/>
      <c r="DQ24" s="649"/>
      <c r="DR24" s="649"/>
      <c r="DS24" s="649"/>
      <c r="DT24" s="649"/>
      <c r="DU24" s="649"/>
      <c r="DV24" s="650"/>
      <c r="DW24" s="653">
        <v>50.6</v>
      </c>
      <c r="DX24" s="654"/>
      <c r="DY24" s="654"/>
      <c r="DZ24" s="654"/>
      <c r="EA24" s="654"/>
      <c r="EB24" s="654"/>
      <c r="EC24" s="655"/>
    </row>
    <row r="25" spans="2:133" ht="11.25" customHeight="1" x14ac:dyDescent="0.15">
      <c r="B25" s="656" t="s">
        <v>288</v>
      </c>
      <c r="C25" s="657"/>
      <c r="D25" s="657"/>
      <c r="E25" s="657"/>
      <c r="F25" s="657"/>
      <c r="G25" s="657"/>
      <c r="H25" s="657"/>
      <c r="I25" s="657"/>
      <c r="J25" s="657"/>
      <c r="K25" s="657"/>
      <c r="L25" s="657"/>
      <c r="M25" s="657"/>
      <c r="N25" s="657"/>
      <c r="O25" s="657"/>
      <c r="P25" s="657"/>
      <c r="Q25" s="658"/>
      <c r="R25" s="659">
        <v>355287</v>
      </c>
      <c r="S25" s="660"/>
      <c r="T25" s="660"/>
      <c r="U25" s="660"/>
      <c r="V25" s="660"/>
      <c r="W25" s="660"/>
      <c r="X25" s="660"/>
      <c r="Y25" s="661"/>
      <c r="Z25" s="662">
        <v>0.5</v>
      </c>
      <c r="AA25" s="662"/>
      <c r="AB25" s="662"/>
      <c r="AC25" s="662"/>
      <c r="AD25" s="663">
        <v>67693</v>
      </c>
      <c r="AE25" s="663"/>
      <c r="AF25" s="663"/>
      <c r="AG25" s="663"/>
      <c r="AH25" s="663"/>
      <c r="AI25" s="663"/>
      <c r="AJ25" s="663"/>
      <c r="AK25" s="663"/>
      <c r="AL25" s="664">
        <v>0.4</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238</v>
      </c>
      <c r="BP25" s="662"/>
      <c r="BQ25" s="662"/>
      <c r="BR25" s="662"/>
      <c r="BS25" s="668" t="s">
        <v>238</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4643148</v>
      </c>
      <c r="CS25" s="695"/>
      <c r="CT25" s="695"/>
      <c r="CU25" s="695"/>
      <c r="CV25" s="695"/>
      <c r="CW25" s="695"/>
      <c r="CX25" s="695"/>
      <c r="CY25" s="696"/>
      <c r="CZ25" s="664">
        <v>6.9</v>
      </c>
      <c r="DA25" s="693"/>
      <c r="DB25" s="693"/>
      <c r="DC25" s="697"/>
      <c r="DD25" s="668">
        <v>4467582</v>
      </c>
      <c r="DE25" s="695"/>
      <c r="DF25" s="695"/>
      <c r="DG25" s="695"/>
      <c r="DH25" s="695"/>
      <c r="DI25" s="695"/>
      <c r="DJ25" s="695"/>
      <c r="DK25" s="696"/>
      <c r="DL25" s="668">
        <v>3902968</v>
      </c>
      <c r="DM25" s="695"/>
      <c r="DN25" s="695"/>
      <c r="DO25" s="695"/>
      <c r="DP25" s="695"/>
      <c r="DQ25" s="695"/>
      <c r="DR25" s="695"/>
      <c r="DS25" s="695"/>
      <c r="DT25" s="695"/>
      <c r="DU25" s="695"/>
      <c r="DV25" s="696"/>
      <c r="DW25" s="664">
        <v>23.4</v>
      </c>
      <c r="DX25" s="693"/>
      <c r="DY25" s="693"/>
      <c r="DZ25" s="693"/>
      <c r="EA25" s="693"/>
      <c r="EB25" s="693"/>
      <c r="EC25" s="694"/>
    </row>
    <row r="26" spans="2:133" ht="11.25" customHeight="1" x14ac:dyDescent="0.15">
      <c r="B26" s="656" t="s">
        <v>291</v>
      </c>
      <c r="C26" s="657"/>
      <c r="D26" s="657"/>
      <c r="E26" s="657"/>
      <c r="F26" s="657"/>
      <c r="G26" s="657"/>
      <c r="H26" s="657"/>
      <c r="I26" s="657"/>
      <c r="J26" s="657"/>
      <c r="K26" s="657"/>
      <c r="L26" s="657"/>
      <c r="M26" s="657"/>
      <c r="N26" s="657"/>
      <c r="O26" s="657"/>
      <c r="P26" s="657"/>
      <c r="Q26" s="658"/>
      <c r="R26" s="659">
        <v>113070</v>
      </c>
      <c r="S26" s="660"/>
      <c r="T26" s="660"/>
      <c r="U26" s="660"/>
      <c r="V26" s="660"/>
      <c r="W26" s="660"/>
      <c r="X26" s="660"/>
      <c r="Y26" s="661"/>
      <c r="Z26" s="662">
        <v>0.2</v>
      </c>
      <c r="AA26" s="662"/>
      <c r="AB26" s="662"/>
      <c r="AC26" s="662"/>
      <c r="AD26" s="663" t="s">
        <v>238</v>
      </c>
      <c r="AE26" s="663"/>
      <c r="AF26" s="663"/>
      <c r="AG26" s="663"/>
      <c r="AH26" s="663"/>
      <c r="AI26" s="663"/>
      <c r="AJ26" s="663"/>
      <c r="AK26" s="663"/>
      <c r="AL26" s="664" t="s">
        <v>238</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122</v>
      </c>
      <c r="BP26" s="662"/>
      <c r="BQ26" s="662"/>
      <c r="BR26" s="662"/>
      <c r="BS26" s="668" t="s">
        <v>238</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3191307</v>
      </c>
      <c r="CS26" s="660"/>
      <c r="CT26" s="660"/>
      <c r="CU26" s="660"/>
      <c r="CV26" s="660"/>
      <c r="CW26" s="660"/>
      <c r="CX26" s="660"/>
      <c r="CY26" s="661"/>
      <c r="CZ26" s="664">
        <v>4.7</v>
      </c>
      <c r="DA26" s="693"/>
      <c r="DB26" s="693"/>
      <c r="DC26" s="697"/>
      <c r="DD26" s="668">
        <v>3067240</v>
      </c>
      <c r="DE26" s="660"/>
      <c r="DF26" s="660"/>
      <c r="DG26" s="660"/>
      <c r="DH26" s="660"/>
      <c r="DI26" s="660"/>
      <c r="DJ26" s="660"/>
      <c r="DK26" s="661"/>
      <c r="DL26" s="668" t="s">
        <v>122</v>
      </c>
      <c r="DM26" s="660"/>
      <c r="DN26" s="660"/>
      <c r="DO26" s="660"/>
      <c r="DP26" s="660"/>
      <c r="DQ26" s="660"/>
      <c r="DR26" s="660"/>
      <c r="DS26" s="660"/>
      <c r="DT26" s="660"/>
      <c r="DU26" s="660"/>
      <c r="DV26" s="661"/>
      <c r="DW26" s="664" t="s">
        <v>238</v>
      </c>
      <c r="DX26" s="693"/>
      <c r="DY26" s="693"/>
      <c r="DZ26" s="693"/>
      <c r="EA26" s="693"/>
      <c r="EB26" s="693"/>
      <c r="EC26" s="694"/>
    </row>
    <row r="27" spans="2:133" ht="11.25" customHeight="1" x14ac:dyDescent="0.15">
      <c r="B27" s="656" t="s">
        <v>294</v>
      </c>
      <c r="C27" s="657"/>
      <c r="D27" s="657"/>
      <c r="E27" s="657"/>
      <c r="F27" s="657"/>
      <c r="G27" s="657"/>
      <c r="H27" s="657"/>
      <c r="I27" s="657"/>
      <c r="J27" s="657"/>
      <c r="K27" s="657"/>
      <c r="L27" s="657"/>
      <c r="M27" s="657"/>
      <c r="N27" s="657"/>
      <c r="O27" s="657"/>
      <c r="P27" s="657"/>
      <c r="Q27" s="658"/>
      <c r="R27" s="659">
        <v>8987663</v>
      </c>
      <c r="S27" s="660"/>
      <c r="T27" s="660"/>
      <c r="U27" s="660"/>
      <c r="V27" s="660"/>
      <c r="W27" s="660"/>
      <c r="X27" s="660"/>
      <c r="Y27" s="661"/>
      <c r="Z27" s="662">
        <v>12.2</v>
      </c>
      <c r="AA27" s="662"/>
      <c r="AB27" s="662"/>
      <c r="AC27" s="662"/>
      <c r="AD27" s="663" t="s">
        <v>238</v>
      </c>
      <c r="AE27" s="663"/>
      <c r="AF27" s="663"/>
      <c r="AG27" s="663"/>
      <c r="AH27" s="663"/>
      <c r="AI27" s="663"/>
      <c r="AJ27" s="663"/>
      <c r="AK27" s="663"/>
      <c r="AL27" s="664" t="s">
        <v>238</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8875443</v>
      </c>
      <c r="BH27" s="660"/>
      <c r="BI27" s="660"/>
      <c r="BJ27" s="660"/>
      <c r="BK27" s="660"/>
      <c r="BL27" s="660"/>
      <c r="BM27" s="660"/>
      <c r="BN27" s="661"/>
      <c r="BO27" s="662">
        <v>100</v>
      </c>
      <c r="BP27" s="662"/>
      <c r="BQ27" s="662"/>
      <c r="BR27" s="662"/>
      <c r="BS27" s="668">
        <v>19573</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4176688</v>
      </c>
      <c r="CS27" s="695"/>
      <c r="CT27" s="695"/>
      <c r="CU27" s="695"/>
      <c r="CV27" s="695"/>
      <c r="CW27" s="695"/>
      <c r="CX27" s="695"/>
      <c r="CY27" s="696"/>
      <c r="CZ27" s="664">
        <v>6.2</v>
      </c>
      <c r="DA27" s="693"/>
      <c r="DB27" s="693"/>
      <c r="DC27" s="697"/>
      <c r="DD27" s="668">
        <v>1593458</v>
      </c>
      <c r="DE27" s="695"/>
      <c r="DF27" s="695"/>
      <c r="DG27" s="695"/>
      <c r="DH27" s="695"/>
      <c r="DI27" s="695"/>
      <c r="DJ27" s="695"/>
      <c r="DK27" s="696"/>
      <c r="DL27" s="668">
        <v>1567279</v>
      </c>
      <c r="DM27" s="695"/>
      <c r="DN27" s="695"/>
      <c r="DO27" s="695"/>
      <c r="DP27" s="695"/>
      <c r="DQ27" s="695"/>
      <c r="DR27" s="695"/>
      <c r="DS27" s="695"/>
      <c r="DT27" s="695"/>
      <c r="DU27" s="695"/>
      <c r="DV27" s="696"/>
      <c r="DW27" s="664">
        <v>9.4</v>
      </c>
      <c r="DX27" s="693"/>
      <c r="DY27" s="693"/>
      <c r="DZ27" s="693"/>
      <c r="EA27" s="693"/>
      <c r="EB27" s="693"/>
      <c r="EC27" s="694"/>
    </row>
    <row r="28" spans="2:133" ht="11.25" customHeight="1" x14ac:dyDescent="0.15">
      <c r="B28" s="701" t="s">
        <v>297</v>
      </c>
      <c r="C28" s="702"/>
      <c r="D28" s="702"/>
      <c r="E28" s="702"/>
      <c r="F28" s="702"/>
      <c r="G28" s="702"/>
      <c r="H28" s="702"/>
      <c r="I28" s="702"/>
      <c r="J28" s="702"/>
      <c r="K28" s="702"/>
      <c r="L28" s="702"/>
      <c r="M28" s="702"/>
      <c r="N28" s="702"/>
      <c r="O28" s="702"/>
      <c r="P28" s="702"/>
      <c r="Q28" s="703"/>
      <c r="R28" s="659" t="s">
        <v>238</v>
      </c>
      <c r="S28" s="660"/>
      <c r="T28" s="660"/>
      <c r="U28" s="660"/>
      <c r="V28" s="660"/>
      <c r="W28" s="660"/>
      <c r="X28" s="660"/>
      <c r="Y28" s="661"/>
      <c r="Z28" s="662" t="s">
        <v>238</v>
      </c>
      <c r="AA28" s="662"/>
      <c r="AB28" s="662"/>
      <c r="AC28" s="662"/>
      <c r="AD28" s="663" t="s">
        <v>122</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3023165</v>
      </c>
      <c r="CS28" s="660"/>
      <c r="CT28" s="660"/>
      <c r="CU28" s="660"/>
      <c r="CV28" s="660"/>
      <c r="CW28" s="660"/>
      <c r="CX28" s="660"/>
      <c r="CY28" s="661"/>
      <c r="CZ28" s="664">
        <v>4.5</v>
      </c>
      <c r="DA28" s="693"/>
      <c r="DB28" s="693"/>
      <c r="DC28" s="697"/>
      <c r="DD28" s="668">
        <v>2958829</v>
      </c>
      <c r="DE28" s="660"/>
      <c r="DF28" s="660"/>
      <c r="DG28" s="660"/>
      <c r="DH28" s="660"/>
      <c r="DI28" s="660"/>
      <c r="DJ28" s="660"/>
      <c r="DK28" s="661"/>
      <c r="DL28" s="668">
        <v>2958829</v>
      </c>
      <c r="DM28" s="660"/>
      <c r="DN28" s="660"/>
      <c r="DO28" s="660"/>
      <c r="DP28" s="660"/>
      <c r="DQ28" s="660"/>
      <c r="DR28" s="660"/>
      <c r="DS28" s="660"/>
      <c r="DT28" s="660"/>
      <c r="DU28" s="660"/>
      <c r="DV28" s="661"/>
      <c r="DW28" s="664">
        <v>17.8</v>
      </c>
      <c r="DX28" s="693"/>
      <c r="DY28" s="693"/>
      <c r="DZ28" s="693"/>
      <c r="EA28" s="693"/>
      <c r="EB28" s="693"/>
      <c r="EC28" s="694"/>
    </row>
    <row r="29" spans="2:133" ht="11.25" customHeight="1" x14ac:dyDescent="0.15">
      <c r="B29" s="656" t="s">
        <v>299</v>
      </c>
      <c r="C29" s="657"/>
      <c r="D29" s="657"/>
      <c r="E29" s="657"/>
      <c r="F29" s="657"/>
      <c r="G29" s="657"/>
      <c r="H29" s="657"/>
      <c r="I29" s="657"/>
      <c r="J29" s="657"/>
      <c r="K29" s="657"/>
      <c r="L29" s="657"/>
      <c r="M29" s="657"/>
      <c r="N29" s="657"/>
      <c r="O29" s="657"/>
      <c r="P29" s="657"/>
      <c r="Q29" s="658"/>
      <c r="R29" s="659">
        <v>19824014</v>
      </c>
      <c r="S29" s="660"/>
      <c r="T29" s="660"/>
      <c r="U29" s="660"/>
      <c r="V29" s="660"/>
      <c r="W29" s="660"/>
      <c r="X29" s="660"/>
      <c r="Y29" s="661"/>
      <c r="Z29" s="662">
        <v>26.9</v>
      </c>
      <c r="AA29" s="662"/>
      <c r="AB29" s="662"/>
      <c r="AC29" s="662"/>
      <c r="AD29" s="663" t="s">
        <v>122</v>
      </c>
      <c r="AE29" s="663"/>
      <c r="AF29" s="663"/>
      <c r="AG29" s="663"/>
      <c r="AH29" s="663"/>
      <c r="AI29" s="663"/>
      <c r="AJ29" s="663"/>
      <c r="AK29" s="663"/>
      <c r="AL29" s="664" t="s">
        <v>238</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303</v>
      </c>
      <c r="CG29" s="675"/>
      <c r="CH29" s="675"/>
      <c r="CI29" s="675"/>
      <c r="CJ29" s="675"/>
      <c r="CK29" s="675"/>
      <c r="CL29" s="675"/>
      <c r="CM29" s="675"/>
      <c r="CN29" s="675"/>
      <c r="CO29" s="675"/>
      <c r="CP29" s="675"/>
      <c r="CQ29" s="676"/>
      <c r="CR29" s="659">
        <v>3023165</v>
      </c>
      <c r="CS29" s="695"/>
      <c r="CT29" s="695"/>
      <c r="CU29" s="695"/>
      <c r="CV29" s="695"/>
      <c r="CW29" s="695"/>
      <c r="CX29" s="695"/>
      <c r="CY29" s="696"/>
      <c r="CZ29" s="664">
        <v>4.5</v>
      </c>
      <c r="DA29" s="693"/>
      <c r="DB29" s="693"/>
      <c r="DC29" s="697"/>
      <c r="DD29" s="668">
        <v>2958829</v>
      </c>
      <c r="DE29" s="695"/>
      <c r="DF29" s="695"/>
      <c r="DG29" s="695"/>
      <c r="DH29" s="695"/>
      <c r="DI29" s="695"/>
      <c r="DJ29" s="695"/>
      <c r="DK29" s="696"/>
      <c r="DL29" s="668">
        <v>2958829</v>
      </c>
      <c r="DM29" s="695"/>
      <c r="DN29" s="695"/>
      <c r="DO29" s="695"/>
      <c r="DP29" s="695"/>
      <c r="DQ29" s="695"/>
      <c r="DR29" s="695"/>
      <c r="DS29" s="695"/>
      <c r="DT29" s="695"/>
      <c r="DU29" s="695"/>
      <c r="DV29" s="696"/>
      <c r="DW29" s="664">
        <v>17.8</v>
      </c>
      <c r="DX29" s="693"/>
      <c r="DY29" s="693"/>
      <c r="DZ29" s="693"/>
      <c r="EA29" s="693"/>
      <c r="EB29" s="693"/>
      <c r="EC29" s="694"/>
    </row>
    <row r="30" spans="2:133" ht="11.25" customHeight="1" x14ac:dyDescent="0.15">
      <c r="B30" s="656" t="s">
        <v>304</v>
      </c>
      <c r="C30" s="657"/>
      <c r="D30" s="657"/>
      <c r="E30" s="657"/>
      <c r="F30" s="657"/>
      <c r="G30" s="657"/>
      <c r="H30" s="657"/>
      <c r="I30" s="657"/>
      <c r="J30" s="657"/>
      <c r="K30" s="657"/>
      <c r="L30" s="657"/>
      <c r="M30" s="657"/>
      <c r="N30" s="657"/>
      <c r="O30" s="657"/>
      <c r="P30" s="657"/>
      <c r="Q30" s="658"/>
      <c r="R30" s="659">
        <v>178013</v>
      </c>
      <c r="S30" s="660"/>
      <c r="T30" s="660"/>
      <c r="U30" s="660"/>
      <c r="V30" s="660"/>
      <c r="W30" s="660"/>
      <c r="X30" s="660"/>
      <c r="Y30" s="661"/>
      <c r="Z30" s="662">
        <v>0.2</v>
      </c>
      <c r="AA30" s="662"/>
      <c r="AB30" s="662"/>
      <c r="AC30" s="662"/>
      <c r="AD30" s="663">
        <v>108461</v>
      </c>
      <c r="AE30" s="663"/>
      <c r="AF30" s="663"/>
      <c r="AG30" s="663"/>
      <c r="AH30" s="663"/>
      <c r="AI30" s="663"/>
      <c r="AJ30" s="663"/>
      <c r="AK30" s="663"/>
      <c r="AL30" s="664">
        <v>0.7</v>
      </c>
      <c r="AM30" s="665"/>
      <c r="AN30" s="665"/>
      <c r="AO30" s="666"/>
      <c r="AP30" s="707" t="s">
        <v>305</v>
      </c>
      <c r="AQ30" s="708"/>
      <c r="AR30" s="708"/>
      <c r="AS30" s="708"/>
      <c r="AT30" s="713" t="s">
        <v>306</v>
      </c>
      <c r="AU30" s="210"/>
      <c r="AV30" s="210"/>
      <c r="AW30" s="210"/>
      <c r="AX30" s="645" t="s">
        <v>181</v>
      </c>
      <c r="AY30" s="646"/>
      <c r="AZ30" s="646"/>
      <c r="BA30" s="646"/>
      <c r="BB30" s="646"/>
      <c r="BC30" s="646"/>
      <c r="BD30" s="646"/>
      <c r="BE30" s="646"/>
      <c r="BF30" s="647"/>
      <c r="BG30" s="719">
        <v>99.1</v>
      </c>
      <c r="BH30" s="720"/>
      <c r="BI30" s="720"/>
      <c r="BJ30" s="720"/>
      <c r="BK30" s="720"/>
      <c r="BL30" s="720"/>
      <c r="BM30" s="654">
        <v>95.4</v>
      </c>
      <c r="BN30" s="720"/>
      <c r="BO30" s="720"/>
      <c r="BP30" s="720"/>
      <c r="BQ30" s="721"/>
      <c r="BR30" s="719">
        <v>98.8</v>
      </c>
      <c r="BS30" s="720"/>
      <c r="BT30" s="720"/>
      <c r="BU30" s="720"/>
      <c r="BV30" s="720"/>
      <c r="BW30" s="720"/>
      <c r="BX30" s="654">
        <v>95.3</v>
      </c>
      <c r="BY30" s="720"/>
      <c r="BZ30" s="720"/>
      <c r="CA30" s="720"/>
      <c r="CB30" s="721"/>
      <c r="CD30" s="724"/>
      <c r="CE30" s="725"/>
      <c r="CF30" s="674" t="s">
        <v>307</v>
      </c>
      <c r="CG30" s="675"/>
      <c r="CH30" s="675"/>
      <c r="CI30" s="675"/>
      <c r="CJ30" s="675"/>
      <c r="CK30" s="675"/>
      <c r="CL30" s="675"/>
      <c r="CM30" s="675"/>
      <c r="CN30" s="675"/>
      <c r="CO30" s="675"/>
      <c r="CP30" s="675"/>
      <c r="CQ30" s="676"/>
      <c r="CR30" s="659">
        <v>2753648</v>
      </c>
      <c r="CS30" s="660"/>
      <c r="CT30" s="660"/>
      <c r="CU30" s="660"/>
      <c r="CV30" s="660"/>
      <c r="CW30" s="660"/>
      <c r="CX30" s="660"/>
      <c r="CY30" s="661"/>
      <c r="CZ30" s="664">
        <v>4.0999999999999996</v>
      </c>
      <c r="DA30" s="693"/>
      <c r="DB30" s="693"/>
      <c r="DC30" s="697"/>
      <c r="DD30" s="668">
        <v>2701067</v>
      </c>
      <c r="DE30" s="660"/>
      <c r="DF30" s="660"/>
      <c r="DG30" s="660"/>
      <c r="DH30" s="660"/>
      <c r="DI30" s="660"/>
      <c r="DJ30" s="660"/>
      <c r="DK30" s="661"/>
      <c r="DL30" s="668">
        <v>2701067</v>
      </c>
      <c r="DM30" s="660"/>
      <c r="DN30" s="660"/>
      <c r="DO30" s="660"/>
      <c r="DP30" s="660"/>
      <c r="DQ30" s="660"/>
      <c r="DR30" s="660"/>
      <c r="DS30" s="660"/>
      <c r="DT30" s="660"/>
      <c r="DU30" s="660"/>
      <c r="DV30" s="661"/>
      <c r="DW30" s="664">
        <v>16.2</v>
      </c>
      <c r="DX30" s="693"/>
      <c r="DY30" s="693"/>
      <c r="DZ30" s="693"/>
      <c r="EA30" s="693"/>
      <c r="EB30" s="693"/>
      <c r="EC30" s="694"/>
    </row>
    <row r="31" spans="2:133" ht="11.25" customHeight="1" x14ac:dyDescent="0.15">
      <c r="B31" s="656" t="s">
        <v>308</v>
      </c>
      <c r="C31" s="657"/>
      <c r="D31" s="657"/>
      <c r="E31" s="657"/>
      <c r="F31" s="657"/>
      <c r="G31" s="657"/>
      <c r="H31" s="657"/>
      <c r="I31" s="657"/>
      <c r="J31" s="657"/>
      <c r="K31" s="657"/>
      <c r="L31" s="657"/>
      <c r="M31" s="657"/>
      <c r="N31" s="657"/>
      <c r="O31" s="657"/>
      <c r="P31" s="657"/>
      <c r="Q31" s="658"/>
      <c r="R31" s="659">
        <v>601453</v>
      </c>
      <c r="S31" s="660"/>
      <c r="T31" s="660"/>
      <c r="U31" s="660"/>
      <c r="V31" s="660"/>
      <c r="W31" s="660"/>
      <c r="X31" s="660"/>
      <c r="Y31" s="661"/>
      <c r="Z31" s="662">
        <v>0.8</v>
      </c>
      <c r="AA31" s="662"/>
      <c r="AB31" s="662"/>
      <c r="AC31" s="662"/>
      <c r="AD31" s="663" t="s">
        <v>238</v>
      </c>
      <c r="AE31" s="663"/>
      <c r="AF31" s="663"/>
      <c r="AG31" s="663"/>
      <c r="AH31" s="663"/>
      <c r="AI31" s="663"/>
      <c r="AJ31" s="663"/>
      <c r="AK31" s="663"/>
      <c r="AL31" s="664" t="s">
        <v>122</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98.5</v>
      </c>
      <c r="BH31" s="695"/>
      <c r="BI31" s="695"/>
      <c r="BJ31" s="695"/>
      <c r="BK31" s="695"/>
      <c r="BL31" s="695"/>
      <c r="BM31" s="665">
        <v>94.5</v>
      </c>
      <c r="BN31" s="717"/>
      <c r="BO31" s="717"/>
      <c r="BP31" s="717"/>
      <c r="BQ31" s="718"/>
      <c r="BR31" s="716">
        <v>98.1</v>
      </c>
      <c r="BS31" s="695"/>
      <c r="BT31" s="695"/>
      <c r="BU31" s="695"/>
      <c r="BV31" s="695"/>
      <c r="BW31" s="695"/>
      <c r="BX31" s="665">
        <v>95</v>
      </c>
      <c r="BY31" s="717"/>
      <c r="BZ31" s="717"/>
      <c r="CA31" s="717"/>
      <c r="CB31" s="718"/>
      <c r="CD31" s="724"/>
      <c r="CE31" s="725"/>
      <c r="CF31" s="674" t="s">
        <v>311</v>
      </c>
      <c r="CG31" s="675"/>
      <c r="CH31" s="675"/>
      <c r="CI31" s="675"/>
      <c r="CJ31" s="675"/>
      <c r="CK31" s="675"/>
      <c r="CL31" s="675"/>
      <c r="CM31" s="675"/>
      <c r="CN31" s="675"/>
      <c r="CO31" s="675"/>
      <c r="CP31" s="675"/>
      <c r="CQ31" s="676"/>
      <c r="CR31" s="659">
        <v>269517</v>
      </c>
      <c r="CS31" s="695"/>
      <c r="CT31" s="695"/>
      <c r="CU31" s="695"/>
      <c r="CV31" s="695"/>
      <c r="CW31" s="695"/>
      <c r="CX31" s="695"/>
      <c r="CY31" s="696"/>
      <c r="CZ31" s="664">
        <v>0.4</v>
      </c>
      <c r="DA31" s="693"/>
      <c r="DB31" s="693"/>
      <c r="DC31" s="697"/>
      <c r="DD31" s="668">
        <v>257762</v>
      </c>
      <c r="DE31" s="695"/>
      <c r="DF31" s="695"/>
      <c r="DG31" s="695"/>
      <c r="DH31" s="695"/>
      <c r="DI31" s="695"/>
      <c r="DJ31" s="695"/>
      <c r="DK31" s="696"/>
      <c r="DL31" s="668">
        <v>257762</v>
      </c>
      <c r="DM31" s="695"/>
      <c r="DN31" s="695"/>
      <c r="DO31" s="695"/>
      <c r="DP31" s="695"/>
      <c r="DQ31" s="695"/>
      <c r="DR31" s="695"/>
      <c r="DS31" s="695"/>
      <c r="DT31" s="695"/>
      <c r="DU31" s="695"/>
      <c r="DV31" s="696"/>
      <c r="DW31" s="664">
        <v>1.5</v>
      </c>
      <c r="DX31" s="693"/>
      <c r="DY31" s="693"/>
      <c r="DZ31" s="693"/>
      <c r="EA31" s="693"/>
      <c r="EB31" s="693"/>
      <c r="EC31" s="694"/>
    </row>
    <row r="32" spans="2:133" ht="11.25" customHeight="1" x14ac:dyDescent="0.15">
      <c r="B32" s="656" t="s">
        <v>312</v>
      </c>
      <c r="C32" s="657"/>
      <c r="D32" s="657"/>
      <c r="E32" s="657"/>
      <c r="F32" s="657"/>
      <c r="G32" s="657"/>
      <c r="H32" s="657"/>
      <c r="I32" s="657"/>
      <c r="J32" s="657"/>
      <c r="K32" s="657"/>
      <c r="L32" s="657"/>
      <c r="M32" s="657"/>
      <c r="N32" s="657"/>
      <c r="O32" s="657"/>
      <c r="P32" s="657"/>
      <c r="Q32" s="658"/>
      <c r="R32" s="659">
        <v>10416163</v>
      </c>
      <c r="S32" s="660"/>
      <c r="T32" s="660"/>
      <c r="U32" s="660"/>
      <c r="V32" s="660"/>
      <c r="W32" s="660"/>
      <c r="X32" s="660"/>
      <c r="Y32" s="661"/>
      <c r="Z32" s="662">
        <v>14.1</v>
      </c>
      <c r="AA32" s="662"/>
      <c r="AB32" s="662"/>
      <c r="AC32" s="662"/>
      <c r="AD32" s="663" t="s">
        <v>259</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99.5</v>
      </c>
      <c r="BH32" s="729"/>
      <c r="BI32" s="729"/>
      <c r="BJ32" s="729"/>
      <c r="BK32" s="729"/>
      <c r="BL32" s="729"/>
      <c r="BM32" s="730">
        <v>96.2</v>
      </c>
      <c r="BN32" s="729"/>
      <c r="BO32" s="729"/>
      <c r="BP32" s="729"/>
      <c r="BQ32" s="731"/>
      <c r="BR32" s="728">
        <v>99.6</v>
      </c>
      <c r="BS32" s="729"/>
      <c r="BT32" s="729"/>
      <c r="BU32" s="729"/>
      <c r="BV32" s="729"/>
      <c r="BW32" s="729"/>
      <c r="BX32" s="730">
        <v>95.3</v>
      </c>
      <c r="BY32" s="729"/>
      <c r="BZ32" s="729"/>
      <c r="CA32" s="729"/>
      <c r="CB32" s="731"/>
      <c r="CD32" s="726"/>
      <c r="CE32" s="727"/>
      <c r="CF32" s="674" t="s">
        <v>314</v>
      </c>
      <c r="CG32" s="675"/>
      <c r="CH32" s="675"/>
      <c r="CI32" s="675"/>
      <c r="CJ32" s="675"/>
      <c r="CK32" s="675"/>
      <c r="CL32" s="675"/>
      <c r="CM32" s="675"/>
      <c r="CN32" s="675"/>
      <c r="CO32" s="675"/>
      <c r="CP32" s="675"/>
      <c r="CQ32" s="676"/>
      <c r="CR32" s="659" t="s">
        <v>238</v>
      </c>
      <c r="CS32" s="660"/>
      <c r="CT32" s="660"/>
      <c r="CU32" s="660"/>
      <c r="CV32" s="660"/>
      <c r="CW32" s="660"/>
      <c r="CX32" s="660"/>
      <c r="CY32" s="661"/>
      <c r="CZ32" s="664" t="s">
        <v>238</v>
      </c>
      <c r="DA32" s="693"/>
      <c r="DB32" s="693"/>
      <c r="DC32" s="697"/>
      <c r="DD32" s="668" t="s">
        <v>238</v>
      </c>
      <c r="DE32" s="660"/>
      <c r="DF32" s="660"/>
      <c r="DG32" s="660"/>
      <c r="DH32" s="660"/>
      <c r="DI32" s="660"/>
      <c r="DJ32" s="660"/>
      <c r="DK32" s="661"/>
      <c r="DL32" s="668" t="s">
        <v>238</v>
      </c>
      <c r="DM32" s="660"/>
      <c r="DN32" s="660"/>
      <c r="DO32" s="660"/>
      <c r="DP32" s="660"/>
      <c r="DQ32" s="660"/>
      <c r="DR32" s="660"/>
      <c r="DS32" s="660"/>
      <c r="DT32" s="660"/>
      <c r="DU32" s="660"/>
      <c r="DV32" s="661"/>
      <c r="DW32" s="664" t="s">
        <v>122</v>
      </c>
      <c r="DX32" s="693"/>
      <c r="DY32" s="693"/>
      <c r="DZ32" s="693"/>
      <c r="EA32" s="693"/>
      <c r="EB32" s="693"/>
      <c r="EC32" s="694"/>
    </row>
    <row r="33" spans="2:133" ht="11.25" customHeight="1" x14ac:dyDescent="0.15">
      <c r="B33" s="656" t="s">
        <v>315</v>
      </c>
      <c r="C33" s="657"/>
      <c r="D33" s="657"/>
      <c r="E33" s="657"/>
      <c r="F33" s="657"/>
      <c r="G33" s="657"/>
      <c r="H33" s="657"/>
      <c r="I33" s="657"/>
      <c r="J33" s="657"/>
      <c r="K33" s="657"/>
      <c r="L33" s="657"/>
      <c r="M33" s="657"/>
      <c r="N33" s="657"/>
      <c r="O33" s="657"/>
      <c r="P33" s="657"/>
      <c r="Q33" s="658"/>
      <c r="R33" s="659">
        <v>4237177</v>
      </c>
      <c r="S33" s="660"/>
      <c r="T33" s="660"/>
      <c r="U33" s="660"/>
      <c r="V33" s="660"/>
      <c r="W33" s="660"/>
      <c r="X33" s="660"/>
      <c r="Y33" s="661"/>
      <c r="Z33" s="662">
        <v>5.7</v>
      </c>
      <c r="AA33" s="662"/>
      <c r="AB33" s="662"/>
      <c r="AC33" s="662"/>
      <c r="AD33" s="663" t="s">
        <v>238</v>
      </c>
      <c r="AE33" s="663"/>
      <c r="AF33" s="663"/>
      <c r="AG33" s="663"/>
      <c r="AH33" s="663"/>
      <c r="AI33" s="663"/>
      <c r="AJ33" s="663"/>
      <c r="AK33" s="663"/>
      <c r="AL33" s="664" t="s">
        <v>238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42993578</v>
      </c>
      <c r="CS33" s="695"/>
      <c r="CT33" s="695"/>
      <c r="CU33" s="695"/>
      <c r="CV33" s="695"/>
      <c r="CW33" s="695"/>
      <c r="CX33" s="695"/>
      <c r="CY33" s="696"/>
      <c r="CZ33" s="664">
        <v>63.6</v>
      </c>
      <c r="DA33" s="693"/>
      <c r="DB33" s="693"/>
      <c r="DC33" s="697"/>
      <c r="DD33" s="668">
        <v>13485738</v>
      </c>
      <c r="DE33" s="695"/>
      <c r="DF33" s="695"/>
      <c r="DG33" s="695"/>
      <c r="DH33" s="695"/>
      <c r="DI33" s="695"/>
      <c r="DJ33" s="695"/>
      <c r="DK33" s="696"/>
      <c r="DL33" s="668">
        <v>7197207</v>
      </c>
      <c r="DM33" s="695"/>
      <c r="DN33" s="695"/>
      <c r="DO33" s="695"/>
      <c r="DP33" s="695"/>
      <c r="DQ33" s="695"/>
      <c r="DR33" s="695"/>
      <c r="DS33" s="695"/>
      <c r="DT33" s="695"/>
      <c r="DU33" s="695"/>
      <c r="DV33" s="696"/>
      <c r="DW33" s="664">
        <v>43.2</v>
      </c>
      <c r="DX33" s="693"/>
      <c r="DY33" s="693"/>
      <c r="DZ33" s="693"/>
      <c r="EA33" s="693"/>
      <c r="EB33" s="693"/>
      <c r="EC33" s="694"/>
    </row>
    <row r="34" spans="2:133" ht="11.25" customHeight="1" x14ac:dyDescent="0.15">
      <c r="B34" s="656" t="s">
        <v>317</v>
      </c>
      <c r="C34" s="657"/>
      <c r="D34" s="657"/>
      <c r="E34" s="657"/>
      <c r="F34" s="657"/>
      <c r="G34" s="657"/>
      <c r="H34" s="657"/>
      <c r="I34" s="657"/>
      <c r="J34" s="657"/>
      <c r="K34" s="657"/>
      <c r="L34" s="657"/>
      <c r="M34" s="657"/>
      <c r="N34" s="657"/>
      <c r="O34" s="657"/>
      <c r="P34" s="657"/>
      <c r="Q34" s="658"/>
      <c r="R34" s="659">
        <v>2803728</v>
      </c>
      <c r="S34" s="660"/>
      <c r="T34" s="660"/>
      <c r="U34" s="660"/>
      <c r="V34" s="660"/>
      <c r="W34" s="660"/>
      <c r="X34" s="660"/>
      <c r="Y34" s="661"/>
      <c r="Z34" s="662">
        <v>3.8</v>
      </c>
      <c r="AA34" s="662"/>
      <c r="AB34" s="662"/>
      <c r="AC34" s="662"/>
      <c r="AD34" s="663">
        <v>31519</v>
      </c>
      <c r="AE34" s="663"/>
      <c r="AF34" s="663"/>
      <c r="AG34" s="663"/>
      <c r="AH34" s="663"/>
      <c r="AI34" s="663"/>
      <c r="AJ34" s="663"/>
      <c r="AK34" s="663"/>
      <c r="AL34" s="664">
        <v>0.2</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23903852</v>
      </c>
      <c r="CS34" s="660"/>
      <c r="CT34" s="660"/>
      <c r="CU34" s="660"/>
      <c r="CV34" s="660"/>
      <c r="CW34" s="660"/>
      <c r="CX34" s="660"/>
      <c r="CY34" s="661"/>
      <c r="CZ34" s="664">
        <v>35.4</v>
      </c>
      <c r="DA34" s="693"/>
      <c r="DB34" s="693"/>
      <c r="DC34" s="697"/>
      <c r="DD34" s="668">
        <v>4155177</v>
      </c>
      <c r="DE34" s="660"/>
      <c r="DF34" s="660"/>
      <c r="DG34" s="660"/>
      <c r="DH34" s="660"/>
      <c r="DI34" s="660"/>
      <c r="DJ34" s="660"/>
      <c r="DK34" s="661"/>
      <c r="DL34" s="668">
        <v>2805523</v>
      </c>
      <c r="DM34" s="660"/>
      <c r="DN34" s="660"/>
      <c r="DO34" s="660"/>
      <c r="DP34" s="660"/>
      <c r="DQ34" s="660"/>
      <c r="DR34" s="660"/>
      <c r="DS34" s="660"/>
      <c r="DT34" s="660"/>
      <c r="DU34" s="660"/>
      <c r="DV34" s="661"/>
      <c r="DW34" s="664">
        <v>16.8</v>
      </c>
      <c r="DX34" s="693"/>
      <c r="DY34" s="693"/>
      <c r="DZ34" s="693"/>
      <c r="EA34" s="693"/>
      <c r="EB34" s="693"/>
      <c r="EC34" s="694"/>
    </row>
    <row r="35" spans="2:133" ht="11.25" customHeight="1" x14ac:dyDescent="0.15">
      <c r="B35" s="656" t="s">
        <v>321</v>
      </c>
      <c r="C35" s="657"/>
      <c r="D35" s="657"/>
      <c r="E35" s="657"/>
      <c r="F35" s="657"/>
      <c r="G35" s="657"/>
      <c r="H35" s="657"/>
      <c r="I35" s="657"/>
      <c r="J35" s="657"/>
      <c r="K35" s="657"/>
      <c r="L35" s="657"/>
      <c r="M35" s="657"/>
      <c r="N35" s="657"/>
      <c r="O35" s="657"/>
      <c r="P35" s="657"/>
      <c r="Q35" s="658"/>
      <c r="R35" s="659">
        <v>1877229</v>
      </c>
      <c r="S35" s="660"/>
      <c r="T35" s="660"/>
      <c r="U35" s="660"/>
      <c r="V35" s="660"/>
      <c r="W35" s="660"/>
      <c r="X35" s="660"/>
      <c r="Y35" s="661"/>
      <c r="Z35" s="662">
        <v>2.5</v>
      </c>
      <c r="AA35" s="662"/>
      <c r="AB35" s="662"/>
      <c r="AC35" s="662"/>
      <c r="AD35" s="663" t="s">
        <v>238</v>
      </c>
      <c r="AE35" s="663"/>
      <c r="AF35" s="663"/>
      <c r="AG35" s="663"/>
      <c r="AH35" s="663"/>
      <c r="AI35" s="663"/>
      <c r="AJ35" s="663"/>
      <c r="AK35" s="663"/>
      <c r="AL35" s="664" t="s">
        <v>122</v>
      </c>
      <c r="AM35" s="665"/>
      <c r="AN35" s="665"/>
      <c r="AO35" s="666"/>
      <c r="AP35" s="214"/>
      <c r="AQ35" s="732" t="s">
        <v>322</v>
      </c>
      <c r="AR35" s="733"/>
      <c r="AS35" s="733"/>
      <c r="AT35" s="733"/>
      <c r="AU35" s="733"/>
      <c r="AV35" s="733"/>
      <c r="AW35" s="733"/>
      <c r="AX35" s="733"/>
      <c r="AY35" s="734"/>
      <c r="AZ35" s="648">
        <v>6981387</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433371</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537810</v>
      </c>
      <c r="CS35" s="695"/>
      <c r="CT35" s="695"/>
      <c r="CU35" s="695"/>
      <c r="CV35" s="695"/>
      <c r="CW35" s="695"/>
      <c r="CX35" s="695"/>
      <c r="CY35" s="696"/>
      <c r="CZ35" s="664">
        <v>0.8</v>
      </c>
      <c r="DA35" s="693"/>
      <c r="DB35" s="693"/>
      <c r="DC35" s="697"/>
      <c r="DD35" s="668">
        <v>433317</v>
      </c>
      <c r="DE35" s="695"/>
      <c r="DF35" s="695"/>
      <c r="DG35" s="695"/>
      <c r="DH35" s="695"/>
      <c r="DI35" s="695"/>
      <c r="DJ35" s="695"/>
      <c r="DK35" s="696"/>
      <c r="DL35" s="668">
        <v>384624</v>
      </c>
      <c r="DM35" s="695"/>
      <c r="DN35" s="695"/>
      <c r="DO35" s="695"/>
      <c r="DP35" s="695"/>
      <c r="DQ35" s="695"/>
      <c r="DR35" s="695"/>
      <c r="DS35" s="695"/>
      <c r="DT35" s="695"/>
      <c r="DU35" s="695"/>
      <c r="DV35" s="696"/>
      <c r="DW35" s="664">
        <v>2.2999999999999998</v>
      </c>
      <c r="DX35" s="693"/>
      <c r="DY35" s="693"/>
      <c r="DZ35" s="693"/>
      <c r="EA35" s="693"/>
      <c r="EB35" s="693"/>
      <c r="EC35" s="694"/>
    </row>
    <row r="36" spans="2:133" ht="11.25" customHeight="1" x14ac:dyDescent="0.15">
      <c r="B36" s="656" t="s">
        <v>325</v>
      </c>
      <c r="C36" s="657"/>
      <c r="D36" s="657"/>
      <c r="E36" s="657"/>
      <c r="F36" s="657"/>
      <c r="G36" s="657"/>
      <c r="H36" s="657"/>
      <c r="I36" s="657"/>
      <c r="J36" s="657"/>
      <c r="K36" s="657"/>
      <c r="L36" s="657"/>
      <c r="M36" s="657"/>
      <c r="N36" s="657"/>
      <c r="O36" s="657"/>
      <c r="P36" s="657"/>
      <c r="Q36" s="658"/>
      <c r="R36" s="659" t="s">
        <v>238</v>
      </c>
      <c r="S36" s="660"/>
      <c r="T36" s="660"/>
      <c r="U36" s="660"/>
      <c r="V36" s="660"/>
      <c r="W36" s="660"/>
      <c r="X36" s="660"/>
      <c r="Y36" s="661"/>
      <c r="Z36" s="662" t="s">
        <v>238</v>
      </c>
      <c r="AA36" s="662"/>
      <c r="AB36" s="662"/>
      <c r="AC36" s="662"/>
      <c r="AD36" s="663" t="s">
        <v>122</v>
      </c>
      <c r="AE36" s="663"/>
      <c r="AF36" s="663"/>
      <c r="AG36" s="663"/>
      <c r="AH36" s="663"/>
      <c r="AI36" s="663"/>
      <c r="AJ36" s="663"/>
      <c r="AK36" s="663"/>
      <c r="AL36" s="664" t="s">
        <v>238</v>
      </c>
      <c r="AM36" s="665"/>
      <c r="AN36" s="665"/>
      <c r="AO36" s="666"/>
      <c r="AQ36" s="736" t="s">
        <v>326</v>
      </c>
      <c r="AR36" s="737"/>
      <c r="AS36" s="737"/>
      <c r="AT36" s="737"/>
      <c r="AU36" s="737"/>
      <c r="AV36" s="737"/>
      <c r="AW36" s="737"/>
      <c r="AX36" s="737"/>
      <c r="AY36" s="738"/>
      <c r="AZ36" s="659">
        <v>2977270</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375089</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5745512</v>
      </c>
      <c r="CS36" s="660"/>
      <c r="CT36" s="660"/>
      <c r="CU36" s="660"/>
      <c r="CV36" s="660"/>
      <c r="CW36" s="660"/>
      <c r="CX36" s="660"/>
      <c r="CY36" s="661"/>
      <c r="CZ36" s="664">
        <v>8.5</v>
      </c>
      <c r="DA36" s="693"/>
      <c r="DB36" s="693"/>
      <c r="DC36" s="697"/>
      <c r="DD36" s="668">
        <v>3371665</v>
      </c>
      <c r="DE36" s="660"/>
      <c r="DF36" s="660"/>
      <c r="DG36" s="660"/>
      <c r="DH36" s="660"/>
      <c r="DI36" s="660"/>
      <c r="DJ36" s="660"/>
      <c r="DK36" s="661"/>
      <c r="DL36" s="668">
        <v>1998321</v>
      </c>
      <c r="DM36" s="660"/>
      <c r="DN36" s="660"/>
      <c r="DO36" s="660"/>
      <c r="DP36" s="660"/>
      <c r="DQ36" s="660"/>
      <c r="DR36" s="660"/>
      <c r="DS36" s="660"/>
      <c r="DT36" s="660"/>
      <c r="DU36" s="660"/>
      <c r="DV36" s="661"/>
      <c r="DW36" s="664">
        <v>12</v>
      </c>
      <c r="DX36" s="693"/>
      <c r="DY36" s="693"/>
      <c r="DZ36" s="693"/>
      <c r="EA36" s="693"/>
      <c r="EB36" s="693"/>
      <c r="EC36" s="694"/>
    </row>
    <row r="37" spans="2:133" ht="11.25" customHeight="1" x14ac:dyDescent="0.15">
      <c r="B37" s="656" t="s">
        <v>329</v>
      </c>
      <c r="C37" s="657"/>
      <c r="D37" s="657"/>
      <c r="E37" s="657"/>
      <c r="F37" s="657"/>
      <c r="G37" s="657"/>
      <c r="H37" s="657"/>
      <c r="I37" s="657"/>
      <c r="J37" s="657"/>
      <c r="K37" s="657"/>
      <c r="L37" s="657"/>
      <c r="M37" s="657"/>
      <c r="N37" s="657"/>
      <c r="O37" s="657"/>
      <c r="P37" s="657"/>
      <c r="Q37" s="658"/>
      <c r="R37" s="659">
        <v>849429</v>
      </c>
      <c r="S37" s="660"/>
      <c r="T37" s="660"/>
      <c r="U37" s="660"/>
      <c r="V37" s="660"/>
      <c r="W37" s="660"/>
      <c r="X37" s="660"/>
      <c r="Y37" s="661"/>
      <c r="Z37" s="662">
        <v>1.2</v>
      </c>
      <c r="AA37" s="662"/>
      <c r="AB37" s="662"/>
      <c r="AC37" s="662"/>
      <c r="AD37" s="663" t="s">
        <v>238</v>
      </c>
      <c r="AE37" s="663"/>
      <c r="AF37" s="663"/>
      <c r="AG37" s="663"/>
      <c r="AH37" s="663"/>
      <c r="AI37" s="663"/>
      <c r="AJ37" s="663"/>
      <c r="AK37" s="663"/>
      <c r="AL37" s="664" t="s">
        <v>238</v>
      </c>
      <c r="AM37" s="665"/>
      <c r="AN37" s="665"/>
      <c r="AO37" s="666"/>
      <c r="AQ37" s="736" t="s">
        <v>330</v>
      </c>
      <c r="AR37" s="737"/>
      <c r="AS37" s="737"/>
      <c r="AT37" s="737"/>
      <c r="AU37" s="737"/>
      <c r="AV37" s="737"/>
      <c r="AW37" s="737"/>
      <c r="AX37" s="737"/>
      <c r="AY37" s="738"/>
      <c r="AZ37" s="659">
        <v>895562</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10285</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880972</v>
      </c>
      <c r="CS37" s="695"/>
      <c r="CT37" s="695"/>
      <c r="CU37" s="695"/>
      <c r="CV37" s="695"/>
      <c r="CW37" s="695"/>
      <c r="CX37" s="695"/>
      <c r="CY37" s="696"/>
      <c r="CZ37" s="664">
        <v>1.3</v>
      </c>
      <c r="DA37" s="693"/>
      <c r="DB37" s="693"/>
      <c r="DC37" s="697"/>
      <c r="DD37" s="668">
        <v>880972</v>
      </c>
      <c r="DE37" s="695"/>
      <c r="DF37" s="695"/>
      <c r="DG37" s="695"/>
      <c r="DH37" s="695"/>
      <c r="DI37" s="695"/>
      <c r="DJ37" s="695"/>
      <c r="DK37" s="696"/>
      <c r="DL37" s="668">
        <v>802915</v>
      </c>
      <c r="DM37" s="695"/>
      <c r="DN37" s="695"/>
      <c r="DO37" s="695"/>
      <c r="DP37" s="695"/>
      <c r="DQ37" s="695"/>
      <c r="DR37" s="695"/>
      <c r="DS37" s="695"/>
      <c r="DT37" s="695"/>
      <c r="DU37" s="695"/>
      <c r="DV37" s="696"/>
      <c r="DW37" s="664">
        <v>4.8</v>
      </c>
      <c r="DX37" s="693"/>
      <c r="DY37" s="693"/>
      <c r="DZ37" s="693"/>
      <c r="EA37" s="693"/>
      <c r="EB37" s="693"/>
      <c r="EC37" s="694"/>
    </row>
    <row r="38" spans="2:133" ht="11.25" customHeight="1" x14ac:dyDescent="0.15">
      <c r="B38" s="704" t="s">
        <v>333</v>
      </c>
      <c r="C38" s="705"/>
      <c r="D38" s="705"/>
      <c r="E38" s="705"/>
      <c r="F38" s="705"/>
      <c r="G38" s="705"/>
      <c r="H38" s="705"/>
      <c r="I38" s="705"/>
      <c r="J38" s="705"/>
      <c r="K38" s="705"/>
      <c r="L38" s="705"/>
      <c r="M38" s="705"/>
      <c r="N38" s="705"/>
      <c r="O38" s="705"/>
      <c r="P38" s="705"/>
      <c r="Q38" s="706"/>
      <c r="R38" s="739">
        <v>73771555</v>
      </c>
      <c r="S38" s="740"/>
      <c r="T38" s="740"/>
      <c r="U38" s="740"/>
      <c r="V38" s="740"/>
      <c r="W38" s="740"/>
      <c r="X38" s="740"/>
      <c r="Y38" s="741"/>
      <c r="Z38" s="742">
        <v>100</v>
      </c>
      <c r="AA38" s="742"/>
      <c r="AB38" s="742"/>
      <c r="AC38" s="742"/>
      <c r="AD38" s="743">
        <v>15806388</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v>604572</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17570</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5530372</v>
      </c>
      <c r="CS38" s="660"/>
      <c r="CT38" s="660"/>
      <c r="CU38" s="660"/>
      <c r="CV38" s="660"/>
      <c r="CW38" s="660"/>
      <c r="CX38" s="660"/>
      <c r="CY38" s="661"/>
      <c r="CZ38" s="664">
        <v>8.1999999999999993</v>
      </c>
      <c r="DA38" s="693"/>
      <c r="DB38" s="693"/>
      <c r="DC38" s="697"/>
      <c r="DD38" s="668">
        <v>2779420</v>
      </c>
      <c r="DE38" s="660"/>
      <c r="DF38" s="660"/>
      <c r="DG38" s="660"/>
      <c r="DH38" s="660"/>
      <c r="DI38" s="660"/>
      <c r="DJ38" s="660"/>
      <c r="DK38" s="661"/>
      <c r="DL38" s="668">
        <v>2008739</v>
      </c>
      <c r="DM38" s="660"/>
      <c r="DN38" s="660"/>
      <c r="DO38" s="660"/>
      <c r="DP38" s="660"/>
      <c r="DQ38" s="660"/>
      <c r="DR38" s="660"/>
      <c r="DS38" s="660"/>
      <c r="DT38" s="660"/>
      <c r="DU38" s="660"/>
      <c r="DV38" s="661"/>
      <c r="DW38" s="664">
        <v>12.1</v>
      </c>
      <c r="DX38" s="693"/>
      <c r="DY38" s="693"/>
      <c r="DZ38" s="693"/>
      <c r="EA38" s="693"/>
      <c r="EB38" s="693"/>
      <c r="EC38" s="694"/>
    </row>
    <row r="39" spans="2:133" ht="11.25" customHeight="1" x14ac:dyDescent="0.15">
      <c r="AQ39" s="736" t="s">
        <v>337</v>
      </c>
      <c r="AR39" s="737"/>
      <c r="AS39" s="737"/>
      <c r="AT39" s="737"/>
      <c r="AU39" s="737"/>
      <c r="AV39" s="737"/>
      <c r="AW39" s="737"/>
      <c r="AX39" s="737"/>
      <c r="AY39" s="738"/>
      <c r="AZ39" s="659">
        <v>175707</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25</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6258920</v>
      </c>
      <c r="CS39" s="695"/>
      <c r="CT39" s="695"/>
      <c r="CU39" s="695"/>
      <c r="CV39" s="695"/>
      <c r="CW39" s="695"/>
      <c r="CX39" s="695"/>
      <c r="CY39" s="696"/>
      <c r="CZ39" s="664">
        <v>9.3000000000000007</v>
      </c>
      <c r="DA39" s="693"/>
      <c r="DB39" s="693"/>
      <c r="DC39" s="697"/>
      <c r="DD39" s="668">
        <v>2364597</v>
      </c>
      <c r="DE39" s="695"/>
      <c r="DF39" s="695"/>
      <c r="DG39" s="695"/>
      <c r="DH39" s="695"/>
      <c r="DI39" s="695"/>
      <c r="DJ39" s="695"/>
      <c r="DK39" s="696"/>
      <c r="DL39" s="668" t="s">
        <v>259</v>
      </c>
      <c r="DM39" s="695"/>
      <c r="DN39" s="695"/>
      <c r="DO39" s="695"/>
      <c r="DP39" s="695"/>
      <c r="DQ39" s="695"/>
      <c r="DR39" s="695"/>
      <c r="DS39" s="695"/>
      <c r="DT39" s="695"/>
      <c r="DU39" s="695"/>
      <c r="DV39" s="696"/>
      <c r="DW39" s="664" t="s">
        <v>122</v>
      </c>
      <c r="DX39" s="693"/>
      <c r="DY39" s="693"/>
      <c r="DZ39" s="693"/>
      <c r="EA39" s="693"/>
      <c r="EB39" s="693"/>
      <c r="EC39" s="694"/>
    </row>
    <row r="40" spans="2:133" ht="11.25" customHeight="1" x14ac:dyDescent="0.15">
      <c r="AQ40" s="736" t="s">
        <v>341</v>
      </c>
      <c r="AR40" s="737"/>
      <c r="AS40" s="737"/>
      <c r="AT40" s="737"/>
      <c r="AU40" s="737"/>
      <c r="AV40" s="737"/>
      <c r="AW40" s="737"/>
      <c r="AX40" s="737"/>
      <c r="AY40" s="738"/>
      <c r="AZ40" s="659">
        <v>588181</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280</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1017112</v>
      </c>
      <c r="CS40" s="660"/>
      <c r="CT40" s="660"/>
      <c r="CU40" s="660"/>
      <c r="CV40" s="660"/>
      <c r="CW40" s="660"/>
      <c r="CX40" s="660"/>
      <c r="CY40" s="661"/>
      <c r="CZ40" s="664">
        <v>1.5</v>
      </c>
      <c r="DA40" s="693"/>
      <c r="DB40" s="693"/>
      <c r="DC40" s="697"/>
      <c r="DD40" s="668">
        <v>381562</v>
      </c>
      <c r="DE40" s="660"/>
      <c r="DF40" s="660"/>
      <c r="DG40" s="660"/>
      <c r="DH40" s="660"/>
      <c r="DI40" s="660"/>
      <c r="DJ40" s="660"/>
      <c r="DK40" s="661"/>
      <c r="DL40" s="668" t="s">
        <v>259</v>
      </c>
      <c r="DM40" s="660"/>
      <c r="DN40" s="660"/>
      <c r="DO40" s="660"/>
      <c r="DP40" s="660"/>
      <c r="DQ40" s="660"/>
      <c r="DR40" s="660"/>
      <c r="DS40" s="660"/>
      <c r="DT40" s="660"/>
      <c r="DU40" s="660"/>
      <c r="DV40" s="661"/>
      <c r="DW40" s="664" t="s">
        <v>238</v>
      </c>
      <c r="DX40" s="693"/>
      <c r="DY40" s="693"/>
      <c r="DZ40" s="693"/>
      <c r="EA40" s="693"/>
      <c r="EB40" s="693"/>
      <c r="EC40" s="694"/>
    </row>
    <row r="41" spans="2:133" ht="11.25" customHeight="1" x14ac:dyDescent="0.15">
      <c r="AQ41" s="746" t="s">
        <v>344</v>
      </c>
      <c r="AR41" s="747"/>
      <c r="AS41" s="747"/>
      <c r="AT41" s="747"/>
      <c r="AU41" s="747"/>
      <c r="AV41" s="747"/>
      <c r="AW41" s="747"/>
      <c r="AX41" s="747"/>
      <c r="AY41" s="748"/>
      <c r="AZ41" s="739">
        <v>1740095</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385</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251</v>
      </c>
      <c r="CS41" s="695"/>
      <c r="CT41" s="695"/>
      <c r="CU41" s="695"/>
      <c r="CV41" s="695"/>
      <c r="CW41" s="695"/>
      <c r="CX41" s="695"/>
      <c r="CY41" s="696"/>
      <c r="CZ41" s="664" t="s">
        <v>238</v>
      </c>
      <c r="DA41" s="693"/>
      <c r="DB41" s="693"/>
      <c r="DC41" s="697"/>
      <c r="DD41" s="668" t="s">
        <v>238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12715278</v>
      </c>
      <c r="CS42" s="660"/>
      <c r="CT42" s="660"/>
      <c r="CU42" s="660"/>
      <c r="CV42" s="660"/>
      <c r="CW42" s="660"/>
      <c r="CX42" s="660"/>
      <c r="CY42" s="661"/>
      <c r="CZ42" s="664">
        <v>18.8</v>
      </c>
      <c r="DA42" s="665"/>
      <c r="DB42" s="665"/>
      <c r="DC42" s="760"/>
      <c r="DD42" s="668">
        <v>3657366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202463</v>
      </c>
      <c r="CS43" s="695"/>
      <c r="CT43" s="695"/>
      <c r="CU43" s="695"/>
      <c r="CV43" s="695"/>
      <c r="CW43" s="695"/>
      <c r="CX43" s="695"/>
      <c r="CY43" s="696"/>
      <c r="CZ43" s="664">
        <v>0.3</v>
      </c>
      <c r="DA43" s="693"/>
      <c r="DB43" s="693"/>
      <c r="DC43" s="697"/>
      <c r="DD43" s="668">
        <v>202463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351</v>
      </c>
      <c r="CD44" s="771" t="s">
        <v>302</v>
      </c>
      <c r="CE44" s="772"/>
      <c r="CF44" s="656" t="s">
        <v>352</v>
      </c>
      <c r="CG44" s="657"/>
      <c r="CH44" s="657"/>
      <c r="CI44" s="657"/>
      <c r="CJ44" s="657"/>
      <c r="CK44" s="657"/>
      <c r="CL44" s="657"/>
      <c r="CM44" s="657"/>
      <c r="CN44" s="657"/>
      <c r="CO44" s="657"/>
      <c r="CP44" s="657"/>
      <c r="CQ44" s="658"/>
      <c r="CR44" s="659">
        <v>11365916</v>
      </c>
      <c r="CS44" s="660"/>
      <c r="CT44" s="660"/>
      <c r="CU44" s="660"/>
      <c r="CV44" s="660"/>
      <c r="CW44" s="660"/>
      <c r="CX44" s="660"/>
      <c r="CY44" s="661"/>
      <c r="CZ44" s="664">
        <v>16.8</v>
      </c>
      <c r="DA44" s="665"/>
      <c r="DB44" s="665"/>
      <c r="DC44" s="760"/>
      <c r="DD44" s="668">
        <v>3432997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353</v>
      </c>
      <c r="CG45" s="657"/>
      <c r="CH45" s="657"/>
      <c r="CI45" s="657"/>
      <c r="CJ45" s="657"/>
      <c r="CK45" s="657"/>
      <c r="CL45" s="657"/>
      <c r="CM45" s="657"/>
      <c r="CN45" s="657"/>
      <c r="CO45" s="657"/>
      <c r="CP45" s="657"/>
      <c r="CQ45" s="658"/>
      <c r="CR45" s="659">
        <v>6774325</v>
      </c>
      <c r="CS45" s="695"/>
      <c r="CT45" s="695"/>
      <c r="CU45" s="695"/>
      <c r="CV45" s="695"/>
      <c r="CW45" s="695"/>
      <c r="CX45" s="695"/>
      <c r="CY45" s="696"/>
      <c r="CZ45" s="664">
        <v>10</v>
      </c>
      <c r="DA45" s="693"/>
      <c r="DB45" s="693"/>
      <c r="DC45" s="697"/>
      <c r="DD45" s="668">
        <v>1462385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354</v>
      </c>
      <c r="CG46" s="657"/>
      <c r="CH46" s="657"/>
      <c r="CI46" s="657"/>
      <c r="CJ46" s="657"/>
      <c r="CK46" s="657"/>
      <c r="CL46" s="657"/>
      <c r="CM46" s="657"/>
      <c r="CN46" s="657"/>
      <c r="CO46" s="657"/>
      <c r="CP46" s="657"/>
      <c r="CQ46" s="658"/>
      <c r="CR46" s="659">
        <v>3861908</v>
      </c>
      <c r="CS46" s="660"/>
      <c r="CT46" s="660"/>
      <c r="CU46" s="660"/>
      <c r="CV46" s="660"/>
      <c r="CW46" s="660"/>
      <c r="CX46" s="660"/>
      <c r="CY46" s="661"/>
      <c r="CZ46" s="664">
        <v>5.7</v>
      </c>
      <c r="DA46" s="665"/>
      <c r="DB46" s="665"/>
      <c r="DC46" s="760"/>
      <c r="DD46" s="668">
        <v>1410929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355</v>
      </c>
      <c r="CG47" s="657"/>
      <c r="CH47" s="657"/>
      <c r="CI47" s="657"/>
      <c r="CJ47" s="657"/>
      <c r="CK47" s="657"/>
      <c r="CL47" s="657"/>
      <c r="CM47" s="657"/>
      <c r="CN47" s="657"/>
      <c r="CO47" s="657"/>
      <c r="CP47" s="657"/>
      <c r="CQ47" s="658"/>
      <c r="CR47" s="659">
        <v>1349362</v>
      </c>
      <c r="CS47" s="695"/>
      <c r="CT47" s="695"/>
      <c r="CU47" s="695"/>
      <c r="CV47" s="695"/>
      <c r="CW47" s="695"/>
      <c r="CX47" s="695"/>
      <c r="CY47" s="696"/>
      <c r="CZ47" s="664">
        <v>2</v>
      </c>
      <c r="DA47" s="693"/>
      <c r="DB47" s="693"/>
      <c r="DC47" s="697"/>
      <c r="DD47" s="668">
        <v>224369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356</v>
      </c>
      <c r="CG48" s="657"/>
      <c r="CH48" s="657"/>
      <c r="CI48" s="657"/>
      <c r="CJ48" s="657"/>
      <c r="CK48" s="657"/>
      <c r="CL48" s="657"/>
      <c r="CM48" s="657"/>
      <c r="CN48" s="657"/>
      <c r="CO48" s="657"/>
      <c r="CP48" s="657"/>
      <c r="CQ48" s="658"/>
      <c r="CR48" s="659" t="s">
        <v>238</v>
      </c>
      <c r="CS48" s="660"/>
      <c r="CT48" s="660"/>
      <c r="CU48" s="660"/>
      <c r="CV48" s="660"/>
      <c r="CW48" s="660"/>
      <c r="CX48" s="660"/>
      <c r="CY48" s="661"/>
      <c r="CZ48" s="664" t="s">
        <v>122</v>
      </c>
      <c r="DA48" s="665"/>
      <c r="DB48" s="665"/>
      <c r="DC48" s="760"/>
      <c r="DD48" s="668" t="s">
        <v>259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357</v>
      </c>
      <c r="CE49" s="705"/>
      <c r="CF49" s="705"/>
      <c r="CG49" s="705"/>
      <c r="CH49" s="705"/>
      <c r="CI49" s="705"/>
      <c r="CJ49" s="705"/>
      <c r="CK49" s="705"/>
      <c r="CL49" s="705"/>
      <c r="CM49" s="705"/>
      <c r="CN49" s="705"/>
      <c r="CO49" s="705"/>
      <c r="CP49" s="705"/>
      <c r="CQ49" s="706"/>
      <c r="CR49" s="739">
        <v>67551857</v>
      </c>
      <c r="CS49" s="729"/>
      <c r="CT49" s="729"/>
      <c r="CU49" s="729"/>
      <c r="CV49" s="729"/>
      <c r="CW49" s="729"/>
      <c r="CX49" s="729"/>
      <c r="CY49" s="761"/>
      <c r="CZ49" s="744">
        <v>100</v>
      </c>
      <c r="DA49" s="762"/>
      <c r="DB49" s="762"/>
      <c r="DC49" s="763"/>
      <c r="DD49" s="764">
        <v>26162973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kA4r/mIUZ0RSoxTYaBdL+M+jqT6jQtKbJxGWpsc9M508iS/8WY5Rmd3R1hWHCvWukjCGEfbCxHRmvO1G03i1UQ==" saltValue="1qSkrAZnfQUeJj9yS3KaV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3"/>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topLeftCell="A105" zoomScale="55" zoomScaleNormal="55" zoomScaleSheetLayoutView="70" workbookViewId="0">
      <selection activeCell="CR12" sqref="CR12:DA12"/>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380</v>
      </c>
      <c r="C7" s="792"/>
      <c r="D7" s="792"/>
      <c r="E7" s="792"/>
      <c r="F7" s="792"/>
      <c r="G7" s="792"/>
      <c r="H7" s="792"/>
      <c r="I7" s="792"/>
      <c r="J7" s="792"/>
      <c r="K7" s="792"/>
      <c r="L7" s="792"/>
      <c r="M7" s="792"/>
      <c r="N7" s="792"/>
      <c r="O7" s="792"/>
      <c r="P7" s="793"/>
      <c r="Q7" s="794">
        <v>73805</v>
      </c>
      <c r="R7" s="795"/>
      <c r="S7" s="795"/>
      <c r="T7" s="795"/>
      <c r="U7" s="795"/>
      <c r="V7" s="795">
        <v>67598</v>
      </c>
      <c r="W7" s="795"/>
      <c r="X7" s="795"/>
      <c r="Y7" s="795"/>
      <c r="Z7" s="795"/>
      <c r="AA7" s="795">
        <v>6208</v>
      </c>
      <c r="AB7" s="795"/>
      <c r="AC7" s="795"/>
      <c r="AD7" s="795"/>
      <c r="AE7" s="796"/>
      <c r="AF7" s="797">
        <v>3139</v>
      </c>
      <c r="AG7" s="798"/>
      <c r="AH7" s="798"/>
      <c r="AI7" s="798"/>
      <c r="AJ7" s="799"/>
      <c r="AK7" s="834">
        <v>10412</v>
      </c>
      <c r="AL7" s="835"/>
      <c r="AM7" s="835"/>
      <c r="AN7" s="835"/>
      <c r="AO7" s="835"/>
      <c r="AP7" s="835">
        <v>30008</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588</v>
      </c>
      <c r="BT7" s="839"/>
      <c r="BU7" s="839"/>
      <c r="BV7" s="839"/>
      <c r="BW7" s="839"/>
      <c r="BX7" s="839"/>
      <c r="BY7" s="839"/>
      <c r="BZ7" s="839"/>
      <c r="CA7" s="839"/>
      <c r="CB7" s="839"/>
      <c r="CC7" s="839"/>
      <c r="CD7" s="839"/>
      <c r="CE7" s="839"/>
      <c r="CF7" s="839"/>
      <c r="CG7" s="840"/>
      <c r="CH7" s="831">
        <v>0</v>
      </c>
      <c r="CI7" s="832"/>
      <c r="CJ7" s="832"/>
      <c r="CK7" s="832"/>
      <c r="CL7" s="833"/>
      <c r="CM7" s="831">
        <v>15</v>
      </c>
      <c r="CN7" s="832"/>
      <c r="CO7" s="832"/>
      <c r="CP7" s="832"/>
      <c r="CQ7" s="833"/>
      <c r="CR7" s="831">
        <v>5</v>
      </c>
      <c r="CS7" s="832"/>
      <c r="CT7" s="832"/>
      <c r="CU7" s="832"/>
      <c r="CV7" s="833"/>
      <c r="CW7" s="831" t="s">
        <v>591</v>
      </c>
      <c r="CX7" s="832"/>
      <c r="CY7" s="832"/>
      <c r="CZ7" s="832"/>
      <c r="DA7" s="833"/>
      <c r="DB7" s="831" t="s">
        <v>591</v>
      </c>
      <c r="DC7" s="832"/>
      <c r="DD7" s="832"/>
      <c r="DE7" s="832"/>
      <c r="DF7" s="833"/>
      <c r="DG7" s="831">
        <v>2</v>
      </c>
      <c r="DH7" s="832"/>
      <c r="DI7" s="832"/>
      <c r="DJ7" s="832"/>
      <c r="DK7" s="833"/>
      <c r="DL7" s="831" t="s">
        <v>591</v>
      </c>
      <c r="DM7" s="832"/>
      <c r="DN7" s="832"/>
      <c r="DO7" s="832"/>
      <c r="DP7" s="833"/>
      <c r="DQ7" s="831" t="s">
        <v>593</v>
      </c>
      <c r="DR7" s="832"/>
      <c r="DS7" s="832"/>
      <c r="DT7" s="832"/>
      <c r="DU7" s="833"/>
      <c r="DV7" s="812"/>
      <c r="DW7" s="813"/>
      <c r="DX7" s="813"/>
      <c r="DY7" s="813"/>
      <c r="DZ7" s="814"/>
      <c r="EA7" s="234"/>
    </row>
    <row r="8" spans="1:131" s="235" customFormat="1" ht="26.25" customHeight="1" x14ac:dyDescent="0.15">
      <c r="A8" s="241">
        <v>2</v>
      </c>
      <c r="B8" s="815" t="s">
        <v>381</v>
      </c>
      <c r="C8" s="816"/>
      <c r="D8" s="816"/>
      <c r="E8" s="816"/>
      <c r="F8" s="816"/>
      <c r="G8" s="816"/>
      <c r="H8" s="816"/>
      <c r="I8" s="816"/>
      <c r="J8" s="816"/>
      <c r="K8" s="816"/>
      <c r="L8" s="816"/>
      <c r="M8" s="816"/>
      <c r="N8" s="816"/>
      <c r="O8" s="816"/>
      <c r="P8" s="817"/>
      <c r="Q8" s="818">
        <v>51293</v>
      </c>
      <c r="R8" s="819"/>
      <c r="S8" s="819"/>
      <c r="T8" s="819"/>
      <c r="U8" s="819"/>
      <c r="V8" s="819">
        <v>45760</v>
      </c>
      <c r="W8" s="819"/>
      <c r="X8" s="819"/>
      <c r="Y8" s="819"/>
      <c r="Z8" s="819"/>
      <c r="AA8" s="819">
        <v>6</v>
      </c>
      <c r="AB8" s="819"/>
      <c r="AC8" s="819"/>
      <c r="AD8" s="819"/>
      <c r="AE8" s="820"/>
      <c r="AF8" s="821">
        <v>6</v>
      </c>
      <c r="AG8" s="822"/>
      <c r="AH8" s="822"/>
      <c r="AI8" s="822"/>
      <c r="AJ8" s="823"/>
      <c r="AK8" s="824" t="s">
        <v>574</v>
      </c>
      <c r="AL8" s="825"/>
      <c r="AM8" s="825"/>
      <c r="AN8" s="825"/>
      <c r="AO8" s="825"/>
      <c r="AP8" s="825" t="s">
        <v>574</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589</v>
      </c>
      <c r="BT8" s="829"/>
      <c r="BU8" s="829"/>
      <c r="BV8" s="829"/>
      <c r="BW8" s="829"/>
      <c r="BX8" s="829"/>
      <c r="BY8" s="829"/>
      <c r="BZ8" s="829"/>
      <c r="CA8" s="829"/>
      <c r="CB8" s="829"/>
      <c r="CC8" s="829"/>
      <c r="CD8" s="829"/>
      <c r="CE8" s="829"/>
      <c r="CF8" s="829"/>
      <c r="CG8" s="830"/>
      <c r="CH8" s="841">
        <v>3</v>
      </c>
      <c r="CI8" s="842"/>
      <c r="CJ8" s="842"/>
      <c r="CK8" s="842"/>
      <c r="CL8" s="843"/>
      <c r="CM8" s="841">
        <v>322</v>
      </c>
      <c r="CN8" s="842"/>
      <c r="CO8" s="842"/>
      <c r="CP8" s="842"/>
      <c r="CQ8" s="843"/>
      <c r="CR8" s="841">
        <v>30</v>
      </c>
      <c r="CS8" s="842"/>
      <c r="CT8" s="842"/>
      <c r="CU8" s="842"/>
      <c r="CV8" s="843"/>
      <c r="CW8" s="841" t="s">
        <v>592</v>
      </c>
      <c r="CX8" s="842"/>
      <c r="CY8" s="842"/>
      <c r="CZ8" s="842"/>
      <c r="DA8" s="843"/>
      <c r="DB8" s="841" t="s">
        <v>591</v>
      </c>
      <c r="DC8" s="842"/>
      <c r="DD8" s="842"/>
      <c r="DE8" s="842"/>
      <c r="DF8" s="843"/>
      <c r="DG8" s="841">
        <v>0</v>
      </c>
      <c r="DH8" s="842"/>
      <c r="DI8" s="842"/>
      <c r="DJ8" s="842"/>
      <c r="DK8" s="843"/>
      <c r="DL8" s="841" t="s">
        <v>591</v>
      </c>
      <c r="DM8" s="842"/>
      <c r="DN8" s="842"/>
      <c r="DO8" s="842"/>
      <c r="DP8" s="843"/>
      <c r="DQ8" s="841" t="s">
        <v>592</v>
      </c>
      <c r="DR8" s="842"/>
      <c r="DS8" s="842"/>
      <c r="DT8" s="842"/>
      <c r="DU8" s="843"/>
      <c r="DV8" s="844"/>
      <c r="DW8" s="845"/>
      <c r="DX8" s="845"/>
      <c r="DY8" s="845"/>
      <c r="DZ8" s="846"/>
      <c r="EA8" s="234"/>
    </row>
    <row r="9" spans="1:131" s="235" customFormat="1" ht="26.25" customHeight="1" x14ac:dyDescent="0.15">
      <c r="A9" s="241">
        <v>3</v>
      </c>
      <c r="B9" s="815" t="s">
        <v>382</v>
      </c>
      <c r="C9" s="816"/>
      <c r="D9" s="816"/>
      <c r="E9" s="816"/>
      <c r="F9" s="816"/>
      <c r="G9" s="816"/>
      <c r="H9" s="816"/>
      <c r="I9" s="816"/>
      <c r="J9" s="816"/>
      <c r="K9" s="816"/>
      <c r="L9" s="816"/>
      <c r="M9" s="816"/>
      <c r="N9" s="816"/>
      <c r="O9" s="816"/>
      <c r="P9" s="817"/>
      <c r="Q9" s="818">
        <v>23625</v>
      </c>
      <c r="R9" s="819"/>
      <c r="S9" s="819"/>
      <c r="T9" s="819"/>
      <c r="U9" s="819"/>
      <c r="V9" s="819">
        <v>17134</v>
      </c>
      <c r="W9" s="819"/>
      <c r="X9" s="819"/>
      <c r="Y9" s="819"/>
      <c r="Z9" s="819"/>
      <c r="AA9" s="819">
        <v>6</v>
      </c>
      <c r="AB9" s="819"/>
      <c r="AC9" s="819"/>
      <c r="AD9" s="819"/>
      <c r="AE9" s="820"/>
      <c r="AF9" s="821">
        <v>6</v>
      </c>
      <c r="AG9" s="822"/>
      <c r="AH9" s="822"/>
      <c r="AI9" s="822"/>
      <c r="AJ9" s="823"/>
      <c r="AK9" s="824">
        <v>22</v>
      </c>
      <c r="AL9" s="825"/>
      <c r="AM9" s="825"/>
      <c r="AN9" s="825"/>
      <c r="AO9" s="825"/>
      <c r="AP9" s="825" t="s">
        <v>574</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590</v>
      </c>
      <c r="BT9" s="829"/>
      <c r="BU9" s="829"/>
      <c r="BV9" s="829"/>
      <c r="BW9" s="829"/>
      <c r="BX9" s="829"/>
      <c r="BY9" s="829"/>
      <c r="BZ9" s="829"/>
      <c r="CA9" s="829"/>
      <c r="CB9" s="829"/>
      <c r="CC9" s="829"/>
      <c r="CD9" s="829"/>
      <c r="CE9" s="829"/>
      <c r="CF9" s="829"/>
      <c r="CG9" s="830"/>
      <c r="CH9" s="841">
        <v>-7</v>
      </c>
      <c r="CI9" s="842"/>
      <c r="CJ9" s="842"/>
      <c r="CK9" s="842"/>
      <c r="CL9" s="843"/>
      <c r="CM9" s="841">
        <v>19</v>
      </c>
      <c r="CN9" s="842"/>
      <c r="CO9" s="842"/>
      <c r="CP9" s="842"/>
      <c r="CQ9" s="843"/>
      <c r="CR9" s="841">
        <v>5</v>
      </c>
      <c r="CS9" s="842"/>
      <c r="CT9" s="842"/>
      <c r="CU9" s="842"/>
      <c r="CV9" s="843"/>
      <c r="CW9" s="841">
        <v>41</v>
      </c>
      <c r="CX9" s="842"/>
      <c r="CY9" s="842"/>
      <c r="CZ9" s="842"/>
      <c r="DA9" s="843"/>
      <c r="DB9" s="841" t="s">
        <v>591</v>
      </c>
      <c r="DC9" s="842"/>
      <c r="DD9" s="842"/>
      <c r="DE9" s="842"/>
      <c r="DF9" s="843"/>
      <c r="DG9" s="841">
        <v>1</v>
      </c>
      <c r="DH9" s="842"/>
      <c r="DI9" s="842"/>
      <c r="DJ9" s="842"/>
      <c r="DK9" s="843"/>
      <c r="DL9" s="841" t="s">
        <v>593</v>
      </c>
      <c r="DM9" s="842"/>
      <c r="DN9" s="842"/>
      <c r="DO9" s="842"/>
      <c r="DP9" s="843"/>
      <c r="DQ9" s="841" t="s">
        <v>592</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383</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384</v>
      </c>
      <c r="B23" s="850" t="s">
        <v>385</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3151</v>
      </c>
      <c r="AG23" s="854"/>
      <c r="AH23" s="854"/>
      <c r="AI23" s="854"/>
      <c r="AJ23" s="857"/>
      <c r="AK23" s="858"/>
      <c r="AL23" s="859"/>
      <c r="AM23" s="859"/>
      <c r="AN23" s="859"/>
      <c r="AO23" s="859"/>
      <c r="AP23" s="854"/>
      <c r="AQ23" s="854"/>
      <c r="AR23" s="854"/>
      <c r="AS23" s="854"/>
      <c r="AT23" s="854"/>
      <c r="AU23" s="860"/>
      <c r="AV23" s="860"/>
      <c r="AW23" s="860"/>
      <c r="AX23" s="860"/>
      <c r="AY23" s="861"/>
      <c r="AZ23" s="869" t="s">
        <v>122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363</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396</v>
      </c>
      <c r="C28" s="792"/>
      <c r="D28" s="792"/>
      <c r="E28" s="792"/>
      <c r="F28" s="792"/>
      <c r="G28" s="792"/>
      <c r="H28" s="792"/>
      <c r="I28" s="792"/>
      <c r="J28" s="792"/>
      <c r="K28" s="792"/>
      <c r="L28" s="792"/>
      <c r="M28" s="792"/>
      <c r="N28" s="792"/>
      <c r="O28" s="792"/>
      <c r="P28" s="793"/>
      <c r="Q28" s="882">
        <v>12157</v>
      </c>
      <c r="R28" s="883"/>
      <c r="S28" s="883"/>
      <c r="T28" s="883"/>
      <c r="U28" s="883"/>
      <c r="V28" s="883">
        <v>11724</v>
      </c>
      <c r="W28" s="883"/>
      <c r="X28" s="883"/>
      <c r="Y28" s="883"/>
      <c r="Z28" s="883"/>
      <c r="AA28" s="883">
        <v>433</v>
      </c>
      <c r="AB28" s="883"/>
      <c r="AC28" s="883"/>
      <c r="AD28" s="883"/>
      <c r="AE28" s="884"/>
      <c r="AF28" s="885">
        <v>433</v>
      </c>
      <c r="AG28" s="883"/>
      <c r="AH28" s="883"/>
      <c r="AI28" s="883"/>
      <c r="AJ28" s="886"/>
      <c r="AK28" s="887">
        <v>588</v>
      </c>
      <c r="AL28" s="878"/>
      <c r="AM28" s="878"/>
      <c r="AN28" s="878"/>
      <c r="AO28" s="878"/>
      <c r="AP28" s="878" t="s">
        <v>574</v>
      </c>
      <c r="AQ28" s="878"/>
      <c r="AR28" s="878"/>
      <c r="AS28" s="878"/>
      <c r="AT28" s="878"/>
      <c r="AU28" s="878" t="s">
        <v>575</v>
      </c>
      <c r="AV28" s="878"/>
      <c r="AW28" s="878"/>
      <c r="AX28" s="878"/>
      <c r="AY28" s="878"/>
      <c r="AZ28" s="879" t="s">
        <v>574</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397</v>
      </c>
      <c r="C29" s="816"/>
      <c r="D29" s="816"/>
      <c r="E29" s="816"/>
      <c r="F29" s="816"/>
      <c r="G29" s="816"/>
      <c r="H29" s="816"/>
      <c r="I29" s="816"/>
      <c r="J29" s="816"/>
      <c r="K29" s="816"/>
      <c r="L29" s="816"/>
      <c r="M29" s="816"/>
      <c r="N29" s="816"/>
      <c r="O29" s="816"/>
      <c r="P29" s="817"/>
      <c r="Q29" s="818">
        <v>6505</v>
      </c>
      <c r="R29" s="819"/>
      <c r="S29" s="819"/>
      <c r="T29" s="819"/>
      <c r="U29" s="819"/>
      <c r="V29" s="819">
        <v>6156</v>
      </c>
      <c r="W29" s="819"/>
      <c r="X29" s="819"/>
      <c r="Y29" s="819"/>
      <c r="Z29" s="819"/>
      <c r="AA29" s="819">
        <v>349</v>
      </c>
      <c r="AB29" s="819"/>
      <c r="AC29" s="819"/>
      <c r="AD29" s="819"/>
      <c r="AE29" s="820"/>
      <c r="AF29" s="821">
        <v>349</v>
      </c>
      <c r="AG29" s="822"/>
      <c r="AH29" s="822"/>
      <c r="AI29" s="822"/>
      <c r="AJ29" s="823"/>
      <c r="AK29" s="890">
        <v>829</v>
      </c>
      <c r="AL29" s="891"/>
      <c r="AM29" s="891"/>
      <c r="AN29" s="891"/>
      <c r="AO29" s="891"/>
      <c r="AP29" s="891" t="s">
        <v>512</v>
      </c>
      <c r="AQ29" s="891"/>
      <c r="AR29" s="891"/>
      <c r="AS29" s="891"/>
      <c r="AT29" s="891"/>
      <c r="AU29" s="891" t="s">
        <v>512</v>
      </c>
      <c r="AV29" s="891"/>
      <c r="AW29" s="891"/>
      <c r="AX29" s="891"/>
      <c r="AY29" s="891"/>
      <c r="AZ29" s="892" t="s">
        <v>512</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398</v>
      </c>
      <c r="C30" s="816"/>
      <c r="D30" s="816"/>
      <c r="E30" s="816"/>
      <c r="F30" s="816"/>
      <c r="G30" s="816"/>
      <c r="H30" s="816"/>
      <c r="I30" s="816"/>
      <c r="J30" s="816"/>
      <c r="K30" s="816"/>
      <c r="L30" s="816"/>
      <c r="M30" s="816"/>
      <c r="N30" s="816"/>
      <c r="O30" s="816"/>
      <c r="P30" s="817"/>
      <c r="Q30" s="818">
        <v>355</v>
      </c>
      <c r="R30" s="819"/>
      <c r="S30" s="819"/>
      <c r="T30" s="819"/>
      <c r="U30" s="819"/>
      <c r="V30" s="819">
        <v>354</v>
      </c>
      <c r="W30" s="819"/>
      <c r="X30" s="819"/>
      <c r="Y30" s="819"/>
      <c r="Z30" s="819"/>
      <c r="AA30" s="819">
        <v>1</v>
      </c>
      <c r="AB30" s="819"/>
      <c r="AC30" s="819"/>
      <c r="AD30" s="819"/>
      <c r="AE30" s="820"/>
      <c r="AF30" s="821">
        <v>1</v>
      </c>
      <c r="AG30" s="822"/>
      <c r="AH30" s="822"/>
      <c r="AI30" s="822"/>
      <c r="AJ30" s="823"/>
      <c r="AK30" s="890">
        <v>186</v>
      </c>
      <c r="AL30" s="891"/>
      <c r="AM30" s="891"/>
      <c r="AN30" s="891"/>
      <c r="AO30" s="891"/>
      <c r="AP30" s="891" t="s">
        <v>512</v>
      </c>
      <c r="AQ30" s="891"/>
      <c r="AR30" s="891"/>
      <c r="AS30" s="891"/>
      <c r="AT30" s="891"/>
      <c r="AU30" s="891" t="s">
        <v>512</v>
      </c>
      <c r="AV30" s="891"/>
      <c r="AW30" s="891"/>
      <c r="AX30" s="891"/>
      <c r="AY30" s="891"/>
      <c r="AZ30" s="892" t="s">
        <v>512</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399</v>
      </c>
      <c r="C31" s="816"/>
      <c r="D31" s="816"/>
      <c r="E31" s="816"/>
      <c r="F31" s="816"/>
      <c r="G31" s="816"/>
      <c r="H31" s="816"/>
      <c r="I31" s="816"/>
      <c r="J31" s="816"/>
      <c r="K31" s="816"/>
      <c r="L31" s="816"/>
      <c r="M31" s="816"/>
      <c r="N31" s="816"/>
      <c r="O31" s="816"/>
      <c r="P31" s="817"/>
      <c r="Q31" s="818">
        <v>17</v>
      </c>
      <c r="R31" s="819"/>
      <c r="S31" s="819"/>
      <c r="T31" s="819"/>
      <c r="U31" s="819"/>
      <c r="V31" s="819">
        <v>17</v>
      </c>
      <c r="W31" s="819"/>
      <c r="X31" s="819"/>
      <c r="Y31" s="819"/>
      <c r="Z31" s="819"/>
      <c r="AA31" s="819">
        <v>0</v>
      </c>
      <c r="AB31" s="819"/>
      <c r="AC31" s="819"/>
      <c r="AD31" s="819"/>
      <c r="AE31" s="820"/>
      <c r="AF31" s="821" t="s">
        <v>400</v>
      </c>
      <c r="AG31" s="822"/>
      <c r="AH31" s="822"/>
      <c r="AI31" s="822"/>
      <c r="AJ31" s="823"/>
      <c r="AK31" s="890">
        <v>17</v>
      </c>
      <c r="AL31" s="891"/>
      <c r="AM31" s="891"/>
      <c r="AN31" s="891"/>
      <c r="AO31" s="891"/>
      <c r="AP31" s="891">
        <v>65</v>
      </c>
      <c r="AQ31" s="891"/>
      <c r="AR31" s="891"/>
      <c r="AS31" s="891"/>
      <c r="AT31" s="891"/>
      <c r="AU31" s="891">
        <v>65</v>
      </c>
      <c r="AV31" s="891"/>
      <c r="AW31" s="891"/>
      <c r="AX31" s="891"/>
      <c r="AY31" s="891"/>
      <c r="AZ31" s="892" t="s">
        <v>512</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401</v>
      </c>
      <c r="C32" s="816"/>
      <c r="D32" s="816"/>
      <c r="E32" s="816"/>
      <c r="F32" s="816"/>
      <c r="G32" s="816"/>
      <c r="H32" s="816"/>
      <c r="I32" s="816"/>
      <c r="J32" s="816"/>
      <c r="K32" s="816"/>
      <c r="L32" s="816"/>
      <c r="M32" s="816"/>
      <c r="N32" s="816"/>
      <c r="O32" s="816"/>
      <c r="P32" s="817"/>
      <c r="Q32" s="818">
        <v>1408</v>
      </c>
      <c r="R32" s="819"/>
      <c r="S32" s="819"/>
      <c r="T32" s="819"/>
      <c r="U32" s="819"/>
      <c r="V32" s="819">
        <v>826</v>
      </c>
      <c r="W32" s="819"/>
      <c r="X32" s="819"/>
      <c r="Y32" s="819"/>
      <c r="Z32" s="819"/>
      <c r="AA32" s="819">
        <v>582</v>
      </c>
      <c r="AB32" s="819"/>
      <c r="AC32" s="819"/>
      <c r="AD32" s="819"/>
      <c r="AE32" s="820"/>
      <c r="AF32" s="821">
        <v>4686</v>
      </c>
      <c r="AG32" s="822"/>
      <c r="AH32" s="822"/>
      <c r="AI32" s="822"/>
      <c r="AJ32" s="823"/>
      <c r="AK32" s="890">
        <v>166</v>
      </c>
      <c r="AL32" s="891"/>
      <c r="AM32" s="891"/>
      <c r="AN32" s="891"/>
      <c r="AO32" s="891"/>
      <c r="AP32" s="891">
        <v>1110</v>
      </c>
      <c r="AQ32" s="891"/>
      <c r="AR32" s="891"/>
      <c r="AS32" s="891"/>
      <c r="AT32" s="891"/>
      <c r="AU32" s="891">
        <v>529</v>
      </c>
      <c r="AV32" s="891"/>
      <c r="AW32" s="891"/>
      <c r="AX32" s="891"/>
      <c r="AY32" s="891"/>
      <c r="AZ32" s="892" t="s">
        <v>574</v>
      </c>
      <c r="BA32" s="892"/>
      <c r="BB32" s="892"/>
      <c r="BC32" s="892"/>
      <c r="BD32" s="892"/>
      <c r="BE32" s="888" t="s">
        <v>402</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403</v>
      </c>
      <c r="C33" s="816"/>
      <c r="D33" s="816"/>
      <c r="E33" s="816"/>
      <c r="F33" s="816"/>
      <c r="G33" s="816"/>
      <c r="H33" s="816"/>
      <c r="I33" s="816"/>
      <c r="J33" s="816"/>
      <c r="K33" s="816"/>
      <c r="L33" s="816"/>
      <c r="M33" s="816"/>
      <c r="N33" s="816"/>
      <c r="O33" s="816"/>
      <c r="P33" s="817"/>
      <c r="Q33" s="818">
        <v>389</v>
      </c>
      <c r="R33" s="819"/>
      <c r="S33" s="819"/>
      <c r="T33" s="819"/>
      <c r="U33" s="819"/>
      <c r="V33" s="819">
        <v>317</v>
      </c>
      <c r="W33" s="819"/>
      <c r="X33" s="819"/>
      <c r="Y33" s="819"/>
      <c r="Z33" s="819"/>
      <c r="AA33" s="819">
        <v>72</v>
      </c>
      <c r="AB33" s="819"/>
      <c r="AC33" s="819"/>
      <c r="AD33" s="819"/>
      <c r="AE33" s="820"/>
      <c r="AF33" s="821">
        <v>2233</v>
      </c>
      <c r="AG33" s="822"/>
      <c r="AH33" s="822"/>
      <c r="AI33" s="822"/>
      <c r="AJ33" s="823"/>
      <c r="AK33" s="890">
        <v>0</v>
      </c>
      <c r="AL33" s="891"/>
      <c r="AM33" s="891"/>
      <c r="AN33" s="891"/>
      <c r="AO33" s="891"/>
      <c r="AP33" s="891">
        <v>8</v>
      </c>
      <c r="AQ33" s="891"/>
      <c r="AR33" s="891"/>
      <c r="AS33" s="891"/>
      <c r="AT33" s="891"/>
      <c r="AU33" s="891">
        <v>0</v>
      </c>
      <c r="AV33" s="891"/>
      <c r="AW33" s="891"/>
      <c r="AX33" s="891"/>
      <c r="AY33" s="891"/>
      <c r="AZ33" s="892" t="s">
        <v>574</v>
      </c>
      <c r="BA33" s="892"/>
      <c r="BB33" s="892"/>
      <c r="BC33" s="892"/>
      <c r="BD33" s="892"/>
      <c r="BE33" s="888" t="s">
        <v>404</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405</v>
      </c>
      <c r="C34" s="816"/>
      <c r="D34" s="816"/>
      <c r="E34" s="816"/>
      <c r="F34" s="816"/>
      <c r="G34" s="816"/>
      <c r="H34" s="816"/>
      <c r="I34" s="816"/>
      <c r="J34" s="816"/>
      <c r="K34" s="816"/>
      <c r="L34" s="816"/>
      <c r="M34" s="816"/>
      <c r="N34" s="816"/>
      <c r="O34" s="816"/>
      <c r="P34" s="817"/>
      <c r="Q34" s="818">
        <v>4398</v>
      </c>
      <c r="R34" s="819"/>
      <c r="S34" s="819"/>
      <c r="T34" s="819"/>
      <c r="U34" s="819"/>
      <c r="V34" s="819">
        <v>5079</v>
      </c>
      <c r="W34" s="819"/>
      <c r="X34" s="819"/>
      <c r="Y34" s="819"/>
      <c r="Z34" s="819"/>
      <c r="AA34" s="819">
        <v>-681</v>
      </c>
      <c r="AB34" s="819"/>
      <c r="AC34" s="819"/>
      <c r="AD34" s="819"/>
      <c r="AE34" s="820"/>
      <c r="AF34" s="821">
        <v>2493</v>
      </c>
      <c r="AG34" s="822"/>
      <c r="AH34" s="822"/>
      <c r="AI34" s="822"/>
      <c r="AJ34" s="823"/>
      <c r="AK34" s="890">
        <v>600</v>
      </c>
      <c r="AL34" s="891"/>
      <c r="AM34" s="891"/>
      <c r="AN34" s="891"/>
      <c r="AO34" s="891"/>
      <c r="AP34" s="891">
        <v>4176</v>
      </c>
      <c r="AQ34" s="891"/>
      <c r="AR34" s="891"/>
      <c r="AS34" s="891"/>
      <c r="AT34" s="891"/>
      <c r="AU34" s="891">
        <v>2075</v>
      </c>
      <c r="AV34" s="891"/>
      <c r="AW34" s="891"/>
      <c r="AX34" s="891"/>
      <c r="AY34" s="891"/>
      <c r="AZ34" s="892" t="s">
        <v>574</v>
      </c>
      <c r="BA34" s="892"/>
      <c r="BB34" s="892"/>
      <c r="BC34" s="892"/>
      <c r="BD34" s="892"/>
      <c r="BE34" s="888" t="s">
        <v>402</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406</v>
      </c>
      <c r="C35" s="816"/>
      <c r="D35" s="816"/>
      <c r="E35" s="816"/>
      <c r="F35" s="816"/>
      <c r="G35" s="816"/>
      <c r="H35" s="816"/>
      <c r="I35" s="816"/>
      <c r="J35" s="816"/>
      <c r="K35" s="816"/>
      <c r="L35" s="816"/>
      <c r="M35" s="816"/>
      <c r="N35" s="816"/>
      <c r="O35" s="816"/>
      <c r="P35" s="817"/>
      <c r="Q35" s="818">
        <v>1680</v>
      </c>
      <c r="R35" s="819"/>
      <c r="S35" s="819"/>
      <c r="T35" s="819"/>
      <c r="U35" s="819"/>
      <c r="V35" s="819">
        <v>1528</v>
      </c>
      <c r="W35" s="819"/>
      <c r="X35" s="819"/>
      <c r="Y35" s="819"/>
      <c r="Z35" s="819"/>
      <c r="AA35" s="819">
        <v>152</v>
      </c>
      <c r="AB35" s="819"/>
      <c r="AC35" s="819"/>
      <c r="AD35" s="819"/>
      <c r="AE35" s="820"/>
      <c r="AF35" s="821">
        <v>942</v>
      </c>
      <c r="AG35" s="822"/>
      <c r="AH35" s="822"/>
      <c r="AI35" s="822"/>
      <c r="AJ35" s="823"/>
      <c r="AK35" s="890">
        <v>671</v>
      </c>
      <c r="AL35" s="891"/>
      <c r="AM35" s="891"/>
      <c r="AN35" s="891"/>
      <c r="AO35" s="891"/>
      <c r="AP35" s="891">
        <v>10366</v>
      </c>
      <c r="AQ35" s="891"/>
      <c r="AR35" s="891"/>
      <c r="AS35" s="891"/>
      <c r="AT35" s="891"/>
      <c r="AU35" s="891">
        <v>6697</v>
      </c>
      <c r="AV35" s="891"/>
      <c r="AW35" s="891"/>
      <c r="AX35" s="891"/>
      <c r="AY35" s="891"/>
      <c r="AZ35" s="892" t="s">
        <v>574</v>
      </c>
      <c r="BA35" s="892"/>
      <c r="BB35" s="892"/>
      <c r="BC35" s="892"/>
      <c r="BD35" s="892"/>
      <c r="BE35" s="888" t="s">
        <v>402</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407</v>
      </c>
      <c r="C36" s="816"/>
      <c r="D36" s="816"/>
      <c r="E36" s="816"/>
      <c r="F36" s="816"/>
      <c r="G36" s="816"/>
      <c r="H36" s="816"/>
      <c r="I36" s="816"/>
      <c r="J36" s="816"/>
      <c r="K36" s="816"/>
      <c r="L36" s="816"/>
      <c r="M36" s="816"/>
      <c r="N36" s="816"/>
      <c r="O36" s="816"/>
      <c r="P36" s="817"/>
      <c r="Q36" s="818">
        <v>157</v>
      </c>
      <c r="R36" s="819"/>
      <c r="S36" s="819"/>
      <c r="T36" s="819"/>
      <c r="U36" s="819"/>
      <c r="V36" s="819">
        <v>139</v>
      </c>
      <c r="W36" s="819"/>
      <c r="X36" s="819"/>
      <c r="Y36" s="819"/>
      <c r="Z36" s="819"/>
      <c r="AA36" s="819">
        <v>18</v>
      </c>
      <c r="AB36" s="819"/>
      <c r="AC36" s="819"/>
      <c r="AD36" s="819"/>
      <c r="AE36" s="820"/>
      <c r="AF36" s="821" t="s">
        <v>122</v>
      </c>
      <c r="AG36" s="822"/>
      <c r="AH36" s="822"/>
      <c r="AI36" s="822"/>
      <c r="AJ36" s="823"/>
      <c r="AK36" s="890">
        <v>54</v>
      </c>
      <c r="AL36" s="891"/>
      <c r="AM36" s="891"/>
      <c r="AN36" s="891"/>
      <c r="AO36" s="891"/>
      <c r="AP36" s="891">
        <v>615</v>
      </c>
      <c r="AQ36" s="891"/>
      <c r="AR36" s="891"/>
      <c r="AS36" s="891"/>
      <c r="AT36" s="891"/>
      <c r="AU36" s="891">
        <v>460</v>
      </c>
      <c r="AV36" s="891"/>
      <c r="AW36" s="891"/>
      <c r="AX36" s="891"/>
      <c r="AY36" s="891"/>
      <c r="AZ36" s="892" t="s">
        <v>574</v>
      </c>
      <c r="BA36" s="892"/>
      <c r="BB36" s="892"/>
      <c r="BC36" s="892"/>
      <c r="BD36" s="892"/>
      <c r="BE36" s="888" t="s">
        <v>408</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t="s">
        <v>409</v>
      </c>
      <c r="C37" s="816"/>
      <c r="D37" s="816"/>
      <c r="E37" s="816"/>
      <c r="F37" s="816"/>
      <c r="G37" s="816"/>
      <c r="H37" s="816"/>
      <c r="I37" s="816"/>
      <c r="J37" s="816"/>
      <c r="K37" s="816"/>
      <c r="L37" s="816"/>
      <c r="M37" s="816"/>
      <c r="N37" s="816"/>
      <c r="O37" s="816"/>
      <c r="P37" s="817"/>
      <c r="Q37" s="818">
        <v>325</v>
      </c>
      <c r="R37" s="819"/>
      <c r="S37" s="819"/>
      <c r="T37" s="819"/>
      <c r="U37" s="819"/>
      <c r="V37" s="819">
        <v>320</v>
      </c>
      <c r="W37" s="819"/>
      <c r="X37" s="819"/>
      <c r="Y37" s="819"/>
      <c r="Z37" s="819"/>
      <c r="AA37" s="819">
        <v>5</v>
      </c>
      <c r="AB37" s="819"/>
      <c r="AC37" s="819"/>
      <c r="AD37" s="819"/>
      <c r="AE37" s="820"/>
      <c r="AF37" s="821">
        <v>5</v>
      </c>
      <c r="AG37" s="822"/>
      <c r="AH37" s="822"/>
      <c r="AI37" s="822"/>
      <c r="AJ37" s="823"/>
      <c r="AK37" s="890">
        <v>225</v>
      </c>
      <c r="AL37" s="891"/>
      <c r="AM37" s="891"/>
      <c r="AN37" s="891"/>
      <c r="AO37" s="891"/>
      <c r="AP37" s="891">
        <v>1133</v>
      </c>
      <c r="AQ37" s="891"/>
      <c r="AR37" s="891"/>
      <c r="AS37" s="891"/>
      <c r="AT37" s="891"/>
      <c r="AU37" s="891">
        <v>876</v>
      </c>
      <c r="AV37" s="891"/>
      <c r="AW37" s="891"/>
      <c r="AX37" s="891"/>
      <c r="AY37" s="891"/>
      <c r="AZ37" s="892" t="s">
        <v>574</v>
      </c>
      <c r="BA37" s="892"/>
      <c r="BB37" s="892"/>
      <c r="BC37" s="892"/>
      <c r="BD37" s="892"/>
      <c r="BE37" s="888" t="s">
        <v>408</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t="s">
        <v>410</v>
      </c>
      <c r="C38" s="816"/>
      <c r="D38" s="816"/>
      <c r="E38" s="816"/>
      <c r="F38" s="816"/>
      <c r="G38" s="816"/>
      <c r="H38" s="816"/>
      <c r="I38" s="816"/>
      <c r="J38" s="816"/>
      <c r="K38" s="816"/>
      <c r="L38" s="816"/>
      <c r="M38" s="816"/>
      <c r="N38" s="816"/>
      <c r="O38" s="816"/>
      <c r="P38" s="817"/>
      <c r="Q38" s="818">
        <v>3563</v>
      </c>
      <c r="R38" s="819"/>
      <c r="S38" s="819"/>
      <c r="T38" s="819"/>
      <c r="U38" s="819"/>
      <c r="V38" s="819">
        <v>2734</v>
      </c>
      <c r="W38" s="819"/>
      <c r="X38" s="819"/>
      <c r="Y38" s="819"/>
      <c r="Z38" s="819"/>
      <c r="AA38" s="819">
        <v>829</v>
      </c>
      <c r="AB38" s="819"/>
      <c r="AC38" s="819"/>
      <c r="AD38" s="819"/>
      <c r="AE38" s="820"/>
      <c r="AF38" s="821" t="s">
        <v>400</v>
      </c>
      <c r="AG38" s="822"/>
      <c r="AH38" s="822"/>
      <c r="AI38" s="822"/>
      <c r="AJ38" s="823"/>
      <c r="AK38" s="890">
        <v>2976</v>
      </c>
      <c r="AL38" s="891"/>
      <c r="AM38" s="891"/>
      <c r="AN38" s="891"/>
      <c r="AO38" s="891"/>
      <c r="AP38" s="891">
        <v>600</v>
      </c>
      <c r="AQ38" s="891"/>
      <c r="AR38" s="891"/>
      <c r="AS38" s="891"/>
      <c r="AT38" s="891"/>
      <c r="AU38" s="891">
        <v>38</v>
      </c>
      <c r="AV38" s="891"/>
      <c r="AW38" s="891"/>
      <c r="AX38" s="891"/>
      <c r="AY38" s="891"/>
      <c r="AZ38" s="892" t="s">
        <v>574</v>
      </c>
      <c r="BA38" s="892"/>
      <c r="BB38" s="892"/>
      <c r="BC38" s="892"/>
      <c r="BD38" s="892"/>
      <c r="BE38" s="888" t="s">
        <v>408</v>
      </c>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t="s">
        <v>411</v>
      </c>
      <c r="C39" s="816"/>
      <c r="D39" s="816"/>
      <c r="E39" s="816"/>
      <c r="F39" s="816"/>
      <c r="G39" s="816"/>
      <c r="H39" s="816"/>
      <c r="I39" s="816"/>
      <c r="J39" s="816"/>
      <c r="K39" s="816"/>
      <c r="L39" s="816"/>
      <c r="M39" s="816"/>
      <c r="N39" s="816"/>
      <c r="O39" s="816"/>
      <c r="P39" s="817"/>
      <c r="Q39" s="818">
        <v>757</v>
      </c>
      <c r="R39" s="819"/>
      <c r="S39" s="819"/>
      <c r="T39" s="819"/>
      <c r="U39" s="819"/>
      <c r="V39" s="819">
        <v>757</v>
      </c>
      <c r="W39" s="819"/>
      <c r="X39" s="819"/>
      <c r="Y39" s="819"/>
      <c r="Z39" s="819"/>
      <c r="AA39" s="819">
        <v>0</v>
      </c>
      <c r="AB39" s="819"/>
      <c r="AC39" s="819"/>
      <c r="AD39" s="819"/>
      <c r="AE39" s="820"/>
      <c r="AF39" s="821" t="s">
        <v>400</v>
      </c>
      <c r="AG39" s="822"/>
      <c r="AH39" s="822"/>
      <c r="AI39" s="822"/>
      <c r="AJ39" s="823"/>
      <c r="AK39" s="890">
        <v>1</v>
      </c>
      <c r="AL39" s="891"/>
      <c r="AM39" s="891"/>
      <c r="AN39" s="891"/>
      <c r="AO39" s="891"/>
      <c r="AP39" s="891">
        <v>0</v>
      </c>
      <c r="AQ39" s="891"/>
      <c r="AR39" s="891"/>
      <c r="AS39" s="891"/>
      <c r="AT39" s="891"/>
      <c r="AU39" s="891">
        <v>0</v>
      </c>
      <c r="AV39" s="891"/>
      <c r="AW39" s="891"/>
      <c r="AX39" s="891"/>
      <c r="AY39" s="891"/>
      <c r="AZ39" s="892" t="s">
        <v>574</v>
      </c>
      <c r="BA39" s="892"/>
      <c r="BB39" s="892"/>
      <c r="BC39" s="892"/>
      <c r="BD39" s="892"/>
      <c r="BE39" s="888" t="s">
        <v>408</v>
      </c>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384</v>
      </c>
      <c r="B63" s="850" t="s">
        <v>413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11143</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414</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416</v>
      </c>
      <c r="B66" s="801"/>
      <c r="C66" s="801"/>
      <c r="D66" s="801"/>
      <c r="E66" s="801"/>
      <c r="F66" s="801"/>
      <c r="G66" s="801"/>
      <c r="H66" s="801"/>
      <c r="I66" s="801"/>
      <c r="J66" s="801"/>
      <c r="K66" s="801"/>
      <c r="L66" s="801"/>
      <c r="M66" s="801"/>
      <c r="N66" s="801"/>
      <c r="O66" s="801"/>
      <c r="P66" s="802"/>
      <c r="Q66" s="777" t="s">
        <v>417</v>
      </c>
      <c r="R66" s="778"/>
      <c r="S66" s="778"/>
      <c r="T66" s="778"/>
      <c r="U66" s="779"/>
      <c r="V66" s="777" t="s">
        <v>418</v>
      </c>
      <c r="W66" s="778"/>
      <c r="X66" s="778"/>
      <c r="Y66" s="778"/>
      <c r="Z66" s="779"/>
      <c r="AA66" s="777" t="s">
        <v>419</v>
      </c>
      <c r="AB66" s="778"/>
      <c r="AC66" s="778"/>
      <c r="AD66" s="778"/>
      <c r="AE66" s="779"/>
      <c r="AF66" s="912" t="s">
        <v>420</v>
      </c>
      <c r="AG66" s="873"/>
      <c r="AH66" s="873"/>
      <c r="AI66" s="873"/>
      <c r="AJ66" s="913"/>
      <c r="AK66" s="777" t="s">
        <v>421</v>
      </c>
      <c r="AL66" s="801"/>
      <c r="AM66" s="801"/>
      <c r="AN66" s="801"/>
      <c r="AO66" s="802"/>
      <c r="AP66" s="777" t="s">
        <v>422</v>
      </c>
      <c r="AQ66" s="778"/>
      <c r="AR66" s="778"/>
      <c r="AS66" s="778"/>
      <c r="AT66" s="779"/>
      <c r="AU66" s="777" t="s">
        <v>423</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576</v>
      </c>
      <c r="C68" s="930"/>
      <c r="D68" s="930"/>
      <c r="E68" s="930"/>
      <c r="F68" s="930"/>
      <c r="G68" s="930"/>
      <c r="H68" s="930"/>
      <c r="I68" s="930"/>
      <c r="J68" s="930"/>
      <c r="K68" s="930"/>
      <c r="L68" s="930"/>
      <c r="M68" s="930"/>
      <c r="N68" s="930"/>
      <c r="O68" s="930"/>
      <c r="P68" s="931"/>
      <c r="Q68" s="932">
        <v>1634</v>
      </c>
      <c r="R68" s="926"/>
      <c r="S68" s="926"/>
      <c r="T68" s="926"/>
      <c r="U68" s="926"/>
      <c r="V68" s="926">
        <v>1556</v>
      </c>
      <c r="W68" s="926"/>
      <c r="X68" s="926"/>
      <c r="Y68" s="926"/>
      <c r="Z68" s="926"/>
      <c r="AA68" s="926">
        <v>78</v>
      </c>
      <c r="AB68" s="926"/>
      <c r="AC68" s="926"/>
      <c r="AD68" s="926"/>
      <c r="AE68" s="926"/>
      <c r="AF68" s="926">
        <v>78</v>
      </c>
      <c r="AG68" s="926"/>
      <c r="AH68" s="926"/>
      <c r="AI68" s="926"/>
      <c r="AJ68" s="926"/>
      <c r="AK68" s="926" t="s">
        <v>574</v>
      </c>
      <c r="AL68" s="926"/>
      <c r="AM68" s="926"/>
      <c r="AN68" s="926"/>
      <c r="AO68" s="926"/>
      <c r="AP68" s="926">
        <v>143</v>
      </c>
      <c r="AQ68" s="926"/>
      <c r="AR68" s="926"/>
      <c r="AS68" s="926"/>
      <c r="AT68" s="926"/>
      <c r="AU68" s="926">
        <v>83</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577</v>
      </c>
      <c r="C69" s="934"/>
      <c r="D69" s="934"/>
      <c r="E69" s="934"/>
      <c r="F69" s="934"/>
      <c r="G69" s="934"/>
      <c r="H69" s="934"/>
      <c r="I69" s="934"/>
      <c r="J69" s="934"/>
      <c r="K69" s="934"/>
      <c r="L69" s="934"/>
      <c r="M69" s="934"/>
      <c r="N69" s="934"/>
      <c r="O69" s="934"/>
      <c r="P69" s="935"/>
      <c r="Q69" s="936">
        <v>282</v>
      </c>
      <c r="R69" s="891"/>
      <c r="S69" s="891"/>
      <c r="T69" s="891"/>
      <c r="U69" s="891"/>
      <c r="V69" s="891">
        <v>257</v>
      </c>
      <c r="W69" s="891"/>
      <c r="X69" s="891"/>
      <c r="Y69" s="891"/>
      <c r="Z69" s="891"/>
      <c r="AA69" s="891">
        <v>25</v>
      </c>
      <c r="AB69" s="891"/>
      <c r="AC69" s="891"/>
      <c r="AD69" s="891"/>
      <c r="AE69" s="891"/>
      <c r="AF69" s="891">
        <v>25</v>
      </c>
      <c r="AG69" s="891"/>
      <c r="AH69" s="891"/>
      <c r="AI69" s="891"/>
      <c r="AJ69" s="891"/>
      <c r="AK69" s="891" t="s">
        <v>574</v>
      </c>
      <c r="AL69" s="891"/>
      <c r="AM69" s="891"/>
      <c r="AN69" s="891"/>
      <c r="AO69" s="891"/>
      <c r="AP69" s="891">
        <v>122</v>
      </c>
      <c r="AQ69" s="891"/>
      <c r="AR69" s="891"/>
      <c r="AS69" s="891"/>
      <c r="AT69" s="891"/>
      <c r="AU69" s="891">
        <v>56</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587</v>
      </c>
      <c r="C70" s="934"/>
      <c r="D70" s="934"/>
      <c r="E70" s="934"/>
      <c r="F70" s="934"/>
      <c r="G70" s="934"/>
      <c r="H70" s="934"/>
      <c r="I70" s="934"/>
      <c r="J70" s="934"/>
      <c r="K70" s="934"/>
      <c r="L70" s="934"/>
      <c r="M70" s="934"/>
      <c r="N70" s="934"/>
      <c r="O70" s="934"/>
      <c r="P70" s="935"/>
      <c r="Q70" s="939">
        <v>1573</v>
      </c>
      <c r="R70" s="940"/>
      <c r="S70" s="940"/>
      <c r="T70" s="940"/>
      <c r="U70" s="890"/>
      <c r="V70" s="941">
        <v>1259</v>
      </c>
      <c r="W70" s="940"/>
      <c r="X70" s="940"/>
      <c r="Y70" s="940"/>
      <c r="Z70" s="890"/>
      <c r="AA70" s="941">
        <v>314</v>
      </c>
      <c r="AB70" s="940"/>
      <c r="AC70" s="940"/>
      <c r="AD70" s="940"/>
      <c r="AE70" s="890"/>
      <c r="AF70" s="941">
        <v>3575</v>
      </c>
      <c r="AG70" s="940"/>
      <c r="AH70" s="940"/>
      <c r="AI70" s="940"/>
      <c r="AJ70" s="890"/>
      <c r="AK70" s="941">
        <v>0</v>
      </c>
      <c r="AL70" s="940"/>
      <c r="AM70" s="940"/>
      <c r="AN70" s="940"/>
      <c r="AO70" s="890"/>
      <c r="AP70" s="941">
        <v>2317</v>
      </c>
      <c r="AQ70" s="940"/>
      <c r="AR70" s="940"/>
      <c r="AS70" s="940"/>
      <c r="AT70" s="890"/>
      <c r="AU70" s="891" t="s">
        <v>593</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584</v>
      </c>
      <c r="C71" s="934"/>
      <c r="D71" s="934"/>
      <c r="E71" s="934"/>
      <c r="F71" s="934"/>
      <c r="G71" s="934"/>
      <c r="H71" s="934"/>
      <c r="I71" s="934"/>
      <c r="J71" s="934"/>
      <c r="K71" s="934"/>
      <c r="L71" s="934"/>
      <c r="M71" s="934"/>
      <c r="N71" s="934"/>
      <c r="O71" s="934"/>
      <c r="P71" s="935"/>
      <c r="Q71" s="939">
        <v>867</v>
      </c>
      <c r="R71" s="940"/>
      <c r="S71" s="940"/>
      <c r="T71" s="940"/>
      <c r="U71" s="890"/>
      <c r="V71" s="941">
        <v>814</v>
      </c>
      <c r="W71" s="940"/>
      <c r="X71" s="940"/>
      <c r="Y71" s="940"/>
      <c r="Z71" s="890"/>
      <c r="AA71" s="941">
        <v>53</v>
      </c>
      <c r="AB71" s="940"/>
      <c r="AC71" s="940"/>
      <c r="AD71" s="940"/>
      <c r="AE71" s="890"/>
      <c r="AF71" s="941">
        <v>53</v>
      </c>
      <c r="AG71" s="940"/>
      <c r="AH71" s="940"/>
      <c r="AI71" s="940"/>
      <c r="AJ71" s="890"/>
      <c r="AK71" s="941">
        <v>0</v>
      </c>
      <c r="AL71" s="940"/>
      <c r="AM71" s="940"/>
      <c r="AN71" s="940"/>
      <c r="AO71" s="890"/>
      <c r="AP71" s="891" t="s">
        <v>512</v>
      </c>
      <c r="AQ71" s="891"/>
      <c r="AR71" s="891"/>
      <c r="AS71" s="891"/>
      <c r="AT71" s="891"/>
      <c r="AU71" s="891" t="s">
        <v>592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585</v>
      </c>
      <c r="C72" s="934"/>
      <c r="D72" s="934"/>
      <c r="E72" s="934"/>
      <c r="F72" s="934"/>
      <c r="G72" s="934"/>
      <c r="H72" s="934"/>
      <c r="I72" s="934"/>
      <c r="J72" s="934"/>
      <c r="K72" s="934"/>
      <c r="L72" s="934"/>
      <c r="M72" s="934"/>
      <c r="N72" s="934"/>
      <c r="O72" s="934"/>
      <c r="P72" s="935"/>
      <c r="Q72" s="939">
        <v>250285</v>
      </c>
      <c r="R72" s="940"/>
      <c r="S72" s="940"/>
      <c r="T72" s="940"/>
      <c r="U72" s="890"/>
      <c r="V72" s="941">
        <v>238827</v>
      </c>
      <c r="W72" s="940"/>
      <c r="X72" s="940"/>
      <c r="Y72" s="940"/>
      <c r="Z72" s="890"/>
      <c r="AA72" s="941">
        <v>11458</v>
      </c>
      <c r="AB72" s="940"/>
      <c r="AC72" s="940"/>
      <c r="AD72" s="940"/>
      <c r="AE72" s="890"/>
      <c r="AF72" s="941">
        <v>11458</v>
      </c>
      <c r="AG72" s="940"/>
      <c r="AH72" s="940"/>
      <c r="AI72" s="940"/>
      <c r="AJ72" s="890"/>
      <c r="AK72" s="941">
        <v>608</v>
      </c>
      <c r="AL72" s="940"/>
      <c r="AM72" s="940"/>
      <c r="AN72" s="940"/>
      <c r="AO72" s="890"/>
      <c r="AP72" s="941" t="s">
        <v>512</v>
      </c>
      <c r="AQ72" s="940"/>
      <c r="AR72" s="940"/>
      <c r="AS72" s="940"/>
      <c r="AT72" s="890"/>
      <c r="AU72" s="891" t="s">
        <v>593</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586</v>
      </c>
      <c r="C73" s="934"/>
      <c r="D73" s="934"/>
      <c r="E73" s="934"/>
      <c r="F73" s="934"/>
      <c r="G73" s="934"/>
      <c r="H73" s="934"/>
      <c r="I73" s="934"/>
      <c r="J73" s="934"/>
      <c r="K73" s="934"/>
      <c r="L73" s="934"/>
      <c r="M73" s="934"/>
      <c r="N73" s="934"/>
      <c r="O73" s="934"/>
      <c r="P73" s="935"/>
      <c r="Q73" s="936">
        <v>259</v>
      </c>
      <c r="R73" s="891"/>
      <c r="S73" s="891"/>
      <c r="T73" s="891"/>
      <c r="U73" s="891"/>
      <c r="V73" s="891">
        <v>252</v>
      </c>
      <c r="W73" s="891"/>
      <c r="X73" s="891"/>
      <c r="Y73" s="891"/>
      <c r="Z73" s="891"/>
      <c r="AA73" s="891">
        <v>7</v>
      </c>
      <c r="AB73" s="891"/>
      <c r="AC73" s="891"/>
      <c r="AD73" s="891"/>
      <c r="AE73" s="891"/>
      <c r="AF73" s="891">
        <v>7</v>
      </c>
      <c r="AG73" s="891"/>
      <c r="AH73" s="891"/>
      <c r="AI73" s="891"/>
      <c r="AJ73" s="891"/>
      <c r="AK73" s="891">
        <v>0</v>
      </c>
      <c r="AL73" s="891"/>
      <c r="AM73" s="891"/>
      <c r="AN73" s="891"/>
      <c r="AO73" s="891"/>
      <c r="AP73" s="891">
        <v>0</v>
      </c>
      <c r="AQ73" s="891"/>
      <c r="AR73" s="891"/>
      <c r="AS73" s="891"/>
      <c r="AT73" s="891"/>
      <c r="AU73" s="891" t="s">
        <v>592</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578</v>
      </c>
      <c r="C74" s="934"/>
      <c r="D74" s="934"/>
      <c r="E74" s="934"/>
      <c r="F74" s="934"/>
      <c r="G74" s="934"/>
      <c r="H74" s="934"/>
      <c r="I74" s="934"/>
      <c r="J74" s="934"/>
      <c r="K74" s="934"/>
      <c r="L74" s="934"/>
      <c r="M74" s="934"/>
      <c r="N74" s="934"/>
      <c r="O74" s="934"/>
      <c r="P74" s="935"/>
      <c r="Q74" s="936">
        <v>10004</v>
      </c>
      <c r="R74" s="891"/>
      <c r="S74" s="891"/>
      <c r="T74" s="891"/>
      <c r="U74" s="891"/>
      <c r="V74" s="891">
        <v>9478</v>
      </c>
      <c r="W74" s="891"/>
      <c r="X74" s="891"/>
      <c r="Y74" s="891"/>
      <c r="Z74" s="891"/>
      <c r="AA74" s="891">
        <v>526</v>
      </c>
      <c r="AB74" s="891"/>
      <c r="AC74" s="891"/>
      <c r="AD74" s="891"/>
      <c r="AE74" s="891"/>
      <c r="AF74" s="891" t="s">
        <v>574</v>
      </c>
      <c r="AG74" s="891"/>
      <c r="AH74" s="891"/>
      <c r="AI74" s="891"/>
      <c r="AJ74" s="891"/>
      <c r="AK74" s="891">
        <v>15</v>
      </c>
      <c r="AL74" s="891"/>
      <c r="AM74" s="891"/>
      <c r="AN74" s="891"/>
      <c r="AO74" s="891"/>
      <c r="AP74" s="891" t="s">
        <v>512</v>
      </c>
      <c r="AQ74" s="891"/>
      <c r="AR74" s="891"/>
      <c r="AS74" s="891"/>
      <c r="AT74" s="891"/>
      <c r="AU74" s="891" t="s">
        <v>512</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579</v>
      </c>
      <c r="C75" s="934"/>
      <c r="D75" s="934"/>
      <c r="E75" s="934"/>
      <c r="F75" s="934"/>
      <c r="G75" s="934"/>
      <c r="H75" s="934"/>
      <c r="I75" s="934"/>
      <c r="J75" s="934"/>
      <c r="K75" s="934"/>
      <c r="L75" s="934"/>
      <c r="M75" s="934"/>
      <c r="N75" s="934"/>
      <c r="O75" s="934"/>
      <c r="P75" s="935"/>
      <c r="Q75" s="939">
        <v>1564</v>
      </c>
      <c r="R75" s="940"/>
      <c r="S75" s="940"/>
      <c r="T75" s="940"/>
      <c r="U75" s="890"/>
      <c r="V75" s="941">
        <v>1563</v>
      </c>
      <c r="W75" s="940"/>
      <c r="X75" s="940"/>
      <c r="Y75" s="940"/>
      <c r="Z75" s="890"/>
      <c r="AA75" s="941">
        <v>1</v>
      </c>
      <c r="AB75" s="940"/>
      <c r="AC75" s="940"/>
      <c r="AD75" s="940"/>
      <c r="AE75" s="890"/>
      <c r="AF75" s="891" t="s">
        <v>574</v>
      </c>
      <c r="AG75" s="891"/>
      <c r="AH75" s="891"/>
      <c r="AI75" s="891"/>
      <c r="AJ75" s="891"/>
      <c r="AK75" s="941" t="s">
        <v>574</v>
      </c>
      <c r="AL75" s="940"/>
      <c r="AM75" s="940"/>
      <c r="AN75" s="940"/>
      <c r="AO75" s="890"/>
      <c r="AP75" s="941" t="s">
        <v>512</v>
      </c>
      <c r="AQ75" s="940"/>
      <c r="AR75" s="940"/>
      <c r="AS75" s="940"/>
      <c r="AT75" s="890"/>
      <c r="AU75" s="941" t="s">
        <v>512</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580</v>
      </c>
      <c r="C76" s="934"/>
      <c r="D76" s="934"/>
      <c r="E76" s="934"/>
      <c r="F76" s="934"/>
      <c r="G76" s="934"/>
      <c r="H76" s="934"/>
      <c r="I76" s="934"/>
      <c r="J76" s="934"/>
      <c r="K76" s="934"/>
      <c r="L76" s="934"/>
      <c r="M76" s="934"/>
      <c r="N76" s="934"/>
      <c r="O76" s="934"/>
      <c r="P76" s="935"/>
      <c r="Q76" s="939">
        <v>1</v>
      </c>
      <c r="R76" s="940"/>
      <c r="S76" s="940"/>
      <c r="T76" s="940"/>
      <c r="U76" s="890"/>
      <c r="V76" s="941">
        <v>0</v>
      </c>
      <c r="W76" s="940"/>
      <c r="X76" s="940"/>
      <c r="Y76" s="940"/>
      <c r="Z76" s="890"/>
      <c r="AA76" s="941">
        <v>1</v>
      </c>
      <c r="AB76" s="940"/>
      <c r="AC76" s="940"/>
      <c r="AD76" s="940"/>
      <c r="AE76" s="890"/>
      <c r="AF76" s="891" t="s">
        <v>574</v>
      </c>
      <c r="AG76" s="891"/>
      <c r="AH76" s="891"/>
      <c r="AI76" s="891"/>
      <c r="AJ76" s="891"/>
      <c r="AK76" s="941" t="s">
        <v>574</v>
      </c>
      <c r="AL76" s="940"/>
      <c r="AM76" s="940"/>
      <c r="AN76" s="940"/>
      <c r="AO76" s="890"/>
      <c r="AP76" s="941" t="s">
        <v>512</v>
      </c>
      <c r="AQ76" s="940"/>
      <c r="AR76" s="940"/>
      <c r="AS76" s="940"/>
      <c r="AT76" s="890"/>
      <c r="AU76" s="941" t="s">
        <v>512</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581</v>
      </c>
      <c r="C77" s="934"/>
      <c r="D77" s="934"/>
      <c r="E77" s="934"/>
      <c r="F77" s="934"/>
      <c r="G77" s="934"/>
      <c r="H77" s="934"/>
      <c r="I77" s="934"/>
      <c r="J77" s="934"/>
      <c r="K77" s="934"/>
      <c r="L77" s="934"/>
      <c r="M77" s="934"/>
      <c r="N77" s="934"/>
      <c r="O77" s="934"/>
      <c r="P77" s="935"/>
      <c r="Q77" s="939">
        <v>41</v>
      </c>
      <c r="R77" s="940"/>
      <c r="S77" s="940"/>
      <c r="T77" s="940"/>
      <c r="U77" s="890"/>
      <c r="V77" s="941">
        <v>35</v>
      </c>
      <c r="W77" s="940"/>
      <c r="X77" s="940"/>
      <c r="Y77" s="940"/>
      <c r="Z77" s="890"/>
      <c r="AA77" s="941">
        <v>6</v>
      </c>
      <c r="AB77" s="940"/>
      <c r="AC77" s="940"/>
      <c r="AD77" s="940"/>
      <c r="AE77" s="890"/>
      <c r="AF77" s="891" t="s">
        <v>574</v>
      </c>
      <c r="AG77" s="891"/>
      <c r="AH77" s="891"/>
      <c r="AI77" s="891"/>
      <c r="AJ77" s="891"/>
      <c r="AK77" s="941" t="s">
        <v>583</v>
      </c>
      <c r="AL77" s="940"/>
      <c r="AM77" s="940"/>
      <c r="AN77" s="940"/>
      <c r="AO77" s="890"/>
      <c r="AP77" s="941" t="s">
        <v>512</v>
      </c>
      <c r="AQ77" s="940"/>
      <c r="AR77" s="940"/>
      <c r="AS77" s="940"/>
      <c r="AT77" s="890"/>
      <c r="AU77" s="941" t="s">
        <v>512</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582</v>
      </c>
      <c r="C78" s="934"/>
      <c r="D78" s="934"/>
      <c r="E78" s="934"/>
      <c r="F78" s="934"/>
      <c r="G78" s="934"/>
      <c r="H78" s="934"/>
      <c r="I78" s="934"/>
      <c r="J78" s="934"/>
      <c r="K78" s="934"/>
      <c r="L78" s="934"/>
      <c r="M78" s="934"/>
      <c r="N78" s="934"/>
      <c r="O78" s="934"/>
      <c r="P78" s="935"/>
      <c r="Q78" s="936">
        <v>42</v>
      </c>
      <c r="R78" s="891"/>
      <c r="S78" s="891"/>
      <c r="T78" s="891"/>
      <c r="U78" s="891"/>
      <c r="V78" s="891">
        <v>39</v>
      </c>
      <c r="W78" s="891"/>
      <c r="X78" s="891"/>
      <c r="Y78" s="891"/>
      <c r="Z78" s="891"/>
      <c r="AA78" s="891">
        <v>3</v>
      </c>
      <c r="AB78" s="891"/>
      <c r="AC78" s="891"/>
      <c r="AD78" s="891"/>
      <c r="AE78" s="891"/>
      <c r="AF78" s="891" t="s">
        <v>574</v>
      </c>
      <c r="AG78" s="891"/>
      <c r="AH78" s="891"/>
      <c r="AI78" s="891"/>
      <c r="AJ78" s="891"/>
      <c r="AK78" s="891" t="s">
        <v>574</v>
      </c>
      <c r="AL78" s="891"/>
      <c r="AM78" s="891"/>
      <c r="AN78" s="891"/>
      <c r="AO78" s="891"/>
      <c r="AP78" s="891" t="s">
        <v>512</v>
      </c>
      <c r="AQ78" s="891"/>
      <c r="AR78" s="891"/>
      <c r="AS78" s="891"/>
      <c r="AT78" s="891"/>
      <c r="AU78" s="891" t="s">
        <v>512</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384</v>
      </c>
      <c r="B88" s="850" t="s">
        <v>424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50" t="s">
        <v>425</v>
      </c>
      <c r="BS102" s="851"/>
      <c r="BT102" s="851"/>
      <c r="BU102" s="851"/>
      <c r="BV102" s="851"/>
      <c r="BW102" s="851"/>
      <c r="BX102" s="851"/>
      <c r="BY102" s="851"/>
      <c r="BZ102" s="851"/>
      <c r="CA102" s="851"/>
      <c r="CB102" s="851"/>
      <c r="CC102" s="851"/>
      <c r="CD102" s="851"/>
      <c r="CE102" s="851"/>
      <c r="CF102" s="851"/>
      <c r="CG102" s="852"/>
      <c r="CH102" s="971"/>
      <c r="CI102" s="972"/>
      <c r="CJ102" s="972"/>
      <c r="CK102" s="972"/>
      <c r="CL102" s="973"/>
      <c r="CM102" s="971"/>
      <c r="CN102" s="972"/>
      <c r="CO102" s="972"/>
      <c r="CP102" s="972"/>
      <c r="CQ102" s="973"/>
      <c r="CR102" s="974"/>
      <c r="CS102" s="910"/>
      <c r="CT102" s="910"/>
      <c r="CU102" s="910"/>
      <c r="CV102" s="975"/>
      <c r="CW102" s="974"/>
      <c r="CX102" s="910"/>
      <c r="CY102" s="910"/>
      <c r="CZ102" s="910"/>
      <c r="DA102" s="975"/>
      <c r="DB102" s="974"/>
      <c r="DC102" s="910"/>
      <c r="DD102" s="910"/>
      <c r="DE102" s="910"/>
      <c r="DF102" s="975"/>
      <c r="DG102" s="974"/>
      <c r="DH102" s="910"/>
      <c r="DI102" s="910"/>
      <c r="DJ102" s="910"/>
      <c r="DK102" s="975"/>
      <c r="DL102" s="974"/>
      <c r="DM102" s="910"/>
      <c r="DN102" s="910"/>
      <c r="DO102" s="910"/>
      <c r="DP102" s="975"/>
      <c r="DQ102" s="974"/>
      <c r="DR102" s="910"/>
      <c r="DS102" s="910"/>
      <c r="DT102" s="910"/>
      <c r="DU102" s="975"/>
      <c r="DV102" s="949"/>
      <c r="DW102" s="950"/>
      <c r="DX102" s="950"/>
      <c r="DY102" s="950"/>
      <c r="DZ102" s="951"/>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52" t="s">
        <v>426</v>
      </c>
      <c r="BR103" s="952"/>
      <c r="BS103" s="952"/>
      <c r="BT103" s="952"/>
      <c r="BU103" s="952"/>
      <c r="BV103" s="952"/>
      <c r="BW103" s="952"/>
      <c r="BX103" s="952"/>
      <c r="BY103" s="952"/>
      <c r="BZ103" s="952"/>
      <c r="CA103" s="952"/>
      <c r="CB103" s="952"/>
      <c r="CC103" s="952"/>
      <c r="CD103" s="952"/>
      <c r="CE103" s="952"/>
      <c r="CF103" s="952"/>
      <c r="CG103" s="952"/>
      <c r="CH103" s="952"/>
      <c r="CI103" s="952"/>
      <c r="CJ103" s="952"/>
      <c r="CK103" s="952"/>
      <c r="CL103" s="952"/>
      <c r="CM103" s="952"/>
      <c r="CN103" s="952"/>
      <c r="CO103" s="952"/>
      <c r="CP103" s="952"/>
      <c r="CQ103" s="952"/>
      <c r="CR103" s="952"/>
      <c r="CS103" s="952"/>
      <c r="CT103" s="952"/>
      <c r="CU103" s="952"/>
      <c r="CV103" s="952"/>
      <c r="CW103" s="952"/>
      <c r="CX103" s="952"/>
      <c r="CY103" s="952"/>
      <c r="CZ103" s="952"/>
      <c r="DA103" s="952"/>
      <c r="DB103" s="952"/>
      <c r="DC103" s="952"/>
      <c r="DD103" s="952"/>
      <c r="DE103" s="952"/>
      <c r="DF103" s="952"/>
      <c r="DG103" s="952"/>
      <c r="DH103" s="952"/>
      <c r="DI103" s="952"/>
      <c r="DJ103" s="952"/>
      <c r="DK103" s="952"/>
      <c r="DL103" s="952"/>
      <c r="DM103" s="952"/>
      <c r="DN103" s="952"/>
      <c r="DO103" s="952"/>
      <c r="DP103" s="952"/>
      <c r="DQ103" s="952"/>
      <c r="DR103" s="952"/>
      <c r="DS103" s="952"/>
      <c r="DT103" s="952"/>
      <c r="DU103" s="952"/>
      <c r="DV103" s="952"/>
      <c r="DW103" s="952"/>
      <c r="DX103" s="952"/>
      <c r="DY103" s="952"/>
      <c r="DZ103" s="952"/>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53" t="s">
        <v>427</v>
      </c>
      <c r="BR104" s="953"/>
      <c r="BS104" s="953"/>
      <c r="BT104" s="953"/>
      <c r="BU104" s="953"/>
      <c r="BV104" s="953"/>
      <c r="BW104" s="953"/>
      <c r="BX104" s="953"/>
      <c r="BY104" s="953"/>
      <c r="BZ104" s="953"/>
      <c r="CA104" s="953"/>
      <c r="CB104" s="953"/>
      <c r="CC104" s="953"/>
      <c r="CD104" s="953"/>
      <c r="CE104" s="953"/>
      <c r="CF104" s="953"/>
      <c r="CG104" s="953"/>
      <c r="CH104" s="953"/>
      <c r="CI104" s="953"/>
      <c r="CJ104" s="953"/>
      <c r="CK104" s="953"/>
      <c r="CL104" s="953"/>
      <c r="CM104" s="953"/>
      <c r="CN104" s="953"/>
      <c r="CO104" s="953"/>
      <c r="CP104" s="953"/>
      <c r="CQ104" s="953"/>
      <c r="CR104" s="953"/>
      <c r="CS104" s="953"/>
      <c r="CT104" s="953"/>
      <c r="CU104" s="953"/>
      <c r="CV104" s="953"/>
      <c r="CW104" s="953"/>
      <c r="CX104" s="953"/>
      <c r="CY104" s="953"/>
      <c r="CZ104" s="953"/>
      <c r="DA104" s="953"/>
      <c r="DB104" s="953"/>
      <c r="DC104" s="953"/>
      <c r="DD104" s="953"/>
      <c r="DE104" s="953"/>
      <c r="DF104" s="953"/>
      <c r="DG104" s="953"/>
      <c r="DH104" s="953"/>
      <c r="DI104" s="953"/>
      <c r="DJ104" s="953"/>
      <c r="DK104" s="953"/>
      <c r="DL104" s="953"/>
      <c r="DM104" s="953"/>
      <c r="DN104" s="953"/>
      <c r="DO104" s="953"/>
      <c r="DP104" s="953"/>
      <c r="DQ104" s="953"/>
      <c r="DR104" s="953"/>
      <c r="DS104" s="953"/>
      <c r="DT104" s="953"/>
      <c r="DU104" s="953"/>
      <c r="DV104" s="953"/>
      <c r="DW104" s="953"/>
      <c r="DX104" s="953"/>
      <c r="DY104" s="953"/>
      <c r="DZ104" s="953"/>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54" t="s">
        <v>430</v>
      </c>
      <c r="B108" s="955"/>
      <c r="C108" s="955"/>
      <c r="D108" s="955"/>
      <c r="E108" s="955"/>
      <c r="F108" s="955"/>
      <c r="G108" s="955"/>
      <c r="H108" s="955"/>
      <c r="I108" s="955"/>
      <c r="J108" s="955"/>
      <c r="K108" s="955"/>
      <c r="L108" s="955"/>
      <c r="M108" s="955"/>
      <c r="N108" s="955"/>
      <c r="O108" s="955"/>
      <c r="P108" s="955"/>
      <c r="Q108" s="955"/>
      <c r="R108" s="955"/>
      <c r="S108" s="955"/>
      <c r="T108" s="955"/>
      <c r="U108" s="955"/>
      <c r="V108" s="955"/>
      <c r="W108" s="955"/>
      <c r="X108" s="955"/>
      <c r="Y108" s="955"/>
      <c r="Z108" s="955"/>
      <c r="AA108" s="955"/>
      <c r="AB108" s="955"/>
      <c r="AC108" s="955"/>
      <c r="AD108" s="955"/>
      <c r="AE108" s="955"/>
      <c r="AF108" s="955"/>
      <c r="AG108" s="955"/>
      <c r="AH108" s="955"/>
      <c r="AI108" s="955"/>
      <c r="AJ108" s="955"/>
      <c r="AK108" s="955"/>
      <c r="AL108" s="955"/>
      <c r="AM108" s="955"/>
      <c r="AN108" s="955"/>
      <c r="AO108" s="955"/>
      <c r="AP108" s="955"/>
      <c r="AQ108" s="955"/>
      <c r="AR108" s="955"/>
      <c r="AS108" s="955"/>
      <c r="AT108" s="956"/>
      <c r="AU108" s="954" t="s">
        <v>431</v>
      </c>
      <c r="AV108" s="955"/>
      <c r="AW108" s="955"/>
      <c r="AX108" s="955"/>
      <c r="AY108" s="955"/>
      <c r="AZ108" s="955"/>
      <c r="BA108" s="955"/>
      <c r="BB108" s="955"/>
      <c r="BC108" s="955"/>
      <c r="BD108" s="955"/>
      <c r="BE108" s="955"/>
      <c r="BF108" s="955"/>
      <c r="BG108" s="955"/>
      <c r="BH108" s="955"/>
      <c r="BI108" s="955"/>
      <c r="BJ108" s="955"/>
      <c r="BK108" s="955"/>
      <c r="BL108" s="955"/>
      <c r="BM108" s="955"/>
      <c r="BN108" s="955"/>
      <c r="BO108" s="955"/>
      <c r="BP108" s="955"/>
      <c r="BQ108" s="955"/>
      <c r="BR108" s="955"/>
      <c r="BS108" s="955"/>
      <c r="BT108" s="955"/>
      <c r="BU108" s="955"/>
      <c r="BV108" s="955"/>
      <c r="BW108" s="955"/>
      <c r="BX108" s="955"/>
      <c r="BY108" s="955"/>
      <c r="BZ108" s="955"/>
      <c r="CA108" s="955"/>
      <c r="CB108" s="955"/>
      <c r="CC108" s="955"/>
      <c r="CD108" s="955"/>
      <c r="CE108" s="955"/>
      <c r="CF108" s="955"/>
      <c r="CG108" s="955"/>
      <c r="CH108" s="955"/>
      <c r="CI108" s="955"/>
      <c r="CJ108" s="955"/>
      <c r="CK108" s="955"/>
      <c r="CL108" s="955"/>
      <c r="CM108" s="955"/>
      <c r="CN108" s="955"/>
      <c r="CO108" s="955"/>
      <c r="CP108" s="955"/>
      <c r="CQ108" s="955"/>
      <c r="CR108" s="955"/>
      <c r="CS108" s="955"/>
      <c r="CT108" s="955"/>
      <c r="CU108" s="955"/>
      <c r="CV108" s="955"/>
      <c r="CW108" s="955"/>
      <c r="CX108" s="955"/>
      <c r="CY108" s="955"/>
      <c r="CZ108" s="955"/>
      <c r="DA108" s="955"/>
      <c r="DB108" s="955"/>
      <c r="DC108" s="955"/>
      <c r="DD108" s="955"/>
      <c r="DE108" s="955"/>
      <c r="DF108" s="955"/>
      <c r="DG108" s="955"/>
      <c r="DH108" s="955"/>
      <c r="DI108" s="955"/>
      <c r="DJ108" s="955"/>
      <c r="DK108" s="955"/>
      <c r="DL108" s="955"/>
      <c r="DM108" s="955"/>
      <c r="DN108" s="955"/>
      <c r="DO108" s="955"/>
      <c r="DP108" s="955"/>
      <c r="DQ108" s="955"/>
      <c r="DR108" s="955"/>
      <c r="DS108" s="955"/>
      <c r="DT108" s="955"/>
      <c r="DU108" s="955"/>
      <c r="DV108" s="955"/>
      <c r="DW108" s="955"/>
      <c r="DX108" s="955"/>
      <c r="DY108" s="955"/>
      <c r="DZ108" s="956"/>
    </row>
    <row r="109" spans="1:131" s="226" customFormat="1" ht="26.25" customHeight="1" x14ac:dyDescent="0.15">
      <c r="A109" s="957" t="s">
        <v>432</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60" t="s">
        <v>433</v>
      </c>
      <c r="AB109" s="958"/>
      <c r="AC109" s="958"/>
      <c r="AD109" s="958"/>
      <c r="AE109" s="959"/>
      <c r="AF109" s="960" t="s">
        <v>301</v>
      </c>
      <c r="AG109" s="958"/>
      <c r="AH109" s="958"/>
      <c r="AI109" s="958"/>
      <c r="AJ109" s="959"/>
      <c r="AK109" s="960" t="s">
        <v>300</v>
      </c>
      <c r="AL109" s="958"/>
      <c r="AM109" s="958"/>
      <c r="AN109" s="958"/>
      <c r="AO109" s="959"/>
      <c r="AP109" s="960" t="s">
        <v>434</v>
      </c>
      <c r="AQ109" s="958"/>
      <c r="AR109" s="958"/>
      <c r="AS109" s="958"/>
      <c r="AT109" s="961"/>
      <c r="AU109" s="957" t="s">
        <v>432</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60" t="s">
        <v>433</v>
      </c>
      <c r="BR109" s="958"/>
      <c r="BS109" s="958"/>
      <c r="BT109" s="958"/>
      <c r="BU109" s="959"/>
      <c r="BV109" s="960" t="s">
        <v>301</v>
      </c>
      <c r="BW109" s="958"/>
      <c r="BX109" s="958"/>
      <c r="BY109" s="958"/>
      <c r="BZ109" s="959"/>
      <c r="CA109" s="960" t="s">
        <v>300</v>
      </c>
      <c r="CB109" s="958"/>
      <c r="CC109" s="958"/>
      <c r="CD109" s="958"/>
      <c r="CE109" s="959"/>
      <c r="CF109" s="1004" t="s">
        <v>434</v>
      </c>
      <c r="CG109" s="1004"/>
      <c r="CH109" s="1004"/>
      <c r="CI109" s="1004"/>
      <c r="CJ109" s="1004"/>
      <c r="CK109" s="960" t="s">
        <v>435</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60" t="s">
        <v>433</v>
      </c>
      <c r="DH109" s="958"/>
      <c r="DI109" s="958"/>
      <c r="DJ109" s="958"/>
      <c r="DK109" s="959"/>
      <c r="DL109" s="960" t="s">
        <v>301</v>
      </c>
      <c r="DM109" s="958"/>
      <c r="DN109" s="958"/>
      <c r="DO109" s="958"/>
      <c r="DP109" s="959"/>
      <c r="DQ109" s="960" t="s">
        <v>300</v>
      </c>
      <c r="DR109" s="958"/>
      <c r="DS109" s="958"/>
      <c r="DT109" s="958"/>
      <c r="DU109" s="959"/>
      <c r="DV109" s="960" t="s">
        <v>434</v>
      </c>
      <c r="DW109" s="958"/>
      <c r="DX109" s="958"/>
      <c r="DY109" s="958"/>
      <c r="DZ109" s="961"/>
    </row>
    <row r="110" spans="1:131" s="226" customFormat="1" ht="26.25" customHeight="1" x14ac:dyDescent="0.15">
      <c r="A110" s="988" t="s">
        <v>436</v>
      </c>
      <c r="B110" s="989"/>
      <c r="C110" s="989"/>
      <c r="D110" s="989"/>
      <c r="E110" s="989"/>
      <c r="F110" s="989"/>
      <c r="G110" s="989"/>
      <c r="H110" s="989"/>
      <c r="I110" s="989"/>
      <c r="J110" s="989"/>
      <c r="K110" s="989"/>
      <c r="L110" s="989"/>
      <c r="M110" s="989"/>
      <c r="N110" s="989"/>
      <c r="O110" s="989"/>
      <c r="P110" s="989"/>
      <c r="Q110" s="989"/>
      <c r="R110" s="989"/>
      <c r="S110" s="989"/>
      <c r="T110" s="989"/>
      <c r="U110" s="989"/>
      <c r="V110" s="989"/>
      <c r="W110" s="989"/>
      <c r="X110" s="989"/>
      <c r="Y110" s="989"/>
      <c r="Z110" s="990"/>
      <c r="AA110" s="991">
        <v>3506162</v>
      </c>
      <c r="AB110" s="992"/>
      <c r="AC110" s="992"/>
      <c r="AD110" s="992"/>
      <c r="AE110" s="993"/>
      <c r="AF110" s="994">
        <v>2938148</v>
      </c>
      <c r="AG110" s="992"/>
      <c r="AH110" s="992"/>
      <c r="AI110" s="992"/>
      <c r="AJ110" s="993"/>
      <c r="AK110" s="994">
        <v>3023165</v>
      </c>
      <c r="AL110" s="992"/>
      <c r="AM110" s="992"/>
      <c r="AN110" s="992"/>
      <c r="AO110" s="993"/>
      <c r="AP110" s="995">
        <v>19.7</v>
      </c>
      <c r="AQ110" s="996"/>
      <c r="AR110" s="996"/>
      <c r="AS110" s="996"/>
      <c r="AT110" s="997"/>
      <c r="AU110" s="998" t="s">
        <v>67</v>
      </c>
      <c r="AV110" s="999"/>
      <c r="AW110" s="999"/>
      <c r="AX110" s="999"/>
      <c r="AY110" s="999"/>
      <c r="AZ110" s="1025" t="s">
        <v>437</v>
      </c>
      <c r="BA110" s="989"/>
      <c r="BB110" s="989"/>
      <c r="BC110" s="989"/>
      <c r="BD110" s="989"/>
      <c r="BE110" s="989"/>
      <c r="BF110" s="989"/>
      <c r="BG110" s="989"/>
      <c r="BH110" s="989"/>
      <c r="BI110" s="989"/>
      <c r="BJ110" s="989"/>
      <c r="BK110" s="989"/>
      <c r="BL110" s="989"/>
      <c r="BM110" s="989"/>
      <c r="BN110" s="989"/>
      <c r="BO110" s="989"/>
      <c r="BP110" s="990"/>
      <c r="BQ110" s="1012">
        <v>31923335</v>
      </c>
      <c r="BR110" s="976"/>
      <c r="BS110" s="976"/>
      <c r="BT110" s="976"/>
      <c r="BU110" s="976"/>
      <c r="BV110" s="976">
        <v>30884368</v>
      </c>
      <c r="BW110" s="976"/>
      <c r="BX110" s="976"/>
      <c r="BY110" s="976"/>
      <c r="BZ110" s="976"/>
      <c r="CA110" s="976">
        <v>30007949</v>
      </c>
      <c r="CB110" s="976"/>
      <c r="CC110" s="976"/>
      <c r="CD110" s="976"/>
      <c r="CE110" s="976"/>
      <c r="CF110" s="977">
        <v>195.8</v>
      </c>
      <c r="CG110" s="978"/>
      <c r="CH110" s="978"/>
      <c r="CI110" s="978"/>
      <c r="CJ110" s="978"/>
      <c r="CK110" s="979" t="s">
        <v>438</v>
      </c>
      <c r="CL110" s="980"/>
      <c r="CM110" s="1009" t="s">
        <v>439</v>
      </c>
      <c r="CN110" s="1010"/>
      <c r="CO110" s="1010"/>
      <c r="CP110" s="1010"/>
      <c r="CQ110" s="1010"/>
      <c r="CR110" s="1010"/>
      <c r="CS110" s="1010"/>
      <c r="CT110" s="1010"/>
      <c r="CU110" s="1010"/>
      <c r="CV110" s="1010"/>
      <c r="CW110" s="1010"/>
      <c r="CX110" s="1010"/>
      <c r="CY110" s="1010"/>
      <c r="CZ110" s="1010"/>
      <c r="DA110" s="1010"/>
      <c r="DB110" s="1010"/>
      <c r="DC110" s="1010"/>
      <c r="DD110" s="1010"/>
      <c r="DE110" s="1010"/>
      <c r="DF110" s="1011"/>
      <c r="DG110" s="1012" t="s">
        <v>122</v>
      </c>
      <c r="DH110" s="976"/>
      <c r="DI110" s="976"/>
      <c r="DJ110" s="976"/>
      <c r="DK110" s="976"/>
      <c r="DL110" s="976" t="s">
        <v>122</v>
      </c>
      <c r="DM110" s="976"/>
      <c r="DN110" s="976"/>
      <c r="DO110" s="976"/>
      <c r="DP110" s="976"/>
      <c r="DQ110" s="976" t="s">
        <v>122</v>
      </c>
      <c r="DR110" s="976"/>
      <c r="DS110" s="976"/>
      <c r="DT110" s="976"/>
      <c r="DU110" s="976"/>
      <c r="DV110" s="1013" t="s">
        <v>122</v>
      </c>
      <c r="DW110" s="1013"/>
      <c r="DX110" s="1013"/>
      <c r="DY110" s="1013"/>
      <c r="DZ110" s="1014"/>
    </row>
    <row r="111" spans="1:131" s="226" customFormat="1" ht="26.25" customHeight="1" x14ac:dyDescent="0.15">
      <c r="A111" s="1015" t="s">
        <v>440</v>
      </c>
      <c r="B111" s="1016"/>
      <c r="C111" s="1016"/>
      <c r="D111" s="1016"/>
      <c r="E111" s="1016"/>
      <c r="F111" s="1016"/>
      <c r="G111" s="1016"/>
      <c r="H111" s="1016"/>
      <c r="I111" s="1016"/>
      <c r="J111" s="1016"/>
      <c r="K111" s="1016"/>
      <c r="L111" s="1016"/>
      <c r="M111" s="1016"/>
      <c r="N111" s="1016"/>
      <c r="O111" s="1016"/>
      <c r="P111" s="1016"/>
      <c r="Q111" s="1016"/>
      <c r="R111" s="1016"/>
      <c r="S111" s="1016"/>
      <c r="T111" s="1016"/>
      <c r="U111" s="1016"/>
      <c r="V111" s="1016"/>
      <c r="W111" s="1016"/>
      <c r="X111" s="1016"/>
      <c r="Y111" s="1016"/>
      <c r="Z111" s="1017"/>
      <c r="AA111" s="1018" t="s">
        <v>122</v>
      </c>
      <c r="AB111" s="1019"/>
      <c r="AC111" s="1019"/>
      <c r="AD111" s="1019"/>
      <c r="AE111" s="1020"/>
      <c r="AF111" s="1021" t="s">
        <v>122</v>
      </c>
      <c r="AG111" s="1019"/>
      <c r="AH111" s="1019"/>
      <c r="AI111" s="1019"/>
      <c r="AJ111" s="1020"/>
      <c r="AK111" s="1021" t="s">
        <v>122</v>
      </c>
      <c r="AL111" s="1019"/>
      <c r="AM111" s="1019"/>
      <c r="AN111" s="1019"/>
      <c r="AO111" s="1020"/>
      <c r="AP111" s="1022" t="s">
        <v>400</v>
      </c>
      <c r="AQ111" s="1023"/>
      <c r="AR111" s="1023"/>
      <c r="AS111" s="1023"/>
      <c r="AT111" s="1024"/>
      <c r="AU111" s="1000"/>
      <c r="AV111" s="1001"/>
      <c r="AW111" s="1001"/>
      <c r="AX111" s="1001"/>
      <c r="AY111" s="1001"/>
      <c r="AZ111" s="985" t="s">
        <v>441</v>
      </c>
      <c r="BA111" s="986"/>
      <c r="BB111" s="986"/>
      <c r="BC111" s="986"/>
      <c r="BD111" s="986"/>
      <c r="BE111" s="986"/>
      <c r="BF111" s="986"/>
      <c r="BG111" s="986"/>
      <c r="BH111" s="986"/>
      <c r="BI111" s="986"/>
      <c r="BJ111" s="986"/>
      <c r="BK111" s="986"/>
      <c r="BL111" s="986"/>
      <c r="BM111" s="986"/>
      <c r="BN111" s="986"/>
      <c r="BO111" s="986"/>
      <c r="BP111" s="987"/>
      <c r="BQ111" s="967">
        <v>859463</v>
      </c>
      <c r="BR111" s="968"/>
      <c r="BS111" s="968"/>
      <c r="BT111" s="968"/>
      <c r="BU111" s="968"/>
      <c r="BV111" s="968">
        <v>622572</v>
      </c>
      <c r="BW111" s="968"/>
      <c r="BX111" s="968"/>
      <c r="BY111" s="968"/>
      <c r="BZ111" s="968"/>
      <c r="CA111" s="968">
        <v>459074</v>
      </c>
      <c r="CB111" s="968"/>
      <c r="CC111" s="968"/>
      <c r="CD111" s="968"/>
      <c r="CE111" s="968"/>
      <c r="CF111" s="962">
        <v>3</v>
      </c>
      <c r="CG111" s="963"/>
      <c r="CH111" s="963"/>
      <c r="CI111" s="963"/>
      <c r="CJ111" s="963"/>
      <c r="CK111" s="981"/>
      <c r="CL111" s="982"/>
      <c r="CM111" s="964" t="s">
        <v>442</v>
      </c>
      <c r="CN111" s="965"/>
      <c r="CO111" s="965"/>
      <c r="CP111" s="965"/>
      <c r="CQ111" s="965"/>
      <c r="CR111" s="965"/>
      <c r="CS111" s="965"/>
      <c r="CT111" s="965"/>
      <c r="CU111" s="965"/>
      <c r="CV111" s="965"/>
      <c r="CW111" s="965"/>
      <c r="CX111" s="965"/>
      <c r="CY111" s="965"/>
      <c r="CZ111" s="965"/>
      <c r="DA111" s="965"/>
      <c r="DB111" s="965"/>
      <c r="DC111" s="965"/>
      <c r="DD111" s="965"/>
      <c r="DE111" s="965"/>
      <c r="DF111" s="966"/>
      <c r="DG111" s="967" t="s">
        <v>122</v>
      </c>
      <c r="DH111" s="968"/>
      <c r="DI111" s="968"/>
      <c r="DJ111" s="968"/>
      <c r="DK111" s="968"/>
      <c r="DL111" s="968" t="s">
        <v>122</v>
      </c>
      <c r="DM111" s="968"/>
      <c r="DN111" s="968"/>
      <c r="DO111" s="968"/>
      <c r="DP111" s="968"/>
      <c r="DQ111" s="968" t="s">
        <v>122</v>
      </c>
      <c r="DR111" s="968"/>
      <c r="DS111" s="968"/>
      <c r="DT111" s="968"/>
      <c r="DU111" s="968"/>
      <c r="DV111" s="969" t="s">
        <v>122</v>
      </c>
      <c r="DW111" s="969"/>
      <c r="DX111" s="969"/>
      <c r="DY111" s="969"/>
      <c r="DZ111" s="970"/>
    </row>
    <row r="112" spans="1:131" s="226" customFormat="1" ht="26.25" customHeight="1" x14ac:dyDescent="0.15">
      <c r="A112" s="1181" t="s">
        <v>443</v>
      </c>
      <c r="B112" s="1182"/>
      <c r="C112" s="986" t="s">
        <v>444</v>
      </c>
      <c r="D112" s="986"/>
      <c r="E112" s="986"/>
      <c r="F112" s="986"/>
      <c r="G112" s="986"/>
      <c r="H112" s="986"/>
      <c r="I112" s="986"/>
      <c r="J112" s="986"/>
      <c r="K112" s="986"/>
      <c r="L112" s="986"/>
      <c r="M112" s="986"/>
      <c r="N112" s="986"/>
      <c r="O112" s="986"/>
      <c r="P112" s="986"/>
      <c r="Q112" s="986"/>
      <c r="R112" s="986"/>
      <c r="S112" s="986"/>
      <c r="T112" s="986"/>
      <c r="U112" s="986"/>
      <c r="V112" s="986"/>
      <c r="W112" s="986"/>
      <c r="X112" s="986"/>
      <c r="Y112" s="986"/>
      <c r="Z112" s="987"/>
      <c r="AA112" s="1005" t="s">
        <v>122</v>
      </c>
      <c r="AB112" s="1006"/>
      <c r="AC112" s="1006"/>
      <c r="AD112" s="1006"/>
      <c r="AE112" s="1007"/>
      <c r="AF112" s="1008" t="s">
        <v>400</v>
      </c>
      <c r="AG112" s="1006"/>
      <c r="AH112" s="1006"/>
      <c r="AI112" s="1006"/>
      <c r="AJ112" s="1007"/>
      <c r="AK112" s="1008" t="s">
        <v>400</v>
      </c>
      <c r="AL112" s="1006"/>
      <c r="AM112" s="1006"/>
      <c r="AN112" s="1006"/>
      <c r="AO112" s="1007"/>
      <c r="AP112" s="1026" t="s">
        <v>122</v>
      </c>
      <c r="AQ112" s="1027"/>
      <c r="AR112" s="1027"/>
      <c r="AS112" s="1027"/>
      <c r="AT112" s="1028"/>
      <c r="AU112" s="1000"/>
      <c r="AV112" s="1001"/>
      <c r="AW112" s="1001"/>
      <c r="AX112" s="1001"/>
      <c r="AY112" s="1001"/>
      <c r="AZ112" s="985" t="s">
        <v>445</v>
      </c>
      <c r="BA112" s="986"/>
      <c r="BB112" s="986"/>
      <c r="BC112" s="986"/>
      <c r="BD112" s="986"/>
      <c r="BE112" s="986"/>
      <c r="BF112" s="986"/>
      <c r="BG112" s="986"/>
      <c r="BH112" s="986"/>
      <c r="BI112" s="986"/>
      <c r="BJ112" s="986"/>
      <c r="BK112" s="986"/>
      <c r="BL112" s="986"/>
      <c r="BM112" s="986"/>
      <c r="BN112" s="986"/>
      <c r="BO112" s="986"/>
      <c r="BP112" s="987"/>
      <c r="BQ112" s="967">
        <v>12334699</v>
      </c>
      <c r="BR112" s="968"/>
      <c r="BS112" s="968"/>
      <c r="BT112" s="968"/>
      <c r="BU112" s="968"/>
      <c r="BV112" s="968">
        <v>11684579</v>
      </c>
      <c r="BW112" s="968"/>
      <c r="BX112" s="968"/>
      <c r="BY112" s="968"/>
      <c r="BZ112" s="968"/>
      <c r="CA112" s="968">
        <v>10754357</v>
      </c>
      <c r="CB112" s="968"/>
      <c r="CC112" s="968"/>
      <c r="CD112" s="968"/>
      <c r="CE112" s="968"/>
      <c r="CF112" s="962">
        <v>70.2</v>
      </c>
      <c r="CG112" s="963"/>
      <c r="CH112" s="963"/>
      <c r="CI112" s="963"/>
      <c r="CJ112" s="963"/>
      <c r="CK112" s="981"/>
      <c r="CL112" s="982"/>
      <c r="CM112" s="964" t="s">
        <v>446</v>
      </c>
      <c r="CN112" s="965"/>
      <c r="CO112" s="965"/>
      <c r="CP112" s="965"/>
      <c r="CQ112" s="965"/>
      <c r="CR112" s="965"/>
      <c r="CS112" s="965"/>
      <c r="CT112" s="965"/>
      <c r="CU112" s="965"/>
      <c r="CV112" s="965"/>
      <c r="CW112" s="965"/>
      <c r="CX112" s="965"/>
      <c r="CY112" s="965"/>
      <c r="CZ112" s="965"/>
      <c r="DA112" s="965"/>
      <c r="DB112" s="965"/>
      <c r="DC112" s="965"/>
      <c r="DD112" s="965"/>
      <c r="DE112" s="965"/>
      <c r="DF112" s="966"/>
      <c r="DG112" s="967" t="s">
        <v>400</v>
      </c>
      <c r="DH112" s="968"/>
      <c r="DI112" s="968"/>
      <c r="DJ112" s="968"/>
      <c r="DK112" s="968"/>
      <c r="DL112" s="968" t="s">
        <v>122</v>
      </c>
      <c r="DM112" s="968"/>
      <c r="DN112" s="968"/>
      <c r="DO112" s="968"/>
      <c r="DP112" s="968"/>
      <c r="DQ112" s="968" t="s">
        <v>122</v>
      </c>
      <c r="DR112" s="968"/>
      <c r="DS112" s="968"/>
      <c r="DT112" s="968"/>
      <c r="DU112" s="968"/>
      <c r="DV112" s="969" t="s">
        <v>122</v>
      </c>
      <c r="DW112" s="969"/>
      <c r="DX112" s="969"/>
      <c r="DY112" s="969"/>
      <c r="DZ112" s="970"/>
    </row>
    <row r="113" spans="1:130" s="226" customFormat="1" ht="26.25" customHeight="1" x14ac:dyDescent="0.15">
      <c r="A113" s="1183"/>
      <c r="B113" s="1184"/>
      <c r="C113" s="986" t="s">
        <v>447</v>
      </c>
      <c r="D113" s="986"/>
      <c r="E113" s="986"/>
      <c r="F113" s="986"/>
      <c r="G113" s="986"/>
      <c r="H113" s="986"/>
      <c r="I113" s="986"/>
      <c r="J113" s="986"/>
      <c r="K113" s="986"/>
      <c r="L113" s="986"/>
      <c r="M113" s="986"/>
      <c r="N113" s="986"/>
      <c r="O113" s="986"/>
      <c r="P113" s="986"/>
      <c r="Q113" s="986"/>
      <c r="R113" s="986"/>
      <c r="S113" s="986"/>
      <c r="T113" s="986"/>
      <c r="U113" s="986"/>
      <c r="V113" s="986"/>
      <c r="W113" s="986"/>
      <c r="X113" s="986"/>
      <c r="Y113" s="986"/>
      <c r="Z113" s="987"/>
      <c r="AA113" s="1018">
        <v>1180098</v>
      </c>
      <c r="AB113" s="1019"/>
      <c r="AC113" s="1019"/>
      <c r="AD113" s="1019"/>
      <c r="AE113" s="1020"/>
      <c r="AF113" s="1021">
        <v>1016965</v>
      </c>
      <c r="AG113" s="1019"/>
      <c r="AH113" s="1019"/>
      <c r="AI113" s="1019"/>
      <c r="AJ113" s="1020"/>
      <c r="AK113" s="1021">
        <v>957238</v>
      </c>
      <c r="AL113" s="1019"/>
      <c r="AM113" s="1019"/>
      <c r="AN113" s="1019"/>
      <c r="AO113" s="1020"/>
      <c r="AP113" s="1022">
        <v>6.2</v>
      </c>
      <c r="AQ113" s="1023"/>
      <c r="AR113" s="1023"/>
      <c r="AS113" s="1023"/>
      <c r="AT113" s="1024"/>
      <c r="AU113" s="1000"/>
      <c r="AV113" s="1001"/>
      <c r="AW113" s="1001"/>
      <c r="AX113" s="1001"/>
      <c r="AY113" s="1001"/>
      <c r="AZ113" s="985" t="s">
        <v>448</v>
      </c>
      <c r="BA113" s="986"/>
      <c r="BB113" s="986"/>
      <c r="BC113" s="986"/>
      <c r="BD113" s="986"/>
      <c r="BE113" s="986"/>
      <c r="BF113" s="986"/>
      <c r="BG113" s="986"/>
      <c r="BH113" s="986"/>
      <c r="BI113" s="986"/>
      <c r="BJ113" s="986"/>
      <c r="BK113" s="986"/>
      <c r="BL113" s="986"/>
      <c r="BM113" s="986"/>
      <c r="BN113" s="986"/>
      <c r="BO113" s="986"/>
      <c r="BP113" s="987"/>
      <c r="BQ113" s="967">
        <v>249800</v>
      </c>
      <c r="BR113" s="968"/>
      <c r="BS113" s="968"/>
      <c r="BT113" s="968"/>
      <c r="BU113" s="968"/>
      <c r="BV113" s="968">
        <v>189755</v>
      </c>
      <c r="BW113" s="968"/>
      <c r="BX113" s="968"/>
      <c r="BY113" s="968"/>
      <c r="BZ113" s="968"/>
      <c r="CA113" s="968">
        <v>138412</v>
      </c>
      <c r="CB113" s="968"/>
      <c r="CC113" s="968"/>
      <c r="CD113" s="968"/>
      <c r="CE113" s="968"/>
      <c r="CF113" s="962">
        <v>0.9</v>
      </c>
      <c r="CG113" s="963"/>
      <c r="CH113" s="963"/>
      <c r="CI113" s="963"/>
      <c r="CJ113" s="963"/>
      <c r="CK113" s="981"/>
      <c r="CL113" s="982"/>
      <c r="CM113" s="964" t="s">
        <v>449</v>
      </c>
      <c r="CN113" s="965"/>
      <c r="CO113" s="965"/>
      <c r="CP113" s="965"/>
      <c r="CQ113" s="965"/>
      <c r="CR113" s="965"/>
      <c r="CS113" s="965"/>
      <c r="CT113" s="965"/>
      <c r="CU113" s="965"/>
      <c r="CV113" s="965"/>
      <c r="CW113" s="965"/>
      <c r="CX113" s="965"/>
      <c r="CY113" s="965"/>
      <c r="CZ113" s="965"/>
      <c r="DA113" s="965"/>
      <c r="DB113" s="965"/>
      <c r="DC113" s="965"/>
      <c r="DD113" s="965"/>
      <c r="DE113" s="965"/>
      <c r="DF113" s="966"/>
      <c r="DG113" s="1005" t="s">
        <v>122</v>
      </c>
      <c r="DH113" s="1006"/>
      <c r="DI113" s="1006"/>
      <c r="DJ113" s="1006"/>
      <c r="DK113" s="1007"/>
      <c r="DL113" s="1008" t="s">
        <v>122</v>
      </c>
      <c r="DM113" s="1006"/>
      <c r="DN113" s="1006"/>
      <c r="DO113" s="1006"/>
      <c r="DP113" s="1007"/>
      <c r="DQ113" s="1008" t="s">
        <v>122</v>
      </c>
      <c r="DR113" s="1006"/>
      <c r="DS113" s="1006"/>
      <c r="DT113" s="1006"/>
      <c r="DU113" s="1007"/>
      <c r="DV113" s="1026" t="s">
        <v>122</v>
      </c>
      <c r="DW113" s="1027"/>
      <c r="DX113" s="1027"/>
      <c r="DY113" s="1027"/>
      <c r="DZ113" s="1028"/>
    </row>
    <row r="114" spans="1:130" s="226" customFormat="1" ht="26.25" customHeight="1" x14ac:dyDescent="0.15">
      <c r="A114" s="1183"/>
      <c r="B114" s="1184"/>
      <c r="C114" s="986" t="s">
        <v>450</v>
      </c>
      <c r="D114" s="986"/>
      <c r="E114" s="986"/>
      <c r="F114" s="986"/>
      <c r="G114" s="986"/>
      <c r="H114" s="986"/>
      <c r="I114" s="986"/>
      <c r="J114" s="986"/>
      <c r="K114" s="986"/>
      <c r="L114" s="986"/>
      <c r="M114" s="986"/>
      <c r="N114" s="986"/>
      <c r="O114" s="986"/>
      <c r="P114" s="986"/>
      <c r="Q114" s="986"/>
      <c r="R114" s="986"/>
      <c r="S114" s="986"/>
      <c r="T114" s="986"/>
      <c r="U114" s="986"/>
      <c r="V114" s="986"/>
      <c r="W114" s="986"/>
      <c r="X114" s="986"/>
      <c r="Y114" s="986"/>
      <c r="Z114" s="987"/>
      <c r="AA114" s="1005">
        <v>54356</v>
      </c>
      <c r="AB114" s="1006"/>
      <c r="AC114" s="1006"/>
      <c r="AD114" s="1006"/>
      <c r="AE114" s="1007"/>
      <c r="AF114" s="1008">
        <v>57964</v>
      </c>
      <c r="AG114" s="1006"/>
      <c r="AH114" s="1006"/>
      <c r="AI114" s="1006"/>
      <c r="AJ114" s="1007"/>
      <c r="AK114" s="1008">
        <v>54296</v>
      </c>
      <c r="AL114" s="1006"/>
      <c r="AM114" s="1006"/>
      <c r="AN114" s="1006"/>
      <c r="AO114" s="1007"/>
      <c r="AP114" s="1026">
        <v>0.4</v>
      </c>
      <c r="AQ114" s="1027"/>
      <c r="AR114" s="1027"/>
      <c r="AS114" s="1027"/>
      <c r="AT114" s="1028"/>
      <c r="AU114" s="1000"/>
      <c r="AV114" s="1001"/>
      <c r="AW114" s="1001"/>
      <c r="AX114" s="1001"/>
      <c r="AY114" s="1001"/>
      <c r="AZ114" s="985" t="s">
        <v>451</v>
      </c>
      <c r="BA114" s="986"/>
      <c r="BB114" s="986"/>
      <c r="BC114" s="986"/>
      <c r="BD114" s="986"/>
      <c r="BE114" s="986"/>
      <c r="BF114" s="986"/>
      <c r="BG114" s="986"/>
      <c r="BH114" s="986"/>
      <c r="BI114" s="986"/>
      <c r="BJ114" s="986"/>
      <c r="BK114" s="986"/>
      <c r="BL114" s="986"/>
      <c r="BM114" s="986"/>
      <c r="BN114" s="986"/>
      <c r="BO114" s="986"/>
      <c r="BP114" s="987"/>
      <c r="BQ114" s="967">
        <v>4433004</v>
      </c>
      <c r="BR114" s="968"/>
      <c r="BS114" s="968"/>
      <c r="BT114" s="968"/>
      <c r="BU114" s="968"/>
      <c r="BV114" s="968">
        <v>4154382</v>
      </c>
      <c r="BW114" s="968"/>
      <c r="BX114" s="968"/>
      <c r="BY114" s="968"/>
      <c r="BZ114" s="968"/>
      <c r="CA114" s="968">
        <v>4062184</v>
      </c>
      <c r="CB114" s="968"/>
      <c r="CC114" s="968"/>
      <c r="CD114" s="968"/>
      <c r="CE114" s="968"/>
      <c r="CF114" s="962">
        <v>26.5</v>
      </c>
      <c r="CG114" s="963"/>
      <c r="CH114" s="963"/>
      <c r="CI114" s="963"/>
      <c r="CJ114" s="963"/>
      <c r="CK114" s="981"/>
      <c r="CL114" s="982"/>
      <c r="CM114" s="964" t="s">
        <v>452</v>
      </c>
      <c r="CN114" s="965"/>
      <c r="CO114" s="965"/>
      <c r="CP114" s="965"/>
      <c r="CQ114" s="965"/>
      <c r="CR114" s="965"/>
      <c r="CS114" s="965"/>
      <c r="CT114" s="965"/>
      <c r="CU114" s="965"/>
      <c r="CV114" s="965"/>
      <c r="CW114" s="965"/>
      <c r="CX114" s="965"/>
      <c r="CY114" s="965"/>
      <c r="CZ114" s="965"/>
      <c r="DA114" s="965"/>
      <c r="DB114" s="965"/>
      <c r="DC114" s="965"/>
      <c r="DD114" s="965"/>
      <c r="DE114" s="965"/>
      <c r="DF114" s="966"/>
      <c r="DG114" s="1005" t="s">
        <v>122</v>
      </c>
      <c r="DH114" s="1006"/>
      <c r="DI114" s="1006"/>
      <c r="DJ114" s="1006"/>
      <c r="DK114" s="1007"/>
      <c r="DL114" s="1008" t="s">
        <v>122</v>
      </c>
      <c r="DM114" s="1006"/>
      <c r="DN114" s="1006"/>
      <c r="DO114" s="1006"/>
      <c r="DP114" s="1007"/>
      <c r="DQ114" s="1008" t="s">
        <v>122</v>
      </c>
      <c r="DR114" s="1006"/>
      <c r="DS114" s="1006"/>
      <c r="DT114" s="1006"/>
      <c r="DU114" s="1007"/>
      <c r="DV114" s="1026" t="s">
        <v>122</v>
      </c>
      <c r="DW114" s="1027"/>
      <c r="DX114" s="1027"/>
      <c r="DY114" s="1027"/>
      <c r="DZ114" s="1028"/>
    </row>
    <row r="115" spans="1:130" s="226" customFormat="1" ht="26.25" customHeight="1" x14ac:dyDescent="0.15">
      <c r="A115" s="1183"/>
      <c r="B115" s="1184"/>
      <c r="C115" s="986" t="s">
        <v>453</v>
      </c>
      <c r="D115" s="986"/>
      <c r="E115" s="986"/>
      <c r="F115" s="986"/>
      <c r="G115" s="986"/>
      <c r="H115" s="986"/>
      <c r="I115" s="986"/>
      <c r="J115" s="986"/>
      <c r="K115" s="986"/>
      <c r="L115" s="986"/>
      <c r="M115" s="986"/>
      <c r="N115" s="986"/>
      <c r="O115" s="986"/>
      <c r="P115" s="986"/>
      <c r="Q115" s="986"/>
      <c r="R115" s="986"/>
      <c r="S115" s="986"/>
      <c r="T115" s="986"/>
      <c r="U115" s="986"/>
      <c r="V115" s="986"/>
      <c r="W115" s="986"/>
      <c r="X115" s="986"/>
      <c r="Y115" s="986"/>
      <c r="Z115" s="987"/>
      <c r="AA115" s="1018">
        <v>169182</v>
      </c>
      <c r="AB115" s="1019"/>
      <c r="AC115" s="1019"/>
      <c r="AD115" s="1019"/>
      <c r="AE115" s="1020"/>
      <c r="AF115" s="1021">
        <v>164915</v>
      </c>
      <c r="AG115" s="1019"/>
      <c r="AH115" s="1019"/>
      <c r="AI115" s="1019"/>
      <c r="AJ115" s="1020"/>
      <c r="AK115" s="1021">
        <v>170216</v>
      </c>
      <c r="AL115" s="1019"/>
      <c r="AM115" s="1019"/>
      <c r="AN115" s="1019"/>
      <c r="AO115" s="1020"/>
      <c r="AP115" s="1022">
        <v>1.1000000000000001</v>
      </c>
      <c r="AQ115" s="1023"/>
      <c r="AR115" s="1023"/>
      <c r="AS115" s="1023"/>
      <c r="AT115" s="1024"/>
      <c r="AU115" s="1000"/>
      <c r="AV115" s="1001"/>
      <c r="AW115" s="1001"/>
      <c r="AX115" s="1001"/>
      <c r="AY115" s="1001"/>
      <c r="AZ115" s="985" t="s">
        <v>454</v>
      </c>
      <c r="BA115" s="986"/>
      <c r="BB115" s="986"/>
      <c r="BC115" s="986"/>
      <c r="BD115" s="986"/>
      <c r="BE115" s="986"/>
      <c r="BF115" s="986"/>
      <c r="BG115" s="986"/>
      <c r="BH115" s="986"/>
      <c r="BI115" s="986"/>
      <c r="BJ115" s="986"/>
      <c r="BK115" s="986"/>
      <c r="BL115" s="986"/>
      <c r="BM115" s="986"/>
      <c r="BN115" s="986"/>
      <c r="BO115" s="986"/>
      <c r="BP115" s="987"/>
      <c r="BQ115" s="967" t="s">
        <v>122</v>
      </c>
      <c r="BR115" s="968"/>
      <c r="BS115" s="968"/>
      <c r="BT115" s="968"/>
      <c r="BU115" s="968"/>
      <c r="BV115" s="968" t="s">
        <v>122</v>
      </c>
      <c r="BW115" s="968"/>
      <c r="BX115" s="968"/>
      <c r="BY115" s="968"/>
      <c r="BZ115" s="968"/>
      <c r="CA115" s="968" t="s">
        <v>122</v>
      </c>
      <c r="CB115" s="968"/>
      <c r="CC115" s="968"/>
      <c r="CD115" s="968"/>
      <c r="CE115" s="968"/>
      <c r="CF115" s="962" t="s">
        <v>122</v>
      </c>
      <c r="CG115" s="963"/>
      <c r="CH115" s="963"/>
      <c r="CI115" s="963"/>
      <c r="CJ115" s="963"/>
      <c r="CK115" s="981"/>
      <c r="CL115" s="982"/>
      <c r="CM115" s="985" t="s">
        <v>455</v>
      </c>
      <c r="CN115" s="1032"/>
      <c r="CO115" s="1032"/>
      <c r="CP115" s="1032"/>
      <c r="CQ115" s="1032"/>
      <c r="CR115" s="1032"/>
      <c r="CS115" s="1032"/>
      <c r="CT115" s="1032"/>
      <c r="CU115" s="1032"/>
      <c r="CV115" s="1032"/>
      <c r="CW115" s="1032"/>
      <c r="CX115" s="1032"/>
      <c r="CY115" s="1032"/>
      <c r="CZ115" s="1032"/>
      <c r="DA115" s="1032"/>
      <c r="DB115" s="1032"/>
      <c r="DC115" s="1032"/>
      <c r="DD115" s="1032"/>
      <c r="DE115" s="1032"/>
      <c r="DF115" s="987"/>
      <c r="DG115" s="1005">
        <v>51733</v>
      </c>
      <c r="DH115" s="1006"/>
      <c r="DI115" s="1006"/>
      <c r="DJ115" s="1006"/>
      <c r="DK115" s="1007"/>
      <c r="DL115" s="1008">
        <v>11512</v>
      </c>
      <c r="DM115" s="1006"/>
      <c r="DN115" s="1006"/>
      <c r="DO115" s="1006"/>
      <c r="DP115" s="1007"/>
      <c r="DQ115" s="1008">
        <v>2458</v>
      </c>
      <c r="DR115" s="1006"/>
      <c r="DS115" s="1006"/>
      <c r="DT115" s="1006"/>
      <c r="DU115" s="1007"/>
      <c r="DV115" s="1026">
        <v>0</v>
      </c>
      <c r="DW115" s="1027"/>
      <c r="DX115" s="1027"/>
      <c r="DY115" s="1027"/>
      <c r="DZ115" s="1028"/>
    </row>
    <row r="116" spans="1:130" s="226" customFormat="1" ht="26.25" customHeight="1" x14ac:dyDescent="0.15">
      <c r="A116" s="1185"/>
      <c r="B116" s="1186"/>
      <c r="C116" s="1037" t="s">
        <v>456</v>
      </c>
      <c r="D116" s="1037"/>
      <c r="E116" s="1037"/>
      <c r="F116" s="1037"/>
      <c r="G116" s="1037"/>
      <c r="H116" s="1037"/>
      <c r="I116" s="1037"/>
      <c r="J116" s="1037"/>
      <c r="K116" s="1037"/>
      <c r="L116" s="1037"/>
      <c r="M116" s="1037"/>
      <c r="N116" s="1037"/>
      <c r="O116" s="1037"/>
      <c r="P116" s="1037"/>
      <c r="Q116" s="1037"/>
      <c r="R116" s="1037"/>
      <c r="S116" s="1037"/>
      <c r="T116" s="1037"/>
      <c r="U116" s="1037"/>
      <c r="V116" s="1037"/>
      <c r="W116" s="1037"/>
      <c r="X116" s="1037"/>
      <c r="Y116" s="1037"/>
      <c r="Z116" s="1038"/>
      <c r="AA116" s="1005" t="s">
        <v>122</v>
      </c>
      <c r="AB116" s="1006"/>
      <c r="AC116" s="1006"/>
      <c r="AD116" s="1006"/>
      <c r="AE116" s="1007"/>
      <c r="AF116" s="1008" t="s">
        <v>122</v>
      </c>
      <c r="AG116" s="1006"/>
      <c r="AH116" s="1006"/>
      <c r="AI116" s="1006"/>
      <c r="AJ116" s="1007"/>
      <c r="AK116" s="1008" t="s">
        <v>122</v>
      </c>
      <c r="AL116" s="1006"/>
      <c r="AM116" s="1006"/>
      <c r="AN116" s="1006"/>
      <c r="AO116" s="1007"/>
      <c r="AP116" s="1026" t="s">
        <v>122</v>
      </c>
      <c r="AQ116" s="1027"/>
      <c r="AR116" s="1027"/>
      <c r="AS116" s="1027"/>
      <c r="AT116" s="1028"/>
      <c r="AU116" s="1000"/>
      <c r="AV116" s="1001"/>
      <c r="AW116" s="1001"/>
      <c r="AX116" s="1001"/>
      <c r="AY116" s="1001"/>
      <c r="AZ116" s="1029" t="s">
        <v>457</v>
      </c>
      <c r="BA116" s="1030"/>
      <c r="BB116" s="1030"/>
      <c r="BC116" s="1030"/>
      <c r="BD116" s="1030"/>
      <c r="BE116" s="1030"/>
      <c r="BF116" s="1030"/>
      <c r="BG116" s="1030"/>
      <c r="BH116" s="1030"/>
      <c r="BI116" s="1030"/>
      <c r="BJ116" s="1030"/>
      <c r="BK116" s="1030"/>
      <c r="BL116" s="1030"/>
      <c r="BM116" s="1030"/>
      <c r="BN116" s="1030"/>
      <c r="BO116" s="1030"/>
      <c r="BP116" s="1031"/>
      <c r="BQ116" s="967" t="s">
        <v>122</v>
      </c>
      <c r="BR116" s="968"/>
      <c r="BS116" s="968"/>
      <c r="BT116" s="968"/>
      <c r="BU116" s="968"/>
      <c r="BV116" s="968" t="s">
        <v>122</v>
      </c>
      <c r="BW116" s="968"/>
      <c r="BX116" s="968"/>
      <c r="BY116" s="968"/>
      <c r="BZ116" s="968"/>
      <c r="CA116" s="968" t="s">
        <v>122</v>
      </c>
      <c r="CB116" s="968"/>
      <c r="CC116" s="968"/>
      <c r="CD116" s="968"/>
      <c r="CE116" s="968"/>
      <c r="CF116" s="962" t="s">
        <v>122</v>
      </c>
      <c r="CG116" s="963"/>
      <c r="CH116" s="963"/>
      <c r="CI116" s="963"/>
      <c r="CJ116" s="963"/>
      <c r="CK116" s="981"/>
      <c r="CL116" s="982"/>
      <c r="CM116" s="964" t="s">
        <v>458</v>
      </c>
      <c r="CN116" s="965"/>
      <c r="CO116" s="965"/>
      <c r="CP116" s="965"/>
      <c r="CQ116" s="965"/>
      <c r="CR116" s="965"/>
      <c r="CS116" s="965"/>
      <c r="CT116" s="965"/>
      <c r="CU116" s="965"/>
      <c r="CV116" s="965"/>
      <c r="CW116" s="965"/>
      <c r="CX116" s="965"/>
      <c r="CY116" s="965"/>
      <c r="CZ116" s="965"/>
      <c r="DA116" s="965"/>
      <c r="DB116" s="965"/>
      <c r="DC116" s="965"/>
      <c r="DD116" s="965"/>
      <c r="DE116" s="965"/>
      <c r="DF116" s="966"/>
      <c r="DG116" s="1005">
        <v>567679</v>
      </c>
      <c r="DH116" s="1006"/>
      <c r="DI116" s="1006"/>
      <c r="DJ116" s="1006"/>
      <c r="DK116" s="1007"/>
      <c r="DL116" s="1008">
        <v>418003</v>
      </c>
      <c r="DM116" s="1006"/>
      <c r="DN116" s="1006"/>
      <c r="DO116" s="1006"/>
      <c r="DP116" s="1007"/>
      <c r="DQ116" s="1008">
        <v>297275</v>
      </c>
      <c r="DR116" s="1006"/>
      <c r="DS116" s="1006"/>
      <c r="DT116" s="1006"/>
      <c r="DU116" s="1007"/>
      <c r="DV116" s="1026">
        <v>1.9</v>
      </c>
      <c r="DW116" s="1027"/>
      <c r="DX116" s="1027"/>
      <c r="DY116" s="1027"/>
      <c r="DZ116" s="1028"/>
    </row>
    <row r="117" spans="1:130" s="226" customFormat="1" ht="26.25" customHeight="1" x14ac:dyDescent="0.15">
      <c r="A117" s="957" t="s">
        <v>181</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39" t="s">
        <v>459</v>
      </c>
      <c r="Z117" s="959"/>
      <c r="AA117" s="1040">
        <v>4909798</v>
      </c>
      <c r="AB117" s="1041"/>
      <c r="AC117" s="1041"/>
      <c r="AD117" s="1041"/>
      <c r="AE117" s="1042"/>
      <c r="AF117" s="1043">
        <v>4177992</v>
      </c>
      <c r="AG117" s="1041"/>
      <c r="AH117" s="1041"/>
      <c r="AI117" s="1041"/>
      <c r="AJ117" s="1042"/>
      <c r="AK117" s="1043">
        <v>4204915</v>
      </c>
      <c r="AL117" s="1041"/>
      <c r="AM117" s="1041"/>
      <c r="AN117" s="1041"/>
      <c r="AO117" s="1042"/>
      <c r="AP117" s="1044"/>
      <c r="AQ117" s="1045"/>
      <c r="AR117" s="1045"/>
      <c r="AS117" s="1045"/>
      <c r="AT117" s="1046"/>
      <c r="AU117" s="1000"/>
      <c r="AV117" s="1001"/>
      <c r="AW117" s="1001"/>
      <c r="AX117" s="1001"/>
      <c r="AY117" s="1001"/>
      <c r="AZ117" s="1029" t="s">
        <v>460</v>
      </c>
      <c r="BA117" s="1030"/>
      <c r="BB117" s="1030"/>
      <c r="BC117" s="1030"/>
      <c r="BD117" s="1030"/>
      <c r="BE117" s="1030"/>
      <c r="BF117" s="1030"/>
      <c r="BG117" s="1030"/>
      <c r="BH117" s="1030"/>
      <c r="BI117" s="1030"/>
      <c r="BJ117" s="1030"/>
      <c r="BK117" s="1030"/>
      <c r="BL117" s="1030"/>
      <c r="BM117" s="1030"/>
      <c r="BN117" s="1030"/>
      <c r="BO117" s="1030"/>
      <c r="BP117" s="1031"/>
      <c r="BQ117" s="967" t="s">
        <v>400</v>
      </c>
      <c r="BR117" s="968"/>
      <c r="BS117" s="968"/>
      <c r="BT117" s="968"/>
      <c r="BU117" s="968"/>
      <c r="BV117" s="968" t="s">
        <v>122</v>
      </c>
      <c r="BW117" s="968"/>
      <c r="BX117" s="968"/>
      <c r="BY117" s="968"/>
      <c r="BZ117" s="968"/>
      <c r="CA117" s="968" t="s">
        <v>122</v>
      </c>
      <c r="CB117" s="968"/>
      <c r="CC117" s="968"/>
      <c r="CD117" s="968"/>
      <c r="CE117" s="968"/>
      <c r="CF117" s="962" t="s">
        <v>122</v>
      </c>
      <c r="CG117" s="963"/>
      <c r="CH117" s="963"/>
      <c r="CI117" s="963"/>
      <c r="CJ117" s="963"/>
      <c r="CK117" s="981"/>
      <c r="CL117" s="982"/>
      <c r="CM117" s="964" t="s">
        <v>461</v>
      </c>
      <c r="CN117" s="965"/>
      <c r="CO117" s="965"/>
      <c r="CP117" s="965"/>
      <c r="CQ117" s="965"/>
      <c r="CR117" s="965"/>
      <c r="CS117" s="965"/>
      <c r="CT117" s="965"/>
      <c r="CU117" s="965"/>
      <c r="CV117" s="965"/>
      <c r="CW117" s="965"/>
      <c r="CX117" s="965"/>
      <c r="CY117" s="965"/>
      <c r="CZ117" s="965"/>
      <c r="DA117" s="965"/>
      <c r="DB117" s="965"/>
      <c r="DC117" s="965"/>
      <c r="DD117" s="965"/>
      <c r="DE117" s="965"/>
      <c r="DF117" s="966"/>
      <c r="DG117" s="1005" t="s">
        <v>122</v>
      </c>
      <c r="DH117" s="1006"/>
      <c r="DI117" s="1006"/>
      <c r="DJ117" s="1006"/>
      <c r="DK117" s="1007"/>
      <c r="DL117" s="1008" t="s">
        <v>122</v>
      </c>
      <c r="DM117" s="1006"/>
      <c r="DN117" s="1006"/>
      <c r="DO117" s="1006"/>
      <c r="DP117" s="1007"/>
      <c r="DQ117" s="1008" t="s">
        <v>122</v>
      </c>
      <c r="DR117" s="1006"/>
      <c r="DS117" s="1006"/>
      <c r="DT117" s="1006"/>
      <c r="DU117" s="1007"/>
      <c r="DV117" s="1026" t="s">
        <v>122</v>
      </c>
      <c r="DW117" s="1027"/>
      <c r="DX117" s="1027"/>
      <c r="DY117" s="1027"/>
      <c r="DZ117" s="1028"/>
    </row>
    <row r="118" spans="1:130" s="226" customFormat="1" ht="26.25" customHeight="1" x14ac:dyDescent="0.15">
      <c r="A118" s="957" t="s">
        <v>435</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60" t="s">
        <v>433</v>
      </c>
      <c r="AB118" s="958"/>
      <c r="AC118" s="958"/>
      <c r="AD118" s="958"/>
      <c r="AE118" s="959"/>
      <c r="AF118" s="960" t="s">
        <v>301</v>
      </c>
      <c r="AG118" s="958"/>
      <c r="AH118" s="958"/>
      <c r="AI118" s="958"/>
      <c r="AJ118" s="959"/>
      <c r="AK118" s="960" t="s">
        <v>300</v>
      </c>
      <c r="AL118" s="958"/>
      <c r="AM118" s="958"/>
      <c r="AN118" s="958"/>
      <c r="AO118" s="959"/>
      <c r="AP118" s="1033" t="s">
        <v>434</v>
      </c>
      <c r="AQ118" s="1034"/>
      <c r="AR118" s="1034"/>
      <c r="AS118" s="1034"/>
      <c r="AT118" s="1035"/>
      <c r="AU118" s="1000"/>
      <c r="AV118" s="1001"/>
      <c r="AW118" s="1001"/>
      <c r="AX118" s="1001"/>
      <c r="AY118" s="1001"/>
      <c r="AZ118" s="1036" t="s">
        <v>462</v>
      </c>
      <c r="BA118" s="1037"/>
      <c r="BB118" s="1037"/>
      <c r="BC118" s="1037"/>
      <c r="BD118" s="1037"/>
      <c r="BE118" s="1037"/>
      <c r="BF118" s="1037"/>
      <c r="BG118" s="1037"/>
      <c r="BH118" s="1037"/>
      <c r="BI118" s="1037"/>
      <c r="BJ118" s="1037"/>
      <c r="BK118" s="1037"/>
      <c r="BL118" s="1037"/>
      <c r="BM118" s="1037"/>
      <c r="BN118" s="1037"/>
      <c r="BO118" s="1037"/>
      <c r="BP118" s="1038"/>
      <c r="BQ118" s="1061" t="s">
        <v>122</v>
      </c>
      <c r="BR118" s="1062"/>
      <c r="BS118" s="1062"/>
      <c r="BT118" s="1062"/>
      <c r="BU118" s="1062"/>
      <c r="BV118" s="1062" t="s">
        <v>122</v>
      </c>
      <c r="BW118" s="1062"/>
      <c r="BX118" s="1062"/>
      <c r="BY118" s="1062"/>
      <c r="BZ118" s="1062"/>
      <c r="CA118" s="1062" t="s">
        <v>122</v>
      </c>
      <c r="CB118" s="1062"/>
      <c r="CC118" s="1062"/>
      <c r="CD118" s="1062"/>
      <c r="CE118" s="1062"/>
      <c r="CF118" s="962" t="s">
        <v>122</v>
      </c>
      <c r="CG118" s="963"/>
      <c r="CH118" s="963"/>
      <c r="CI118" s="963"/>
      <c r="CJ118" s="963"/>
      <c r="CK118" s="981"/>
      <c r="CL118" s="982"/>
      <c r="CM118" s="964" t="s">
        <v>463</v>
      </c>
      <c r="CN118" s="965"/>
      <c r="CO118" s="965"/>
      <c r="CP118" s="965"/>
      <c r="CQ118" s="965"/>
      <c r="CR118" s="965"/>
      <c r="CS118" s="965"/>
      <c r="CT118" s="965"/>
      <c r="CU118" s="965"/>
      <c r="CV118" s="965"/>
      <c r="CW118" s="965"/>
      <c r="CX118" s="965"/>
      <c r="CY118" s="965"/>
      <c r="CZ118" s="965"/>
      <c r="DA118" s="965"/>
      <c r="DB118" s="965"/>
      <c r="DC118" s="965"/>
      <c r="DD118" s="965"/>
      <c r="DE118" s="965"/>
      <c r="DF118" s="966"/>
      <c r="DG118" s="1005" t="s">
        <v>122</v>
      </c>
      <c r="DH118" s="1006"/>
      <c r="DI118" s="1006"/>
      <c r="DJ118" s="1006"/>
      <c r="DK118" s="1007"/>
      <c r="DL118" s="1008" t="s">
        <v>122</v>
      </c>
      <c r="DM118" s="1006"/>
      <c r="DN118" s="1006"/>
      <c r="DO118" s="1006"/>
      <c r="DP118" s="1007"/>
      <c r="DQ118" s="1008" t="s">
        <v>122</v>
      </c>
      <c r="DR118" s="1006"/>
      <c r="DS118" s="1006"/>
      <c r="DT118" s="1006"/>
      <c r="DU118" s="1007"/>
      <c r="DV118" s="1026" t="s">
        <v>122</v>
      </c>
      <c r="DW118" s="1027"/>
      <c r="DX118" s="1027"/>
      <c r="DY118" s="1027"/>
      <c r="DZ118" s="1028"/>
    </row>
    <row r="119" spans="1:130" s="226" customFormat="1" ht="26.25" customHeight="1" x14ac:dyDescent="0.15">
      <c r="A119" s="1122" t="s">
        <v>438</v>
      </c>
      <c r="B119" s="980"/>
      <c r="C119" s="1009" t="s">
        <v>439</v>
      </c>
      <c r="D119" s="1010"/>
      <c r="E119" s="1010"/>
      <c r="F119" s="1010"/>
      <c r="G119" s="1010"/>
      <c r="H119" s="1010"/>
      <c r="I119" s="1010"/>
      <c r="J119" s="1010"/>
      <c r="K119" s="1010"/>
      <c r="L119" s="1010"/>
      <c r="M119" s="1010"/>
      <c r="N119" s="1010"/>
      <c r="O119" s="1010"/>
      <c r="P119" s="1010"/>
      <c r="Q119" s="1010"/>
      <c r="R119" s="1010"/>
      <c r="S119" s="1010"/>
      <c r="T119" s="1010"/>
      <c r="U119" s="1010"/>
      <c r="V119" s="1010"/>
      <c r="W119" s="1010"/>
      <c r="X119" s="1010"/>
      <c r="Y119" s="1010"/>
      <c r="Z119" s="1011"/>
      <c r="AA119" s="991" t="s">
        <v>400</v>
      </c>
      <c r="AB119" s="992"/>
      <c r="AC119" s="992"/>
      <c r="AD119" s="992"/>
      <c r="AE119" s="993"/>
      <c r="AF119" s="994" t="s">
        <v>122</v>
      </c>
      <c r="AG119" s="992"/>
      <c r="AH119" s="992"/>
      <c r="AI119" s="992"/>
      <c r="AJ119" s="993"/>
      <c r="AK119" s="994" t="s">
        <v>122</v>
      </c>
      <c r="AL119" s="992"/>
      <c r="AM119" s="992"/>
      <c r="AN119" s="992"/>
      <c r="AO119" s="993"/>
      <c r="AP119" s="995" t="s">
        <v>122</v>
      </c>
      <c r="AQ119" s="996"/>
      <c r="AR119" s="996"/>
      <c r="AS119" s="996"/>
      <c r="AT119" s="997"/>
      <c r="AU119" s="1002"/>
      <c r="AV119" s="1003"/>
      <c r="AW119" s="1003"/>
      <c r="AX119" s="1003"/>
      <c r="AY119" s="1003"/>
      <c r="AZ119" s="257" t="s">
        <v>181</v>
      </c>
      <c r="BA119" s="257"/>
      <c r="BB119" s="257"/>
      <c r="BC119" s="257"/>
      <c r="BD119" s="257"/>
      <c r="BE119" s="257"/>
      <c r="BF119" s="257"/>
      <c r="BG119" s="257"/>
      <c r="BH119" s="257"/>
      <c r="BI119" s="257"/>
      <c r="BJ119" s="257"/>
      <c r="BK119" s="257"/>
      <c r="BL119" s="257"/>
      <c r="BM119" s="257"/>
      <c r="BN119" s="257"/>
      <c r="BO119" s="1039" t="s">
        <v>464</v>
      </c>
      <c r="BP119" s="1070"/>
      <c r="BQ119" s="1061">
        <v>49800301</v>
      </c>
      <c r="BR119" s="1062"/>
      <c r="BS119" s="1062"/>
      <c r="BT119" s="1062"/>
      <c r="BU119" s="1062"/>
      <c r="BV119" s="1062">
        <v>47535656</v>
      </c>
      <c r="BW119" s="1062"/>
      <c r="BX119" s="1062"/>
      <c r="BY119" s="1062"/>
      <c r="BZ119" s="1062"/>
      <c r="CA119" s="1062">
        <v>45421976</v>
      </c>
      <c r="CB119" s="1062"/>
      <c r="CC119" s="1062"/>
      <c r="CD119" s="1062"/>
      <c r="CE119" s="1062"/>
      <c r="CF119" s="1063"/>
      <c r="CG119" s="1064"/>
      <c r="CH119" s="1064"/>
      <c r="CI119" s="1064"/>
      <c r="CJ119" s="1065"/>
      <c r="CK119" s="983"/>
      <c r="CL119" s="984"/>
      <c r="CM119" s="1066" t="s">
        <v>465</v>
      </c>
      <c r="CN119" s="1067"/>
      <c r="CO119" s="1067"/>
      <c r="CP119" s="1067"/>
      <c r="CQ119" s="1067"/>
      <c r="CR119" s="1067"/>
      <c r="CS119" s="1067"/>
      <c r="CT119" s="1067"/>
      <c r="CU119" s="1067"/>
      <c r="CV119" s="1067"/>
      <c r="CW119" s="1067"/>
      <c r="CX119" s="1067"/>
      <c r="CY119" s="1067"/>
      <c r="CZ119" s="1067"/>
      <c r="DA119" s="1067"/>
      <c r="DB119" s="1067"/>
      <c r="DC119" s="1067"/>
      <c r="DD119" s="1067"/>
      <c r="DE119" s="1067"/>
      <c r="DF119" s="1068"/>
      <c r="DG119" s="1069">
        <v>240051</v>
      </c>
      <c r="DH119" s="1048"/>
      <c r="DI119" s="1048"/>
      <c r="DJ119" s="1048"/>
      <c r="DK119" s="1049"/>
      <c r="DL119" s="1047">
        <v>193057</v>
      </c>
      <c r="DM119" s="1048"/>
      <c r="DN119" s="1048"/>
      <c r="DO119" s="1048"/>
      <c r="DP119" s="1049"/>
      <c r="DQ119" s="1047">
        <v>159341</v>
      </c>
      <c r="DR119" s="1048"/>
      <c r="DS119" s="1048"/>
      <c r="DT119" s="1048"/>
      <c r="DU119" s="1049"/>
      <c r="DV119" s="1050">
        <v>1</v>
      </c>
      <c r="DW119" s="1051"/>
      <c r="DX119" s="1051"/>
      <c r="DY119" s="1051"/>
      <c r="DZ119" s="1052"/>
    </row>
    <row r="120" spans="1:130" s="226" customFormat="1" ht="26.25" customHeight="1" x14ac:dyDescent="0.15">
      <c r="A120" s="1123"/>
      <c r="B120" s="982"/>
      <c r="C120" s="964" t="s">
        <v>442</v>
      </c>
      <c r="D120" s="965"/>
      <c r="E120" s="965"/>
      <c r="F120" s="965"/>
      <c r="G120" s="965"/>
      <c r="H120" s="965"/>
      <c r="I120" s="965"/>
      <c r="J120" s="965"/>
      <c r="K120" s="965"/>
      <c r="L120" s="965"/>
      <c r="M120" s="965"/>
      <c r="N120" s="965"/>
      <c r="O120" s="965"/>
      <c r="P120" s="965"/>
      <c r="Q120" s="965"/>
      <c r="R120" s="965"/>
      <c r="S120" s="965"/>
      <c r="T120" s="965"/>
      <c r="U120" s="965"/>
      <c r="V120" s="965"/>
      <c r="W120" s="965"/>
      <c r="X120" s="965"/>
      <c r="Y120" s="965"/>
      <c r="Z120" s="966"/>
      <c r="AA120" s="1005" t="s">
        <v>122</v>
      </c>
      <c r="AB120" s="1006"/>
      <c r="AC120" s="1006"/>
      <c r="AD120" s="1006"/>
      <c r="AE120" s="1007"/>
      <c r="AF120" s="1008" t="s">
        <v>400</v>
      </c>
      <c r="AG120" s="1006"/>
      <c r="AH120" s="1006"/>
      <c r="AI120" s="1006"/>
      <c r="AJ120" s="1007"/>
      <c r="AK120" s="1008" t="s">
        <v>122</v>
      </c>
      <c r="AL120" s="1006"/>
      <c r="AM120" s="1006"/>
      <c r="AN120" s="1006"/>
      <c r="AO120" s="1007"/>
      <c r="AP120" s="1026" t="s">
        <v>122</v>
      </c>
      <c r="AQ120" s="1027"/>
      <c r="AR120" s="1027"/>
      <c r="AS120" s="1027"/>
      <c r="AT120" s="1028"/>
      <c r="AU120" s="1053" t="s">
        <v>466</v>
      </c>
      <c r="AV120" s="1054"/>
      <c r="AW120" s="1054"/>
      <c r="AX120" s="1054"/>
      <c r="AY120" s="1055"/>
      <c r="AZ120" s="1025" t="s">
        <v>467</v>
      </c>
      <c r="BA120" s="989"/>
      <c r="BB120" s="989"/>
      <c r="BC120" s="989"/>
      <c r="BD120" s="989"/>
      <c r="BE120" s="989"/>
      <c r="BF120" s="989"/>
      <c r="BG120" s="989"/>
      <c r="BH120" s="989"/>
      <c r="BI120" s="989"/>
      <c r="BJ120" s="989"/>
      <c r="BK120" s="989"/>
      <c r="BL120" s="989"/>
      <c r="BM120" s="989"/>
      <c r="BN120" s="989"/>
      <c r="BO120" s="989"/>
      <c r="BP120" s="990"/>
      <c r="BQ120" s="1012">
        <v>22534907</v>
      </c>
      <c r="BR120" s="976"/>
      <c r="BS120" s="976"/>
      <c r="BT120" s="976"/>
      <c r="BU120" s="976"/>
      <c r="BV120" s="976">
        <v>25203081</v>
      </c>
      <c r="BW120" s="976"/>
      <c r="BX120" s="976"/>
      <c r="BY120" s="976"/>
      <c r="BZ120" s="976"/>
      <c r="CA120" s="976">
        <v>25697200</v>
      </c>
      <c r="CB120" s="976"/>
      <c r="CC120" s="976"/>
      <c r="CD120" s="976"/>
      <c r="CE120" s="976"/>
      <c r="CF120" s="977">
        <v>167.7</v>
      </c>
      <c r="CG120" s="978"/>
      <c r="CH120" s="978"/>
      <c r="CI120" s="978"/>
      <c r="CJ120" s="978"/>
      <c r="CK120" s="1071" t="s">
        <v>468</v>
      </c>
      <c r="CL120" s="1072"/>
      <c r="CM120" s="1072"/>
      <c r="CN120" s="1072"/>
      <c r="CO120" s="1073"/>
      <c r="CP120" s="1079" t="s">
        <v>469</v>
      </c>
      <c r="CQ120" s="1080"/>
      <c r="CR120" s="1080"/>
      <c r="CS120" s="1080"/>
      <c r="CT120" s="1080"/>
      <c r="CU120" s="1080"/>
      <c r="CV120" s="1080"/>
      <c r="CW120" s="1080"/>
      <c r="CX120" s="1080"/>
      <c r="CY120" s="1080"/>
      <c r="CZ120" s="1080"/>
      <c r="DA120" s="1080"/>
      <c r="DB120" s="1080"/>
      <c r="DC120" s="1080"/>
      <c r="DD120" s="1080"/>
      <c r="DE120" s="1080"/>
      <c r="DF120" s="1081"/>
      <c r="DG120" s="1012">
        <v>7679424</v>
      </c>
      <c r="DH120" s="976"/>
      <c r="DI120" s="976"/>
      <c r="DJ120" s="976"/>
      <c r="DK120" s="976"/>
      <c r="DL120" s="976">
        <v>7016879</v>
      </c>
      <c r="DM120" s="976"/>
      <c r="DN120" s="976"/>
      <c r="DO120" s="976"/>
      <c r="DP120" s="976"/>
      <c r="DQ120" s="976">
        <v>6696583</v>
      </c>
      <c r="DR120" s="976"/>
      <c r="DS120" s="976"/>
      <c r="DT120" s="976"/>
      <c r="DU120" s="976"/>
      <c r="DV120" s="1013">
        <v>43.7</v>
      </c>
      <c r="DW120" s="1013"/>
      <c r="DX120" s="1013"/>
      <c r="DY120" s="1013"/>
      <c r="DZ120" s="1014"/>
    </row>
    <row r="121" spans="1:130" s="226" customFormat="1" ht="26.25" customHeight="1" x14ac:dyDescent="0.15">
      <c r="A121" s="1123"/>
      <c r="B121" s="982"/>
      <c r="C121" s="1029" t="s">
        <v>470</v>
      </c>
      <c r="D121" s="1030"/>
      <c r="E121" s="1030"/>
      <c r="F121" s="1030"/>
      <c r="G121" s="1030"/>
      <c r="H121" s="1030"/>
      <c r="I121" s="1030"/>
      <c r="J121" s="1030"/>
      <c r="K121" s="1030"/>
      <c r="L121" s="1030"/>
      <c r="M121" s="1030"/>
      <c r="N121" s="1030"/>
      <c r="O121" s="1030"/>
      <c r="P121" s="1030"/>
      <c r="Q121" s="1030"/>
      <c r="R121" s="1030"/>
      <c r="S121" s="1030"/>
      <c r="T121" s="1030"/>
      <c r="U121" s="1030"/>
      <c r="V121" s="1030"/>
      <c r="W121" s="1030"/>
      <c r="X121" s="1030"/>
      <c r="Y121" s="1030"/>
      <c r="Z121" s="1031"/>
      <c r="AA121" s="1005" t="s">
        <v>122</v>
      </c>
      <c r="AB121" s="1006"/>
      <c r="AC121" s="1006"/>
      <c r="AD121" s="1006"/>
      <c r="AE121" s="1007"/>
      <c r="AF121" s="1008" t="s">
        <v>122</v>
      </c>
      <c r="AG121" s="1006"/>
      <c r="AH121" s="1006"/>
      <c r="AI121" s="1006"/>
      <c r="AJ121" s="1007"/>
      <c r="AK121" s="1008" t="s">
        <v>122</v>
      </c>
      <c r="AL121" s="1006"/>
      <c r="AM121" s="1006"/>
      <c r="AN121" s="1006"/>
      <c r="AO121" s="1007"/>
      <c r="AP121" s="1026" t="s">
        <v>400</v>
      </c>
      <c r="AQ121" s="1027"/>
      <c r="AR121" s="1027"/>
      <c r="AS121" s="1027"/>
      <c r="AT121" s="1028"/>
      <c r="AU121" s="1056"/>
      <c r="AV121" s="1057"/>
      <c r="AW121" s="1057"/>
      <c r="AX121" s="1057"/>
      <c r="AY121" s="1058"/>
      <c r="AZ121" s="985" t="s">
        <v>471</v>
      </c>
      <c r="BA121" s="986"/>
      <c r="BB121" s="986"/>
      <c r="BC121" s="986"/>
      <c r="BD121" s="986"/>
      <c r="BE121" s="986"/>
      <c r="BF121" s="986"/>
      <c r="BG121" s="986"/>
      <c r="BH121" s="986"/>
      <c r="BI121" s="986"/>
      <c r="BJ121" s="986"/>
      <c r="BK121" s="986"/>
      <c r="BL121" s="986"/>
      <c r="BM121" s="986"/>
      <c r="BN121" s="986"/>
      <c r="BO121" s="986"/>
      <c r="BP121" s="987"/>
      <c r="BQ121" s="967">
        <v>818815</v>
      </c>
      <c r="BR121" s="968"/>
      <c r="BS121" s="968"/>
      <c r="BT121" s="968"/>
      <c r="BU121" s="968"/>
      <c r="BV121" s="968">
        <v>1329380</v>
      </c>
      <c r="BW121" s="968"/>
      <c r="BX121" s="968"/>
      <c r="BY121" s="968"/>
      <c r="BZ121" s="968"/>
      <c r="CA121" s="968">
        <v>1592369</v>
      </c>
      <c r="CB121" s="968"/>
      <c r="CC121" s="968"/>
      <c r="CD121" s="968"/>
      <c r="CE121" s="968"/>
      <c r="CF121" s="962">
        <v>10.4</v>
      </c>
      <c r="CG121" s="963"/>
      <c r="CH121" s="963"/>
      <c r="CI121" s="963"/>
      <c r="CJ121" s="963"/>
      <c r="CK121" s="1074"/>
      <c r="CL121" s="1075"/>
      <c r="CM121" s="1075"/>
      <c r="CN121" s="1075"/>
      <c r="CO121" s="1076"/>
      <c r="CP121" s="1084" t="s">
        <v>472</v>
      </c>
      <c r="CQ121" s="1085"/>
      <c r="CR121" s="1085"/>
      <c r="CS121" s="1085"/>
      <c r="CT121" s="1085"/>
      <c r="CU121" s="1085"/>
      <c r="CV121" s="1085"/>
      <c r="CW121" s="1085"/>
      <c r="CX121" s="1085"/>
      <c r="CY121" s="1085"/>
      <c r="CZ121" s="1085"/>
      <c r="DA121" s="1085"/>
      <c r="DB121" s="1085"/>
      <c r="DC121" s="1085"/>
      <c r="DD121" s="1085"/>
      <c r="DE121" s="1085"/>
      <c r="DF121" s="1086"/>
      <c r="DG121" s="967">
        <v>2524954</v>
      </c>
      <c r="DH121" s="968"/>
      <c r="DI121" s="968"/>
      <c r="DJ121" s="968"/>
      <c r="DK121" s="968"/>
      <c r="DL121" s="968">
        <v>2555277</v>
      </c>
      <c r="DM121" s="968"/>
      <c r="DN121" s="968"/>
      <c r="DO121" s="968"/>
      <c r="DP121" s="968"/>
      <c r="DQ121" s="968">
        <v>2075412</v>
      </c>
      <c r="DR121" s="968"/>
      <c r="DS121" s="968"/>
      <c r="DT121" s="968"/>
      <c r="DU121" s="968"/>
      <c r="DV121" s="969">
        <v>13.5</v>
      </c>
      <c r="DW121" s="969"/>
      <c r="DX121" s="969"/>
      <c r="DY121" s="969"/>
      <c r="DZ121" s="970"/>
    </row>
    <row r="122" spans="1:130" s="226" customFormat="1" ht="26.25" customHeight="1" x14ac:dyDescent="0.15">
      <c r="A122" s="1123"/>
      <c r="B122" s="982"/>
      <c r="C122" s="964" t="s">
        <v>452</v>
      </c>
      <c r="D122" s="965"/>
      <c r="E122" s="965"/>
      <c r="F122" s="965"/>
      <c r="G122" s="965"/>
      <c r="H122" s="965"/>
      <c r="I122" s="965"/>
      <c r="J122" s="965"/>
      <c r="K122" s="965"/>
      <c r="L122" s="965"/>
      <c r="M122" s="965"/>
      <c r="N122" s="965"/>
      <c r="O122" s="965"/>
      <c r="P122" s="965"/>
      <c r="Q122" s="965"/>
      <c r="R122" s="965"/>
      <c r="S122" s="965"/>
      <c r="T122" s="965"/>
      <c r="U122" s="965"/>
      <c r="V122" s="965"/>
      <c r="W122" s="965"/>
      <c r="X122" s="965"/>
      <c r="Y122" s="965"/>
      <c r="Z122" s="966"/>
      <c r="AA122" s="1005" t="s">
        <v>122</v>
      </c>
      <c r="AB122" s="1006"/>
      <c r="AC122" s="1006"/>
      <c r="AD122" s="1006"/>
      <c r="AE122" s="1007"/>
      <c r="AF122" s="1008" t="s">
        <v>122</v>
      </c>
      <c r="AG122" s="1006"/>
      <c r="AH122" s="1006"/>
      <c r="AI122" s="1006"/>
      <c r="AJ122" s="1007"/>
      <c r="AK122" s="1008" t="s">
        <v>122</v>
      </c>
      <c r="AL122" s="1006"/>
      <c r="AM122" s="1006"/>
      <c r="AN122" s="1006"/>
      <c r="AO122" s="1007"/>
      <c r="AP122" s="1026" t="s">
        <v>400</v>
      </c>
      <c r="AQ122" s="1027"/>
      <c r="AR122" s="1027"/>
      <c r="AS122" s="1027"/>
      <c r="AT122" s="1028"/>
      <c r="AU122" s="1056"/>
      <c r="AV122" s="1057"/>
      <c r="AW122" s="1057"/>
      <c r="AX122" s="1057"/>
      <c r="AY122" s="1058"/>
      <c r="AZ122" s="1036" t="s">
        <v>473</v>
      </c>
      <c r="BA122" s="1037"/>
      <c r="BB122" s="1037"/>
      <c r="BC122" s="1037"/>
      <c r="BD122" s="1037"/>
      <c r="BE122" s="1037"/>
      <c r="BF122" s="1037"/>
      <c r="BG122" s="1037"/>
      <c r="BH122" s="1037"/>
      <c r="BI122" s="1037"/>
      <c r="BJ122" s="1037"/>
      <c r="BK122" s="1037"/>
      <c r="BL122" s="1037"/>
      <c r="BM122" s="1037"/>
      <c r="BN122" s="1037"/>
      <c r="BO122" s="1037"/>
      <c r="BP122" s="1038"/>
      <c r="BQ122" s="1061">
        <v>32196876</v>
      </c>
      <c r="BR122" s="1062"/>
      <c r="BS122" s="1062"/>
      <c r="BT122" s="1062"/>
      <c r="BU122" s="1062"/>
      <c r="BV122" s="1062">
        <v>31129238</v>
      </c>
      <c r="BW122" s="1062"/>
      <c r="BX122" s="1062"/>
      <c r="BY122" s="1062"/>
      <c r="BZ122" s="1062"/>
      <c r="CA122" s="1062">
        <v>30075948</v>
      </c>
      <c r="CB122" s="1062"/>
      <c r="CC122" s="1062"/>
      <c r="CD122" s="1062"/>
      <c r="CE122" s="1062"/>
      <c r="CF122" s="1082">
        <v>196.3</v>
      </c>
      <c r="CG122" s="1083"/>
      <c r="CH122" s="1083"/>
      <c r="CI122" s="1083"/>
      <c r="CJ122" s="1083"/>
      <c r="CK122" s="1074"/>
      <c r="CL122" s="1075"/>
      <c r="CM122" s="1075"/>
      <c r="CN122" s="1075"/>
      <c r="CO122" s="1076"/>
      <c r="CP122" s="1084" t="s">
        <v>409</v>
      </c>
      <c r="CQ122" s="1085"/>
      <c r="CR122" s="1085"/>
      <c r="CS122" s="1085"/>
      <c r="CT122" s="1085"/>
      <c r="CU122" s="1085"/>
      <c r="CV122" s="1085"/>
      <c r="CW122" s="1085"/>
      <c r="CX122" s="1085"/>
      <c r="CY122" s="1085"/>
      <c r="CZ122" s="1085"/>
      <c r="DA122" s="1085"/>
      <c r="DB122" s="1085"/>
      <c r="DC122" s="1085"/>
      <c r="DD122" s="1085"/>
      <c r="DE122" s="1085"/>
      <c r="DF122" s="1086"/>
      <c r="DG122" s="967">
        <v>966323</v>
      </c>
      <c r="DH122" s="968"/>
      <c r="DI122" s="968"/>
      <c r="DJ122" s="968"/>
      <c r="DK122" s="968"/>
      <c r="DL122" s="968">
        <v>918354</v>
      </c>
      <c r="DM122" s="968"/>
      <c r="DN122" s="968"/>
      <c r="DO122" s="968"/>
      <c r="DP122" s="968"/>
      <c r="DQ122" s="968">
        <v>875821</v>
      </c>
      <c r="DR122" s="968"/>
      <c r="DS122" s="968"/>
      <c r="DT122" s="968"/>
      <c r="DU122" s="968"/>
      <c r="DV122" s="969">
        <v>5.7</v>
      </c>
      <c r="DW122" s="969"/>
      <c r="DX122" s="969"/>
      <c r="DY122" s="969"/>
      <c r="DZ122" s="970"/>
    </row>
    <row r="123" spans="1:130" s="226" customFormat="1" ht="26.25" customHeight="1" x14ac:dyDescent="0.15">
      <c r="A123" s="1123"/>
      <c r="B123" s="982"/>
      <c r="C123" s="964" t="s">
        <v>458</v>
      </c>
      <c r="D123" s="965"/>
      <c r="E123" s="965"/>
      <c r="F123" s="965"/>
      <c r="G123" s="965"/>
      <c r="H123" s="965"/>
      <c r="I123" s="965"/>
      <c r="J123" s="965"/>
      <c r="K123" s="965"/>
      <c r="L123" s="965"/>
      <c r="M123" s="965"/>
      <c r="N123" s="965"/>
      <c r="O123" s="965"/>
      <c r="P123" s="965"/>
      <c r="Q123" s="965"/>
      <c r="R123" s="965"/>
      <c r="S123" s="965"/>
      <c r="T123" s="965"/>
      <c r="U123" s="965"/>
      <c r="V123" s="965"/>
      <c r="W123" s="965"/>
      <c r="X123" s="965"/>
      <c r="Y123" s="965"/>
      <c r="Z123" s="966"/>
      <c r="AA123" s="1005">
        <v>132912</v>
      </c>
      <c r="AB123" s="1006"/>
      <c r="AC123" s="1006"/>
      <c r="AD123" s="1006"/>
      <c r="AE123" s="1007"/>
      <c r="AF123" s="1008">
        <v>130594</v>
      </c>
      <c r="AG123" s="1006"/>
      <c r="AH123" s="1006"/>
      <c r="AI123" s="1006"/>
      <c r="AJ123" s="1007"/>
      <c r="AK123" s="1008">
        <v>127277</v>
      </c>
      <c r="AL123" s="1006"/>
      <c r="AM123" s="1006"/>
      <c r="AN123" s="1006"/>
      <c r="AO123" s="1007"/>
      <c r="AP123" s="1026">
        <v>0.8</v>
      </c>
      <c r="AQ123" s="1027"/>
      <c r="AR123" s="1027"/>
      <c r="AS123" s="1027"/>
      <c r="AT123" s="1028"/>
      <c r="AU123" s="1059"/>
      <c r="AV123" s="1060"/>
      <c r="AW123" s="1060"/>
      <c r="AX123" s="1060"/>
      <c r="AY123" s="1060"/>
      <c r="AZ123" s="257" t="s">
        <v>181</v>
      </c>
      <c r="BA123" s="257"/>
      <c r="BB123" s="257"/>
      <c r="BC123" s="257"/>
      <c r="BD123" s="257"/>
      <c r="BE123" s="257"/>
      <c r="BF123" s="257"/>
      <c r="BG123" s="257"/>
      <c r="BH123" s="257"/>
      <c r="BI123" s="257"/>
      <c r="BJ123" s="257"/>
      <c r="BK123" s="257"/>
      <c r="BL123" s="257"/>
      <c r="BM123" s="257"/>
      <c r="BN123" s="257"/>
      <c r="BO123" s="1039" t="s">
        <v>474</v>
      </c>
      <c r="BP123" s="1070"/>
      <c r="BQ123" s="1129">
        <v>55550598</v>
      </c>
      <c r="BR123" s="1130"/>
      <c r="BS123" s="1130"/>
      <c r="BT123" s="1130"/>
      <c r="BU123" s="1130"/>
      <c r="BV123" s="1130">
        <v>57661699</v>
      </c>
      <c r="BW123" s="1130"/>
      <c r="BX123" s="1130"/>
      <c r="BY123" s="1130"/>
      <c r="BZ123" s="1130"/>
      <c r="CA123" s="1130">
        <v>57365517</v>
      </c>
      <c r="CB123" s="1130"/>
      <c r="CC123" s="1130"/>
      <c r="CD123" s="1130"/>
      <c r="CE123" s="1130"/>
      <c r="CF123" s="1063"/>
      <c r="CG123" s="1064"/>
      <c r="CH123" s="1064"/>
      <c r="CI123" s="1064"/>
      <c r="CJ123" s="1065"/>
      <c r="CK123" s="1074"/>
      <c r="CL123" s="1075"/>
      <c r="CM123" s="1075"/>
      <c r="CN123" s="1075"/>
      <c r="CO123" s="1076"/>
      <c r="CP123" s="1084" t="s">
        <v>401</v>
      </c>
      <c r="CQ123" s="1085"/>
      <c r="CR123" s="1085"/>
      <c r="CS123" s="1085"/>
      <c r="CT123" s="1085"/>
      <c r="CU123" s="1085"/>
      <c r="CV123" s="1085"/>
      <c r="CW123" s="1085"/>
      <c r="CX123" s="1085"/>
      <c r="CY123" s="1085"/>
      <c r="CZ123" s="1085"/>
      <c r="DA123" s="1085"/>
      <c r="DB123" s="1085"/>
      <c r="DC123" s="1085"/>
      <c r="DD123" s="1085"/>
      <c r="DE123" s="1085"/>
      <c r="DF123" s="1086"/>
      <c r="DG123" s="1005">
        <v>465081</v>
      </c>
      <c r="DH123" s="1006"/>
      <c r="DI123" s="1006"/>
      <c r="DJ123" s="1006"/>
      <c r="DK123" s="1007"/>
      <c r="DL123" s="1008">
        <v>513071</v>
      </c>
      <c r="DM123" s="1006"/>
      <c r="DN123" s="1006"/>
      <c r="DO123" s="1006"/>
      <c r="DP123" s="1007"/>
      <c r="DQ123" s="1008">
        <v>529443</v>
      </c>
      <c r="DR123" s="1006"/>
      <c r="DS123" s="1006"/>
      <c r="DT123" s="1006"/>
      <c r="DU123" s="1007"/>
      <c r="DV123" s="1026">
        <v>3.5</v>
      </c>
      <c r="DW123" s="1027"/>
      <c r="DX123" s="1027"/>
      <c r="DY123" s="1027"/>
      <c r="DZ123" s="1028"/>
    </row>
    <row r="124" spans="1:130" s="226" customFormat="1" ht="26.25" customHeight="1" thickBot="1" x14ac:dyDescent="0.2">
      <c r="A124" s="1123"/>
      <c r="B124" s="982"/>
      <c r="C124" s="964" t="s">
        <v>461</v>
      </c>
      <c r="D124" s="965"/>
      <c r="E124" s="965"/>
      <c r="F124" s="965"/>
      <c r="G124" s="965"/>
      <c r="H124" s="965"/>
      <c r="I124" s="965"/>
      <c r="J124" s="965"/>
      <c r="K124" s="965"/>
      <c r="L124" s="965"/>
      <c r="M124" s="965"/>
      <c r="N124" s="965"/>
      <c r="O124" s="965"/>
      <c r="P124" s="965"/>
      <c r="Q124" s="965"/>
      <c r="R124" s="965"/>
      <c r="S124" s="965"/>
      <c r="T124" s="965"/>
      <c r="U124" s="965"/>
      <c r="V124" s="965"/>
      <c r="W124" s="965"/>
      <c r="X124" s="965"/>
      <c r="Y124" s="965"/>
      <c r="Z124" s="966"/>
      <c r="AA124" s="1005" t="s">
        <v>122</v>
      </c>
      <c r="AB124" s="1006"/>
      <c r="AC124" s="1006"/>
      <c r="AD124" s="1006"/>
      <c r="AE124" s="1007"/>
      <c r="AF124" s="1008" t="s">
        <v>122</v>
      </c>
      <c r="AG124" s="1006"/>
      <c r="AH124" s="1006"/>
      <c r="AI124" s="1006"/>
      <c r="AJ124" s="1007"/>
      <c r="AK124" s="1008" t="s">
        <v>122</v>
      </c>
      <c r="AL124" s="1006"/>
      <c r="AM124" s="1006"/>
      <c r="AN124" s="1006"/>
      <c r="AO124" s="1007"/>
      <c r="AP124" s="1026" t="s">
        <v>122</v>
      </c>
      <c r="AQ124" s="1027"/>
      <c r="AR124" s="1027"/>
      <c r="AS124" s="1027"/>
      <c r="AT124" s="1028"/>
      <c r="AU124" s="1125" t="s">
        <v>475</v>
      </c>
      <c r="AV124" s="1126"/>
      <c r="AW124" s="1126"/>
      <c r="AX124" s="1126"/>
      <c r="AY124" s="1126"/>
      <c r="AZ124" s="1126"/>
      <c r="BA124" s="1126"/>
      <c r="BB124" s="1126"/>
      <c r="BC124" s="1126"/>
      <c r="BD124" s="1126"/>
      <c r="BE124" s="1126"/>
      <c r="BF124" s="1126"/>
      <c r="BG124" s="1126"/>
      <c r="BH124" s="1126"/>
      <c r="BI124" s="1126"/>
      <c r="BJ124" s="1126"/>
      <c r="BK124" s="1126"/>
      <c r="BL124" s="1126"/>
      <c r="BM124" s="1126"/>
      <c r="BN124" s="1126"/>
      <c r="BO124" s="1126"/>
      <c r="BP124" s="1127"/>
      <c r="BQ124" s="1128" t="s">
        <v>122</v>
      </c>
      <c r="BR124" s="1092"/>
      <c r="BS124" s="1092"/>
      <c r="BT124" s="1092"/>
      <c r="BU124" s="1092"/>
      <c r="BV124" s="1092" t="s">
        <v>400</v>
      </c>
      <c r="BW124" s="1092"/>
      <c r="BX124" s="1092"/>
      <c r="BY124" s="1092"/>
      <c r="BZ124" s="1092"/>
      <c r="CA124" s="1092" t="s">
        <v>122</v>
      </c>
      <c r="CB124" s="1092"/>
      <c r="CC124" s="1092"/>
      <c r="CD124" s="1092"/>
      <c r="CE124" s="1092"/>
      <c r="CF124" s="1093"/>
      <c r="CG124" s="1094"/>
      <c r="CH124" s="1094"/>
      <c r="CI124" s="1094"/>
      <c r="CJ124" s="1095"/>
      <c r="CK124" s="1077"/>
      <c r="CL124" s="1077"/>
      <c r="CM124" s="1077"/>
      <c r="CN124" s="1077"/>
      <c r="CO124" s="1078"/>
      <c r="CP124" s="1084" t="s">
        <v>476</v>
      </c>
      <c r="CQ124" s="1085"/>
      <c r="CR124" s="1085"/>
      <c r="CS124" s="1085"/>
      <c r="CT124" s="1085"/>
      <c r="CU124" s="1085"/>
      <c r="CV124" s="1085"/>
      <c r="CW124" s="1085"/>
      <c r="CX124" s="1085"/>
      <c r="CY124" s="1085"/>
      <c r="CZ124" s="1085"/>
      <c r="DA124" s="1085"/>
      <c r="DB124" s="1085"/>
      <c r="DC124" s="1085"/>
      <c r="DD124" s="1085"/>
      <c r="DE124" s="1085"/>
      <c r="DF124" s="1086"/>
      <c r="DG124" s="1069">
        <v>698917</v>
      </c>
      <c r="DH124" s="1048"/>
      <c r="DI124" s="1048"/>
      <c r="DJ124" s="1048"/>
      <c r="DK124" s="1049"/>
      <c r="DL124" s="1047">
        <v>680998</v>
      </c>
      <c r="DM124" s="1048"/>
      <c r="DN124" s="1048"/>
      <c r="DO124" s="1048"/>
      <c r="DP124" s="1049"/>
      <c r="DQ124" s="1047">
        <v>577098</v>
      </c>
      <c r="DR124" s="1048"/>
      <c r="DS124" s="1048"/>
      <c r="DT124" s="1048"/>
      <c r="DU124" s="1049"/>
      <c r="DV124" s="1050">
        <v>3.8</v>
      </c>
      <c r="DW124" s="1051"/>
      <c r="DX124" s="1051"/>
      <c r="DY124" s="1051"/>
      <c r="DZ124" s="1052"/>
    </row>
    <row r="125" spans="1:130" s="226" customFormat="1" ht="26.25" customHeight="1" x14ac:dyDescent="0.15">
      <c r="A125" s="1123"/>
      <c r="B125" s="982"/>
      <c r="C125" s="964" t="s">
        <v>463</v>
      </c>
      <c r="D125" s="965"/>
      <c r="E125" s="965"/>
      <c r="F125" s="965"/>
      <c r="G125" s="965"/>
      <c r="H125" s="965"/>
      <c r="I125" s="965"/>
      <c r="J125" s="965"/>
      <c r="K125" s="965"/>
      <c r="L125" s="965"/>
      <c r="M125" s="965"/>
      <c r="N125" s="965"/>
      <c r="O125" s="965"/>
      <c r="P125" s="965"/>
      <c r="Q125" s="965"/>
      <c r="R125" s="965"/>
      <c r="S125" s="965"/>
      <c r="T125" s="965"/>
      <c r="U125" s="965"/>
      <c r="V125" s="965"/>
      <c r="W125" s="965"/>
      <c r="X125" s="965"/>
      <c r="Y125" s="965"/>
      <c r="Z125" s="966"/>
      <c r="AA125" s="1005" t="s">
        <v>122</v>
      </c>
      <c r="AB125" s="1006"/>
      <c r="AC125" s="1006"/>
      <c r="AD125" s="1006"/>
      <c r="AE125" s="1007"/>
      <c r="AF125" s="1008" t="s">
        <v>122</v>
      </c>
      <c r="AG125" s="1006"/>
      <c r="AH125" s="1006"/>
      <c r="AI125" s="1006"/>
      <c r="AJ125" s="1007"/>
      <c r="AK125" s="1008" t="s">
        <v>122</v>
      </c>
      <c r="AL125" s="1006"/>
      <c r="AM125" s="1006"/>
      <c r="AN125" s="1006"/>
      <c r="AO125" s="1007"/>
      <c r="AP125" s="1026" t="s">
        <v>122</v>
      </c>
      <c r="AQ125" s="1027"/>
      <c r="AR125" s="1027"/>
      <c r="AS125" s="1027"/>
      <c r="AT125" s="1028"/>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87" t="s">
        <v>477</v>
      </c>
      <c r="CL125" s="1072"/>
      <c r="CM125" s="1072"/>
      <c r="CN125" s="1072"/>
      <c r="CO125" s="1073"/>
      <c r="CP125" s="1025" t="s">
        <v>478</v>
      </c>
      <c r="CQ125" s="989"/>
      <c r="CR125" s="989"/>
      <c r="CS125" s="989"/>
      <c r="CT125" s="989"/>
      <c r="CU125" s="989"/>
      <c r="CV125" s="989"/>
      <c r="CW125" s="989"/>
      <c r="CX125" s="989"/>
      <c r="CY125" s="989"/>
      <c r="CZ125" s="989"/>
      <c r="DA125" s="989"/>
      <c r="DB125" s="989"/>
      <c r="DC125" s="989"/>
      <c r="DD125" s="989"/>
      <c r="DE125" s="989"/>
      <c r="DF125" s="990"/>
      <c r="DG125" s="1012" t="s">
        <v>122</v>
      </c>
      <c r="DH125" s="976"/>
      <c r="DI125" s="976"/>
      <c r="DJ125" s="976"/>
      <c r="DK125" s="976"/>
      <c r="DL125" s="976" t="s">
        <v>122</v>
      </c>
      <c r="DM125" s="976"/>
      <c r="DN125" s="976"/>
      <c r="DO125" s="976"/>
      <c r="DP125" s="976"/>
      <c r="DQ125" s="976" t="s">
        <v>122</v>
      </c>
      <c r="DR125" s="976"/>
      <c r="DS125" s="976"/>
      <c r="DT125" s="976"/>
      <c r="DU125" s="976"/>
      <c r="DV125" s="1013" t="s">
        <v>122</v>
      </c>
      <c r="DW125" s="1013"/>
      <c r="DX125" s="1013"/>
      <c r="DY125" s="1013"/>
      <c r="DZ125" s="1014"/>
    </row>
    <row r="126" spans="1:130" s="226" customFormat="1" ht="26.25" customHeight="1" thickBot="1" x14ac:dyDescent="0.2">
      <c r="A126" s="1123"/>
      <c r="B126" s="982"/>
      <c r="C126" s="964" t="s">
        <v>465</v>
      </c>
      <c r="D126" s="965"/>
      <c r="E126" s="965"/>
      <c r="F126" s="965"/>
      <c r="G126" s="965"/>
      <c r="H126" s="965"/>
      <c r="I126" s="965"/>
      <c r="J126" s="965"/>
      <c r="K126" s="965"/>
      <c r="L126" s="965"/>
      <c r="M126" s="965"/>
      <c r="N126" s="965"/>
      <c r="O126" s="965"/>
      <c r="P126" s="965"/>
      <c r="Q126" s="965"/>
      <c r="R126" s="965"/>
      <c r="S126" s="965"/>
      <c r="T126" s="965"/>
      <c r="U126" s="965"/>
      <c r="V126" s="965"/>
      <c r="W126" s="965"/>
      <c r="X126" s="965"/>
      <c r="Y126" s="965"/>
      <c r="Z126" s="966"/>
      <c r="AA126" s="1005">
        <v>36270</v>
      </c>
      <c r="AB126" s="1006"/>
      <c r="AC126" s="1006"/>
      <c r="AD126" s="1006"/>
      <c r="AE126" s="1007"/>
      <c r="AF126" s="1008">
        <v>34321</v>
      </c>
      <c r="AG126" s="1006"/>
      <c r="AH126" s="1006"/>
      <c r="AI126" s="1006"/>
      <c r="AJ126" s="1007"/>
      <c r="AK126" s="1008">
        <v>42939</v>
      </c>
      <c r="AL126" s="1006"/>
      <c r="AM126" s="1006"/>
      <c r="AN126" s="1006"/>
      <c r="AO126" s="1007"/>
      <c r="AP126" s="1026">
        <v>0.3</v>
      </c>
      <c r="AQ126" s="1027"/>
      <c r="AR126" s="1027"/>
      <c r="AS126" s="1027"/>
      <c r="AT126" s="1028"/>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88"/>
      <c r="CL126" s="1075"/>
      <c r="CM126" s="1075"/>
      <c r="CN126" s="1075"/>
      <c r="CO126" s="1076"/>
      <c r="CP126" s="985" t="s">
        <v>479</v>
      </c>
      <c r="CQ126" s="986"/>
      <c r="CR126" s="986"/>
      <c r="CS126" s="986"/>
      <c r="CT126" s="986"/>
      <c r="CU126" s="986"/>
      <c r="CV126" s="986"/>
      <c r="CW126" s="986"/>
      <c r="CX126" s="986"/>
      <c r="CY126" s="986"/>
      <c r="CZ126" s="986"/>
      <c r="DA126" s="986"/>
      <c r="DB126" s="986"/>
      <c r="DC126" s="986"/>
      <c r="DD126" s="986"/>
      <c r="DE126" s="986"/>
      <c r="DF126" s="987"/>
      <c r="DG126" s="967" t="s">
        <v>122</v>
      </c>
      <c r="DH126" s="968"/>
      <c r="DI126" s="968"/>
      <c r="DJ126" s="968"/>
      <c r="DK126" s="968"/>
      <c r="DL126" s="968" t="s">
        <v>400</v>
      </c>
      <c r="DM126" s="968"/>
      <c r="DN126" s="968"/>
      <c r="DO126" s="968"/>
      <c r="DP126" s="968"/>
      <c r="DQ126" s="968" t="s">
        <v>122</v>
      </c>
      <c r="DR126" s="968"/>
      <c r="DS126" s="968"/>
      <c r="DT126" s="968"/>
      <c r="DU126" s="968"/>
      <c r="DV126" s="969" t="s">
        <v>122</v>
      </c>
      <c r="DW126" s="969"/>
      <c r="DX126" s="969"/>
      <c r="DY126" s="969"/>
      <c r="DZ126" s="970"/>
    </row>
    <row r="127" spans="1:130" s="226" customFormat="1" ht="26.25" customHeight="1" x14ac:dyDescent="0.15">
      <c r="A127" s="1124"/>
      <c r="B127" s="984"/>
      <c r="C127" s="1066" t="s">
        <v>480</v>
      </c>
      <c r="D127" s="1067"/>
      <c r="E127" s="1067"/>
      <c r="F127" s="1067"/>
      <c r="G127" s="1067"/>
      <c r="H127" s="1067"/>
      <c r="I127" s="1067"/>
      <c r="J127" s="1067"/>
      <c r="K127" s="1067"/>
      <c r="L127" s="1067"/>
      <c r="M127" s="1067"/>
      <c r="N127" s="1067"/>
      <c r="O127" s="1067"/>
      <c r="P127" s="1067"/>
      <c r="Q127" s="1067"/>
      <c r="R127" s="1067"/>
      <c r="S127" s="1067"/>
      <c r="T127" s="1067"/>
      <c r="U127" s="1067"/>
      <c r="V127" s="1067"/>
      <c r="W127" s="1067"/>
      <c r="X127" s="1067"/>
      <c r="Y127" s="1067"/>
      <c r="Z127" s="1068"/>
      <c r="AA127" s="1005" t="s">
        <v>122</v>
      </c>
      <c r="AB127" s="1006"/>
      <c r="AC127" s="1006"/>
      <c r="AD127" s="1006"/>
      <c r="AE127" s="1007"/>
      <c r="AF127" s="1008" t="s">
        <v>122</v>
      </c>
      <c r="AG127" s="1006"/>
      <c r="AH127" s="1006"/>
      <c r="AI127" s="1006"/>
      <c r="AJ127" s="1007"/>
      <c r="AK127" s="1008" t="s">
        <v>122</v>
      </c>
      <c r="AL127" s="1006"/>
      <c r="AM127" s="1006"/>
      <c r="AN127" s="1006"/>
      <c r="AO127" s="1007"/>
      <c r="AP127" s="1026" t="s">
        <v>122</v>
      </c>
      <c r="AQ127" s="1027"/>
      <c r="AR127" s="1027"/>
      <c r="AS127" s="1027"/>
      <c r="AT127" s="1028"/>
      <c r="AU127" s="262"/>
      <c r="AV127" s="262"/>
      <c r="AW127" s="262"/>
      <c r="AX127" s="1096" t="s">
        <v>481</v>
      </c>
      <c r="AY127" s="1097"/>
      <c r="AZ127" s="1097"/>
      <c r="BA127" s="1097"/>
      <c r="BB127" s="1097"/>
      <c r="BC127" s="1097"/>
      <c r="BD127" s="1097"/>
      <c r="BE127" s="1098"/>
      <c r="BF127" s="1099" t="s">
        <v>482</v>
      </c>
      <c r="BG127" s="1097"/>
      <c r="BH127" s="1097"/>
      <c r="BI127" s="1097"/>
      <c r="BJ127" s="1097"/>
      <c r="BK127" s="1097"/>
      <c r="BL127" s="1098"/>
      <c r="BM127" s="1099" t="s">
        <v>483</v>
      </c>
      <c r="BN127" s="1097"/>
      <c r="BO127" s="1097"/>
      <c r="BP127" s="1097"/>
      <c r="BQ127" s="1097"/>
      <c r="BR127" s="1097"/>
      <c r="BS127" s="1098"/>
      <c r="BT127" s="1099" t="s">
        <v>484</v>
      </c>
      <c r="BU127" s="1097"/>
      <c r="BV127" s="1097"/>
      <c r="BW127" s="1097"/>
      <c r="BX127" s="1097"/>
      <c r="BY127" s="1097"/>
      <c r="BZ127" s="1121"/>
      <c r="CA127" s="262"/>
      <c r="CB127" s="262"/>
      <c r="CC127" s="262"/>
      <c r="CD127" s="263"/>
      <c r="CE127" s="263"/>
      <c r="CF127" s="263"/>
      <c r="CG127" s="260"/>
      <c r="CH127" s="260"/>
      <c r="CI127" s="260"/>
      <c r="CJ127" s="261"/>
      <c r="CK127" s="1088"/>
      <c r="CL127" s="1075"/>
      <c r="CM127" s="1075"/>
      <c r="CN127" s="1075"/>
      <c r="CO127" s="1076"/>
      <c r="CP127" s="985" t="s">
        <v>485</v>
      </c>
      <c r="CQ127" s="986"/>
      <c r="CR127" s="986"/>
      <c r="CS127" s="986"/>
      <c r="CT127" s="986"/>
      <c r="CU127" s="986"/>
      <c r="CV127" s="986"/>
      <c r="CW127" s="986"/>
      <c r="CX127" s="986"/>
      <c r="CY127" s="986"/>
      <c r="CZ127" s="986"/>
      <c r="DA127" s="986"/>
      <c r="DB127" s="986"/>
      <c r="DC127" s="986"/>
      <c r="DD127" s="986"/>
      <c r="DE127" s="986"/>
      <c r="DF127" s="987"/>
      <c r="DG127" s="967" t="s">
        <v>122</v>
      </c>
      <c r="DH127" s="968"/>
      <c r="DI127" s="968"/>
      <c r="DJ127" s="968"/>
      <c r="DK127" s="968"/>
      <c r="DL127" s="968" t="s">
        <v>122</v>
      </c>
      <c r="DM127" s="968"/>
      <c r="DN127" s="968"/>
      <c r="DO127" s="968"/>
      <c r="DP127" s="968"/>
      <c r="DQ127" s="968" t="s">
        <v>122</v>
      </c>
      <c r="DR127" s="968"/>
      <c r="DS127" s="968"/>
      <c r="DT127" s="968"/>
      <c r="DU127" s="968"/>
      <c r="DV127" s="969" t="s">
        <v>122</v>
      </c>
      <c r="DW127" s="969"/>
      <c r="DX127" s="969"/>
      <c r="DY127" s="969"/>
      <c r="DZ127" s="970"/>
    </row>
    <row r="128" spans="1:130" s="226" customFormat="1" ht="26.25" customHeight="1" thickBot="1" x14ac:dyDescent="0.2">
      <c r="A128" s="1107" t="s">
        <v>486</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9" t="s">
        <v>487</v>
      </c>
      <c r="X128" s="1109"/>
      <c r="Y128" s="1109"/>
      <c r="Z128" s="1110"/>
      <c r="AA128" s="1111">
        <v>65843</v>
      </c>
      <c r="AB128" s="1112"/>
      <c r="AC128" s="1112"/>
      <c r="AD128" s="1112"/>
      <c r="AE128" s="1113"/>
      <c r="AF128" s="1114">
        <v>66769</v>
      </c>
      <c r="AG128" s="1112"/>
      <c r="AH128" s="1112"/>
      <c r="AI128" s="1112"/>
      <c r="AJ128" s="1113"/>
      <c r="AK128" s="1114">
        <v>64444</v>
      </c>
      <c r="AL128" s="1112"/>
      <c r="AM128" s="1112"/>
      <c r="AN128" s="1112"/>
      <c r="AO128" s="1113"/>
      <c r="AP128" s="1115"/>
      <c r="AQ128" s="1116"/>
      <c r="AR128" s="1116"/>
      <c r="AS128" s="1116"/>
      <c r="AT128" s="1117"/>
      <c r="AU128" s="262"/>
      <c r="AV128" s="262"/>
      <c r="AW128" s="262"/>
      <c r="AX128" s="988" t="s">
        <v>488</v>
      </c>
      <c r="AY128" s="989"/>
      <c r="AZ128" s="989"/>
      <c r="BA128" s="989"/>
      <c r="BB128" s="989"/>
      <c r="BC128" s="989"/>
      <c r="BD128" s="989"/>
      <c r="BE128" s="990"/>
      <c r="BF128" s="1118" t="s">
        <v>122</v>
      </c>
      <c r="BG128" s="1119"/>
      <c r="BH128" s="1119"/>
      <c r="BI128" s="1119"/>
      <c r="BJ128" s="1119"/>
      <c r="BK128" s="1119"/>
      <c r="BL128" s="1120"/>
      <c r="BM128" s="1118">
        <v>12.59</v>
      </c>
      <c r="BN128" s="1119"/>
      <c r="BO128" s="1119"/>
      <c r="BP128" s="1119"/>
      <c r="BQ128" s="1119"/>
      <c r="BR128" s="1119"/>
      <c r="BS128" s="1120"/>
      <c r="BT128" s="1118">
        <v>20</v>
      </c>
      <c r="BU128" s="1119"/>
      <c r="BV128" s="1119"/>
      <c r="BW128" s="1119"/>
      <c r="BX128" s="1119"/>
      <c r="BY128" s="1119"/>
      <c r="BZ128" s="1143"/>
      <c r="CA128" s="263"/>
      <c r="CB128" s="263"/>
      <c r="CC128" s="263"/>
      <c r="CD128" s="263"/>
      <c r="CE128" s="263"/>
      <c r="CF128" s="263"/>
      <c r="CG128" s="260"/>
      <c r="CH128" s="260"/>
      <c r="CI128" s="260"/>
      <c r="CJ128" s="261"/>
      <c r="CK128" s="1089"/>
      <c r="CL128" s="1090"/>
      <c r="CM128" s="1090"/>
      <c r="CN128" s="1090"/>
      <c r="CO128" s="1091"/>
      <c r="CP128" s="1100" t="s">
        <v>489</v>
      </c>
      <c r="CQ128" s="1101"/>
      <c r="CR128" s="1101"/>
      <c r="CS128" s="1101"/>
      <c r="CT128" s="1101"/>
      <c r="CU128" s="1101"/>
      <c r="CV128" s="1101"/>
      <c r="CW128" s="1101"/>
      <c r="CX128" s="1101"/>
      <c r="CY128" s="1101"/>
      <c r="CZ128" s="1101"/>
      <c r="DA128" s="1101"/>
      <c r="DB128" s="1101"/>
      <c r="DC128" s="1101"/>
      <c r="DD128" s="1101"/>
      <c r="DE128" s="1101"/>
      <c r="DF128" s="1102"/>
      <c r="DG128" s="1103" t="s">
        <v>122</v>
      </c>
      <c r="DH128" s="1104"/>
      <c r="DI128" s="1104"/>
      <c r="DJ128" s="1104"/>
      <c r="DK128" s="1104"/>
      <c r="DL128" s="1104" t="s">
        <v>122</v>
      </c>
      <c r="DM128" s="1104"/>
      <c r="DN128" s="1104"/>
      <c r="DO128" s="1104"/>
      <c r="DP128" s="1104"/>
      <c r="DQ128" s="1104" t="s">
        <v>122</v>
      </c>
      <c r="DR128" s="1104"/>
      <c r="DS128" s="1104"/>
      <c r="DT128" s="1104"/>
      <c r="DU128" s="1104"/>
      <c r="DV128" s="1105" t="s">
        <v>122</v>
      </c>
      <c r="DW128" s="1105"/>
      <c r="DX128" s="1105"/>
      <c r="DY128" s="1105"/>
      <c r="DZ128" s="1106"/>
    </row>
    <row r="129" spans="1:131" s="226" customFormat="1" ht="26.25" customHeight="1" x14ac:dyDescent="0.15">
      <c r="A129" s="1015" t="s">
        <v>101</v>
      </c>
      <c r="B129" s="1016"/>
      <c r="C129" s="1016"/>
      <c r="D129" s="1016"/>
      <c r="E129" s="1016"/>
      <c r="F129" s="1016"/>
      <c r="G129" s="1016"/>
      <c r="H129" s="1016"/>
      <c r="I129" s="1016"/>
      <c r="J129" s="1016"/>
      <c r="K129" s="1016"/>
      <c r="L129" s="1016"/>
      <c r="M129" s="1016"/>
      <c r="N129" s="1016"/>
      <c r="O129" s="1016"/>
      <c r="P129" s="1016"/>
      <c r="Q129" s="1016"/>
      <c r="R129" s="1016"/>
      <c r="S129" s="1016"/>
      <c r="T129" s="1016"/>
      <c r="U129" s="1016"/>
      <c r="V129" s="1016"/>
      <c r="W129" s="1137" t="s">
        <v>490</v>
      </c>
      <c r="X129" s="1138"/>
      <c r="Y129" s="1138"/>
      <c r="Z129" s="1139"/>
      <c r="AA129" s="1005">
        <v>18904430</v>
      </c>
      <c r="AB129" s="1006"/>
      <c r="AC129" s="1006"/>
      <c r="AD129" s="1006"/>
      <c r="AE129" s="1007"/>
      <c r="AF129" s="1008">
        <v>18654634</v>
      </c>
      <c r="AG129" s="1006"/>
      <c r="AH129" s="1006"/>
      <c r="AI129" s="1006"/>
      <c r="AJ129" s="1007"/>
      <c r="AK129" s="1008">
        <v>18102949</v>
      </c>
      <c r="AL129" s="1006"/>
      <c r="AM129" s="1006"/>
      <c r="AN129" s="1006"/>
      <c r="AO129" s="1007"/>
      <c r="AP129" s="1140"/>
      <c r="AQ129" s="1141"/>
      <c r="AR129" s="1141"/>
      <c r="AS129" s="1141"/>
      <c r="AT129" s="1142"/>
      <c r="AU129" s="264"/>
      <c r="AV129" s="264"/>
      <c r="AW129" s="264"/>
      <c r="AX129" s="1131" t="s">
        <v>491</v>
      </c>
      <c r="AY129" s="986"/>
      <c r="AZ129" s="986"/>
      <c r="BA129" s="986"/>
      <c r="BB129" s="986"/>
      <c r="BC129" s="986"/>
      <c r="BD129" s="986"/>
      <c r="BE129" s="987"/>
      <c r="BF129" s="1132" t="s">
        <v>122</v>
      </c>
      <c r="BG129" s="1133"/>
      <c r="BH129" s="1133"/>
      <c r="BI129" s="1133"/>
      <c r="BJ129" s="1133"/>
      <c r="BK129" s="1133"/>
      <c r="BL129" s="1134"/>
      <c r="BM129" s="1132">
        <v>17.59</v>
      </c>
      <c r="BN129" s="1133"/>
      <c r="BO129" s="1133"/>
      <c r="BP129" s="1133"/>
      <c r="BQ129" s="1133"/>
      <c r="BR129" s="1133"/>
      <c r="BS129" s="1134"/>
      <c r="BT129" s="1132">
        <v>30</v>
      </c>
      <c r="BU129" s="1135"/>
      <c r="BV129" s="1135"/>
      <c r="BW129" s="1135"/>
      <c r="BX129" s="1135"/>
      <c r="BY129" s="1135"/>
      <c r="BZ129" s="1136"/>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15" t="s">
        <v>492</v>
      </c>
      <c r="B130" s="1016"/>
      <c r="C130" s="1016"/>
      <c r="D130" s="1016"/>
      <c r="E130" s="1016"/>
      <c r="F130" s="1016"/>
      <c r="G130" s="1016"/>
      <c r="H130" s="1016"/>
      <c r="I130" s="1016"/>
      <c r="J130" s="1016"/>
      <c r="K130" s="1016"/>
      <c r="L130" s="1016"/>
      <c r="M130" s="1016"/>
      <c r="N130" s="1016"/>
      <c r="O130" s="1016"/>
      <c r="P130" s="1016"/>
      <c r="Q130" s="1016"/>
      <c r="R130" s="1016"/>
      <c r="S130" s="1016"/>
      <c r="T130" s="1016"/>
      <c r="U130" s="1016"/>
      <c r="V130" s="1016"/>
      <c r="W130" s="1137" t="s">
        <v>493</v>
      </c>
      <c r="X130" s="1138"/>
      <c r="Y130" s="1138"/>
      <c r="Z130" s="1139"/>
      <c r="AA130" s="1005">
        <v>3034896</v>
      </c>
      <c r="AB130" s="1006"/>
      <c r="AC130" s="1006"/>
      <c r="AD130" s="1006"/>
      <c r="AE130" s="1007"/>
      <c r="AF130" s="1008">
        <v>2965825</v>
      </c>
      <c r="AG130" s="1006"/>
      <c r="AH130" s="1006"/>
      <c r="AI130" s="1006"/>
      <c r="AJ130" s="1007"/>
      <c r="AK130" s="1008">
        <v>2779663</v>
      </c>
      <c r="AL130" s="1006"/>
      <c r="AM130" s="1006"/>
      <c r="AN130" s="1006"/>
      <c r="AO130" s="1007"/>
      <c r="AP130" s="1140"/>
      <c r="AQ130" s="1141"/>
      <c r="AR130" s="1141"/>
      <c r="AS130" s="1141"/>
      <c r="AT130" s="1142"/>
      <c r="AU130" s="264"/>
      <c r="AV130" s="264"/>
      <c r="AW130" s="264"/>
      <c r="AX130" s="1131" t="s">
        <v>494</v>
      </c>
      <c r="AY130" s="986"/>
      <c r="AZ130" s="986"/>
      <c r="BA130" s="986"/>
      <c r="BB130" s="986"/>
      <c r="BC130" s="986"/>
      <c r="BD130" s="986"/>
      <c r="BE130" s="987"/>
      <c r="BF130" s="1162">
        <v>9.1</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495</v>
      </c>
      <c r="X131" s="1170"/>
      <c r="Y131" s="1170"/>
      <c r="Z131" s="1171"/>
      <c r="AA131" s="1069">
        <v>15869534</v>
      </c>
      <c r="AB131" s="1048"/>
      <c r="AC131" s="1048"/>
      <c r="AD131" s="1048"/>
      <c r="AE131" s="1049"/>
      <c r="AF131" s="1047">
        <v>15688809</v>
      </c>
      <c r="AG131" s="1048"/>
      <c r="AH131" s="1048"/>
      <c r="AI131" s="1048"/>
      <c r="AJ131" s="1049"/>
      <c r="AK131" s="1047">
        <v>15323286</v>
      </c>
      <c r="AL131" s="1048"/>
      <c r="AM131" s="1048"/>
      <c r="AN131" s="1048"/>
      <c r="AO131" s="1049"/>
      <c r="AP131" s="1172"/>
      <c r="AQ131" s="1173"/>
      <c r="AR131" s="1173"/>
      <c r="AS131" s="1173"/>
      <c r="AT131" s="1174"/>
      <c r="AU131" s="264"/>
      <c r="AV131" s="264"/>
      <c r="AW131" s="264"/>
      <c r="AX131" s="1144" t="s">
        <v>496</v>
      </c>
      <c r="AY131" s="1101"/>
      <c r="AZ131" s="1101"/>
      <c r="BA131" s="1101"/>
      <c r="BB131" s="1101"/>
      <c r="BC131" s="1101"/>
      <c r="BD131" s="1101"/>
      <c r="BE131" s="1102"/>
      <c r="BF131" s="1145" t="s">
        <v>122</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51" t="s">
        <v>497</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498</v>
      </c>
      <c r="W132" s="1155"/>
      <c r="X132" s="1155"/>
      <c r="Y132" s="1155"/>
      <c r="Z132" s="1156"/>
      <c r="AA132" s="1157">
        <v>11.39957229</v>
      </c>
      <c r="AB132" s="1158"/>
      <c r="AC132" s="1158"/>
      <c r="AD132" s="1158"/>
      <c r="AE132" s="1159"/>
      <c r="AF132" s="1160">
        <v>7.3007326429999999</v>
      </c>
      <c r="AG132" s="1158"/>
      <c r="AH132" s="1158"/>
      <c r="AI132" s="1158"/>
      <c r="AJ132" s="1159"/>
      <c r="AK132" s="1160">
        <v>8.8806503370000005</v>
      </c>
      <c r="AL132" s="1158"/>
      <c r="AM132" s="1158"/>
      <c r="AN132" s="1158"/>
      <c r="AO132" s="1159"/>
      <c r="AP132" s="1063"/>
      <c r="AQ132" s="1064"/>
      <c r="AR132" s="1064"/>
      <c r="AS132" s="1064"/>
      <c r="AT132" s="1161"/>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75" t="s">
        <v>499</v>
      </c>
      <c r="W133" s="1175"/>
      <c r="X133" s="1175"/>
      <c r="Y133" s="1175"/>
      <c r="Z133" s="1176"/>
      <c r="AA133" s="1177">
        <v>12.3</v>
      </c>
      <c r="AB133" s="1178"/>
      <c r="AC133" s="1178"/>
      <c r="AD133" s="1178"/>
      <c r="AE133" s="1179"/>
      <c r="AF133" s="1177">
        <v>10.1</v>
      </c>
      <c r="AG133" s="1178"/>
      <c r="AH133" s="1178"/>
      <c r="AI133" s="1178"/>
      <c r="AJ133" s="1179"/>
      <c r="AK133" s="1177">
        <v>9.1</v>
      </c>
      <c r="AL133" s="1178"/>
      <c r="AM133" s="1178"/>
      <c r="AN133" s="1178"/>
      <c r="AO133" s="1179"/>
      <c r="AP133" s="1093"/>
      <c r="AQ133" s="1094"/>
      <c r="AR133" s="1094"/>
      <c r="AS133" s="1094"/>
      <c r="AT133" s="1180"/>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zwxx/5duljqC6whcjym0+f9FHuOKEds1WFU6Yzn2r4Uf8WmCi/D81gcl1TulS8YTIoKSdu1diL5T9GYdulbBLQ==" saltValue="QsKg/8HOC1mQwrUJYxSLHA==" spinCount="100000" sheet="1" objects="1" scenarios="1" formatRows="0"/>
  <mergeCells count="2033">
    <mergeCell ref="AF70:AJ70"/>
    <mergeCell ref="AK70:AO70"/>
    <mergeCell ref="AP70:AT70"/>
    <mergeCell ref="Q70:U70"/>
    <mergeCell ref="V70:Z70"/>
    <mergeCell ref="AA70:AE70"/>
    <mergeCell ref="B70:P70"/>
    <mergeCell ref="B78:P78"/>
    <mergeCell ref="B77:P77"/>
    <mergeCell ref="B76:P76"/>
    <mergeCell ref="B75:P75"/>
    <mergeCell ref="B74:P74"/>
    <mergeCell ref="V133:Z133"/>
    <mergeCell ref="AA133:AE133"/>
    <mergeCell ref="AF133:AJ133"/>
    <mergeCell ref="AK133:AO133"/>
    <mergeCell ref="AP133:AT133"/>
    <mergeCell ref="C116:Z116"/>
    <mergeCell ref="AA116:AE116"/>
    <mergeCell ref="AF116:AJ116"/>
    <mergeCell ref="AK116:AO116"/>
    <mergeCell ref="AP116:AT116"/>
    <mergeCell ref="A112:B116"/>
    <mergeCell ref="C112:Z112"/>
    <mergeCell ref="AA112:AE112"/>
    <mergeCell ref="AF112:AJ112"/>
    <mergeCell ref="AK112:AO112"/>
    <mergeCell ref="AP112:AT112"/>
    <mergeCell ref="C115:Z115"/>
    <mergeCell ref="AA115:AE115"/>
    <mergeCell ref="AF115:AJ115"/>
    <mergeCell ref="C114:Z114"/>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AK114:AO114"/>
    <mergeCell ref="AP114:AT114"/>
    <mergeCell ref="AZ114:BP114"/>
    <mergeCell ref="BQ114:BU114"/>
    <mergeCell ref="AK115:AO115"/>
    <mergeCell ref="AP115:AT115"/>
    <mergeCell ref="AZ115:BP115"/>
    <mergeCell ref="CF116:CJ116"/>
    <mergeCell ref="CM116:DF116"/>
    <mergeCell ref="DG116:DK116"/>
    <mergeCell ref="DL116:DP116"/>
    <mergeCell ref="DQ116:DU116"/>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V113:DZ113"/>
    <mergeCell ref="DG112:DK112"/>
    <mergeCell ref="DL112:DP112"/>
    <mergeCell ref="DQ112:DU112"/>
    <mergeCell ref="DV112:DZ112"/>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3:AO113"/>
    <mergeCell ref="AP113:AT113"/>
    <mergeCell ref="AZ113:BP113"/>
    <mergeCell ref="BQ113:BU113"/>
    <mergeCell ref="BV113:BZ113"/>
    <mergeCell ref="CA113:CE113"/>
    <mergeCell ref="CF113:CJ113"/>
    <mergeCell ref="CM113:DF113"/>
    <mergeCell ref="DG113:DK113"/>
    <mergeCell ref="AZ112:BP112"/>
    <mergeCell ref="BQ112:BU112"/>
    <mergeCell ref="DG109:DK109"/>
    <mergeCell ref="DL109:DP109"/>
    <mergeCell ref="DQ109:DU109"/>
    <mergeCell ref="DV116:DZ116"/>
    <mergeCell ref="DV115:DZ115"/>
    <mergeCell ref="BV112:BZ112"/>
    <mergeCell ref="CA112:CE112"/>
    <mergeCell ref="CF112:CJ112"/>
    <mergeCell ref="CM112:DF112"/>
    <mergeCell ref="DQ114:DU114"/>
    <mergeCell ref="DV114:DZ114"/>
    <mergeCell ref="BQ115:BU115"/>
    <mergeCell ref="BV115:BZ115"/>
    <mergeCell ref="BV114:BZ114"/>
    <mergeCell ref="CA114:CE114"/>
    <mergeCell ref="CF114:CJ114"/>
    <mergeCell ref="CM114:DF114"/>
    <mergeCell ref="DG114:DK114"/>
    <mergeCell ref="DL114:DP114"/>
    <mergeCell ref="DL113:DP113"/>
    <mergeCell ref="DQ113:DU113"/>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1:BZ111"/>
    <mergeCell ref="CA111:CE111"/>
    <mergeCell ref="C113:Z113"/>
    <mergeCell ref="AA113:AE113"/>
    <mergeCell ref="AF113:AJ113"/>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BV110:BZ110"/>
    <mergeCell ref="CA110:CE110"/>
    <mergeCell ref="CF110:CJ110"/>
    <mergeCell ref="CK110:CL119"/>
    <mergeCell ref="AZ111:BP111"/>
    <mergeCell ref="BQ111:BU111"/>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3"/>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10"/>
  <sheetViews>
    <sheetView showGridLines="0" view="pageBreakPreview" topLeftCell="AG25" zoomScale="85" zoomScaleNormal="85" zoomScaleSheetLayoutView="85" workbookViewId="0">
      <selection activeCell="CR12" sqref="CR12:CY12"/>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2RcTWDZ8WefLNfenW7GzC4TH0b2FHjtQuYSOcgFD6Drq/u++XQ+a+v/GYc1KAUNetUemdXIKrck4diBgbyluYQ==" saltValue="2LGBGrd1jrIDk5/UAWWJ3g==" spinCount="100000" sheet="1" objects="1" scenarios="1"/>
  <dataConsolidate/>
  <phoneticPr fontId="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103"/>
  <sheetViews>
    <sheetView showGridLines="0" topLeftCell="G1" zoomScale="70" zoomScaleNormal="70" zoomScaleSheetLayoutView="55" workbookViewId="0">
      <selection activeCell="CR12" sqref="CR12:CY12"/>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AKfWv2wWXzog2XfYOC+6rfvJZG7FnYaZV4/06WY7Atq3JMzBlnaHP2FGgslR/Ta4L3EfpASLHUlO3J52gLePA==" saltValue="YEiH+rekF6V4x7fz8X39Cw==" spinCount="100000" sheet="1" objects="1" scenarios="1"/>
  <dataConsolidate/>
  <phoneticPr fontId="3"/>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74"/>
  <sheetViews>
    <sheetView showGridLines="0" view="pageBreakPreview" topLeftCell="A22" zoomScale="70" zoomScaleSheetLayoutView="70" workbookViewId="0">
      <selection activeCell="CR12" sqref="CR12:CY12"/>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503</v>
      </c>
      <c r="AP7" s="283"/>
      <c r="AQ7" s="284" t="s">
        <v>504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505</v>
      </c>
      <c r="AQ8" s="290" t="s">
        <v>506</v>
      </c>
      <c r="AR8" s="291" t="s">
        <v>507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508</v>
      </c>
      <c r="AL9" s="1193"/>
      <c r="AM9" s="1193"/>
      <c r="AN9" s="1194"/>
      <c r="AO9" s="292">
        <v>4643148</v>
      </c>
      <c r="AP9" s="292">
        <v>75557</v>
      </c>
      <c r="AQ9" s="293">
        <v>61846</v>
      </c>
      <c r="AR9" s="294">
        <v>22.2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509</v>
      </c>
      <c r="AL10" s="1193"/>
      <c r="AM10" s="1193"/>
      <c r="AN10" s="1194"/>
      <c r="AO10" s="295">
        <v>776063</v>
      </c>
      <c r="AP10" s="295">
        <v>12629</v>
      </c>
      <c r="AQ10" s="296">
        <v>5819</v>
      </c>
      <c r="AR10" s="297">
        <v>117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510</v>
      </c>
      <c r="AL11" s="1193"/>
      <c r="AM11" s="1193"/>
      <c r="AN11" s="1194"/>
      <c r="AO11" s="295">
        <v>677753</v>
      </c>
      <c r="AP11" s="295">
        <v>11029</v>
      </c>
      <c r="AQ11" s="296">
        <v>5868</v>
      </c>
      <c r="AR11" s="297">
        <v>88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511</v>
      </c>
      <c r="AL12" s="1193"/>
      <c r="AM12" s="1193"/>
      <c r="AN12" s="1194"/>
      <c r="AO12" s="295" t="s">
        <v>512</v>
      </c>
      <c r="AP12" s="295" t="s">
        <v>512</v>
      </c>
      <c r="AQ12" s="296">
        <v>1247</v>
      </c>
      <c r="AR12" s="297" t="s">
        <v>512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513</v>
      </c>
      <c r="AL13" s="1193"/>
      <c r="AM13" s="1193"/>
      <c r="AN13" s="1194"/>
      <c r="AO13" s="295" t="s">
        <v>512</v>
      </c>
      <c r="AP13" s="295" t="s">
        <v>512</v>
      </c>
      <c r="AQ13" s="296">
        <v>0</v>
      </c>
      <c r="AR13" s="297" t="s">
        <v>512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514</v>
      </c>
      <c r="AL14" s="1193"/>
      <c r="AM14" s="1193"/>
      <c r="AN14" s="1194"/>
      <c r="AO14" s="295">
        <v>166769</v>
      </c>
      <c r="AP14" s="295">
        <v>2714</v>
      </c>
      <c r="AQ14" s="296">
        <v>2376</v>
      </c>
      <c r="AR14" s="297">
        <v>14.2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515</v>
      </c>
      <c r="AL15" s="1193"/>
      <c r="AM15" s="1193"/>
      <c r="AN15" s="1194"/>
      <c r="AO15" s="295">
        <v>202463</v>
      </c>
      <c r="AP15" s="295">
        <v>3295</v>
      </c>
      <c r="AQ15" s="296">
        <v>1663</v>
      </c>
      <c r="AR15" s="297">
        <v>98.1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516</v>
      </c>
      <c r="AL16" s="1196"/>
      <c r="AM16" s="1196"/>
      <c r="AN16" s="1197"/>
      <c r="AO16" s="295">
        <v>-431858</v>
      </c>
      <c r="AP16" s="295">
        <v>-7028</v>
      </c>
      <c r="AQ16" s="296">
        <v>-5271</v>
      </c>
      <c r="AR16" s="297">
        <v>33.299999999999997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6034338</v>
      </c>
      <c r="AP17" s="295">
        <v>98196</v>
      </c>
      <c r="AQ17" s="296">
        <v>73548</v>
      </c>
      <c r="AR17" s="297">
        <v>33.5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521</v>
      </c>
      <c r="AL21" s="1188"/>
      <c r="AM21" s="1188"/>
      <c r="AN21" s="1189"/>
      <c r="AO21" s="307">
        <v>9.36</v>
      </c>
      <c r="AP21" s="308">
        <v>7.24</v>
      </c>
      <c r="AQ21" s="309">
        <v>2.12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522</v>
      </c>
      <c r="AL22" s="1188"/>
      <c r="AM22" s="1188"/>
      <c r="AN22" s="1189"/>
      <c r="AO22" s="312">
        <v>94.5</v>
      </c>
      <c r="AP22" s="313">
        <v>98.4</v>
      </c>
      <c r="AQ22" s="314">
        <v>-3.9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524</v>
      </c>
      <c r="AO27" s="273"/>
      <c r="AP27" s="273"/>
      <c r="AQ27" s="273"/>
      <c r="AR27" s="273"/>
      <c r="AS27" s="273"/>
      <c r="AT27" s="273"/>
    </row>
    <row r="28" spans="1:46" ht="17.25" x14ac:dyDescent="0.1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503</v>
      </c>
      <c r="AP30" s="283"/>
      <c r="AQ30" s="284" t="s">
        <v>504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505</v>
      </c>
      <c r="AQ31" s="290" t="s">
        <v>506</v>
      </c>
      <c r="AR31" s="291" t="s">
        <v>507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527</v>
      </c>
      <c r="AL32" s="1204"/>
      <c r="AM32" s="1204"/>
      <c r="AN32" s="1205"/>
      <c r="AO32" s="322">
        <v>3023165</v>
      </c>
      <c r="AP32" s="322">
        <v>49196</v>
      </c>
      <c r="AQ32" s="323">
        <v>39633</v>
      </c>
      <c r="AR32" s="324">
        <v>24.1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528</v>
      </c>
      <c r="AL33" s="1204"/>
      <c r="AM33" s="1204"/>
      <c r="AN33" s="1205"/>
      <c r="AO33" s="322" t="s">
        <v>512</v>
      </c>
      <c r="AP33" s="322" t="s">
        <v>512</v>
      </c>
      <c r="AQ33" s="323" t="s">
        <v>512</v>
      </c>
      <c r="AR33" s="324" t="s">
        <v>512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529</v>
      </c>
      <c r="AL34" s="1204"/>
      <c r="AM34" s="1204"/>
      <c r="AN34" s="1205"/>
      <c r="AO34" s="322" t="s">
        <v>512</v>
      </c>
      <c r="AP34" s="322" t="s">
        <v>512</v>
      </c>
      <c r="AQ34" s="323">
        <v>58</v>
      </c>
      <c r="AR34" s="324" t="s">
        <v>512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530</v>
      </c>
      <c r="AL35" s="1204"/>
      <c r="AM35" s="1204"/>
      <c r="AN35" s="1205"/>
      <c r="AO35" s="322">
        <v>957238</v>
      </c>
      <c r="AP35" s="322">
        <v>15577</v>
      </c>
      <c r="AQ35" s="323">
        <v>13693</v>
      </c>
      <c r="AR35" s="324">
        <v>13.8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531</v>
      </c>
      <c r="AL36" s="1204"/>
      <c r="AM36" s="1204"/>
      <c r="AN36" s="1205"/>
      <c r="AO36" s="322">
        <v>54296</v>
      </c>
      <c r="AP36" s="322">
        <v>884</v>
      </c>
      <c r="AQ36" s="323">
        <v>1763</v>
      </c>
      <c r="AR36" s="324">
        <v>-49.9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532</v>
      </c>
      <c r="AL37" s="1204"/>
      <c r="AM37" s="1204"/>
      <c r="AN37" s="1205"/>
      <c r="AO37" s="322">
        <v>170216</v>
      </c>
      <c r="AP37" s="322">
        <v>2770</v>
      </c>
      <c r="AQ37" s="323">
        <v>897</v>
      </c>
      <c r="AR37" s="324">
        <v>208.8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533</v>
      </c>
      <c r="AL38" s="1207"/>
      <c r="AM38" s="1207"/>
      <c r="AN38" s="1208"/>
      <c r="AO38" s="325" t="s">
        <v>512</v>
      </c>
      <c r="AP38" s="325" t="s">
        <v>512</v>
      </c>
      <c r="AQ38" s="326">
        <v>1</v>
      </c>
      <c r="AR38" s="314" t="s">
        <v>512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534</v>
      </c>
      <c r="AL39" s="1207"/>
      <c r="AM39" s="1207"/>
      <c r="AN39" s="1208"/>
      <c r="AO39" s="322">
        <v>-64444</v>
      </c>
      <c r="AP39" s="322">
        <v>-1049</v>
      </c>
      <c r="AQ39" s="323">
        <v>-5566</v>
      </c>
      <c r="AR39" s="324">
        <v>-81.2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535</v>
      </c>
      <c r="AL40" s="1204"/>
      <c r="AM40" s="1204"/>
      <c r="AN40" s="1205"/>
      <c r="AO40" s="322">
        <v>-2779663</v>
      </c>
      <c r="AP40" s="322">
        <v>-45233</v>
      </c>
      <c r="AQ40" s="323">
        <v>-36175</v>
      </c>
      <c r="AR40" s="324">
        <v>25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1360808</v>
      </c>
      <c r="AP41" s="322">
        <v>22144</v>
      </c>
      <c r="AQ41" s="323">
        <v>14303</v>
      </c>
      <c r="AR41" s="324">
        <v>54.8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503</v>
      </c>
      <c r="AN49" s="1200" t="s">
        <v>539</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540</v>
      </c>
      <c r="AO50" s="339" t="s">
        <v>541</v>
      </c>
      <c r="AP50" s="340" t="s">
        <v>542</v>
      </c>
      <c r="AQ50" s="341" t="s">
        <v>543</v>
      </c>
      <c r="AR50" s="342" t="s">
        <v>544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15545980</v>
      </c>
      <c r="AN51" s="344">
        <v>239386</v>
      </c>
      <c r="AO51" s="345">
        <v>233.8</v>
      </c>
      <c r="AP51" s="346">
        <v>63956</v>
      </c>
      <c r="AQ51" s="347">
        <v>25.7</v>
      </c>
      <c r="AR51" s="348">
        <v>208.1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1860637</v>
      </c>
      <c r="AN52" s="352">
        <v>28651</v>
      </c>
      <c r="AO52" s="353">
        <v>70.900000000000006</v>
      </c>
      <c r="AP52" s="354">
        <v>29239</v>
      </c>
      <c r="AQ52" s="355">
        <v>8.8000000000000007</v>
      </c>
      <c r="AR52" s="356">
        <v>62.1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23217215</v>
      </c>
      <c r="AN53" s="344">
        <v>359739</v>
      </c>
      <c r="AO53" s="345">
        <v>50.3</v>
      </c>
      <c r="AP53" s="346">
        <v>66255</v>
      </c>
      <c r="AQ53" s="347">
        <v>3.6</v>
      </c>
      <c r="AR53" s="348">
        <v>46.7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3382921</v>
      </c>
      <c r="AN54" s="352">
        <v>52417</v>
      </c>
      <c r="AO54" s="353">
        <v>82.9</v>
      </c>
      <c r="AP54" s="354">
        <v>31822</v>
      </c>
      <c r="AQ54" s="355">
        <v>8.8000000000000007</v>
      </c>
      <c r="AR54" s="356">
        <v>74.099999999999994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22804083</v>
      </c>
      <c r="AN55" s="344">
        <v>356704</v>
      </c>
      <c r="AO55" s="345">
        <v>-0.8</v>
      </c>
      <c r="AP55" s="346">
        <v>92247</v>
      </c>
      <c r="AQ55" s="347">
        <v>39.200000000000003</v>
      </c>
      <c r="AR55" s="348">
        <v>-40</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3159493</v>
      </c>
      <c r="AN56" s="352">
        <v>49421</v>
      </c>
      <c r="AO56" s="353">
        <v>-5.7</v>
      </c>
      <c r="AP56" s="354">
        <v>37204</v>
      </c>
      <c r="AQ56" s="355">
        <v>16.899999999999999</v>
      </c>
      <c r="AR56" s="356">
        <v>-22.6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12492074</v>
      </c>
      <c r="AN57" s="344">
        <v>198413</v>
      </c>
      <c r="AO57" s="345">
        <v>-44.4</v>
      </c>
      <c r="AP57" s="346">
        <v>57295</v>
      </c>
      <c r="AQ57" s="347">
        <v>-37.9</v>
      </c>
      <c r="AR57" s="348">
        <v>-6.5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3069590</v>
      </c>
      <c r="AN58" s="352">
        <v>48755</v>
      </c>
      <c r="AO58" s="353">
        <v>-1.3</v>
      </c>
      <c r="AP58" s="354">
        <v>32771</v>
      </c>
      <c r="AQ58" s="355">
        <v>-11.9</v>
      </c>
      <c r="AR58" s="356">
        <v>10.6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11365916</v>
      </c>
      <c r="AN59" s="344">
        <v>184956</v>
      </c>
      <c r="AO59" s="345">
        <v>-6.8</v>
      </c>
      <c r="AP59" s="346">
        <v>54110</v>
      </c>
      <c r="AQ59" s="347">
        <v>-5.6</v>
      </c>
      <c r="AR59" s="348">
        <v>-1.2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3861908</v>
      </c>
      <c r="AN60" s="352">
        <v>62844</v>
      </c>
      <c r="AO60" s="353">
        <v>28.9</v>
      </c>
      <c r="AP60" s="354">
        <v>30620</v>
      </c>
      <c r="AQ60" s="355">
        <v>-6.6</v>
      </c>
      <c r="AR60" s="356">
        <v>35.5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17085054</v>
      </c>
      <c r="AN61" s="359">
        <v>267840</v>
      </c>
      <c r="AO61" s="360">
        <v>46.4</v>
      </c>
      <c r="AP61" s="361">
        <v>66773</v>
      </c>
      <c r="AQ61" s="362">
        <v>5</v>
      </c>
      <c r="AR61" s="348">
        <v>41.4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3066910</v>
      </c>
      <c r="AN62" s="352">
        <v>48418</v>
      </c>
      <c r="AO62" s="353">
        <v>35.1</v>
      </c>
      <c r="AP62" s="354">
        <v>32331</v>
      </c>
      <c r="AQ62" s="355">
        <v>3.2</v>
      </c>
      <c r="AR62" s="356">
        <v>31.9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TCXeoTnxx2wIHAar5e6Ds5f8kzK+oXOgYt2z0x7D9QsdaGhSLEooOvRgBcNIq30HQ4GIkYvrjyqYIfpWfYJj3A==" saltValue="y+Ekv1nv8Umfn2nkgzEa2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3"/>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32"/>
  <sheetViews>
    <sheetView showGridLines="0" topLeftCell="A70" zoomScale="70" zoomScaleNormal="70" zoomScaleSheetLayoutView="55" workbookViewId="0">
      <selection activeCell="CR12" sqref="CR12:CY12"/>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fcQcT5NU+mYMMpYCzU4GSauy07KKchCeYFA3EQbY8YFkVcIbZE8MzUx/kcpZJqqfOF8cHcQX6X0yrTU3Ck3Ww==" saltValue="Ee1/75OodWb+7vBoN6XRPw=="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32"/>
  <sheetViews>
    <sheetView showGridLines="0" topLeftCell="A76" zoomScale="85" zoomScaleNormal="85" zoomScaleSheetLayoutView="55" workbookViewId="0">
      <selection activeCell="CR12" sqref="CR12:CY12"/>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qrqQeAfsvAL2Ferp4EgHi1P1v5LJcpNdII2aI1nBJS0t2rBbcGZRgX+U5GqNLF94SWrBiN4YusJoR1plQE8Qw==" saltValue="e+4XMx73zFLdrrm/tX4CcA=="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topLeftCell="A31" zoomScale="70" zoomScaleNormal="70" zoomScaleSheetLayoutView="100" workbookViewId="0">
      <selection activeCell="CR12" sqref="CR12:CY1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12" t="s">
        <v>3</v>
      </c>
      <c r="D47" s="1212"/>
      <c r="E47" s="1213"/>
      <c r="F47" s="11">
        <v>16</v>
      </c>
      <c r="G47" s="12">
        <v>19.28</v>
      </c>
      <c r="H47" s="12">
        <v>17.89</v>
      </c>
      <c r="I47" s="12">
        <v>24.87</v>
      </c>
      <c r="J47" s="13">
        <v>22.78</v>
      </c>
    </row>
    <row r="48" spans="2:10" ht="57.75" customHeight="1" x14ac:dyDescent="0.15">
      <c r="B48" s="14"/>
      <c r="C48" s="1214" t="s">
        <v>4</v>
      </c>
      <c r="D48" s="1214"/>
      <c r="E48" s="1215"/>
      <c r="F48" s="15">
        <v>11.52</v>
      </c>
      <c r="G48" s="16">
        <v>16.96</v>
      </c>
      <c r="H48" s="16">
        <v>11.23</v>
      </c>
      <c r="I48" s="16">
        <v>8.1300000000000008</v>
      </c>
      <c r="J48" s="17">
        <v>17.41</v>
      </c>
    </row>
    <row r="49" spans="2:10" ht="57.75" customHeight="1" thickBot="1" x14ac:dyDescent="0.2">
      <c r="B49" s="18"/>
      <c r="C49" s="1216" t="s">
        <v>5</v>
      </c>
      <c r="D49" s="1216"/>
      <c r="E49" s="1217"/>
      <c r="F49" s="19">
        <v>4.6500000000000004</v>
      </c>
      <c r="G49" s="20">
        <v>9.56</v>
      </c>
      <c r="H49" s="20">
        <v>1.95</v>
      </c>
      <c r="I49" s="20">
        <v>3.49</v>
      </c>
      <c r="J49" s="21">
        <v>6.18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aMeRpyZwoUKYETPraj6svGllQgSEE2KwbpYTAQNsll74njZuFkPEh4cN4ZmVGcxolj9yqggfR1h0/hA5OpVgg==" saltValue="2FpKVL3vrzkzo/vVpICSpg==" spinCount="100000" sheet="1" objects="1" scenarios="1"/>
  <mergeCells count="3">
    <mergeCell ref="C47:E47"/>
    <mergeCell ref="C48:E48"/>
    <mergeCell ref="C49:E49"/>
  </mergeCells>
  <phoneticPr fontId="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羽田真介</cp:lastModifiedBy>
  <cp:lastPrinted>2019-10-31T10:05:31Z</cp:lastPrinted>
  <dcterms:created xsi:type="dcterms:W3CDTF">2019-02-14T01:39:21Z</dcterms:created>
  <dcterms:modified xsi:type="dcterms:W3CDTF">2019-10-31T10:16:05Z</dcterms:modified>
</cp:coreProperties>
</file>