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<sst xmlns="http://schemas.openxmlformats.org/spreadsheetml/2006/main" count="1086" uniqueCount="579">
  <si>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</si>
  <si>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</si>
  <si>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</si>
  <si>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</si>
  <si>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</si>
  <si>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</si>
  <si>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</si>
  <si>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</si>
  <si>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</si>
  <si>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</si>
  <si>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</si>
  <si>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</si>
  <si>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</si>
  <si>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</si>
  <si>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</si>
  <si>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</si>
  <si>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</si>
  <si>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</si>
  <si>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</si>
  <si>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</si>
  <si>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</si>
  <si>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</si>
  <si>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</si>
  <si>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</si>
  <si>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</si>
  <si>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</si>
  <si>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</si>
  <si>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</si>
  <si>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</si>
  <si>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</si>
  <si>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</si>
  <si>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</si>
  <si>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</si>
  <si>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</si>
  <si>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</si>
  <si>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</si>
  <si>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</si>
  <si>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</si>
  <si>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</si>
  <si>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</si>
  <si>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</si>
  <si>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</si>
  <si>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</si>
  <si>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</si>
  <si>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</si>
  <si>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</si>
  <si>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</si>
  <si>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</si>
  <si>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</si>
  <si>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</si>
  <si>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</si>
  <si>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</si>
  <si>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</si>
  <si>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</si>
  <si>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</si>
  <si>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</si>
  <si>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</si>
  <si>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</si>
  <si>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</si>
  <si>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</si>
  <si>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</si>
  <si>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</si>
  <si>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</si>
  <si>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</si>
  <si>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</si>
  <si>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</si>
  <si>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</si>
  <si>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</si>
  <si>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</si>
  <si>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</si>
  <si>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</si>
  <si>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</si>
  <si>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</si>
  <si>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</si>
  <si>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</si>
  <si>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</si>
  <si>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</si>
  <si>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</si>
  <si>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</si>
  <si>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</si>
  <si>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</si>
  <si>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</si>
  <si>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</si>
  <si>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</si>
  <si>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</si>
  <si>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</si>
  <si>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</si>
  <si>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</si>
  <si>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</si>
  <si>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</si>
  <si>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</si>
  <si>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塙町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</si>
  <si>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</si>
  <si>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</si>
  <si>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</si>
  <si>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</si>
  <si>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</si>
  <si>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</si>
  <si>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</si>
  <si>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</si>
  <si>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</si>
  <si>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</si>
  <si>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</si>
  <si>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</si>
  <si>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</si>
  <si>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</si>
  <si>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</si>
  <si>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</si>
  <si>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</si>
  <si>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</si>
  <si>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</si>
  <si>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</si>
  <si>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</si>
  <si>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</si>
  <si>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</si>
  <si>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</si>
  <si>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</si>
  <si>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</si>
  <si>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</si>
  <si>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</si>
  <si>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</si>
  <si>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</si>
  <si>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</si>
  <si>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</si>
  <si>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</si>
  <si>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</si>
  <si>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</si>
  <si>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</si>
  <si>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</si>
  <si>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</si>
  <si>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</si>
  <si>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</si>
  <si>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</si>
  <si>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</si>
  <si>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</si>
  <si>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</si>
  <si>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</si>
  <si>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</si>
  <si>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</si>
  <si>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</si>
  <si>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</si>
  <si>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</si>
  <si>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</si>
  <si>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</si>
  <si>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</si>
  <si>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</si>
  <si>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</si>
  <si>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</si>
  <si>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</si>
  <si>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</si>
  <si>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</si>
  <si>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</si>
  <si>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</si>
  <si>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</si>
  <si>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</si>
  <si>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</si>
  <si>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</si>
  <si>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</si>
  <si>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</si>
  <si>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</si>
  <si>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</si>
  <si>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</si>
  <si>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</si>
  <si>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</si>
  <si>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</si>
  <si>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</si>
  <si>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</si>
  <si>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</si>
  <si>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</si>
  <si>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</si>
  <si>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</si>
  <si>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</si>
  <si>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</si>
  <si>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</si>
  <si>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</si>
  <si>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</si>
  <si>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</si>
  <si>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</si>
  <si>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</si>
  <si>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</si>
  <si>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</si>
  <si>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</si>
  <si>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</si>
  <si>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</si>
  <si>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</si>
  <si>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</si>
  <si>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</si>
  <si>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</si>
  <si>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</si>
  <si>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</si>
  <si>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</si>
  <si>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</si>
  <si>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</si>
  <si>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</si>
  <si>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</si>
  <si>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</si>
  <si>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</si>
  <si>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</si>
  <si>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</si>
  <si>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</si>
  <si>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</si>
  <si>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</si>
  <si>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</si>
  <si>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</si>
  <si>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</si>
  <si>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</si>
  <si>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福島県塙町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</si>
  <si>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</si>
  <si>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</si>
  <si>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</si>
  <si>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</si>
  <si>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</si>
  <si>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</si>
  <si>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</si>
  <si>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</si>
  <si>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</si>
  <si>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</si>
  <si>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</si>
  <si>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</si>
  <si>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</si>
  <si>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</si>
  <si>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</si>
  <si>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</si>
  <si>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</si>
  <si>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</si>
  <si>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</si>
  <si>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</si>
  <si>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</si>
  <si>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</si>
  <si>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</si>
  <si>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</si>
  <si>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</si>
  <si>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</si>
  <si>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</si>
  <si>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</si>
  <si>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</si>
  <si>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</si>
  <si>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</si>
  <si>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</si>
  <si>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</si>
  <si>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</si>
  <si>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</si>
  <si>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</si>
  <si>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</si>
  <si>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</si>
  <si>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</si>
  <si>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</si>
  <si>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</si>
  <si>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</si>
  <si>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</si>
  <si>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</si>
  <si>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</si>
  <si>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</si>
  <si>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</si>
  <si>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</si>
  <si>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</si>
  <si>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</si>
  <si>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</si>
  <si>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</si>
  <si>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</si>
  <si>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</si>
  <si>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</si>
  <si>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</si>
  <si>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</si>
  <si>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</si>
  <si>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</si>
  <si>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</si>
  <si>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</si>
  <si>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</si>
  <si>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</si>
  <si>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</si>
  <si>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</si>
  <si>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</si>
  <si>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</si>
  <si>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</si>
  <si>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</si>
  <si>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</si>
  <si>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</si>
  <si>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</si>
  <si>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</si>
  <si>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</si>
  <si>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</si>
  <si>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</si>
  <si>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</si>
  <si>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</si>
  <si>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</si>
  <si>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</si>
  <si>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</si>
  <si>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</si>
  <si>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</si>
  <si>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</si>
  <si>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</si>
  <si>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</si>
  <si>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</si>
  <si>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</si>
  <si>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</si>
  <si>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</si>
  <si>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</si>
  <si>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</si>
  <si>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</si>
  <si>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</si>
  <si>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</si>
  <si>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</si>
  <si>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</si>
  <si>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</si>
  <si>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</si>
  <si>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</si>
  <si>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</si>
  <si>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</si>
  <si>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</si>
  <si>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</si>
  <si>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</si>
  <si>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</si>
  <si>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</si>
  <si>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</si>
  <si>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</si>
  <si>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</si>
  <si>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</si>
  <si>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</si>
  <si>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</si>
  <si>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</si>
  <si>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</si>
  <si>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</si>
  <si>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</si>
  <si>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</si>
  <si>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</si>
  <si>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</si>
  <si>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</si>
  <si>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</si>
  <si>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</si>
  <si>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</si>
  <si>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</si>
  <si>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</si>
  <si>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</si>
  <si>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</si>
  <si>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</si>
  <si>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</si>
  <si>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</si>
  <si>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</si>
  <si>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</si>
  <si>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</si>
  <si>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</si>
  <si>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</si>
  <si>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</si>
  <si>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</si>
  <si>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</si>
  <si>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</si>
  <si>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</si>
  <si>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</si>
  <si>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</si>
  <si>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</si>
  <si>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</si>
  <si>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</si>
  <si>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</si>
  <si>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</si>
  <si>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</si>
  <si>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福島県塙町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</si>
  <si>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</si>
  <si>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</si>
  <si>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</si>
  <si>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</si>
  <si>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</si>
  <si>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</si>
  <si>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</si>
  <si>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</si>
  <si>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</si>
  <si>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</si>
  <si>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</si>
  <si>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</si>
  <si>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</si>
  <si>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</si>
  <si>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</si>
  <si>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</si>
  <si>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</si>
  <si>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</si>
  <si>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</si>
  <si>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</si>
  <si>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</si>
  <si>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</si>
  <si>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</si>
  <si>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</si>
  <si>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</si>
  <si>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</si>
  <si>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</si>
  <si>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</si>
  <si>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</si>
  <si>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</si>
  <si>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</si>
  <si>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</si>
  <si>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</si>
  <si>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</si>
  <si>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</si>
  <si>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</si>
  <si>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t>
    <phoneticPr fontId="5"/>
  </si>
  <si>
    <t>法適用企業</t>
    <phoneticPr fontId="5"/>
  </si>
  <si>
    <t>農業集落排水処理事業</t>
    <phoneticPr fontId="5"/>
  </si>
  <si>
    <t>法非適用企業</t>
    <phoneticPr fontId="5"/>
  </si>
  <si>
    <t>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</si>
  <si>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</si>
  <si>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</si>
  <si>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</si>
  <si>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</si>
  <si>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</si>
  <si>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</si>
  <si>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</si>
  <si>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</si>
  <si>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</si>
  <si>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</si>
  <si>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</si>
  <si>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</si>
  <si>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</si>
  <si>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</si>
  <si>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</si>
  <si>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</si>
  <si>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</si>
  <si>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</si>
  <si>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</si>
  <si>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</si>
  <si>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</si>
  <si>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</si>
  <si>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</si>
  <si>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</si>
  <si>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</si>
  <si>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</si>
  <si>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</si>
  <si>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</si>
  <si>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</si>
  <si>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</si>
  <si>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</si>
  <si>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</si>
  <si>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</si>
  <si>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</si>
  <si>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</si>
  <si>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</si>
  <si>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</si>
  <si>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</si>
  <si>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</si>
  <si>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</si>
  <si>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</si>
  <si>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</si>
  <si>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</si>
  <si>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</si>
  <si>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</si>
  <si>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</si>
  <si>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</si>
  <si>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</si>
  <si>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</si>
  <si>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</si>
  <si>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</si>
  <si>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</si>
  <si>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</si>
  <si>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</si>
  <si>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</si>
  <si>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</si>
  <si>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</si>
  <si>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</si>
  <si>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</si>
  <si>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</si>
  <si>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</si>
  <si>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</si>
  <si>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</si>
  <si>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</si>
  <si>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</si>
  <si>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</si>
  <si>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</si>
  <si>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</si>
  <si>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</si>
  <si>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</si>
  <si>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</si>
  <si>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</si>
  <si>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</si>
  <si>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</si>
  <si>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</si>
  <si>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</si>
  <si>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</si>
  <si>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</si>
  <si>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</si>
  <si>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</si>
  <si>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</si>
  <si>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</si>
  <si>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</si>
  <si>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</si>
  <si>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</si>
  <si>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</si>
  <si>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</si>
  <si>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</si>
  <si>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</si>
  <si>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</si>
  <si>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</si>
  <si>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</si>
  <si>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</si>
  <si>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</si>
  <si>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</si>
  <si>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</si>
  <si>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</si>
  <si>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</si>
  <si>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</si>
  <si>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</si>
  <si>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</si>
  <si>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</si>
  <si>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</si>
  <si>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</si>
  <si>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</si>
  <si>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</si>
  <si>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</si>
  <si>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</si>
  <si>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</si>
  <si>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</si>
  <si>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</si>
  <si>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</si>
  <si>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</si>
  <si>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</si>
  <si>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</si>
  <si>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</si>
  <si>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</si>
  <si>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</si>
  <si>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</si>
  <si>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</si>
  <si>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</si>
  <si>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</si>
  <si>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</si>
  <si>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</si>
  <si>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</si>
  <si>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</si>
  <si>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</si>
  <si>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</si>
  <si>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</si>
  <si>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</si>
  <si>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</si>
  <si>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</si>
  <si>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</si>
  <si>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</si>
  <si>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</si>
  <si>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</si>
  <si>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</si>
  <si>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</si>
  <si>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</si>
  <si>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</si>
  <si>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</si>
  <si>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</si>
  <si>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上水道事業</t>
  </si>
  <si>
    <t>一般会計</t>
  </si>
  <si>
    <t>国民健康保険特別会計</t>
  </si>
  <si>
    <t>介護保険特別会計</t>
  </si>
  <si>
    <t>後期高齢者医療特別会計</t>
  </si>
  <si>
    <t>農業集落排水処理事業</t>
  </si>
  <si>
    <t>公共下水道事業</t>
  </si>
  <si>
    <t>その他会計（赤字）</t>
  </si>
  <si>
    <t>その他会計（黒字）</t>
  </si>
  <si>
    <t>白河地方土地開発公社</t>
    <rPh sb="0" eb="2">
      <t>シラカワ</t>
    </rPh>
    <rPh sb="2" eb="4">
      <t>チホウ</t>
    </rPh>
    <rPh sb="4" eb="6">
      <t>トチ</t>
    </rPh>
    <rPh sb="6" eb="8">
      <t>カイハツ</t>
    </rPh>
    <rPh sb="8" eb="10">
      <t>コウシャ</t>
    </rPh>
    <phoneticPr fontId="2"/>
  </si>
  <si>
    <t>塙町振興公社</t>
    <rPh sb="0" eb="2">
      <t>ハナワマチ</t>
    </rPh>
    <rPh sb="2" eb="4">
      <t>シンコウ</t>
    </rPh>
    <rPh sb="4" eb="6">
      <t>コウシャ</t>
    </rPh>
    <phoneticPr fontId="2"/>
  </si>
  <si>
    <t>公有施設整備等基金</t>
    <phoneticPr fontId="11"/>
  </si>
  <si>
    <t>福祉基金</t>
    <phoneticPr fontId="11"/>
  </si>
  <si>
    <t>振興基金</t>
    <phoneticPr fontId="11"/>
  </si>
  <si>
    <t>ふるさと応援基金</t>
    <phoneticPr fontId="11"/>
  </si>
  <si>
    <t>学校基金</t>
    <phoneticPr fontId="11"/>
  </si>
  <si>
    <t>-</t>
    <phoneticPr fontId="2"/>
  </si>
  <si>
    <t>東白衛生組合</t>
    <rPh sb="0" eb="1">
      <t>ヒガシ</t>
    </rPh>
    <rPh sb="1" eb="2">
      <t>シロ</t>
    </rPh>
    <rPh sb="2" eb="4">
      <t>エイセイ</t>
    </rPh>
    <rPh sb="4" eb="6">
      <t>クミアイ</t>
    </rPh>
    <phoneticPr fontId="30"/>
  </si>
  <si>
    <t>白河地方広域圏整備組合</t>
    <rPh sb="0" eb="2">
      <t>シラカワ</t>
    </rPh>
    <rPh sb="2" eb="4">
      <t>チホウ</t>
    </rPh>
    <rPh sb="4" eb="6">
      <t>コウイキ</t>
    </rPh>
    <rPh sb="6" eb="7">
      <t>ケン</t>
    </rPh>
    <rPh sb="7" eb="9">
      <t>セイビ</t>
    </rPh>
    <rPh sb="9" eb="11">
      <t>クミアイ</t>
    </rPh>
    <phoneticPr fontId="30"/>
  </si>
  <si>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</si>
  <si>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30"/>
  </si>
  <si>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0"/>
  </si>
  <si>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</si>
  <si>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30"/>
  </si>
  <si>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0"/>
  </si>
  <si>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</si>
  <si>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</si>
  <si>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</si>
  <si>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</si>
  <si>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より高い状況にある。税収の乏しい当町において、施設を更新する際に地方債を発行することや基金を取り崩すことはやむを得ないところではあるが、策定予定の個別施設計画をもとに健全な財政運営の上で更新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</si>
  <si>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</si>
  <si>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</si>
  <si>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</si>
  <si>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</si>
  <si>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</si>
  <si>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</si>
  <si>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類似団体と比べて将来負担比率は高いが、実質公債費比率は低い状況にある。今後も交付税措置のある地方債の発行など比率の改善を進めていく。</t>
    <rPh sb="1" eb="3">
      <t>ルイジ</t>
    </rPh>
    <rPh sb="3" eb="5">
      <t>ダンタイ</t>
    </rPh>
    <rPh sb="6" eb="7">
      <t>クラ</t>
    </rPh>
    <rPh sb="9" eb="11">
      <t>ショウライ</t>
    </rPh>
    <rPh sb="11" eb="13">
      <t>フタン</t>
    </rPh>
    <rPh sb="13" eb="15">
      <t>ヒリツ</t>
    </rPh>
    <rPh sb="16" eb="17">
      <t>タカ</t>
    </rPh>
    <rPh sb="20" eb="22">
      <t>ジッシツ</t>
    </rPh>
    <rPh sb="22" eb="25">
      <t>コウサイヒ</t>
    </rPh>
    <rPh sb="25" eb="27">
      <t>ヒリツ</t>
    </rPh>
    <rPh sb="28" eb="29">
      <t>ヒク</t>
    </rPh>
    <rPh sb="30" eb="32">
      <t>ジョウキョウ</t>
    </rPh>
    <rPh sb="36" eb="38">
      <t>コンゴ</t>
    </rPh>
    <rPh sb="39" eb="42">
      <t>コウフゼイ</t>
    </rPh>
    <rPh sb="42" eb="44">
      <t>ソチ</t>
    </rPh>
    <rPh sb="47" eb="50">
      <t>チホウサイ</t>
    </rPh>
    <rPh sb="51" eb="53">
      <t>ハッコウ</t>
    </rPh>
    <rPh sb="55" eb="57">
      <t>ヒリツ</t>
    </rPh>
    <rPh sb="58" eb="60">
      <t>カイゼン</t>
    </rPh>
    <rPh sb="61" eb="62">
      <t>スス</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</si>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</sst>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138651</c:v>
                </c:pt>
                <c:pt idx="4">
                  <c:v>122882</c:v>
                </c:pt>
              </c:numCache>
            </c:numRef>
          </c:val>
          <c:smooth val="0"/>
          <c:extLst xmlns:c16r2="http://schemas.microsoft.com/office/drawing/2015/06/chart">
            <c:ext xmlns:c16="http://schemas.microsoft.com/office/drawing/2014/chart" uri="{C3380CC4-5D6E-409C-BE32-E72D297353CC}">
              <c16:uniqueId val="{00000000-AB02-4563-80BD-0DA43BA1FE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73530</c:v>
                </c:pt>
                <c:pt idx="1">
                  <c:v>136677</c:v>
                </c:pt>
                <c:pt idx="2">
                  <c:v>144442</c:v>
                </c:pt>
                <c:pt idx="3">
                  <c:v>85682</c:v>
                </c:pt>
                <c:pt idx="4">
                  <c:v>145866</c:v>
                </c:pt>
              </c:numCache>
            </c:numRef>
          </c:val>
          <c:smooth val="0"/>
          <c:extLst xmlns:c16r2="http://schemas.microsoft.com/office/drawing/2015/06/chart">
            <c:ext xmlns:c16="http://schemas.microsoft.com/office/drawing/2014/chart" uri="{C3380CC4-5D6E-409C-BE32-E72D297353CC}">
              <c16:uniqueId val="{00000001-AB02-4563-80BD-0DA43BA1FE87}"/>
            </c:ext>
          </c:extLst>
        </c:ser>
        <c:dLbls>
          <c:showLegendKey val="0"/>
          <c:showVal val="0"/>
          <c:showCatName val="0"/>
          <c:showSerName val="0"/>
          <c:showPercent val="0"/>
          <c:showBubbleSize val="0"/>
        </c:dLbls>
        <c:marker val="1"/>
        <c:smooth val="0"/>
        <c:axId val="150240256"/>
        <c:axId val="150250624"/>
      </c:lineChart>
      <c:catAx>
        <c:axId val="150240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250624"/>
        <c:crosses val="autoZero"/>
        <c:auto val="1"/>
        <c:lblAlgn val="ctr"/>
        <c:lblOffset val="100"/>
        <c:tickLblSkip val="1"/>
        <c:tickMarkSkip val="1"/>
        <c:noMultiLvlLbl val="0"/>
      </c:catAx>
      <c:valAx>
        <c:axId val="15025062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240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4.7</c:v>
                </c:pt>
                <c:pt idx="1">
                  <c:v>5.53</c:v>
                </c:pt>
                <c:pt idx="2">
                  <c:v>8.0299999999999994</c:v>
                </c:pt>
                <c:pt idx="3">
                  <c:v>4.13</c:v>
                </c:pt>
                <c:pt idx="4">
                  <c:v>4.57</c:v>
                </c:pt>
              </c:numCache>
            </c:numRef>
          </c:val>
          <c:extLst xmlns:c16r2="http://schemas.microsoft.com/office/drawing/2015/06/chart">
            <c:ext xmlns:c16="http://schemas.microsoft.com/office/drawing/2014/chart" uri="{C3380CC4-5D6E-409C-BE32-E72D297353CC}">
              <c16:uniqueId val="{00000000-8D1F-4B99-9426-FAFF204CA1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37.42</c:v>
                </c:pt>
                <c:pt idx="1">
                  <c:v>36.67</c:v>
                </c:pt>
                <c:pt idx="2">
                  <c:v>35.51</c:v>
                </c:pt>
                <c:pt idx="3">
                  <c:v>40.64</c:v>
                </c:pt>
                <c:pt idx="4">
                  <c:v>40.99</c:v>
                </c:pt>
              </c:numCache>
            </c:numRef>
          </c:val>
          <c:extLst xmlns:c16r2="http://schemas.microsoft.com/office/drawing/2015/06/chart">
            <c:ext xmlns:c16="http://schemas.microsoft.com/office/drawing/2014/chart" uri="{C3380CC4-5D6E-409C-BE32-E72D297353CC}">
              <c16:uniqueId val="{00000001-8D1F-4B99-9426-FAFF204CA13F}"/>
            </c:ext>
          </c:extLst>
        </c:ser>
        <c:dLbls>
          <c:showLegendKey val="0"/>
          <c:showVal val="0"/>
          <c:showCatName val="0"/>
          <c:showSerName val="0"/>
          <c:showPercent val="0"/>
          <c:showBubbleSize val="0"/>
        </c:dLbls>
        <c:gapWidth val="250"/>
        <c:overlap val="100"/>
        <c:axId val="158835072"/>
        <c:axId val="158836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0.46</c:v>
                </c:pt>
                <c:pt idx="1">
                  <c:v>1.62</c:v>
                </c:pt>
                <c:pt idx="2">
                  <c:v>2.64</c:v>
                </c:pt>
                <c:pt idx="3">
                  <c:v>0.02</c:v>
                </c:pt>
                <c:pt idx="4">
                  <c:v>0.52</c:v>
                </c:pt>
              </c:numCache>
            </c:numRef>
          </c:val>
          <c:smooth val="0"/>
          <c:extLst xmlns:c16r2="http://schemas.microsoft.com/office/drawing/2015/06/chart">
            <c:ext xmlns:c16="http://schemas.microsoft.com/office/drawing/2014/chart" uri="{C3380CC4-5D6E-409C-BE32-E72D297353CC}">
              <c16:uniqueId val="{00000002-8D1F-4B99-9426-FAFF204CA13F}"/>
            </c:ext>
          </c:extLst>
        </c:ser>
        <c:dLbls>
          <c:showLegendKey val="0"/>
          <c:showVal val="0"/>
          <c:showCatName val="0"/>
          <c:showSerName val="0"/>
          <c:showPercent val="0"/>
          <c:showBubbleSize val="0"/>
        </c:dLbls>
        <c:marker val="1"/>
        <c:smooth val="0"/>
        <c:axId val="158835072"/>
        <c:axId val="158836992"/>
      </c:lineChart>
      <c:catAx>
        <c:axId val="15883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836992"/>
        <c:crosses val="autoZero"/>
        <c:auto val="1"/>
        <c:lblAlgn val="ctr"/>
        <c:lblOffset val="100"/>
        <c:tickLblSkip val="1"/>
        <c:tickMarkSkip val="1"/>
        <c:noMultiLvlLbl val="0"/>
      </c:catAx>
      <c:valAx>
        <c:axId val="15883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83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0.16</c:v>
                </c:pt>
                <c:pt idx="2">
                  <c:v>#N/A</c:v>
                </c:pt>
                <c:pt idx="3">
                  <c:v>0.14000000000000001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17C-4FB1-99F3-66118DE428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17C-4FB1-99F3-66118DE428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17C-4FB1-99F3-66118DE428B9}"/>
            </c:ext>
          </c:extLst>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17C-4FB1-99F3-66118DE428B9}"/>
            </c:ext>
          </c:extLst>
        </c:ser>
        <c:ser>
          <c:idx val="4"/>
          <c:order val="4"/>
          <c:tx>
            <c:strRef>
              <c:f>データシート!$A$31</c:f>
              <c:strCache>
                <c:ptCount val="1"/>
                <c:pt idx="0">
                  <c:v>農業集落排水処理事業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17C-4FB1-99F3-66118DE428B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F17C-4FB1-99F3-66118DE428B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c:v>
                </c:pt>
                <c:pt idx="2">
                  <c:v>#N/A</c:v>
                </c:pt>
                <c:pt idx="3">
                  <c:v>0.46</c:v>
                </c:pt>
                <c:pt idx="4">
                  <c:v>#N/A</c:v>
                </c:pt>
                <c:pt idx="5">
                  <c:v>1.31</c:v>
                </c:pt>
                <c:pt idx="6">
                  <c:v>#N/A</c:v>
                </c:pt>
                <c:pt idx="7">
                  <c:v>2.08</c:v>
                </c:pt>
                <c:pt idx="8">
                  <c:v>#N/A</c:v>
                </c:pt>
                <c:pt idx="9">
                  <c:v>1.55</c:v>
                </c:pt>
              </c:numCache>
            </c:numRef>
          </c:val>
          <c:extLst xmlns:c16r2="http://schemas.microsoft.com/office/drawing/2015/06/chart">
            <c:ext xmlns:c16="http://schemas.microsoft.com/office/drawing/2014/chart" uri="{C3380CC4-5D6E-409C-BE32-E72D297353CC}">
              <c16:uniqueId val="{00000006-F17C-4FB1-99F3-66118DE428B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0.87</c:v>
                </c:pt>
                <c:pt idx="2">
                  <c:v>#N/A</c:v>
                </c:pt>
                <c:pt idx="3">
                  <c:v>0.51</c:v>
                </c:pt>
                <c:pt idx="4">
                  <c:v>#N/A</c:v>
                </c:pt>
                <c:pt idx="5">
                  <c:v>1.22</c:v>
                </c:pt>
                <c:pt idx="6">
                  <c:v>#N/A</c:v>
                </c:pt>
                <c:pt idx="7">
                  <c:v>1.76</c:v>
                </c:pt>
                <c:pt idx="8">
                  <c:v>#N/A</c:v>
                </c:pt>
                <c:pt idx="9">
                  <c:v>2.4</c:v>
                </c:pt>
              </c:numCache>
            </c:numRef>
          </c:val>
          <c:extLst xmlns:c16r2="http://schemas.microsoft.com/office/drawing/2015/06/chart">
            <c:ext xmlns:c16="http://schemas.microsoft.com/office/drawing/2014/chart" uri="{C3380CC4-5D6E-409C-BE32-E72D297353CC}">
              <c16:uniqueId val="{00000007-F17C-4FB1-99F3-66118DE428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c:v>
                </c:pt>
                <c:pt idx="2">
                  <c:v>#N/A</c:v>
                </c:pt>
                <c:pt idx="3">
                  <c:v>5.53</c:v>
                </c:pt>
                <c:pt idx="4">
                  <c:v>#N/A</c:v>
                </c:pt>
                <c:pt idx="5">
                  <c:v>8.0299999999999994</c:v>
                </c:pt>
                <c:pt idx="6">
                  <c:v>#N/A</c:v>
                </c:pt>
                <c:pt idx="7">
                  <c:v>4.12</c:v>
                </c:pt>
                <c:pt idx="8">
                  <c:v>#N/A</c:v>
                </c:pt>
                <c:pt idx="9">
                  <c:v>4.5599999999999996</c:v>
                </c:pt>
              </c:numCache>
            </c:numRef>
          </c:val>
          <c:extLst xmlns:c16r2="http://schemas.microsoft.com/office/drawing/2015/06/chart">
            <c:ext xmlns:c16="http://schemas.microsoft.com/office/drawing/2014/chart" uri="{C3380CC4-5D6E-409C-BE32-E72D297353CC}">
              <c16:uniqueId val="{00000008-F17C-4FB1-99F3-66118DE428B9}"/>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4.2699999999999996</c:v>
                </c:pt>
                <c:pt idx="2">
                  <c:v>#N/A</c:v>
                </c:pt>
                <c:pt idx="3">
                  <c:v>4.33</c:v>
                </c:pt>
                <c:pt idx="4">
                  <c:v>#N/A</c:v>
                </c:pt>
                <c:pt idx="5">
                  <c:v>4.99</c:v>
                </c:pt>
                <c:pt idx="6">
                  <c:v>#N/A</c:v>
                </c:pt>
                <c:pt idx="7">
                  <c:v>5.08</c:v>
                </c:pt>
                <c:pt idx="8">
                  <c:v>#N/A</c:v>
                </c:pt>
                <c:pt idx="9">
                  <c:v>5.56</c:v>
                </c:pt>
              </c:numCache>
            </c:numRef>
          </c:val>
          <c:extLst xmlns:c16r2="http://schemas.microsoft.com/office/drawing/2015/06/chart">
            <c:ext xmlns:c16="http://schemas.microsoft.com/office/drawing/2014/chart" uri="{C3380CC4-5D6E-409C-BE32-E72D297353CC}">
              <c16:uniqueId val="{00000009-F17C-4FB1-99F3-66118DE428B9}"/>
            </c:ext>
          </c:extLst>
        </c:ser>
        <c:dLbls>
          <c:showLegendKey val="0"/>
          <c:showVal val="0"/>
          <c:showCatName val="0"/>
          <c:showSerName val="0"/>
          <c:showPercent val="0"/>
          <c:showBubbleSize val="0"/>
        </c:dLbls>
        <c:gapWidth val="150"/>
        <c:overlap val="100"/>
        <c:axId val="159681152"/>
        <c:axId val="159695232"/>
      </c:barChart>
      <c:catAx>
        <c:axId val="15968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695232"/>
        <c:crosses val="autoZero"/>
        <c:auto val="1"/>
        <c:lblAlgn val="ctr"/>
        <c:lblOffset val="100"/>
        <c:tickLblSkip val="1"/>
        <c:tickMarkSkip val="1"/>
        <c:noMultiLvlLbl val="0"/>
      </c:catAx>
      <c:valAx>
        <c:axId val="15969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681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644</c:v>
                </c:pt>
                <c:pt idx="5">
                  <c:v>717</c:v>
                </c:pt>
                <c:pt idx="8">
                  <c:v>716</c:v>
                </c:pt>
                <c:pt idx="11">
                  <c:v>677</c:v>
                </c:pt>
                <c:pt idx="14">
                  <c:v>641</c:v>
                </c:pt>
              </c:numCache>
            </c:numRef>
          </c:val>
          <c:extLst xmlns:c16r2="http://schemas.microsoft.com/office/drawing/2015/06/chart">
            <c:ext xmlns:c16="http://schemas.microsoft.com/office/drawing/2014/chart" uri="{C3380CC4-5D6E-409C-BE32-E72D297353CC}">
              <c16:uniqueId val="{00000000-DC6C-4589-BC28-F26A09257D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C6C-4589-BC28-F26A09257D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9</c:v>
                </c:pt>
                <c:pt idx="6">
                  <c:v>0</c:v>
                </c:pt>
                <c:pt idx="9">
                  <c:v>0</c:v>
                </c:pt>
                <c:pt idx="12">
                  <c:v>0</c:v>
                </c:pt>
              </c:numCache>
            </c:numRef>
          </c:val>
          <c:extLst xmlns:c16r2="http://schemas.microsoft.com/office/drawing/2015/06/chart">
            <c:ext xmlns:c16="http://schemas.microsoft.com/office/drawing/2014/chart" uri="{C3380CC4-5D6E-409C-BE32-E72D297353CC}">
              <c16:uniqueId val="{00000002-DC6C-4589-BC28-F26A09257D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91</c:v>
                </c:pt>
                <c:pt idx="3">
                  <c:v>80</c:v>
                </c:pt>
                <c:pt idx="6">
                  <c:v>48</c:v>
                </c:pt>
                <c:pt idx="9">
                  <c:v>7</c:v>
                </c:pt>
                <c:pt idx="12">
                  <c:v>8</c:v>
                </c:pt>
              </c:numCache>
            </c:numRef>
          </c:val>
          <c:extLst xmlns:c16r2="http://schemas.microsoft.com/office/drawing/2015/06/chart">
            <c:ext xmlns:c16="http://schemas.microsoft.com/office/drawing/2014/chart" uri="{C3380CC4-5D6E-409C-BE32-E72D297353CC}">
              <c16:uniqueId val="{00000003-DC6C-4589-BC28-F26A09257D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246</c:v>
                </c:pt>
                <c:pt idx="3">
                  <c:v>253</c:v>
                </c:pt>
                <c:pt idx="6">
                  <c:v>252</c:v>
                </c:pt>
                <c:pt idx="9">
                  <c:v>239</c:v>
                </c:pt>
                <c:pt idx="12">
                  <c:v>254</c:v>
                </c:pt>
              </c:numCache>
            </c:numRef>
          </c:val>
          <c:extLst xmlns:c16r2="http://schemas.microsoft.com/office/drawing/2015/06/chart">
            <c:ext xmlns:c16="http://schemas.microsoft.com/office/drawing/2014/chart" uri="{C3380CC4-5D6E-409C-BE32-E72D297353CC}">
              <c16:uniqueId val="{00000004-DC6C-4589-BC28-F26A09257D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C6C-4589-BC28-F26A09257D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C6C-4589-BC28-F26A09257D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508</c:v>
                </c:pt>
                <c:pt idx="3">
                  <c:v>607</c:v>
                </c:pt>
                <c:pt idx="6">
                  <c:v>632</c:v>
                </c:pt>
                <c:pt idx="9">
                  <c:v>605</c:v>
                </c:pt>
                <c:pt idx="12">
                  <c:v>591</c:v>
                </c:pt>
              </c:numCache>
            </c:numRef>
          </c:val>
          <c:extLst xmlns:c16r2="http://schemas.microsoft.com/office/drawing/2015/06/chart">
            <c:ext xmlns:c16="http://schemas.microsoft.com/office/drawing/2014/chart" uri="{C3380CC4-5D6E-409C-BE32-E72D297353CC}">
              <c16:uniqueId val="{00000007-DC6C-4589-BC28-F26A09257D4A}"/>
            </c:ext>
          </c:extLst>
        </c:ser>
        <c:dLbls>
          <c:showLegendKey val="0"/>
          <c:showVal val="0"/>
          <c:showCatName val="0"/>
          <c:showSerName val="0"/>
          <c:showPercent val="0"/>
          <c:showBubbleSize val="0"/>
        </c:dLbls>
        <c:gapWidth val="100"/>
        <c:overlap val="100"/>
        <c:axId val="159369472"/>
        <c:axId val="15093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210</c:v>
                </c:pt>
                <c:pt idx="2">
                  <c:v>#N/A</c:v>
                </c:pt>
                <c:pt idx="3">
                  <c:v>#N/A</c:v>
                </c:pt>
                <c:pt idx="4">
                  <c:v>232</c:v>
                </c:pt>
                <c:pt idx="5">
                  <c:v>#N/A</c:v>
                </c:pt>
                <c:pt idx="6">
                  <c:v>#N/A</c:v>
                </c:pt>
                <c:pt idx="7">
                  <c:v>216</c:v>
                </c:pt>
                <c:pt idx="8">
                  <c:v>#N/A</c:v>
                </c:pt>
                <c:pt idx="9">
                  <c:v>#N/A</c:v>
                </c:pt>
                <c:pt idx="10">
                  <c:v>174</c:v>
                </c:pt>
                <c:pt idx="11">
                  <c:v>#N/A</c:v>
                </c:pt>
                <c:pt idx="12">
                  <c:v>#N/A</c:v>
                </c:pt>
                <c:pt idx="13">
                  <c:v>212</c:v>
                </c:pt>
                <c:pt idx="14">
                  <c:v>#N/A</c:v>
                </c:pt>
              </c:numCache>
            </c:numRef>
          </c:val>
          <c:smooth val="0"/>
          <c:extLst xmlns:c16r2="http://schemas.microsoft.com/office/drawing/2015/06/chart">
            <c:ext xmlns:c16="http://schemas.microsoft.com/office/drawing/2014/chart" uri="{C3380CC4-5D6E-409C-BE32-E72D297353CC}">
              <c16:uniqueId val="{00000008-DC6C-4589-BC28-F26A09257D4A}"/>
            </c:ext>
          </c:extLst>
        </c:ser>
        <c:dLbls>
          <c:showLegendKey val="0"/>
          <c:showVal val="0"/>
          <c:showCatName val="0"/>
          <c:showSerName val="0"/>
          <c:showPercent val="0"/>
          <c:showBubbleSize val="0"/>
        </c:dLbls>
        <c:marker val="1"/>
        <c:smooth val="0"/>
        <c:axId val="159369472"/>
        <c:axId val="150937600"/>
      </c:lineChart>
      <c:catAx>
        <c:axId val="15936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937600"/>
        <c:crosses val="autoZero"/>
        <c:auto val="1"/>
        <c:lblAlgn val="ctr"/>
        <c:lblOffset val="100"/>
        <c:tickLblSkip val="1"/>
        <c:tickMarkSkip val="1"/>
        <c:noMultiLvlLbl val="0"/>
      </c:catAx>
      <c:valAx>
        <c:axId val="15093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36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6234</c:v>
                </c:pt>
                <c:pt idx="5">
                  <c:v>6204</c:v>
                </c:pt>
                <c:pt idx="8">
                  <c:v>6320</c:v>
                </c:pt>
                <c:pt idx="11">
                  <c:v>6035</c:v>
                </c:pt>
                <c:pt idx="14">
                  <c:v>5860</c:v>
                </c:pt>
              </c:numCache>
            </c:numRef>
          </c:val>
          <c:extLst xmlns:c16r2="http://schemas.microsoft.com/office/drawing/2015/06/chart">
            <c:ext xmlns:c16="http://schemas.microsoft.com/office/drawing/2014/chart" uri="{C3380CC4-5D6E-409C-BE32-E72D297353CC}">
              <c16:uniqueId val="{00000000-FCE6-418D-B669-D938FD8F7F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72</c:v>
                </c:pt>
                <c:pt idx="5">
                  <c:v>66</c:v>
                </c:pt>
                <c:pt idx="8">
                  <c:v>61</c:v>
                </c:pt>
                <c:pt idx="11">
                  <c:v>55</c:v>
                </c:pt>
                <c:pt idx="14">
                  <c:v>60</c:v>
                </c:pt>
              </c:numCache>
            </c:numRef>
          </c:val>
          <c:extLst xmlns:c16r2="http://schemas.microsoft.com/office/drawing/2015/06/chart">
            <c:ext xmlns:c16="http://schemas.microsoft.com/office/drawing/2014/chart" uri="{C3380CC4-5D6E-409C-BE32-E72D297353CC}">
              <c16:uniqueId val="{00000001-FCE6-418D-B669-D938FD8F7F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3204</c:v>
                </c:pt>
                <c:pt idx="5">
                  <c:v>2963</c:v>
                </c:pt>
                <c:pt idx="8">
                  <c:v>2894</c:v>
                </c:pt>
                <c:pt idx="11">
                  <c:v>3065</c:v>
                </c:pt>
                <c:pt idx="14">
                  <c:v>3249</c:v>
                </c:pt>
              </c:numCache>
            </c:numRef>
          </c:val>
          <c:extLst xmlns:c16r2="http://schemas.microsoft.com/office/drawing/2015/06/chart">
            <c:ext xmlns:c16="http://schemas.microsoft.com/office/drawing/2014/chart" uri="{C3380CC4-5D6E-409C-BE32-E72D297353CC}">
              <c16:uniqueId val="{00000002-FCE6-418D-B669-D938FD8F7F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CE6-418D-B669-D938FD8F7F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CE6-418D-B669-D938FD8F7F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CE6-418D-B669-D938FD8F7F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1200</c:v>
                </c:pt>
                <c:pt idx="3">
                  <c:v>1103</c:v>
                </c:pt>
                <c:pt idx="6">
                  <c:v>999</c:v>
                </c:pt>
                <c:pt idx="9">
                  <c:v>919</c:v>
                </c:pt>
                <c:pt idx="12">
                  <c:v>904</c:v>
                </c:pt>
              </c:numCache>
            </c:numRef>
          </c:val>
          <c:extLst xmlns:c16r2="http://schemas.microsoft.com/office/drawing/2015/06/chart">
            <c:ext xmlns:c16="http://schemas.microsoft.com/office/drawing/2014/chart" uri="{C3380CC4-5D6E-409C-BE32-E72D297353CC}">
              <c16:uniqueId val="{00000006-FCE6-418D-B669-D938FD8F7F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150</c:v>
                </c:pt>
                <c:pt idx="3">
                  <c:v>97</c:v>
                </c:pt>
                <c:pt idx="6">
                  <c:v>57</c:v>
                </c:pt>
                <c:pt idx="9">
                  <c:v>90</c:v>
                </c:pt>
                <c:pt idx="12">
                  <c:v>287</c:v>
                </c:pt>
              </c:numCache>
            </c:numRef>
          </c:val>
          <c:extLst xmlns:c16r2="http://schemas.microsoft.com/office/drawing/2015/06/chart">
            <c:ext xmlns:c16="http://schemas.microsoft.com/office/drawing/2014/chart" uri="{C3380CC4-5D6E-409C-BE32-E72D297353CC}">
              <c16:uniqueId val="{00000007-FCE6-418D-B669-D938FD8F7F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3050</c:v>
                </c:pt>
                <c:pt idx="3">
                  <c:v>2893</c:v>
                </c:pt>
                <c:pt idx="6">
                  <c:v>2794</c:v>
                </c:pt>
                <c:pt idx="9">
                  <c:v>2605</c:v>
                </c:pt>
                <c:pt idx="12">
                  <c:v>2486</c:v>
                </c:pt>
              </c:numCache>
            </c:numRef>
          </c:val>
          <c:extLst xmlns:c16r2="http://schemas.microsoft.com/office/drawing/2015/06/chart">
            <c:ext xmlns:c16="http://schemas.microsoft.com/office/drawing/2014/chart" uri="{C3380CC4-5D6E-409C-BE32-E72D297353CC}">
              <c16:uniqueId val="{00000008-FCE6-418D-B669-D938FD8F7F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CE6-418D-B669-D938FD8F7F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5594</c:v>
                </c:pt>
                <c:pt idx="3">
                  <c:v>5795</c:v>
                </c:pt>
                <c:pt idx="6">
                  <c:v>6007</c:v>
                </c:pt>
                <c:pt idx="9">
                  <c:v>5836</c:v>
                </c:pt>
                <c:pt idx="12">
                  <c:v>5729</c:v>
                </c:pt>
              </c:numCache>
            </c:numRef>
          </c:val>
          <c:extLst xmlns:c16r2="http://schemas.microsoft.com/office/drawing/2015/06/chart">
            <c:ext xmlns:c16="http://schemas.microsoft.com/office/drawing/2014/chart" uri="{C3380CC4-5D6E-409C-BE32-E72D297353CC}">
              <c16:uniqueId val="{0000000A-FCE6-418D-B669-D938FD8F7FF4}"/>
            </c:ext>
          </c:extLst>
        </c:ser>
        <c:dLbls>
          <c:showLegendKey val="0"/>
          <c:showVal val="0"/>
          <c:showCatName val="0"/>
          <c:showSerName val="0"/>
          <c:showPercent val="0"/>
          <c:showBubbleSize val="0"/>
        </c:dLbls>
        <c:gapWidth val="100"/>
        <c:overlap val="100"/>
        <c:axId val="159977856"/>
        <c:axId val="15997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493</c:v>
                </c:pt>
                <c:pt idx="2">
                  <c:v>#N/A</c:v>
                </c:pt>
                <c:pt idx="3">
                  <c:v>#N/A</c:v>
                </c:pt>
                <c:pt idx="4">
                  <c:v>655</c:v>
                </c:pt>
                <c:pt idx="5">
                  <c:v>#N/A</c:v>
                </c:pt>
                <c:pt idx="6">
                  <c:v>#N/A</c:v>
                </c:pt>
                <c:pt idx="7">
                  <c:v>584</c:v>
                </c:pt>
                <c:pt idx="8">
                  <c:v>#N/A</c:v>
                </c:pt>
                <c:pt idx="9">
                  <c:v>#N/A</c:v>
                </c:pt>
                <c:pt idx="10">
                  <c:v>294</c:v>
                </c:pt>
                <c:pt idx="11">
                  <c:v>#N/A</c:v>
                </c:pt>
                <c:pt idx="12">
                  <c:v>#N/A</c:v>
                </c:pt>
                <c:pt idx="13">
                  <c:v>237</c:v>
                </c:pt>
                <c:pt idx="14">
                  <c:v>#N/A</c:v>
                </c:pt>
              </c:numCache>
            </c:numRef>
          </c:val>
          <c:smooth val="0"/>
          <c:extLst xmlns:c16r2="http://schemas.microsoft.com/office/drawing/2015/06/chart">
            <c:ext xmlns:c16="http://schemas.microsoft.com/office/drawing/2014/chart" uri="{C3380CC4-5D6E-409C-BE32-E72D297353CC}">
              <c16:uniqueId val="{0000000B-FCE6-418D-B669-D938FD8F7FF4}"/>
            </c:ext>
          </c:extLst>
        </c:ser>
        <c:dLbls>
          <c:showLegendKey val="0"/>
          <c:showVal val="0"/>
          <c:showCatName val="0"/>
          <c:showSerName val="0"/>
          <c:showPercent val="0"/>
          <c:showBubbleSize val="0"/>
        </c:dLbls>
        <c:marker val="1"/>
        <c:smooth val="0"/>
        <c:axId val="159977856"/>
        <c:axId val="159979776"/>
      </c:lineChart>
      <c:catAx>
        <c:axId val="15997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979776"/>
        <c:crosses val="autoZero"/>
        <c:auto val="1"/>
        <c:lblAlgn val="ctr"/>
        <c:lblOffset val="100"/>
        <c:tickLblSkip val="1"/>
        <c:tickMarkSkip val="1"/>
        <c:noMultiLvlLbl val="0"/>
      </c:catAx>
      <c:valAx>
        <c:axId val="15997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7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1300</c:v>
                </c:pt>
                <c:pt idx="1">
                  <c:v>1448</c:v>
                </c:pt>
                <c:pt idx="2">
                  <c:v>1451</c:v>
                </c:pt>
              </c:numCache>
            </c:numRef>
          </c:val>
          <c:extLst xmlns:c16r2="http://schemas.microsoft.com/office/drawing/2015/06/chart">
            <c:ext xmlns:c16="http://schemas.microsoft.com/office/drawing/2014/chart" uri="{C3380CC4-5D6E-409C-BE32-E72D297353CC}">
              <c16:uniqueId val="{00000000-68E5-4C3F-AF30-A977A75CFF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c:v>
                </c:pt>
                <c:pt idx="1">
                  <c:v>33</c:v>
                </c:pt>
                <c:pt idx="2">
                  <c:v>33</c:v>
                </c:pt>
              </c:numCache>
            </c:numRef>
          </c:val>
          <c:extLst xmlns:c16r2="http://schemas.microsoft.com/office/drawing/2015/06/chart">
            <c:ext xmlns:c16="http://schemas.microsoft.com/office/drawing/2014/chart" uri="{C3380CC4-5D6E-409C-BE32-E72D297353CC}">
              <c16:uniqueId val="{00000001-68E5-4C3F-AF30-A977A75CFF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1467</c:v>
                </c:pt>
                <c:pt idx="1">
                  <c:v>1473</c:v>
                </c:pt>
                <c:pt idx="2">
                  <c:v>1509</c:v>
                </c:pt>
              </c:numCache>
            </c:numRef>
          </c:val>
          <c:extLst xmlns:c16r2="http://schemas.microsoft.com/office/drawing/2015/06/chart">
            <c:ext xmlns:c16="http://schemas.microsoft.com/office/drawing/2014/chart" uri="{C3380CC4-5D6E-409C-BE32-E72D297353CC}">
              <c16:uniqueId val="{00000002-68E5-4C3F-AF30-A977A75CFF3C}"/>
            </c:ext>
          </c:extLst>
        </c:ser>
        <c:dLbls>
          <c:showLegendKey val="0"/>
          <c:showVal val="0"/>
          <c:showCatName val="0"/>
          <c:showSerName val="0"/>
          <c:showPercent val="0"/>
          <c:showBubbleSize val="0"/>
        </c:dLbls>
        <c:gapWidth val="120"/>
        <c:overlap val="100"/>
        <c:axId val="150871424"/>
        <c:axId val="150889600"/>
      </c:barChart>
      <c:catAx>
        <c:axId val="15087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0889600"/>
        <c:crosses val="autoZero"/>
        <c:auto val="1"/>
        <c:lblAlgn val="ctr"/>
        <c:lblOffset val="100"/>
        <c:tickLblSkip val="1"/>
        <c:tickMarkSkip val="1"/>
        <c:noMultiLvlLbl val="0"/>
      </c:catAx>
      <c:valAx>
        <c:axId val="150889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087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{828C3635-5A21-40C5-BB6C-822CDFCAF5E7}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9AD-434A-AE3C-37D04C0C35F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{60C4712F-52A0-4B0E-ABBB-0CEF52B65DF7}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AD-434A-AE3C-37D04C0C35F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{BB5505A9-2076-413C-9133-75737E5C6A58}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AD-434A-AE3C-37D04C0C35F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{29A119A1-3AC7-4414-AD3A-F7D1C4B393F5}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AD-434A-AE3C-37D04C0C35F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{15C5DEC6-A9A9-4E41-878A-410E93AF8AFB}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AD-434A-AE3C-37D04C0C35F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{02B03B31-001E-4262-A76F-9BD89E5FF79A}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9AD-434A-AE3C-37D04C0C35F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{D62E5F54-3956-4578-A65B-C041D08AFC7E}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9AD-434A-AE3C-37D04C0C35F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{5C86EB85-B6CB-45B4-A457-7BCE39C5E53A}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9AD-434A-AE3C-37D04C0C35F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{7D4592D7-B479-4622-98BD-0F01D13F15ED}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9AD-434A-AE3C-37D04C0C35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38</c:v>
                </c:pt>
                <c:pt idx="24">
                  <c:v>55.8</c:v>
                </c:pt>
                <c:pt idx="32">
                  <c:v>55.7</c:v>
                </c:pt>
              </c:numCache>
            </c:numRef>
          </c:xVal>
          <c:yVal>
            <c:numRef>
              <c:f>公会計指標分析・財政指標組合せ分析表!$BP$51:$DC$51</c:f>
              <c:numCache>
                <c:formatCode>#,##0.0;"▲ "#,##0.0</c:formatCode>
                <c:ptCount val="40"/>
                <c:pt idx="16">
                  <c:v>19.7</c:v>
                </c:pt>
                <c:pt idx="24">
                  <c:v>10.1</c:v>
                </c:pt>
                <c:pt idx="32">
                  <c:v>8.1</c:v>
                </c:pt>
              </c:numCache>
            </c:numRef>
          </c:yVal>
          <c:smooth val="0"/>
          <c:extLst xmlns:c16r2="http://schemas.microsoft.com/office/drawing/2015/06/chart">
            <c:ext xmlns:c16="http://schemas.microsoft.com/office/drawing/2014/chart" uri="{C3380CC4-5D6E-409C-BE32-E72D297353CC}">
              <c16:uniqueId val="{00000009-A9AD-434A-AE3C-37D04C0C35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{0F91D395-C1DC-410B-BCAC-AA59E8504F03}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9AD-434A-AE3C-37D04C0C35F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{753609CF-9871-4992-80DF-E3E2A2BCF7F5}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AD-434A-AE3C-37D04C0C35F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{F2A22A1F-6F91-48A3-A012-1F3D64256904}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AD-434A-AE3C-37D04C0C35F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{E1FDA253-E17B-4B99-89F0-E2E8F8238A43}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AD-434A-AE3C-37D04C0C35F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{D1497C94-1A0A-438A-AF19-745875090298}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AD-434A-AE3C-37D04C0C35F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{F5F500C7-AFEB-4F0D-A9CC-7D8D545FCFD1}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9AD-434A-AE3C-37D04C0C35F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{5BE9EE71-77C5-426E-A130-57CD255706D6}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9AD-434A-AE3C-37D04C0C35F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{E9D3D3D4-545A-49A7-9833-24D0DD1EBFF8}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9AD-434A-AE3C-37D04C0C35F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{48577DFD-AA82-4AE1-A689-DC588D47094B}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9AD-434A-AE3C-37D04C0C35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58.6</c:v>
                </c:pt>
                <c:pt idx="32">
                  <c:v>60.3</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9AD-434A-AE3C-37D04C0C35FF}"/>
            </c:ext>
          </c:extLst>
        </c:ser>
        <c:dLbls>
          <c:showLegendKey val="0"/>
          <c:showVal val="1"/>
          <c:showCatName val="0"/>
          <c:showSerName val="0"/>
          <c:showPercent val="0"/>
          <c:showBubbleSize val="0"/>
        </c:dLbls>
        <c:axId val="86769024"/>
        <c:axId val="87156224"/>
      </c:scatterChart>
      <c:valAx>
        <c:axId val="86769024"/>
        <c:scaling>
          <c:orientation val="minMax"/>
          <c:max val="63"/>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156224"/>
        <c:crosses val="autoZero"/>
        <c:crossBetween val="midCat"/>
      </c:valAx>
      <c:valAx>
        <c:axId val="87156224"/>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769024"/>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{40A749F4-2C50-4F4F-B062-D0FBF9A40DF3}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1FA-47B4-86A5-58F54241465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{3DE97E69-FFE9-4BF5-8A5E-3B0709E5F31D}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FA-47B4-86A5-58F54241465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{A574FE9F-61B8-4CFD-9A1B-2EC59C617423}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FA-47B4-86A5-58F54241465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{6B5027BB-5DF7-4920-B04A-5BF42AD1D910}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FA-47B4-86A5-58F54241465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{6BE12F50-16BA-4EB0-B582-1CB2822FE76F}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FA-47B4-86A5-58F54241465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{76872A61-9EAD-4AA0-8950-E734EA6FD74B}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1FA-47B4-86A5-58F54241465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{1DAF4E5E-145F-498F-B28B-607B4D2DDFD2}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1FA-47B4-86A5-58F54241465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{BD18B3D0-2237-4598-B3A2-346B83C2695A}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1FA-47B4-86A5-58F54241465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{543D2FC7-C8C0-468E-A130-626842655340}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1FA-47B4-86A5-58F5424146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8.1</c:v>
                </c:pt>
                <c:pt idx="16">
                  <c:v>7.5</c:v>
                </c:pt>
                <c:pt idx="24">
                  <c:v>7.1</c:v>
                </c:pt>
                <c:pt idx="32">
                  <c:v>6.8</c:v>
                </c:pt>
              </c:numCache>
            </c:numRef>
          </c:xVal>
          <c:yVal>
            <c:numRef>
              <c:f>公会計指標分析・財政指標組合せ分析表!$BP$73:$DC$73</c:f>
              <c:numCache>
                <c:formatCode>#,##0.0;"▲ "#,##0.0</c:formatCode>
                <c:ptCount val="40"/>
                <c:pt idx="0">
                  <c:v>16.899999999999999</c:v>
                </c:pt>
                <c:pt idx="8">
                  <c:v>22.9</c:v>
                </c:pt>
                <c:pt idx="16">
                  <c:v>19.7</c:v>
                </c:pt>
                <c:pt idx="24">
                  <c:v>10.1</c:v>
                </c:pt>
                <c:pt idx="32">
                  <c:v>8.1</c:v>
                </c:pt>
              </c:numCache>
            </c:numRef>
          </c:yVal>
          <c:smooth val="0"/>
          <c:extLst xmlns:c16r2="http://schemas.microsoft.com/office/drawing/2015/06/chart">
            <c:ext xmlns:c16="http://schemas.microsoft.com/office/drawing/2014/chart" uri="{C3380CC4-5D6E-409C-BE32-E72D297353CC}">
              <c16:uniqueId val="{00000009-91FA-47B4-86A5-58F5424146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{3C5CE981-DD4E-4AF3-AD64-7100E6CB691F}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1FA-47B4-86A5-58F5424146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{7C8522B8-F15C-4EC6-A888-6ACBFB3B6A2B}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FA-47B4-86A5-58F54241465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{8C71533B-CB09-4E13-AB2A-E0B29B7FB0AB}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FA-47B4-86A5-58F54241465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{BCECFE20-E120-4AA6-A75B-2C6356173740}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FA-47B4-86A5-58F54241465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{30CA07D8-347C-4ED5-BE61-6D2CF70C68D7}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FA-47B4-86A5-58F54241465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{5AC1804E-1639-4CDB-9A5E-7E2DDF62F591}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1FA-47B4-86A5-58F54241465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{197A5BAA-82EA-4F70-946E-D1BB81BA65F1}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1FA-47B4-86A5-58F542414652}"/>
                </c:ext>
              </c:extLst>
            </c:dLbl>
            <c:dLbl>
              <c:idx val="24"/>
              <c:layout>
                <c:manualLayout>
                  <c:x val="-3.034331952600192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{C686FBF0-D297-4100-9E0E-2727DECABA62}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1FA-47B4-86A5-58F542414652}"/>
                </c:ext>
              </c:extLst>
            </c:dLbl>
            <c:dLbl>
              <c:idx val="32"/>
              <c:layout>
                <c:manualLayout>
                  <c:x val="-3.3052663712219404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{0BA4C211-8AD3-4679-85B3-077DD092251B}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1FA-47B4-86A5-58F5424146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7.3</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1FA-47B4-86A5-58F542414652}"/>
            </c:ext>
          </c:extLst>
        </c:ser>
        <c:dLbls>
          <c:showLegendKey val="0"/>
          <c:showVal val="1"/>
          <c:showCatName val="0"/>
          <c:showSerName val="0"/>
          <c:showPercent val="0"/>
          <c:showBubbleSize val="0"/>
        </c:dLbls>
        <c:axId val="133720704"/>
        <c:axId val="133735168"/>
      </c:scatterChart>
      <c:valAx>
        <c:axId val="133720704"/>
        <c:scaling>
          <c:orientation val="minMax"/>
          <c:max val="10.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735168"/>
        <c:crosses val="autoZero"/>
        <c:crossBetween val="midCat"/>
      </c:valAx>
      <c:valAx>
        <c:axId val="13373516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72070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年度は公営企業の元利償還金に対する元利償還金が増加したため、実質公債費比率の分子は悪化している。さらに、今後も新規地方債発行を予定しているため、今後の推移には注意する必要がある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年度は将来負担額が減少し、充当可能基金が増加したため将来負担比率は改善した。しかしながら、新規事業が見込まれるので、引き続き今後の推移には十分に注意する必要がある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福島県塙町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当初予算策定時は各種事業の財源として多額の取崩しを想定しているが、その後の事業費確定に伴う歳出の減少や新たな財源の確保により、結果的に取崩しを行わず、地方財政法の規定による積立等を行い基金が増加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予算と決算の乖離は避けがたいものではあるが、その振り幅を減らすように努める。また、平成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年度において策定した塙町基金活用方針に基づき、適切な運用を図っていく。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・公有施設整備等基金：庁舎を含む公有施設及び物品の整備、補修等の財源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・福祉基金：高齢者等の在宅福祉の向上及び健康の保持に資する事業、高齢者等に係るボランティア活動の活発化に資する事業等の財源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・振興基金：地域の振興施策と町民の創造的活動、自主的福祉活動及び快適な生活環境促進の財源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を原資として①自然環境及び地域景観の保全、利用及び整備に関する事業②地域産業の振興及び定住の促進に関する事業③未来を担う子育て支援に関する事業④健康で自立した暮らしの実現に関する事業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・学校基金：町立小中学校整備にかかる財源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基金の統廃合を行ったため各基金残高が大きく変動している。例年当初予算策定時は各種事業の財源として多額の取崩しを想定しているが、その後の事業費確定に伴う歳出の減少や新たな財源の確保により、結果的に取崩しを行わず、将来の歳出に備え積立を行っ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年度において策定した塙町基金活用方針に基づき、適切な運用を図っていく。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当初予算策定時は各種事業の財源として多額の取崩しを想定しているが、その後の事業費確定に伴う歳出の減少や新たな財源の確保により、結果的に取崩しを行わず、地方財政法の規定による積立等を行い基金が増加している状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予算と決算の乖離は避けがたいものではあるが、その振り幅を減らすように努める。また、平成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年度において策定した塙町基金活用方針に基づき、適切な運用を図っていく。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繰上償還等を行っていないため、利息による増加のみである。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年度において策定した塙町基金活用方針に基づき、適切な運用を図っていく。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9,004
8,921
211.41
6,573,785
6,301,466
161,693
3,540,339
5,728,773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有形固定資産減価償却率は類似団体よりも若干低い状態にある。今後施設の老朽化対策や更新が必要になることが見込まれるため、平成</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年度までに個別施設計画を策定し維持管理を適切に進めていく。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69" name="有形固定資産減価償却率平均値テキスト"/>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151236</xdr:rowOff>
    </xdr:from>
    <xdr:to>
      <xdr:col>15</xdr:col>
      <xdr:colOff>187325</xdr:colOff>
      <xdr:row>31</xdr:row>
      <xdr:rowOff>81386</xdr:rowOff>
    </xdr:to>
    <xdr:sp macro="" textlink="">
      <xdr:nvSpPr>
        <xdr:cNvPr id="72" name="フローチャート: 判断 71"/>
        <xdr:cNvSpPr/>
      </xdr:nvSpPr>
      <xdr:spPr>
        <a:xfrm>
          <a:off x="3238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144039</xdr:rowOff>
    </xdr:from>
    <xdr:to>
      <xdr:col>23</xdr:col>
      <xdr:colOff>136525</xdr:colOff>
      <xdr:row>31</xdr:row>
      <xdr:rowOff>74189</xdr:rowOff>
    </xdr:to>
    <xdr:sp macro="" textlink="">
      <xdr:nvSpPr>
        <xdr:cNvPr id="78" name="楕円 77"/>
        <xdr:cNvSpPr/>
      </xdr:nvSpPr>
      <xdr:spPr>
        <a:xfrm>
          <a:off x="47117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122466</xdr:rowOff>
    </xdr:from>
    <xdr:ext cx="405111" cy="259045"/>
    <xdr:sp macro="" textlink="">
      <xdr:nvSpPr>
        <xdr:cNvPr id="79" name="有形固定資産減価償却率該当値テキスト"/>
        <xdr:cNvSpPr txBox="1"/>
      </xdr:nvSpPr>
      <xdr:spPr>
        <a:xfrm>
          <a:off x="4813300" y="603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0" name="楕円 79"/>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23389</xdr:rowOff>
    </xdr:to>
    <xdr:cxnSp macro="">
      <xdr:nvCxnSpPr>
        <xdr:cNvPr id="81" name="直線コネクタ 80"/>
        <xdr:cNvCxnSpPr/>
      </xdr:nvCxnSpPr>
      <xdr:spPr>
        <a:xfrm>
          <a:off x="4051300" y="6108065"/>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119592</xdr:rowOff>
    </xdr:from>
    <xdr:to>
      <xdr:col>15</xdr:col>
      <xdr:colOff>187325</xdr:colOff>
      <xdr:row>33</xdr:row>
      <xdr:rowOff>49742</xdr:rowOff>
    </xdr:to>
    <xdr:sp macro="" textlink="">
      <xdr:nvSpPr>
        <xdr:cNvPr id="82" name="楕円 81"/>
        <xdr:cNvSpPr/>
      </xdr:nvSpPr>
      <xdr:spPr>
        <a:xfrm>
          <a:off x="3238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32</xdr:row>
      <xdr:rowOff>170392</xdr:rowOff>
    </xdr:to>
    <xdr:cxnSp macro="">
      <xdr:nvCxnSpPr>
        <xdr:cNvPr id="83" name="直線コネクタ 82"/>
        <xdr:cNvCxnSpPr/>
      </xdr:nvCxnSpPr>
      <xdr:spPr>
        <a:xfrm flipV="1">
          <a:off x="3289300" y="6108065"/>
          <a:ext cx="762000" cy="32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4"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97913</xdr:rowOff>
    </xdr:from>
    <xdr:ext cx="405111" cy="259045"/>
    <xdr:sp macro="" textlink="">
      <xdr:nvSpPr>
        <xdr:cNvPr id="85" name="n_2aveValue有形固定資産減価償却率"/>
        <xdr:cNvSpPr txBox="1"/>
      </xdr:nvSpPr>
      <xdr:spPr>
        <a:xfrm>
          <a:off x="3086744" y="584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86" name="n_1main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40869</xdr:rowOff>
    </xdr:from>
    <xdr:ext cx="405111" cy="259045"/>
    <xdr:sp macro="" textlink="">
      <xdr:nvSpPr>
        <xdr:cNvPr id="87" name="n_2mainValue有形固定資産減価償却率"/>
        <xdr:cNvSpPr txBox="1"/>
      </xdr:nvSpPr>
      <xdr:spPr>
        <a:xfrm>
          <a:off x="3086744" y="64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債務償還可能年数は類似団体よりも若干低い状態にある。毎年度地方債を借り入れているため、今後についても負担が分散されるよう適切に償還年数を設定していく。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21"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8" name="楕円 127"/>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26052</xdr:rowOff>
    </xdr:from>
    <xdr:ext cx="340478" cy="259045"/>
    <xdr:sp macro="" textlink="">
      <xdr:nvSpPr>
        <xdr:cNvPr id="129" name="債務償還可能年数該当値テキスト"/>
        <xdr:cNvSpPr txBox="1"/>
      </xdr:nvSpPr>
      <xdr:spPr>
        <a:xfrm>
          <a:off x="14846300" y="5941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9,004
8,921
211.41
6,573,785
6,301,466
161,693
3,540,339
5,728,773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xdr:rowOff>
    </xdr:from>
    <xdr:to>
      <xdr:col>24</xdr:col>
      <xdr:colOff>114300</xdr:colOff>
      <xdr:row>38</xdr:row>
      <xdr:rowOff>106045</xdr:rowOff>
    </xdr:to>
    <xdr:sp macro="" textlink="">
      <xdr:nvSpPr>
        <xdr:cNvPr id="70" name="楕円 69"/>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154322</xdr:rowOff>
    </xdr:from>
    <xdr:ext cx="405111" cy="259045"/>
    <xdr:sp macro="" textlink="">
      <xdr:nvSpPr>
        <xdr:cNvPr id="71" name="【道路】&#10;有形固定資産減価償却率該当値テキスト"/>
        <xdr:cNvSpPr txBox="1"/>
      </xdr:nvSpPr>
      <xdr:spPr>
        <a:xfrm>
          <a:off x="4673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2" name="楕円 71"/>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55245</xdr:rowOff>
    </xdr:to>
    <xdr:cxnSp macro="">
      <xdr:nvCxnSpPr>
        <xdr:cNvPr id="73" name="直線コネクタ 72"/>
        <xdr:cNvCxnSpPr/>
      </xdr:nvCxnSpPr>
      <xdr:spPr>
        <a:xfrm>
          <a:off x="3797300" y="65189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92075</xdr:rowOff>
    </xdr:from>
    <xdr:to>
      <xdr:col>15</xdr:col>
      <xdr:colOff>101600</xdr:colOff>
      <xdr:row>42</xdr:row>
      <xdr:rowOff>22225</xdr:rowOff>
    </xdr:to>
    <xdr:sp macro="" textlink="">
      <xdr:nvSpPr>
        <xdr:cNvPr id="74" name="楕円 73"/>
        <xdr:cNvSpPr/>
      </xdr:nvSpPr>
      <xdr:spPr>
        <a:xfrm>
          <a:off x="2857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41</xdr:row>
      <xdr:rowOff>142875</xdr:rowOff>
    </xdr:to>
    <xdr:cxnSp macro="">
      <xdr:nvCxnSpPr>
        <xdr:cNvPr id="75" name="直線コネクタ 74"/>
        <xdr:cNvCxnSpPr/>
      </xdr:nvCxnSpPr>
      <xdr:spPr>
        <a:xfrm flipV="1">
          <a:off x="2908300" y="6518910"/>
          <a:ext cx="889000" cy="6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6"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7"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45737</xdr:rowOff>
    </xdr:from>
    <xdr:ext cx="405111" cy="259045"/>
    <xdr:sp macro="" textlink="">
      <xdr:nvSpPr>
        <xdr:cNvPr id="78" name="n_1main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13352</xdr:rowOff>
    </xdr:from>
    <xdr:ext cx="405111" cy="259045"/>
    <xdr:sp macro="" textlink="">
      <xdr:nvSpPr>
        <xdr:cNvPr id="79" name="n_2mainValue【道路】&#10;有形固定資産減価償却率"/>
        <xdr:cNvSpPr txBox="1"/>
      </xdr:nvSpPr>
      <xdr:spPr>
        <a:xfrm>
          <a:off x="27057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6"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27594</xdr:rowOff>
    </xdr:from>
    <xdr:to>
      <xdr:col>46</xdr:col>
      <xdr:colOff>38100</xdr:colOff>
      <xdr:row>34</xdr:row>
      <xdr:rowOff>129194</xdr:rowOff>
    </xdr:to>
    <xdr:sp macro="" textlink="">
      <xdr:nvSpPr>
        <xdr:cNvPr id="109" name="フローチャート: 判断 108"/>
        <xdr:cNvSpPr/>
      </xdr:nvSpPr>
      <xdr:spPr>
        <a:xfrm>
          <a:off x="8699500" y="585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120955</xdr:rowOff>
    </xdr:from>
    <xdr:to>
      <xdr:col>55</xdr:col>
      <xdr:colOff>50800</xdr:colOff>
      <xdr:row>37</xdr:row>
      <xdr:rowOff>51105</xdr:rowOff>
    </xdr:to>
    <xdr:sp macro="" textlink="">
      <xdr:nvSpPr>
        <xdr:cNvPr id="115" name="楕円 114"/>
        <xdr:cNvSpPr/>
      </xdr:nvSpPr>
      <xdr:spPr>
        <a:xfrm>
          <a:off x="10426700" y="62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143832</xdr:rowOff>
    </xdr:from>
    <xdr:ext cx="534377" cy="259045"/>
    <xdr:sp macro="" textlink="">
      <xdr:nvSpPr>
        <xdr:cNvPr id="116" name="【道路】&#10;一人当たり延長該当値テキスト"/>
        <xdr:cNvSpPr txBox="1"/>
      </xdr:nvSpPr>
      <xdr:spPr>
        <a:xfrm>
          <a:off x="10515600"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140797</xdr:rowOff>
    </xdr:from>
    <xdr:to>
      <xdr:col>50</xdr:col>
      <xdr:colOff>165100</xdr:colOff>
      <xdr:row>37</xdr:row>
      <xdr:rowOff>70947</xdr:rowOff>
    </xdr:to>
    <xdr:sp macro="" textlink="">
      <xdr:nvSpPr>
        <xdr:cNvPr id="117" name="楕円 116"/>
        <xdr:cNvSpPr/>
      </xdr:nvSpPr>
      <xdr:spPr>
        <a:xfrm>
          <a:off x="9588500" y="631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305</xdr:rowOff>
    </xdr:from>
    <xdr:to>
      <xdr:col>55</xdr:col>
      <xdr:colOff>0</xdr:colOff>
      <xdr:row>37</xdr:row>
      <xdr:rowOff>20147</xdr:rowOff>
    </xdr:to>
    <xdr:cxnSp macro="">
      <xdr:nvCxnSpPr>
        <xdr:cNvPr id="118" name="直線コネクタ 117"/>
        <xdr:cNvCxnSpPr/>
      </xdr:nvCxnSpPr>
      <xdr:spPr>
        <a:xfrm flipV="1">
          <a:off x="9639300" y="6343955"/>
          <a:ext cx="8382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66868</xdr:rowOff>
    </xdr:from>
    <xdr:to>
      <xdr:col>46</xdr:col>
      <xdr:colOff>38100</xdr:colOff>
      <xdr:row>38</xdr:row>
      <xdr:rowOff>168468</xdr:rowOff>
    </xdr:to>
    <xdr:sp macro="" textlink="">
      <xdr:nvSpPr>
        <xdr:cNvPr id="119" name="楕円 118"/>
        <xdr:cNvSpPr/>
      </xdr:nvSpPr>
      <xdr:spPr>
        <a:xfrm>
          <a:off x="8699500" y="65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20147</xdr:rowOff>
    </xdr:from>
    <xdr:to>
      <xdr:col>50</xdr:col>
      <xdr:colOff>114300</xdr:colOff>
      <xdr:row>38</xdr:row>
      <xdr:rowOff>117668</xdr:rowOff>
    </xdr:to>
    <xdr:cxnSp macro="">
      <xdr:nvCxnSpPr>
        <xdr:cNvPr id="120" name="直線コネクタ 119"/>
        <xdr:cNvCxnSpPr/>
      </xdr:nvCxnSpPr>
      <xdr:spPr>
        <a:xfrm flipV="1">
          <a:off x="8750300" y="6363797"/>
          <a:ext cx="889000" cy="26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135615</xdr:rowOff>
    </xdr:from>
    <xdr:ext cx="534377" cy="259045"/>
    <xdr:sp macro="" textlink="">
      <xdr:nvSpPr>
        <xdr:cNvPr id="121" name="n_1aveValue【道路】&#10;一人当たり延長"/>
        <xdr:cNvSpPr txBox="1"/>
      </xdr:nvSpPr>
      <xdr:spPr>
        <a:xfrm>
          <a:off x="9359411" y="64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145721</xdr:rowOff>
    </xdr:from>
    <xdr:ext cx="534377" cy="259045"/>
    <xdr:sp macro="" textlink="">
      <xdr:nvSpPr>
        <xdr:cNvPr id="122" name="n_2aveValue【道路】&#10;一人当たり延長"/>
        <xdr:cNvSpPr txBox="1"/>
      </xdr:nvSpPr>
      <xdr:spPr>
        <a:xfrm>
          <a:off x="8483111" y="56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87474</xdr:rowOff>
    </xdr:from>
    <xdr:ext cx="534377" cy="259045"/>
    <xdr:sp macro="" textlink="">
      <xdr:nvSpPr>
        <xdr:cNvPr id="123" name="n_1mainValue【道路】&#10;一人当たり延長"/>
        <xdr:cNvSpPr txBox="1"/>
      </xdr:nvSpPr>
      <xdr:spPr>
        <a:xfrm>
          <a:off x="9359411" y="608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159595</xdr:rowOff>
    </xdr:from>
    <xdr:ext cx="534377" cy="259045"/>
    <xdr:sp macro="" textlink="">
      <xdr:nvSpPr>
        <xdr:cNvPr id="124" name="n_2mainValue【道路】&#10;一人当たり延長"/>
        <xdr:cNvSpPr txBox="1"/>
      </xdr:nvSpPr>
      <xdr:spPr>
        <a:xfrm>
          <a:off x="8483111" y="66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4"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139700</xdr:rowOff>
    </xdr:from>
    <xdr:to>
      <xdr:col>15</xdr:col>
      <xdr:colOff>101600</xdr:colOff>
      <xdr:row>61</xdr:row>
      <xdr:rowOff>69850</xdr:rowOff>
    </xdr:to>
    <xdr:sp macro="" textlink="">
      <xdr:nvSpPr>
        <xdr:cNvPr id="157" name="フローチャート: 判断 156"/>
        <xdr:cNvSpPr/>
      </xdr:nvSpPr>
      <xdr:spPr>
        <a:xfrm>
          <a:off x="2857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63" name="楕円 162"/>
        <xdr:cNvSpPr/>
      </xdr:nvSpPr>
      <xdr:spPr>
        <a:xfrm>
          <a:off x="4584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70502</xdr:rowOff>
    </xdr:from>
    <xdr:ext cx="405111" cy="259045"/>
    <xdr:sp macro="" textlink="">
      <xdr:nvSpPr>
        <xdr:cNvPr id="164" name="【橋りょう・トンネル】&#10;有形固定資産減価償却率該当値テキスト"/>
        <xdr:cNvSpPr txBox="1"/>
      </xdr:nvSpPr>
      <xdr:spPr>
        <a:xfrm>
          <a:off x="4673600"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31115</xdr:rowOff>
    </xdr:from>
    <xdr:to>
      <xdr:col>20</xdr:col>
      <xdr:colOff>38100</xdr:colOff>
      <xdr:row>59</xdr:row>
      <xdr:rowOff>132715</xdr:rowOff>
    </xdr:to>
    <xdr:sp macro="" textlink="">
      <xdr:nvSpPr>
        <xdr:cNvPr id="165" name="楕円 164"/>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81915</xdr:rowOff>
    </xdr:from>
    <xdr:to>
      <xdr:col>24</xdr:col>
      <xdr:colOff>63500</xdr:colOff>
      <xdr:row>62</xdr:row>
      <xdr:rowOff>142875</xdr:rowOff>
    </xdr:to>
    <xdr:cxnSp macro="">
      <xdr:nvCxnSpPr>
        <xdr:cNvPr id="166" name="直線コネクタ 165"/>
        <xdr:cNvCxnSpPr/>
      </xdr:nvCxnSpPr>
      <xdr:spPr>
        <a:xfrm>
          <a:off x="3797300" y="10197465"/>
          <a:ext cx="838200" cy="5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xdr:rowOff>
    </xdr:from>
    <xdr:to>
      <xdr:col>15</xdr:col>
      <xdr:colOff>101600</xdr:colOff>
      <xdr:row>62</xdr:row>
      <xdr:rowOff>106045</xdr:rowOff>
    </xdr:to>
    <xdr:sp macro="" textlink="">
      <xdr:nvSpPr>
        <xdr:cNvPr id="167" name="楕円 166"/>
        <xdr:cNvSpPr/>
      </xdr:nvSpPr>
      <xdr:spPr>
        <a:xfrm>
          <a:off x="2857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81915</xdr:rowOff>
    </xdr:from>
    <xdr:to>
      <xdr:col>19</xdr:col>
      <xdr:colOff>177800</xdr:colOff>
      <xdr:row>62</xdr:row>
      <xdr:rowOff>55245</xdr:rowOff>
    </xdr:to>
    <xdr:cxnSp macro="">
      <xdr:nvCxnSpPr>
        <xdr:cNvPr id="168" name="直線コネクタ 167"/>
        <xdr:cNvCxnSpPr/>
      </xdr:nvCxnSpPr>
      <xdr:spPr>
        <a:xfrm flipV="1">
          <a:off x="2908300" y="10197465"/>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9"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86377</xdr:rowOff>
    </xdr:from>
    <xdr:ext cx="405111" cy="259045"/>
    <xdr:sp macro="" textlink="">
      <xdr:nvSpPr>
        <xdr:cNvPr id="170" name="n_2aveValue【橋りょう・トンネル】&#10;有形固定資産減価償却率"/>
        <xdr:cNvSpPr txBox="1"/>
      </xdr:nvSpPr>
      <xdr:spPr>
        <a:xfrm>
          <a:off x="2705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149242</xdr:rowOff>
    </xdr:from>
    <xdr:ext cx="405111" cy="259045"/>
    <xdr:sp macro="" textlink="">
      <xdr:nvSpPr>
        <xdr:cNvPr id="171" name="n_1mainValue【橋りょう・トンネル】&#10;有形固定資産減価償却率"/>
        <xdr:cNvSpPr txBox="1"/>
      </xdr:nvSpPr>
      <xdr:spPr>
        <a:xfrm>
          <a:off x="3582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97172</xdr:rowOff>
    </xdr:from>
    <xdr:ext cx="405111" cy="259045"/>
    <xdr:sp macro="" textlink="">
      <xdr:nvSpPr>
        <xdr:cNvPr id="172" name="n_2mainValue【橋りょう・トンネル】&#10;有形固定資産減価償却率"/>
        <xdr:cNvSpPr txBox="1"/>
      </xdr:nvSpPr>
      <xdr:spPr>
        <a:xfrm>
          <a:off x="2705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9"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2" name="フローチャート: 判断 201"/>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34548</xdr:rowOff>
    </xdr:from>
    <xdr:to>
      <xdr:col>55</xdr:col>
      <xdr:colOff>50800</xdr:colOff>
      <xdr:row>63</xdr:row>
      <xdr:rowOff>136148</xdr:rowOff>
    </xdr:to>
    <xdr:sp macro="" textlink="">
      <xdr:nvSpPr>
        <xdr:cNvPr id="208" name="楕円 207"/>
        <xdr:cNvSpPr/>
      </xdr:nvSpPr>
      <xdr:spPr>
        <a:xfrm>
          <a:off x="10426700" y="108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120925</xdr:rowOff>
    </xdr:from>
    <xdr:ext cx="599010" cy="259045"/>
    <xdr:sp macro="" textlink="">
      <xdr:nvSpPr>
        <xdr:cNvPr id="209" name="【橋りょう・トンネル】&#10;一人当たり有形固定資産（償却資産）額該当値テキスト"/>
        <xdr:cNvSpPr txBox="1"/>
      </xdr:nvSpPr>
      <xdr:spPr>
        <a:xfrm>
          <a:off x="10515600" y="1075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77165</xdr:rowOff>
    </xdr:from>
    <xdr:to>
      <xdr:col>50</xdr:col>
      <xdr:colOff>165100</xdr:colOff>
      <xdr:row>64</xdr:row>
      <xdr:rowOff>7315</xdr:rowOff>
    </xdr:to>
    <xdr:sp macro="" textlink="">
      <xdr:nvSpPr>
        <xdr:cNvPr id="210" name="楕円 209"/>
        <xdr:cNvSpPr/>
      </xdr:nvSpPr>
      <xdr:spPr>
        <a:xfrm>
          <a:off x="9588500" y="108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85348</xdr:rowOff>
    </xdr:from>
    <xdr:to>
      <xdr:col>55</xdr:col>
      <xdr:colOff>0</xdr:colOff>
      <xdr:row>63</xdr:row>
      <xdr:rowOff>127965</xdr:rowOff>
    </xdr:to>
    <xdr:cxnSp macro="">
      <xdr:nvCxnSpPr>
        <xdr:cNvPr id="211" name="直線コネクタ 210"/>
        <xdr:cNvCxnSpPr/>
      </xdr:nvCxnSpPr>
      <xdr:spPr>
        <a:xfrm flipV="1">
          <a:off x="9639300" y="10886698"/>
          <a:ext cx="8382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77794</xdr:rowOff>
    </xdr:from>
    <xdr:to>
      <xdr:col>46</xdr:col>
      <xdr:colOff>38100</xdr:colOff>
      <xdr:row>64</xdr:row>
      <xdr:rowOff>7944</xdr:rowOff>
    </xdr:to>
    <xdr:sp macro="" textlink="">
      <xdr:nvSpPr>
        <xdr:cNvPr id="212" name="楕円 211"/>
        <xdr:cNvSpPr/>
      </xdr:nvSpPr>
      <xdr:spPr>
        <a:xfrm>
          <a:off x="8699500" y="108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127965</xdr:rowOff>
    </xdr:from>
    <xdr:to>
      <xdr:col>50</xdr:col>
      <xdr:colOff>114300</xdr:colOff>
      <xdr:row>63</xdr:row>
      <xdr:rowOff>128594</xdr:rowOff>
    </xdr:to>
    <xdr:cxnSp macro="">
      <xdr:nvCxnSpPr>
        <xdr:cNvPr id="213" name="直線コネクタ 212"/>
        <xdr:cNvCxnSpPr/>
      </xdr:nvCxnSpPr>
      <xdr:spPr>
        <a:xfrm flipV="1">
          <a:off x="8750300" y="10929315"/>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15"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169892</xdr:rowOff>
    </xdr:from>
    <xdr:ext cx="534377" cy="259045"/>
    <xdr:sp macro="" textlink="">
      <xdr:nvSpPr>
        <xdr:cNvPr id="216" name="n_1mainValue【橋りょう・トンネル】&#10;一人当たり有形固定資産（償却資産）額"/>
        <xdr:cNvSpPr txBox="1"/>
      </xdr:nvSpPr>
      <xdr:spPr>
        <a:xfrm>
          <a:off x="9359411" y="109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170521</xdr:rowOff>
    </xdr:from>
    <xdr:ext cx="534377" cy="259045"/>
    <xdr:sp macro="" textlink="">
      <xdr:nvSpPr>
        <xdr:cNvPr id="217" name="n_2mainValue【橋りょう・トンネル】&#10;一人当たり有形固定資産（償却資産）額"/>
        <xdr:cNvSpPr txBox="1"/>
      </xdr:nvSpPr>
      <xdr:spPr>
        <a:xfrm>
          <a:off x="8483111" y="1097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48"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158750</xdr:rowOff>
    </xdr:from>
    <xdr:to>
      <xdr:col>15</xdr:col>
      <xdr:colOff>101600</xdr:colOff>
      <xdr:row>81</xdr:row>
      <xdr:rowOff>88900</xdr:rowOff>
    </xdr:to>
    <xdr:sp macro="" textlink="">
      <xdr:nvSpPr>
        <xdr:cNvPr id="251" name="フローチャート: 判断 250"/>
        <xdr:cNvSpPr/>
      </xdr:nvSpPr>
      <xdr:spPr>
        <a:xfrm>
          <a:off x="2857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80373</xdr:rowOff>
    </xdr:from>
    <xdr:to>
      <xdr:col>24</xdr:col>
      <xdr:colOff>114300</xdr:colOff>
      <xdr:row>80</xdr:row>
      <xdr:rowOff>10523</xdr:rowOff>
    </xdr:to>
    <xdr:sp macro="" textlink="">
      <xdr:nvSpPr>
        <xdr:cNvPr id="257" name="楕円 256"/>
        <xdr:cNvSpPr/>
      </xdr:nvSpPr>
      <xdr:spPr>
        <a:xfrm>
          <a:off x="45847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103250</xdr:rowOff>
    </xdr:from>
    <xdr:ext cx="405111" cy="259045"/>
    <xdr:sp macro="" textlink="">
      <xdr:nvSpPr>
        <xdr:cNvPr id="258" name="【公営住宅】&#10;有形固定資産減価償却率該当値テキスト"/>
        <xdr:cNvSpPr txBox="1"/>
      </xdr:nvSpPr>
      <xdr:spPr>
        <a:xfrm>
          <a:off x="4673600" y="1347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85271</xdr:rowOff>
    </xdr:from>
    <xdr:to>
      <xdr:col>20</xdr:col>
      <xdr:colOff>38100</xdr:colOff>
      <xdr:row>80</xdr:row>
      <xdr:rowOff>15421</xdr:rowOff>
    </xdr:to>
    <xdr:sp macro="" textlink="">
      <xdr:nvSpPr>
        <xdr:cNvPr id="259" name="楕円 258"/>
        <xdr:cNvSpPr/>
      </xdr:nvSpPr>
      <xdr:spPr>
        <a:xfrm>
          <a:off x="3746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131173</xdr:rowOff>
    </xdr:from>
    <xdr:to>
      <xdr:col>24</xdr:col>
      <xdr:colOff>63500</xdr:colOff>
      <xdr:row>79</xdr:row>
      <xdr:rowOff>136071</xdr:rowOff>
    </xdr:to>
    <xdr:cxnSp macro="">
      <xdr:nvCxnSpPr>
        <xdr:cNvPr id="260" name="直線コネクタ 259"/>
        <xdr:cNvCxnSpPr/>
      </xdr:nvCxnSpPr>
      <xdr:spPr>
        <a:xfrm flipV="1">
          <a:off x="3797300" y="1367572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126093</xdr:rowOff>
    </xdr:from>
    <xdr:to>
      <xdr:col>15</xdr:col>
      <xdr:colOff>101600</xdr:colOff>
      <xdr:row>80</xdr:row>
      <xdr:rowOff>56243</xdr:rowOff>
    </xdr:to>
    <xdr:sp macro="" textlink="">
      <xdr:nvSpPr>
        <xdr:cNvPr id="261" name="楕円 260"/>
        <xdr:cNvSpPr/>
      </xdr:nvSpPr>
      <xdr:spPr>
        <a:xfrm>
          <a:off x="2857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136071</xdr:rowOff>
    </xdr:from>
    <xdr:to>
      <xdr:col>19</xdr:col>
      <xdr:colOff>177800</xdr:colOff>
      <xdr:row>80</xdr:row>
      <xdr:rowOff>5443</xdr:rowOff>
    </xdr:to>
    <xdr:cxnSp macro="">
      <xdr:nvCxnSpPr>
        <xdr:cNvPr id="262" name="直線コネクタ 261"/>
        <xdr:cNvCxnSpPr/>
      </xdr:nvCxnSpPr>
      <xdr:spPr>
        <a:xfrm flipV="1">
          <a:off x="2908300" y="1368062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80027</xdr:rowOff>
    </xdr:from>
    <xdr:ext cx="405111" cy="259045"/>
    <xdr:sp macro="" textlink="">
      <xdr:nvSpPr>
        <xdr:cNvPr id="264" name="n_2aveValue【公営住宅】&#10;有形固定資産減価償却率"/>
        <xdr:cNvSpPr txBox="1"/>
      </xdr:nvSpPr>
      <xdr:spPr>
        <a:xfrm>
          <a:off x="2705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6548</xdr:rowOff>
    </xdr:from>
    <xdr:ext cx="405111" cy="259045"/>
    <xdr:sp macro="" textlink="">
      <xdr:nvSpPr>
        <xdr:cNvPr id="265" name="n_1mainValue【公営住宅】&#10;有形固定資産減価償却率"/>
        <xdr:cNvSpPr txBox="1"/>
      </xdr:nvSpPr>
      <xdr:spPr>
        <a:xfrm>
          <a:off x="3582044" y="13722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72770</xdr:rowOff>
    </xdr:from>
    <xdr:ext cx="405111" cy="259045"/>
    <xdr:sp macro="" textlink="">
      <xdr:nvSpPr>
        <xdr:cNvPr id="266" name="n_2mainValue【公営住宅】&#10;有形固定資産減価償却率"/>
        <xdr:cNvSpPr txBox="1"/>
      </xdr:nvSpPr>
      <xdr:spPr>
        <a:xfrm>
          <a:off x="2705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9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35142</xdr:rowOff>
    </xdr:from>
    <xdr:to>
      <xdr:col>46</xdr:col>
      <xdr:colOff>38100</xdr:colOff>
      <xdr:row>84</xdr:row>
      <xdr:rowOff>136742</xdr:rowOff>
    </xdr:to>
    <xdr:sp macro="" textlink="">
      <xdr:nvSpPr>
        <xdr:cNvPr id="300" name="フローチャート: 判断 299"/>
        <xdr:cNvSpPr/>
      </xdr:nvSpPr>
      <xdr:spPr>
        <a:xfrm>
          <a:off x="8699500" y="1443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51961</xdr:rowOff>
    </xdr:from>
    <xdr:to>
      <xdr:col>55</xdr:col>
      <xdr:colOff>50800</xdr:colOff>
      <xdr:row>85</xdr:row>
      <xdr:rowOff>153561</xdr:rowOff>
    </xdr:to>
    <xdr:sp macro="" textlink="">
      <xdr:nvSpPr>
        <xdr:cNvPr id="306" name="楕円 305"/>
        <xdr:cNvSpPr/>
      </xdr:nvSpPr>
      <xdr:spPr>
        <a:xfrm>
          <a:off x="10426700" y="146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74838</xdr:rowOff>
    </xdr:from>
    <xdr:ext cx="469744" cy="259045"/>
    <xdr:sp macro="" textlink="">
      <xdr:nvSpPr>
        <xdr:cNvPr id="307" name="【公営住宅】&#10;一人当たり面積該当値テキスト"/>
        <xdr:cNvSpPr txBox="1"/>
      </xdr:nvSpPr>
      <xdr:spPr>
        <a:xfrm>
          <a:off x="10515600" y="144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63881</xdr:rowOff>
    </xdr:from>
    <xdr:to>
      <xdr:col>50</xdr:col>
      <xdr:colOff>165100</xdr:colOff>
      <xdr:row>85</xdr:row>
      <xdr:rowOff>165481</xdr:rowOff>
    </xdr:to>
    <xdr:sp macro="" textlink="">
      <xdr:nvSpPr>
        <xdr:cNvPr id="308" name="楕円 307"/>
        <xdr:cNvSpPr/>
      </xdr:nvSpPr>
      <xdr:spPr>
        <a:xfrm>
          <a:off x="9588500" y="146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102761</xdr:rowOff>
    </xdr:from>
    <xdr:to>
      <xdr:col>55</xdr:col>
      <xdr:colOff>0</xdr:colOff>
      <xdr:row>85</xdr:row>
      <xdr:rowOff>114681</xdr:rowOff>
    </xdr:to>
    <xdr:cxnSp macro="">
      <xdr:nvCxnSpPr>
        <xdr:cNvPr id="309" name="直線コネクタ 308"/>
        <xdr:cNvCxnSpPr/>
      </xdr:nvCxnSpPr>
      <xdr:spPr>
        <a:xfrm flipV="1">
          <a:off x="9639300" y="14676011"/>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68616</xdr:rowOff>
    </xdr:from>
    <xdr:to>
      <xdr:col>46</xdr:col>
      <xdr:colOff>38100</xdr:colOff>
      <xdr:row>85</xdr:row>
      <xdr:rowOff>170216</xdr:rowOff>
    </xdr:to>
    <xdr:sp macro="" textlink="">
      <xdr:nvSpPr>
        <xdr:cNvPr id="310" name="楕円 309"/>
        <xdr:cNvSpPr/>
      </xdr:nvSpPr>
      <xdr:spPr>
        <a:xfrm>
          <a:off x="8699500" y="146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114681</xdr:rowOff>
    </xdr:from>
    <xdr:to>
      <xdr:col>50</xdr:col>
      <xdr:colOff>114300</xdr:colOff>
      <xdr:row>85</xdr:row>
      <xdr:rowOff>119416</xdr:rowOff>
    </xdr:to>
    <xdr:cxnSp macro="">
      <xdr:nvCxnSpPr>
        <xdr:cNvPr id="311" name="直線コネクタ 310"/>
        <xdr:cNvCxnSpPr/>
      </xdr:nvCxnSpPr>
      <xdr:spPr>
        <a:xfrm flipV="1">
          <a:off x="8750300" y="1468793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312" name="n_1aveValue【公営住宅】&#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153269</xdr:rowOff>
    </xdr:from>
    <xdr:ext cx="469744" cy="259045"/>
    <xdr:sp macro="" textlink="">
      <xdr:nvSpPr>
        <xdr:cNvPr id="313" name="n_2aveValue【公営住宅】&#10;一人当たり面積"/>
        <xdr:cNvSpPr txBox="1"/>
      </xdr:nvSpPr>
      <xdr:spPr>
        <a:xfrm>
          <a:off x="8515427" y="1421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10558</xdr:rowOff>
    </xdr:from>
    <xdr:ext cx="469744" cy="259045"/>
    <xdr:sp macro="" textlink="">
      <xdr:nvSpPr>
        <xdr:cNvPr id="314" name="n_1mainValue【公営住宅】&#10;一人当たり面積"/>
        <xdr:cNvSpPr txBox="1"/>
      </xdr:nvSpPr>
      <xdr:spPr>
        <a:xfrm>
          <a:off x="9391727" y="1441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161343</xdr:rowOff>
    </xdr:from>
    <xdr:ext cx="469744" cy="259045"/>
    <xdr:sp macro="" textlink="">
      <xdr:nvSpPr>
        <xdr:cNvPr id="315" name="n_2mainValue【公営住宅】&#10;一人当たり面積"/>
        <xdr:cNvSpPr txBox="1"/>
      </xdr:nvSpPr>
      <xdr:spPr>
        <a:xfrm>
          <a:off x="8515427" y="1473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62"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65" name="フローチャート: 判断 364"/>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74386</xdr:rowOff>
    </xdr:from>
    <xdr:to>
      <xdr:col>85</xdr:col>
      <xdr:colOff>177800</xdr:colOff>
      <xdr:row>37</xdr:row>
      <xdr:rowOff>4536</xdr:rowOff>
    </xdr:to>
    <xdr:sp macro="" textlink="">
      <xdr:nvSpPr>
        <xdr:cNvPr id="371" name="楕円 370"/>
        <xdr:cNvSpPr/>
      </xdr:nvSpPr>
      <xdr:spPr>
        <a:xfrm>
          <a:off x="16268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97263</xdr:rowOff>
    </xdr:from>
    <xdr:ext cx="405111" cy="259045"/>
    <xdr:sp macro="" textlink="">
      <xdr:nvSpPr>
        <xdr:cNvPr id="372" name="【認定こども園・幼稚園・保育所】&#10;有形固定資産減価償却率該当値テキスト"/>
        <xdr:cNvSpPr txBox="1"/>
      </xdr:nvSpPr>
      <xdr:spPr>
        <a:xfrm>
          <a:off x="16357600" y="609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373" name="楕円 372"/>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125186</xdr:rowOff>
    </xdr:to>
    <xdr:cxnSp macro="">
      <xdr:nvCxnSpPr>
        <xdr:cNvPr id="374" name="直線コネクタ 373"/>
        <xdr:cNvCxnSpPr/>
      </xdr:nvCxnSpPr>
      <xdr:spPr>
        <a:xfrm>
          <a:off x="15481300" y="628269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375" name="楕円 374"/>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105592</xdr:rowOff>
    </xdr:from>
    <xdr:to>
      <xdr:col>81</xdr:col>
      <xdr:colOff>50800</xdr:colOff>
      <xdr:row>36</xdr:row>
      <xdr:rowOff>110490</xdr:rowOff>
    </xdr:to>
    <xdr:cxnSp macro="">
      <xdr:nvCxnSpPr>
        <xdr:cNvPr id="376" name="直線コネクタ 375"/>
        <xdr:cNvCxnSpPr/>
      </xdr:nvCxnSpPr>
      <xdr:spPr>
        <a:xfrm>
          <a:off x="14592300" y="627779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7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78"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379" name="n_1mainValue【認定こども園・幼稚園・保育所】&#10;有形固定資産減価償却率"/>
        <xdr:cNvSpPr txBox="1"/>
      </xdr:nvSpPr>
      <xdr:spPr>
        <a:xfrm>
          <a:off x="15266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380" name="n_2mainValue【認定こども園・幼稚園・保育所】&#10;有形固定資産減価償却率"/>
        <xdr:cNvSpPr txBox="1"/>
      </xdr:nvSpPr>
      <xdr:spPr>
        <a:xfrm>
          <a:off x="14389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411"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xdr:rowOff>
    </xdr:from>
    <xdr:to>
      <xdr:col>107</xdr:col>
      <xdr:colOff>101600</xdr:colOff>
      <xdr:row>40</xdr:row>
      <xdr:rowOff>117203</xdr:rowOff>
    </xdr:to>
    <xdr:sp macro="" textlink="">
      <xdr:nvSpPr>
        <xdr:cNvPr id="414" name="フローチャート: 判断 413"/>
        <xdr:cNvSpPr/>
      </xdr:nvSpPr>
      <xdr:spPr>
        <a:xfrm>
          <a:off x="20383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162016</xdr:rowOff>
    </xdr:from>
    <xdr:to>
      <xdr:col>116</xdr:col>
      <xdr:colOff>114300</xdr:colOff>
      <xdr:row>40</xdr:row>
      <xdr:rowOff>92166</xdr:rowOff>
    </xdr:to>
    <xdr:sp macro="" textlink="">
      <xdr:nvSpPr>
        <xdr:cNvPr id="420" name="楕円 419"/>
        <xdr:cNvSpPr/>
      </xdr:nvSpPr>
      <xdr:spPr>
        <a:xfrm>
          <a:off x="22110700" y="68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13443</xdr:rowOff>
    </xdr:from>
    <xdr:ext cx="469744" cy="259045"/>
    <xdr:sp macro="" textlink="">
      <xdr:nvSpPr>
        <xdr:cNvPr id="421" name="【認定こども園・幼稚園・保育所】&#10;一人当たり面積該当値テキスト"/>
        <xdr:cNvSpPr txBox="1"/>
      </xdr:nvSpPr>
      <xdr:spPr>
        <a:xfrm>
          <a:off x="22199600" y="669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94524</xdr:rowOff>
    </xdr:from>
    <xdr:to>
      <xdr:col>112</xdr:col>
      <xdr:colOff>38100</xdr:colOff>
      <xdr:row>40</xdr:row>
      <xdr:rowOff>24674</xdr:rowOff>
    </xdr:to>
    <xdr:sp macro="" textlink="">
      <xdr:nvSpPr>
        <xdr:cNvPr id="422" name="楕円 421"/>
        <xdr:cNvSpPr/>
      </xdr:nvSpPr>
      <xdr:spPr>
        <a:xfrm>
          <a:off x="21272500" y="67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145324</xdr:rowOff>
    </xdr:from>
    <xdr:to>
      <xdr:col>116</xdr:col>
      <xdr:colOff>63500</xdr:colOff>
      <xdr:row>40</xdr:row>
      <xdr:rowOff>41366</xdr:rowOff>
    </xdr:to>
    <xdr:cxnSp macro="">
      <xdr:nvCxnSpPr>
        <xdr:cNvPr id="423" name="直線コネクタ 422"/>
        <xdr:cNvCxnSpPr/>
      </xdr:nvCxnSpPr>
      <xdr:spPr>
        <a:xfrm>
          <a:off x="21323300" y="6831874"/>
          <a:ext cx="8382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138612</xdr:rowOff>
    </xdr:from>
    <xdr:to>
      <xdr:col>107</xdr:col>
      <xdr:colOff>101600</xdr:colOff>
      <xdr:row>41</xdr:row>
      <xdr:rowOff>68762</xdr:rowOff>
    </xdr:to>
    <xdr:sp macro="" textlink="">
      <xdr:nvSpPr>
        <xdr:cNvPr id="424" name="楕円 423"/>
        <xdr:cNvSpPr/>
      </xdr:nvSpPr>
      <xdr:spPr>
        <a:xfrm>
          <a:off x="20383500" y="69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145324</xdr:rowOff>
    </xdr:from>
    <xdr:to>
      <xdr:col>111</xdr:col>
      <xdr:colOff>177800</xdr:colOff>
      <xdr:row>41</xdr:row>
      <xdr:rowOff>17962</xdr:rowOff>
    </xdr:to>
    <xdr:cxnSp macro="">
      <xdr:nvCxnSpPr>
        <xdr:cNvPr id="425" name="直線コネクタ 424"/>
        <xdr:cNvCxnSpPr/>
      </xdr:nvCxnSpPr>
      <xdr:spPr>
        <a:xfrm flipV="1">
          <a:off x="20434300" y="6831874"/>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63699</xdr:rowOff>
    </xdr:from>
    <xdr:ext cx="469744" cy="259045"/>
    <xdr:sp macro="" textlink="">
      <xdr:nvSpPr>
        <xdr:cNvPr id="426" name="n_1aveValue【認定こども園・幼稚園・保育所】&#10;一人当たり面積"/>
        <xdr:cNvSpPr txBox="1"/>
      </xdr:nvSpPr>
      <xdr:spPr>
        <a:xfrm>
          <a:off x="210757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133730</xdr:rowOff>
    </xdr:from>
    <xdr:ext cx="469744" cy="259045"/>
    <xdr:sp macro="" textlink="">
      <xdr:nvSpPr>
        <xdr:cNvPr id="427" name="n_2aveValue【認定こども園・幼稚園・保育所】&#10;一人当たり面積"/>
        <xdr:cNvSpPr txBox="1"/>
      </xdr:nvSpPr>
      <xdr:spPr>
        <a:xfrm>
          <a:off x="20199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41201</xdr:rowOff>
    </xdr:from>
    <xdr:ext cx="469744" cy="259045"/>
    <xdr:sp macro="" textlink="">
      <xdr:nvSpPr>
        <xdr:cNvPr id="428" name="n_1mainValue【認定こども園・幼稚園・保育所】&#10;一人当たり面積"/>
        <xdr:cNvSpPr txBox="1"/>
      </xdr:nvSpPr>
      <xdr:spPr>
        <a:xfrm>
          <a:off x="21075727" y="65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59889</xdr:rowOff>
    </xdr:from>
    <xdr:ext cx="469744" cy="259045"/>
    <xdr:sp macro="" textlink="">
      <xdr:nvSpPr>
        <xdr:cNvPr id="429" name="n_2mainValue【認定こども園・幼稚園・保育所】&#10;一人当たり面積"/>
        <xdr:cNvSpPr txBox="1"/>
      </xdr:nvSpPr>
      <xdr:spPr>
        <a:xfrm>
          <a:off x="20199427" y="708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60"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3" name="フローチャート: 判断 46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3084</xdr:rowOff>
    </xdr:from>
    <xdr:to>
      <xdr:col>85</xdr:col>
      <xdr:colOff>177800</xdr:colOff>
      <xdr:row>59</xdr:row>
      <xdr:rowOff>104684</xdr:rowOff>
    </xdr:to>
    <xdr:sp macro="" textlink="">
      <xdr:nvSpPr>
        <xdr:cNvPr id="469" name="楕円 468"/>
        <xdr:cNvSpPr/>
      </xdr:nvSpPr>
      <xdr:spPr>
        <a:xfrm>
          <a:off x="16268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25961</xdr:rowOff>
    </xdr:from>
    <xdr:ext cx="405111" cy="259045"/>
    <xdr:sp macro="" textlink="">
      <xdr:nvSpPr>
        <xdr:cNvPr id="470" name="【学校施設】&#10;有形固定資産減価償却率該当値テキスト"/>
        <xdr:cNvSpPr txBox="1"/>
      </xdr:nvSpPr>
      <xdr:spPr>
        <a:xfrm>
          <a:off x="16357600" y="997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471" name="楕円 470"/>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53884</xdr:rowOff>
    </xdr:from>
    <xdr:to>
      <xdr:col>85</xdr:col>
      <xdr:colOff>127000</xdr:colOff>
      <xdr:row>59</xdr:row>
      <xdr:rowOff>91440</xdr:rowOff>
    </xdr:to>
    <xdr:cxnSp macro="">
      <xdr:nvCxnSpPr>
        <xdr:cNvPr id="472" name="直線コネクタ 471"/>
        <xdr:cNvCxnSpPr/>
      </xdr:nvCxnSpPr>
      <xdr:spPr>
        <a:xfrm flipV="1">
          <a:off x="15481300" y="1016943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163104</xdr:rowOff>
    </xdr:from>
    <xdr:to>
      <xdr:col>76</xdr:col>
      <xdr:colOff>165100</xdr:colOff>
      <xdr:row>59</xdr:row>
      <xdr:rowOff>93254</xdr:rowOff>
    </xdr:to>
    <xdr:sp macro="" textlink="">
      <xdr:nvSpPr>
        <xdr:cNvPr id="473" name="楕円 472"/>
        <xdr:cNvSpPr/>
      </xdr:nvSpPr>
      <xdr:spPr>
        <a:xfrm>
          <a:off x="14541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42454</xdr:rowOff>
    </xdr:from>
    <xdr:to>
      <xdr:col>81</xdr:col>
      <xdr:colOff>50800</xdr:colOff>
      <xdr:row>59</xdr:row>
      <xdr:rowOff>91440</xdr:rowOff>
    </xdr:to>
    <xdr:cxnSp macro="">
      <xdr:nvCxnSpPr>
        <xdr:cNvPr id="474" name="直線コネクタ 473"/>
        <xdr:cNvCxnSpPr/>
      </xdr:nvCxnSpPr>
      <xdr:spPr>
        <a:xfrm>
          <a:off x="14592300" y="1015800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475"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76"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133367</xdr:rowOff>
    </xdr:from>
    <xdr:ext cx="405111" cy="259045"/>
    <xdr:sp macro="" textlink="">
      <xdr:nvSpPr>
        <xdr:cNvPr id="477" name="n_1mainValue【学校施設】&#10;有形固定資産減価償却率"/>
        <xdr:cNvSpPr txBox="1"/>
      </xdr:nvSpPr>
      <xdr:spPr>
        <a:xfrm>
          <a:off x="15266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109781</xdr:rowOff>
    </xdr:from>
    <xdr:ext cx="405111" cy="259045"/>
    <xdr:sp macro="" textlink="">
      <xdr:nvSpPr>
        <xdr:cNvPr id="478" name="n_2mainValue【学校施設】&#10;有形固定資産減価償却率"/>
        <xdr:cNvSpPr txBox="1"/>
      </xdr:nvSpPr>
      <xdr:spPr>
        <a:xfrm>
          <a:off x="14389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509"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81952</xdr:rowOff>
    </xdr:from>
    <xdr:to>
      <xdr:col>107</xdr:col>
      <xdr:colOff>101600</xdr:colOff>
      <xdr:row>62</xdr:row>
      <xdr:rowOff>12102</xdr:rowOff>
    </xdr:to>
    <xdr:sp macro="" textlink="">
      <xdr:nvSpPr>
        <xdr:cNvPr id="512" name="フローチャート: 判断 511"/>
        <xdr:cNvSpPr/>
      </xdr:nvSpPr>
      <xdr:spPr>
        <a:xfrm>
          <a:off x="20383500" y="1054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111179</xdr:rowOff>
    </xdr:from>
    <xdr:to>
      <xdr:col>116</xdr:col>
      <xdr:colOff>114300</xdr:colOff>
      <xdr:row>63</xdr:row>
      <xdr:rowOff>41329</xdr:rowOff>
    </xdr:to>
    <xdr:sp macro="" textlink="">
      <xdr:nvSpPr>
        <xdr:cNvPr id="518" name="楕円 517"/>
        <xdr:cNvSpPr/>
      </xdr:nvSpPr>
      <xdr:spPr>
        <a:xfrm>
          <a:off x="22110700" y="107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89606</xdr:rowOff>
    </xdr:from>
    <xdr:ext cx="469744" cy="259045"/>
    <xdr:sp macro="" textlink="">
      <xdr:nvSpPr>
        <xdr:cNvPr id="519" name="【学校施設】&#10;一人当たり面積該当値テキスト"/>
        <xdr:cNvSpPr txBox="1"/>
      </xdr:nvSpPr>
      <xdr:spPr>
        <a:xfrm>
          <a:off x="22199600" y="1071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118201</xdr:rowOff>
    </xdr:from>
    <xdr:to>
      <xdr:col>112</xdr:col>
      <xdr:colOff>38100</xdr:colOff>
      <xdr:row>63</xdr:row>
      <xdr:rowOff>48351</xdr:rowOff>
    </xdr:to>
    <xdr:sp macro="" textlink="">
      <xdr:nvSpPr>
        <xdr:cNvPr id="520" name="楕円 519"/>
        <xdr:cNvSpPr/>
      </xdr:nvSpPr>
      <xdr:spPr>
        <a:xfrm>
          <a:off x="21272500" y="1074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161979</xdr:rowOff>
    </xdr:from>
    <xdr:to>
      <xdr:col>116</xdr:col>
      <xdr:colOff>63500</xdr:colOff>
      <xdr:row>62</xdr:row>
      <xdr:rowOff>169001</xdr:rowOff>
    </xdr:to>
    <xdr:cxnSp macro="">
      <xdr:nvCxnSpPr>
        <xdr:cNvPr id="521" name="直線コネクタ 520"/>
        <xdr:cNvCxnSpPr/>
      </xdr:nvCxnSpPr>
      <xdr:spPr>
        <a:xfrm flipV="1">
          <a:off x="21323300" y="10791879"/>
          <a:ext cx="8382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132897</xdr:rowOff>
    </xdr:from>
    <xdr:to>
      <xdr:col>107</xdr:col>
      <xdr:colOff>101600</xdr:colOff>
      <xdr:row>63</xdr:row>
      <xdr:rowOff>63047</xdr:rowOff>
    </xdr:to>
    <xdr:sp macro="" textlink="">
      <xdr:nvSpPr>
        <xdr:cNvPr id="522" name="楕円 521"/>
        <xdr:cNvSpPr/>
      </xdr:nvSpPr>
      <xdr:spPr>
        <a:xfrm>
          <a:off x="20383500" y="1076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169001</xdr:rowOff>
    </xdr:from>
    <xdr:to>
      <xdr:col>111</xdr:col>
      <xdr:colOff>177800</xdr:colOff>
      <xdr:row>63</xdr:row>
      <xdr:rowOff>12247</xdr:rowOff>
    </xdr:to>
    <xdr:cxnSp macro="">
      <xdr:nvCxnSpPr>
        <xdr:cNvPr id="523" name="直線コネクタ 522"/>
        <xdr:cNvCxnSpPr/>
      </xdr:nvCxnSpPr>
      <xdr:spPr>
        <a:xfrm flipV="1">
          <a:off x="20434300" y="1079890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524"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28629</xdr:rowOff>
    </xdr:from>
    <xdr:ext cx="469744" cy="259045"/>
    <xdr:sp macro="" textlink="">
      <xdr:nvSpPr>
        <xdr:cNvPr id="525" name="n_2aveValue【学校施設】&#10;一人当たり面積"/>
        <xdr:cNvSpPr txBox="1"/>
      </xdr:nvSpPr>
      <xdr:spPr>
        <a:xfrm>
          <a:off x="20199427" y="1031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39478</xdr:rowOff>
    </xdr:from>
    <xdr:ext cx="469744" cy="259045"/>
    <xdr:sp macro="" textlink="">
      <xdr:nvSpPr>
        <xdr:cNvPr id="526" name="n_1mainValue【学校施設】&#10;一人当たり面積"/>
        <xdr:cNvSpPr txBox="1"/>
      </xdr:nvSpPr>
      <xdr:spPr>
        <a:xfrm>
          <a:off x="21075727" y="1084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54174</xdr:rowOff>
    </xdr:from>
    <xdr:ext cx="469744" cy="259045"/>
    <xdr:sp macro="" textlink="">
      <xdr:nvSpPr>
        <xdr:cNvPr id="527" name="n_2mainValue【学校施設】&#10;一人当たり面積"/>
        <xdr:cNvSpPr txBox="1"/>
      </xdr:nvSpPr>
      <xdr:spPr>
        <a:xfrm>
          <a:off x="20199427" y="1085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69" name="直線コネクタ 56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71" name="直線コネクタ 57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7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75" name="フローチャート: 判断 57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76" name="フローチャート: 判断 57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577" name="フローチャート: 判断 576"/>
        <xdr:cNvSpPr/>
      </xdr:nvSpPr>
      <xdr:spPr>
        <a:xfrm>
          <a:off x="14541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28666</xdr:rowOff>
    </xdr:from>
    <xdr:to>
      <xdr:col>85</xdr:col>
      <xdr:colOff>177800</xdr:colOff>
      <xdr:row>101</xdr:row>
      <xdr:rowOff>130266</xdr:rowOff>
    </xdr:to>
    <xdr:sp macro="" textlink="">
      <xdr:nvSpPr>
        <xdr:cNvPr id="583" name="楕円 582"/>
        <xdr:cNvSpPr/>
      </xdr:nvSpPr>
      <xdr:spPr>
        <a:xfrm>
          <a:off x="162687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51543</xdr:rowOff>
    </xdr:from>
    <xdr:ext cx="405111" cy="259045"/>
    <xdr:sp macro="" textlink="">
      <xdr:nvSpPr>
        <xdr:cNvPr id="584" name="【公民館】&#10;有形固定資産減価償却率該当値テキスト"/>
        <xdr:cNvSpPr txBox="1"/>
      </xdr:nvSpPr>
      <xdr:spPr>
        <a:xfrm>
          <a:off x="16357600" y="171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61323</xdr:rowOff>
    </xdr:from>
    <xdr:to>
      <xdr:col>81</xdr:col>
      <xdr:colOff>101600</xdr:colOff>
      <xdr:row>101</xdr:row>
      <xdr:rowOff>162923</xdr:rowOff>
    </xdr:to>
    <xdr:sp macro="" textlink="">
      <xdr:nvSpPr>
        <xdr:cNvPr id="585" name="楕円 584"/>
        <xdr:cNvSpPr/>
      </xdr:nvSpPr>
      <xdr:spPr>
        <a:xfrm>
          <a:off x="15430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79466</xdr:rowOff>
    </xdr:from>
    <xdr:to>
      <xdr:col>85</xdr:col>
      <xdr:colOff>127000</xdr:colOff>
      <xdr:row>101</xdr:row>
      <xdr:rowOff>112123</xdr:rowOff>
    </xdr:to>
    <xdr:cxnSp macro="">
      <xdr:nvCxnSpPr>
        <xdr:cNvPr id="586" name="直線コネクタ 585"/>
        <xdr:cNvCxnSpPr/>
      </xdr:nvCxnSpPr>
      <xdr:spPr>
        <a:xfrm flipV="1">
          <a:off x="15481300" y="173959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87" name="楕円 586"/>
        <xdr:cNvSpPr/>
      </xdr:nvSpPr>
      <xdr:spPr>
        <a:xfrm>
          <a:off x="14541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112123</xdr:rowOff>
    </xdr:from>
    <xdr:to>
      <xdr:col>81</xdr:col>
      <xdr:colOff>50800</xdr:colOff>
      <xdr:row>104</xdr:row>
      <xdr:rowOff>59871</xdr:rowOff>
    </xdr:to>
    <xdr:cxnSp macro="">
      <xdr:nvCxnSpPr>
        <xdr:cNvPr id="588" name="直線コネクタ 587"/>
        <xdr:cNvCxnSpPr/>
      </xdr:nvCxnSpPr>
      <xdr:spPr>
        <a:xfrm flipV="1">
          <a:off x="14592300" y="17428573"/>
          <a:ext cx="889000" cy="46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89"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590" name="n_2aveValue【公民館】&#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8000</xdr:rowOff>
    </xdr:from>
    <xdr:ext cx="405111" cy="259045"/>
    <xdr:sp macro="" textlink="">
      <xdr:nvSpPr>
        <xdr:cNvPr id="591" name="n_1mainValue【公民館】&#10;有形固定資産減価償却率"/>
        <xdr:cNvSpPr txBox="1"/>
      </xdr:nvSpPr>
      <xdr:spPr>
        <a:xfrm>
          <a:off x="152660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592" name="n_2mainValue【公民館】&#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18" name="直線コネクタ 617"/>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1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0" name="直線コネクタ 61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2" name="直線コネクタ 6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3"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4" name="フローチャート: 判断 623"/>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5" name="フローチャート: 判断 624"/>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26" name="フローチャート: 判断 625"/>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162016</xdr:rowOff>
    </xdr:from>
    <xdr:to>
      <xdr:col>116</xdr:col>
      <xdr:colOff>114300</xdr:colOff>
      <xdr:row>104</xdr:row>
      <xdr:rowOff>92166</xdr:rowOff>
    </xdr:to>
    <xdr:sp macro="" textlink="">
      <xdr:nvSpPr>
        <xdr:cNvPr id="632" name="楕円 631"/>
        <xdr:cNvSpPr/>
      </xdr:nvSpPr>
      <xdr:spPr>
        <a:xfrm>
          <a:off x="22110700" y="178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13443</xdr:rowOff>
    </xdr:from>
    <xdr:ext cx="469744" cy="259045"/>
    <xdr:sp macro="" textlink="">
      <xdr:nvSpPr>
        <xdr:cNvPr id="633" name="【公民館】&#10;一人当たり面積該当値テキスト"/>
        <xdr:cNvSpPr txBox="1"/>
      </xdr:nvSpPr>
      <xdr:spPr>
        <a:xfrm>
          <a:off x="22199600" y="176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10161</xdr:rowOff>
    </xdr:from>
    <xdr:to>
      <xdr:col>112</xdr:col>
      <xdr:colOff>38100</xdr:colOff>
      <xdr:row>104</xdr:row>
      <xdr:rowOff>111761</xdr:rowOff>
    </xdr:to>
    <xdr:sp macro="" textlink="">
      <xdr:nvSpPr>
        <xdr:cNvPr id="634" name="楕円 633"/>
        <xdr:cNvSpPr/>
      </xdr:nvSpPr>
      <xdr:spPr>
        <a:xfrm>
          <a:off x="21272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41366</xdr:rowOff>
    </xdr:from>
    <xdr:to>
      <xdr:col>116</xdr:col>
      <xdr:colOff>63500</xdr:colOff>
      <xdr:row>104</xdr:row>
      <xdr:rowOff>60961</xdr:rowOff>
    </xdr:to>
    <xdr:cxnSp macro="">
      <xdr:nvCxnSpPr>
        <xdr:cNvPr id="635" name="直線コネクタ 634"/>
        <xdr:cNvCxnSpPr/>
      </xdr:nvCxnSpPr>
      <xdr:spPr>
        <a:xfrm flipV="1">
          <a:off x="21323300" y="1787216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99968</xdr:rowOff>
    </xdr:from>
    <xdr:to>
      <xdr:col>107</xdr:col>
      <xdr:colOff>101600</xdr:colOff>
      <xdr:row>106</xdr:row>
      <xdr:rowOff>30118</xdr:rowOff>
    </xdr:to>
    <xdr:sp macro="" textlink="">
      <xdr:nvSpPr>
        <xdr:cNvPr id="636" name="楕円 635"/>
        <xdr:cNvSpPr/>
      </xdr:nvSpPr>
      <xdr:spPr>
        <a:xfrm>
          <a:off x="20383500" y="181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60961</xdr:rowOff>
    </xdr:from>
    <xdr:to>
      <xdr:col>111</xdr:col>
      <xdr:colOff>177800</xdr:colOff>
      <xdr:row>105</xdr:row>
      <xdr:rowOff>150768</xdr:rowOff>
    </xdr:to>
    <xdr:cxnSp macro="">
      <xdr:nvCxnSpPr>
        <xdr:cNvPr id="637" name="直線コネクタ 636"/>
        <xdr:cNvCxnSpPr/>
      </xdr:nvCxnSpPr>
      <xdr:spPr>
        <a:xfrm flipV="1">
          <a:off x="20434300" y="17891761"/>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74584</xdr:rowOff>
    </xdr:from>
    <xdr:ext cx="469744" cy="259045"/>
    <xdr:sp macro="" textlink="">
      <xdr:nvSpPr>
        <xdr:cNvPr id="638" name="n_1aveValue【公民館】&#10;一人当たり面積"/>
        <xdr:cNvSpPr txBox="1"/>
      </xdr:nvSpPr>
      <xdr:spPr>
        <a:xfrm>
          <a:off x="21075727" y="182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639" name="n_2aveValue【公民館】&#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128288</xdr:rowOff>
    </xdr:from>
    <xdr:ext cx="469744" cy="259045"/>
    <xdr:sp macro="" textlink="">
      <xdr:nvSpPr>
        <xdr:cNvPr id="640" name="n_1mainValue【公民館】&#10;一人当たり面積"/>
        <xdr:cNvSpPr txBox="1"/>
      </xdr:nvSpPr>
      <xdr:spPr>
        <a:xfrm>
          <a:off x="210757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46645</xdr:rowOff>
    </xdr:from>
    <xdr:ext cx="469744" cy="259045"/>
    <xdr:sp macro="" textlink="">
      <xdr:nvSpPr>
        <xdr:cNvPr id="641" name="n_2mainValue【公民館】&#10;一人当たり面積"/>
        <xdr:cNvSpPr txBox="1"/>
      </xdr:nvSpPr>
      <xdr:spPr>
        <a:xfrm>
          <a:off x="20199427" y="1787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類似団体と比較して多くの施設が数値を上回っている。施設の老朽化が進んでいる表れであり、個別施設計画を策定の上、更新を進めていく。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9,004
8,921
211.41
6,573,785
6,301,466
161,693
3,540,339
5,728,773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1" name="楕円 70"/>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2" name="【図書館】&#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3" name="楕円 72"/>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4" name="直線コネクタ 73"/>
        <xdr:cNvCxnSpPr/>
      </xdr:nvCxnSpPr>
      <xdr:spPr>
        <a:xfrm flipV="1">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5" name="楕円 74"/>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6" name="直線コネクタ 75"/>
        <xdr:cNvCxnSpPr/>
      </xdr:nvCxnSpPr>
      <xdr:spPr>
        <a:xfrm flipV="1">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92001</xdr:rowOff>
    </xdr:from>
    <xdr:ext cx="405111" cy="259045"/>
    <xdr:sp macro="" textlink="">
      <xdr:nvSpPr>
        <xdr:cNvPr id="77" name="n_1aveValue【図書館】&#10;有形固定資産減価償却率"/>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119034</xdr:rowOff>
    </xdr:from>
    <xdr:ext cx="405111" cy="259045"/>
    <xdr:sp macro="" textlink="">
      <xdr:nvSpPr>
        <xdr:cNvPr id="78"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61884</xdr:rowOff>
    </xdr:from>
    <xdr:ext cx="405111" cy="259045"/>
    <xdr:sp macro="" textlink="">
      <xdr:nvSpPr>
        <xdr:cNvPr id="79" name="n_1mainValue【図書館】&#10;有形固定資産減価償却率"/>
        <xdr:cNvSpPr txBox="1"/>
      </xdr:nvSpPr>
      <xdr:spPr>
        <a:xfrm>
          <a:off x="35820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0" name="n_2mainValue【図書館】&#10;有形固定資産減価償却率"/>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102" name="直線コネクタ 101"/>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3"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4" name="直線コネクタ 103"/>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5"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6" name="直線コネクタ 105"/>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153433</xdr:rowOff>
    </xdr:from>
    <xdr:ext cx="469744" cy="259045"/>
    <xdr:sp macro="" textlink="">
      <xdr:nvSpPr>
        <xdr:cNvPr id="107" name="【図書館】&#10;一人当たり面積平均値テキスト"/>
        <xdr:cNvSpPr txBox="1"/>
      </xdr:nvSpPr>
      <xdr:spPr>
        <a:xfrm>
          <a:off x="10515600" y="649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8" name="フローチャート: 判断 107"/>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9" name="フローチャート: 判断 108"/>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50546</xdr:rowOff>
    </xdr:from>
    <xdr:to>
      <xdr:col>46</xdr:col>
      <xdr:colOff>38100</xdr:colOff>
      <xdr:row>37</xdr:row>
      <xdr:rowOff>152146</xdr:rowOff>
    </xdr:to>
    <xdr:sp macro="" textlink="">
      <xdr:nvSpPr>
        <xdr:cNvPr id="110" name="フローチャート: 判断 109"/>
        <xdr:cNvSpPr/>
      </xdr:nvSpPr>
      <xdr:spPr>
        <a:xfrm>
          <a:off x="8699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16" name="楕円 115"/>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17" name="【図書館】&#10;一人当たり面積該当値テキスト"/>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xdr:rowOff>
    </xdr:from>
    <xdr:to>
      <xdr:col>50</xdr:col>
      <xdr:colOff>165100</xdr:colOff>
      <xdr:row>39</xdr:row>
      <xdr:rowOff>101854</xdr:rowOff>
    </xdr:to>
    <xdr:sp macro="" textlink="">
      <xdr:nvSpPr>
        <xdr:cNvPr id="118" name="楕円 117"/>
        <xdr:cNvSpPr/>
      </xdr:nvSpPr>
      <xdr:spPr>
        <a:xfrm>
          <a:off x="9588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51054</xdr:rowOff>
    </xdr:to>
    <xdr:cxnSp macro="">
      <xdr:nvCxnSpPr>
        <xdr:cNvPr id="119" name="直線コネクタ 118"/>
        <xdr:cNvCxnSpPr/>
      </xdr:nvCxnSpPr>
      <xdr:spPr>
        <a:xfrm flipV="1">
          <a:off x="9639300" y="6728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169418</xdr:rowOff>
    </xdr:from>
    <xdr:to>
      <xdr:col>46</xdr:col>
      <xdr:colOff>38100</xdr:colOff>
      <xdr:row>38</xdr:row>
      <xdr:rowOff>99568</xdr:rowOff>
    </xdr:to>
    <xdr:sp macro="" textlink="">
      <xdr:nvSpPr>
        <xdr:cNvPr id="120" name="楕円 119"/>
        <xdr:cNvSpPr/>
      </xdr:nvSpPr>
      <xdr:spPr>
        <a:xfrm>
          <a:off x="8699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48768</xdr:rowOff>
    </xdr:from>
    <xdr:to>
      <xdr:col>50</xdr:col>
      <xdr:colOff>114300</xdr:colOff>
      <xdr:row>39</xdr:row>
      <xdr:rowOff>51054</xdr:rowOff>
    </xdr:to>
    <xdr:cxnSp macro="">
      <xdr:nvCxnSpPr>
        <xdr:cNvPr id="121" name="直線コネクタ 120"/>
        <xdr:cNvCxnSpPr/>
      </xdr:nvCxnSpPr>
      <xdr:spPr>
        <a:xfrm>
          <a:off x="8750300" y="65638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22"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168673</xdr:rowOff>
    </xdr:from>
    <xdr:ext cx="469744" cy="259045"/>
    <xdr:sp macro="" textlink="">
      <xdr:nvSpPr>
        <xdr:cNvPr id="123" name="n_2aveValue【図書館】&#10;一人当たり面積"/>
        <xdr:cNvSpPr txBox="1"/>
      </xdr:nvSpPr>
      <xdr:spPr>
        <a:xfrm>
          <a:off x="8515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92981</xdr:rowOff>
    </xdr:from>
    <xdr:ext cx="469744" cy="259045"/>
    <xdr:sp macro="" textlink="">
      <xdr:nvSpPr>
        <xdr:cNvPr id="124" name="n_1mainValue【図書館】&#10;一人当たり面積"/>
        <xdr:cNvSpPr txBox="1"/>
      </xdr:nvSpPr>
      <xdr:spPr>
        <a:xfrm>
          <a:off x="9391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90695</xdr:rowOff>
    </xdr:from>
    <xdr:ext cx="469744" cy="259045"/>
    <xdr:sp macro="" textlink="">
      <xdr:nvSpPr>
        <xdr:cNvPr id="125" name="n_2mainValue【図書館】&#10;一人当たり面積"/>
        <xdr:cNvSpPr txBox="1"/>
      </xdr:nvSpPr>
      <xdr:spPr>
        <a:xfrm>
          <a:off x="8515427"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50" name="直線コネクタ 149"/>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51"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52" name="直線コネクタ 151"/>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55"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6" name="フローチャート: 判断 155"/>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7" name="フローチャート: 判断 156"/>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8" name="フローチャート: 判断 157"/>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145415</xdr:rowOff>
    </xdr:from>
    <xdr:to>
      <xdr:col>24</xdr:col>
      <xdr:colOff>114300</xdr:colOff>
      <xdr:row>58</xdr:row>
      <xdr:rowOff>75565</xdr:rowOff>
    </xdr:to>
    <xdr:sp macro="" textlink="">
      <xdr:nvSpPr>
        <xdr:cNvPr id="164" name="楕円 163"/>
        <xdr:cNvSpPr/>
      </xdr:nvSpPr>
      <xdr:spPr>
        <a:xfrm>
          <a:off x="4584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168292</xdr:rowOff>
    </xdr:from>
    <xdr:ext cx="405111" cy="259045"/>
    <xdr:sp macro="" textlink="">
      <xdr:nvSpPr>
        <xdr:cNvPr id="165" name="【体育館・プール】&#10;有形固定資産減価償却率該当値テキスト"/>
        <xdr:cNvSpPr txBox="1"/>
      </xdr:nvSpPr>
      <xdr:spPr>
        <a:xfrm>
          <a:off x="4673600"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66" name="楕円 165"/>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24765</xdr:rowOff>
    </xdr:from>
    <xdr:to>
      <xdr:col>24</xdr:col>
      <xdr:colOff>63500</xdr:colOff>
      <xdr:row>58</xdr:row>
      <xdr:rowOff>68580</xdr:rowOff>
    </xdr:to>
    <xdr:cxnSp macro="">
      <xdr:nvCxnSpPr>
        <xdr:cNvPr id="167" name="直線コネクタ 166"/>
        <xdr:cNvCxnSpPr/>
      </xdr:nvCxnSpPr>
      <xdr:spPr>
        <a:xfrm flipV="1">
          <a:off x="3797300" y="99688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68" name="楕円 167"/>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59</xdr:row>
      <xdr:rowOff>57150</xdr:rowOff>
    </xdr:to>
    <xdr:cxnSp macro="">
      <xdr:nvCxnSpPr>
        <xdr:cNvPr id="169" name="直線コネクタ 168"/>
        <xdr:cNvCxnSpPr/>
      </xdr:nvCxnSpPr>
      <xdr:spPr>
        <a:xfrm flipV="1">
          <a:off x="2908300" y="10012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34307</xdr:rowOff>
    </xdr:from>
    <xdr:ext cx="405111" cy="259045"/>
    <xdr:sp macro="" textlink="">
      <xdr:nvSpPr>
        <xdr:cNvPr id="17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71"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135907</xdr:rowOff>
    </xdr:from>
    <xdr:ext cx="405111" cy="259045"/>
    <xdr:sp macro="" textlink="">
      <xdr:nvSpPr>
        <xdr:cNvPr id="172" name="n_1mainValue【体育館・プール】&#10;有形固定資産減価償却率"/>
        <xdr:cNvSpPr txBox="1"/>
      </xdr:nvSpPr>
      <xdr:spPr>
        <a:xfrm>
          <a:off x="3582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99077</xdr:rowOff>
    </xdr:from>
    <xdr:ext cx="405111" cy="259045"/>
    <xdr:sp macro="" textlink="">
      <xdr:nvSpPr>
        <xdr:cNvPr id="173" name="n_2mainValue【体育館・プール】&#10;有形固定資産減価償却率"/>
        <xdr:cNvSpPr txBox="1"/>
      </xdr:nvSpPr>
      <xdr:spPr>
        <a:xfrm>
          <a:off x="2705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95" name="直線コネクタ 194"/>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96"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97" name="直線コネクタ 196"/>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98"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9" name="直線コネクタ 19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200"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201" name="フローチャート: 判断 200"/>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202" name="フローチャート: 判断 201"/>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164998</xdr:rowOff>
    </xdr:from>
    <xdr:to>
      <xdr:col>46</xdr:col>
      <xdr:colOff>38100</xdr:colOff>
      <xdr:row>62</xdr:row>
      <xdr:rowOff>95148</xdr:rowOff>
    </xdr:to>
    <xdr:sp macro="" textlink="">
      <xdr:nvSpPr>
        <xdr:cNvPr id="203" name="フローチャート: 判断 202"/>
        <xdr:cNvSpPr/>
      </xdr:nvSpPr>
      <xdr:spPr>
        <a:xfrm>
          <a:off x="8699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87275</xdr:rowOff>
    </xdr:from>
    <xdr:to>
      <xdr:col>55</xdr:col>
      <xdr:colOff>50800</xdr:colOff>
      <xdr:row>64</xdr:row>
      <xdr:rowOff>17425</xdr:rowOff>
    </xdr:to>
    <xdr:sp macro="" textlink="">
      <xdr:nvSpPr>
        <xdr:cNvPr id="209" name="楕円 208"/>
        <xdr:cNvSpPr/>
      </xdr:nvSpPr>
      <xdr:spPr>
        <a:xfrm>
          <a:off x="10426700" y="108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2202</xdr:rowOff>
    </xdr:from>
    <xdr:ext cx="469744" cy="259045"/>
    <xdr:sp macro="" textlink="">
      <xdr:nvSpPr>
        <xdr:cNvPr id="210" name="【体育館・プール】&#10;一人当たり面積該当値テキスト"/>
        <xdr:cNvSpPr txBox="1"/>
      </xdr:nvSpPr>
      <xdr:spPr>
        <a:xfrm>
          <a:off x="10515600" y="1080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125222</xdr:rowOff>
    </xdr:from>
    <xdr:to>
      <xdr:col>50</xdr:col>
      <xdr:colOff>165100</xdr:colOff>
      <xdr:row>63</xdr:row>
      <xdr:rowOff>55372</xdr:rowOff>
    </xdr:to>
    <xdr:sp macro="" textlink="">
      <xdr:nvSpPr>
        <xdr:cNvPr id="211" name="楕円 210"/>
        <xdr:cNvSpPr/>
      </xdr:nvSpPr>
      <xdr:spPr>
        <a:xfrm>
          <a:off x="9588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xdr:rowOff>
    </xdr:from>
    <xdr:to>
      <xdr:col>55</xdr:col>
      <xdr:colOff>0</xdr:colOff>
      <xdr:row>63</xdr:row>
      <xdr:rowOff>138075</xdr:rowOff>
    </xdr:to>
    <xdr:cxnSp macro="">
      <xdr:nvCxnSpPr>
        <xdr:cNvPr id="212" name="直線コネクタ 211"/>
        <xdr:cNvCxnSpPr/>
      </xdr:nvCxnSpPr>
      <xdr:spPr>
        <a:xfrm>
          <a:off x="9639300" y="10805922"/>
          <a:ext cx="8382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75844</xdr:rowOff>
    </xdr:from>
    <xdr:to>
      <xdr:col>46</xdr:col>
      <xdr:colOff>38100</xdr:colOff>
      <xdr:row>61</xdr:row>
      <xdr:rowOff>5994</xdr:rowOff>
    </xdr:to>
    <xdr:sp macro="" textlink="">
      <xdr:nvSpPr>
        <xdr:cNvPr id="213" name="楕円 212"/>
        <xdr:cNvSpPr/>
      </xdr:nvSpPr>
      <xdr:spPr>
        <a:xfrm>
          <a:off x="8699500" y="103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126644</xdr:rowOff>
    </xdr:from>
    <xdr:to>
      <xdr:col>50</xdr:col>
      <xdr:colOff>114300</xdr:colOff>
      <xdr:row>63</xdr:row>
      <xdr:rowOff>4572</xdr:rowOff>
    </xdr:to>
    <xdr:cxnSp macro="">
      <xdr:nvCxnSpPr>
        <xdr:cNvPr id="214" name="直線コネクタ 213"/>
        <xdr:cNvCxnSpPr/>
      </xdr:nvCxnSpPr>
      <xdr:spPr>
        <a:xfrm>
          <a:off x="8750300" y="10413644"/>
          <a:ext cx="889000" cy="3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92930</xdr:rowOff>
    </xdr:from>
    <xdr:ext cx="469744" cy="259045"/>
    <xdr:sp macro="" textlink="">
      <xdr:nvSpPr>
        <xdr:cNvPr id="215"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86275</xdr:rowOff>
    </xdr:from>
    <xdr:ext cx="469744" cy="259045"/>
    <xdr:sp macro="" textlink="">
      <xdr:nvSpPr>
        <xdr:cNvPr id="216" name="n_2aveValue【体育館・プール】&#10;一人当たり面積"/>
        <xdr:cNvSpPr txBox="1"/>
      </xdr:nvSpPr>
      <xdr:spPr>
        <a:xfrm>
          <a:off x="8515427" y="1071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46499</xdr:rowOff>
    </xdr:from>
    <xdr:ext cx="469744" cy="259045"/>
    <xdr:sp macro="" textlink="">
      <xdr:nvSpPr>
        <xdr:cNvPr id="217" name="n_1mainValue【体育館・プール】&#10;一人当たり面積"/>
        <xdr:cNvSpPr txBox="1"/>
      </xdr:nvSpPr>
      <xdr:spPr>
        <a:xfrm>
          <a:off x="9391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22521</xdr:rowOff>
    </xdr:from>
    <xdr:ext cx="469744" cy="259045"/>
    <xdr:sp macro="" textlink="">
      <xdr:nvSpPr>
        <xdr:cNvPr id="218" name="n_2mainValue【体育館・プール】&#10;一人当たり面積"/>
        <xdr:cNvSpPr txBox="1"/>
      </xdr:nvSpPr>
      <xdr:spPr>
        <a:xfrm>
          <a:off x="8515427" y="1013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41" name="直線コネクタ 24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4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43" name="直線コネクタ 24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4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45" name="直線コネクタ 24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246"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47" name="フローチャート: 判断 24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48" name="フローチャート: 判断 24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99313</xdr:rowOff>
    </xdr:from>
    <xdr:to>
      <xdr:col>15</xdr:col>
      <xdr:colOff>101600</xdr:colOff>
      <xdr:row>82</xdr:row>
      <xdr:rowOff>29463</xdr:rowOff>
    </xdr:to>
    <xdr:sp macro="" textlink="">
      <xdr:nvSpPr>
        <xdr:cNvPr id="249" name="フローチャート: 判断 248"/>
        <xdr:cNvSpPr/>
      </xdr:nvSpPr>
      <xdr:spPr>
        <a:xfrm>
          <a:off x="2857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117602</xdr:rowOff>
    </xdr:from>
    <xdr:to>
      <xdr:col>24</xdr:col>
      <xdr:colOff>114300</xdr:colOff>
      <xdr:row>82</xdr:row>
      <xdr:rowOff>47752</xdr:rowOff>
    </xdr:to>
    <xdr:sp macro="" textlink="">
      <xdr:nvSpPr>
        <xdr:cNvPr id="255" name="楕円 254"/>
        <xdr:cNvSpPr/>
      </xdr:nvSpPr>
      <xdr:spPr>
        <a:xfrm>
          <a:off x="45847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140479</xdr:rowOff>
    </xdr:from>
    <xdr:ext cx="405111" cy="259045"/>
    <xdr:sp macro="" textlink="">
      <xdr:nvSpPr>
        <xdr:cNvPr id="256" name="【福祉施設】&#10;有形固定資産減価償却率該当値テキスト"/>
        <xdr:cNvSpPr txBox="1"/>
      </xdr:nvSpPr>
      <xdr:spPr>
        <a:xfrm>
          <a:off x="4673600" y="1385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xdr:rowOff>
    </xdr:from>
    <xdr:to>
      <xdr:col>20</xdr:col>
      <xdr:colOff>38100</xdr:colOff>
      <xdr:row>82</xdr:row>
      <xdr:rowOff>116332</xdr:rowOff>
    </xdr:to>
    <xdr:sp macro="" textlink="">
      <xdr:nvSpPr>
        <xdr:cNvPr id="257" name="楕円 256"/>
        <xdr:cNvSpPr/>
      </xdr:nvSpPr>
      <xdr:spPr>
        <a:xfrm>
          <a:off x="3746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168402</xdr:rowOff>
    </xdr:from>
    <xdr:to>
      <xdr:col>24</xdr:col>
      <xdr:colOff>63500</xdr:colOff>
      <xdr:row>82</xdr:row>
      <xdr:rowOff>65532</xdr:rowOff>
    </xdr:to>
    <xdr:cxnSp macro="">
      <xdr:nvCxnSpPr>
        <xdr:cNvPr id="258" name="直線コネクタ 257"/>
        <xdr:cNvCxnSpPr/>
      </xdr:nvCxnSpPr>
      <xdr:spPr>
        <a:xfrm flipV="1">
          <a:off x="3797300" y="140558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83313</xdr:rowOff>
    </xdr:from>
    <xdr:to>
      <xdr:col>15</xdr:col>
      <xdr:colOff>101600</xdr:colOff>
      <xdr:row>83</xdr:row>
      <xdr:rowOff>13463</xdr:rowOff>
    </xdr:to>
    <xdr:sp macro="" textlink="">
      <xdr:nvSpPr>
        <xdr:cNvPr id="259" name="楕円 258"/>
        <xdr:cNvSpPr/>
      </xdr:nvSpPr>
      <xdr:spPr>
        <a:xfrm>
          <a:off x="2857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65532</xdr:rowOff>
    </xdr:from>
    <xdr:to>
      <xdr:col>19</xdr:col>
      <xdr:colOff>177800</xdr:colOff>
      <xdr:row>82</xdr:row>
      <xdr:rowOff>134113</xdr:rowOff>
    </xdr:to>
    <xdr:cxnSp macro="">
      <xdr:nvCxnSpPr>
        <xdr:cNvPr id="260" name="直線コネクタ 259"/>
        <xdr:cNvCxnSpPr/>
      </xdr:nvCxnSpPr>
      <xdr:spPr>
        <a:xfrm flipV="1">
          <a:off x="2908300" y="141244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52849</xdr:rowOff>
    </xdr:from>
    <xdr:ext cx="405111" cy="259045"/>
    <xdr:sp macro="" textlink="">
      <xdr:nvSpPr>
        <xdr:cNvPr id="261"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45990</xdr:rowOff>
    </xdr:from>
    <xdr:ext cx="405111" cy="259045"/>
    <xdr:sp macro="" textlink="">
      <xdr:nvSpPr>
        <xdr:cNvPr id="262" name="n_2aveValue【福祉施設】&#10;有形固定資産減価償却率"/>
        <xdr:cNvSpPr txBox="1"/>
      </xdr:nvSpPr>
      <xdr:spPr>
        <a:xfrm>
          <a:off x="2705744" y="137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107459</xdr:rowOff>
    </xdr:from>
    <xdr:ext cx="405111" cy="259045"/>
    <xdr:sp macro="" textlink="">
      <xdr:nvSpPr>
        <xdr:cNvPr id="263" name="n_1mainValue【福祉施設】&#10;有形固定資産減価償却率"/>
        <xdr:cNvSpPr txBox="1"/>
      </xdr:nvSpPr>
      <xdr:spPr>
        <a:xfrm>
          <a:off x="35820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4590</xdr:rowOff>
    </xdr:from>
    <xdr:ext cx="405111" cy="259045"/>
    <xdr:sp macro="" textlink="">
      <xdr:nvSpPr>
        <xdr:cNvPr id="264" name="n_2mainValue【福祉施設】&#10;有形固定資産減価償却率"/>
        <xdr:cNvSpPr txBox="1"/>
      </xdr:nvSpPr>
      <xdr:spPr>
        <a:xfrm>
          <a:off x="2705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88" name="直線コネクタ 287"/>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89"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90" name="直線コネクタ 289"/>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91"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92" name="直線コネクタ 291"/>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293" name="【福祉施設】&#10;一人当たり面積平均値テキスト"/>
        <xdr:cNvSpPr txBox="1"/>
      </xdr:nvSpPr>
      <xdr:spPr>
        <a:xfrm>
          <a:off x="10515600" y="1454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94" name="フローチャート: 判断 293"/>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95" name="フローチャート: 判断 294"/>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89408</xdr:rowOff>
    </xdr:from>
    <xdr:to>
      <xdr:col>46</xdr:col>
      <xdr:colOff>38100</xdr:colOff>
      <xdr:row>86</xdr:row>
      <xdr:rowOff>19558</xdr:rowOff>
    </xdr:to>
    <xdr:sp macro="" textlink="">
      <xdr:nvSpPr>
        <xdr:cNvPr id="296" name="フローチャート: 判断 295"/>
        <xdr:cNvSpPr/>
      </xdr:nvSpPr>
      <xdr:spPr>
        <a:xfrm>
          <a:off x="8699500" y="146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169038</xdr:rowOff>
    </xdr:from>
    <xdr:to>
      <xdr:col>55</xdr:col>
      <xdr:colOff>50800</xdr:colOff>
      <xdr:row>86</xdr:row>
      <xdr:rowOff>99188</xdr:rowOff>
    </xdr:to>
    <xdr:sp macro="" textlink="">
      <xdr:nvSpPr>
        <xdr:cNvPr id="302" name="楕円 301"/>
        <xdr:cNvSpPr/>
      </xdr:nvSpPr>
      <xdr:spPr>
        <a:xfrm>
          <a:off x="10426700" y="147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96411</xdr:rowOff>
    </xdr:from>
    <xdr:ext cx="469744" cy="259045"/>
    <xdr:sp macro="" textlink="">
      <xdr:nvSpPr>
        <xdr:cNvPr id="303" name="【福祉施設】&#10;一人当たり面積該当値テキスト"/>
        <xdr:cNvSpPr txBox="1"/>
      </xdr:nvSpPr>
      <xdr:spPr>
        <a:xfrm>
          <a:off x="10515600" y="1466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170562</xdr:rowOff>
    </xdr:from>
    <xdr:to>
      <xdr:col>50</xdr:col>
      <xdr:colOff>165100</xdr:colOff>
      <xdr:row>86</xdr:row>
      <xdr:rowOff>100712</xdr:rowOff>
    </xdr:to>
    <xdr:sp macro="" textlink="">
      <xdr:nvSpPr>
        <xdr:cNvPr id="304" name="楕円 303"/>
        <xdr:cNvSpPr/>
      </xdr:nvSpPr>
      <xdr:spPr>
        <a:xfrm>
          <a:off x="9588500" y="147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48388</xdr:rowOff>
    </xdr:from>
    <xdr:to>
      <xdr:col>55</xdr:col>
      <xdr:colOff>0</xdr:colOff>
      <xdr:row>86</xdr:row>
      <xdr:rowOff>49912</xdr:rowOff>
    </xdr:to>
    <xdr:cxnSp macro="">
      <xdr:nvCxnSpPr>
        <xdr:cNvPr id="305" name="直線コネクタ 304"/>
        <xdr:cNvCxnSpPr/>
      </xdr:nvCxnSpPr>
      <xdr:spPr>
        <a:xfrm flipV="1">
          <a:off x="9639300" y="1479308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171323</xdr:rowOff>
    </xdr:from>
    <xdr:to>
      <xdr:col>46</xdr:col>
      <xdr:colOff>38100</xdr:colOff>
      <xdr:row>86</xdr:row>
      <xdr:rowOff>101473</xdr:rowOff>
    </xdr:to>
    <xdr:sp macro="" textlink="">
      <xdr:nvSpPr>
        <xdr:cNvPr id="306" name="楕円 305"/>
        <xdr:cNvSpPr/>
      </xdr:nvSpPr>
      <xdr:spPr>
        <a:xfrm>
          <a:off x="8699500" y="1474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49912</xdr:rowOff>
    </xdr:from>
    <xdr:to>
      <xdr:col>50</xdr:col>
      <xdr:colOff>114300</xdr:colOff>
      <xdr:row>86</xdr:row>
      <xdr:rowOff>50673</xdr:rowOff>
    </xdr:to>
    <xdr:cxnSp macro="">
      <xdr:nvCxnSpPr>
        <xdr:cNvPr id="307" name="直線コネクタ 306"/>
        <xdr:cNvCxnSpPr/>
      </xdr:nvCxnSpPr>
      <xdr:spPr>
        <a:xfrm flipV="1">
          <a:off x="8750300" y="1479461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19702</xdr:rowOff>
    </xdr:from>
    <xdr:ext cx="469744" cy="259045"/>
    <xdr:sp macro="" textlink="">
      <xdr:nvSpPr>
        <xdr:cNvPr id="308"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36085</xdr:rowOff>
    </xdr:from>
    <xdr:ext cx="469744" cy="259045"/>
    <xdr:sp macro="" textlink="">
      <xdr:nvSpPr>
        <xdr:cNvPr id="309" name="n_2aveValue【福祉施設】&#10;一人当たり面積"/>
        <xdr:cNvSpPr txBox="1"/>
      </xdr:nvSpPr>
      <xdr:spPr>
        <a:xfrm>
          <a:off x="8515427" y="1443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91839</xdr:rowOff>
    </xdr:from>
    <xdr:ext cx="469744" cy="259045"/>
    <xdr:sp macro="" textlink="">
      <xdr:nvSpPr>
        <xdr:cNvPr id="310" name="n_1mainValue【福祉施設】&#10;一人当たり面積"/>
        <xdr:cNvSpPr txBox="1"/>
      </xdr:nvSpPr>
      <xdr:spPr>
        <a:xfrm>
          <a:off x="9391727" y="1483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92600</xdr:rowOff>
    </xdr:from>
    <xdr:ext cx="469744" cy="259045"/>
    <xdr:sp macro="" textlink="">
      <xdr:nvSpPr>
        <xdr:cNvPr id="311" name="n_2mainValue【福祉施設】&#10;一人当たり面積"/>
        <xdr:cNvSpPr txBox="1"/>
      </xdr:nvSpPr>
      <xdr:spPr>
        <a:xfrm>
          <a:off x="8515427" y="1483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2" name="テキスト ボックス 32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4" name="テキスト ボックス 32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4" name="テキスト ボックス 33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338" name="直線コネクタ 337"/>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339"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40" name="直線コネクタ 33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341"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342" name="直線コネクタ 341"/>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165479</xdr:rowOff>
    </xdr:from>
    <xdr:ext cx="405111" cy="259045"/>
    <xdr:sp macro="" textlink="">
      <xdr:nvSpPr>
        <xdr:cNvPr id="343" name="【市民会館】&#10;有形固定資産減価償却率平均値テキスト"/>
        <xdr:cNvSpPr txBox="1"/>
      </xdr:nvSpPr>
      <xdr:spPr>
        <a:xfrm>
          <a:off x="46736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344" name="フローチャート: 判断 343"/>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345" name="フローチャート: 判断 344"/>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13970</xdr:rowOff>
    </xdr:from>
    <xdr:to>
      <xdr:col>15</xdr:col>
      <xdr:colOff>101600</xdr:colOff>
      <xdr:row>107</xdr:row>
      <xdr:rowOff>115570</xdr:rowOff>
    </xdr:to>
    <xdr:sp macro="" textlink="">
      <xdr:nvSpPr>
        <xdr:cNvPr id="346" name="フローチャート: 判断 345"/>
        <xdr:cNvSpPr/>
      </xdr:nvSpPr>
      <xdr:spPr>
        <a:xfrm>
          <a:off x="2857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89081</xdr:rowOff>
    </xdr:from>
    <xdr:to>
      <xdr:col>15</xdr:col>
      <xdr:colOff>101600</xdr:colOff>
      <xdr:row>106</xdr:row>
      <xdr:rowOff>19231</xdr:rowOff>
    </xdr:to>
    <xdr:sp macro="" textlink="">
      <xdr:nvSpPr>
        <xdr:cNvPr id="352" name="楕円 351"/>
        <xdr:cNvSpPr/>
      </xdr:nvSpPr>
      <xdr:spPr>
        <a:xfrm>
          <a:off x="2857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86377</xdr:rowOff>
    </xdr:from>
    <xdr:ext cx="405111" cy="259045"/>
    <xdr:sp macro="" textlink="">
      <xdr:nvSpPr>
        <xdr:cNvPr id="353" name="n_1aveValue【市民会館】&#10;有形固定資産減価償却率"/>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106697</xdr:rowOff>
    </xdr:from>
    <xdr:ext cx="405111" cy="259045"/>
    <xdr:sp macro="" textlink="">
      <xdr:nvSpPr>
        <xdr:cNvPr id="354" name="n_2aveValue【市民会館】&#10;有形固定資産減価償却率"/>
        <xdr:cNvSpPr txBox="1"/>
      </xdr:nvSpPr>
      <xdr:spPr>
        <a:xfrm>
          <a:off x="2705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35758</xdr:rowOff>
    </xdr:from>
    <xdr:ext cx="405111" cy="259045"/>
    <xdr:sp macro="" textlink="">
      <xdr:nvSpPr>
        <xdr:cNvPr id="355" name="n_2mainValue【市民会館】&#10;有形固定資産減価償却率"/>
        <xdr:cNvSpPr txBox="1"/>
      </xdr:nvSpPr>
      <xdr:spPr>
        <a:xfrm>
          <a:off x="2705744"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4" name="テキスト ボックス 36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6" name="直線コネクタ 36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67" name="テキスト ボックス 36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8" name="直線コネクタ 36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9" name="テキスト ボックス 36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0" name="直線コネクタ 36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1" name="テキスト ボックス 37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2" name="直線コネクタ 37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3" name="テキスト ボックス 37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106</xdr:row>
      <xdr:rowOff>112776</xdr:rowOff>
    </xdr:to>
    <xdr:cxnSp macro="">
      <xdr:nvCxnSpPr>
        <xdr:cNvPr id="377" name="直線コネクタ 376"/>
        <xdr:cNvCxnSpPr/>
      </xdr:nvCxnSpPr>
      <xdr:spPr>
        <a:xfrm flipV="1">
          <a:off x="10476865" y="17205198"/>
          <a:ext cx="0" cy="108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116603</xdr:rowOff>
    </xdr:from>
    <xdr:ext cx="469744" cy="259045"/>
    <xdr:sp macro="" textlink="">
      <xdr:nvSpPr>
        <xdr:cNvPr id="378" name="【市民会館】&#10;一人当たり面積最小値テキスト"/>
        <xdr:cNvSpPr txBox="1"/>
      </xdr:nvSpPr>
      <xdr:spPr>
        <a:xfrm>
          <a:off x="10515600" y="1829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112776</xdr:rowOff>
    </xdr:from>
    <xdr:to>
      <xdr:col>55</xdr:col>
      <xdr:colOff>88900</xdr:colOff>
      <xdr:row>106</xdr:row>
      <xdr:rowOff>112776</xdr:rowOff>
    </xdr:to>
    <xdr:cxnSp macro="">
      <xdr:nvCxnSpPr>
        <xdr:cNvPr id="379" name="直線コネクタ 378"/>
        <xdr:cNvCxnSpPr/>
      </xdr:nvCxnSpPr>
      <xdr:spPr>
        <a:xfrm>
          <a:off x="10388600" y="1828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80" name="【市民会館】&#10;一人当たり面積最大値テキスト"/>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81" name="直線コネクタ 380"/>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31259</xdr:rowOff>
    </xdr:from>
    <xdr:ext cx="469744" cy="259045"/>
    <xdr:sp macro="" textlink="">
      <xdr:nvSpPr>
        <xdr:cNvPr id="382" name="【市民会館】&#10;一人当たり面積平均値テキスト"/>
        <xdr:cNvSpPr txBox="1"/>
      </xdr:nvSpPr>
      <xdr:spPr>
        <a:xfrm>
          <a:off x="105156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52832</xdr:rowOff>
    </xdr:from>
    <xdr:to>
      <xdr:col>55</xdr:col>
      <xdr:colOff>50800</xdr:colOff>
      <xdr:row>104</xdr:row>
      <xdr:rowOff>154432</xdr:rowOff>
    </xdr:to>
    <xdr:sp macro="" textlink="">
      <xdr:nvSpPr>
        <xdr:cNvPr id="383" name="フローチャート: 判断 382"/>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25400</xdr:rowOff>
    </xdr:from>
    <xdr:to>
      <xdr:col>50</xdr:col>
      <xdr:colOff>165100</xdr:colOff>
      <xdr:row>104</xdr:row>
      <xdr:rowOff>127000</xdr:rowOff>
    </xdr:to>
    <xdr:sp macro="" textlink="">
      <xdr:nvSpPr>
        <xdr:cNvPr id="384" name="フローチャート: 判断 383"/>
        <xdr:cNvSpPr/>
      </xdr:nvSpPr>
      <xdr:spPr>
        <a:xfrm>
          <a:off x="958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103124</xdr:rowOff>
    </xdr:from>
    <xdr:to>
      <xdr:col>46</xdr:col>
      <xdr:colOff>38100</xdr:colOff>
      <xdr:row>102</xdr:row>
      <xdr:rowOff>33274</xdr:rowOff>
    </xdr:to>
    <xdr:sp macro="" textlink="">
      <xdr:nvSpPr>
        <xdr:cNvPr id="385" name="フローチャート: 判断 384"/>
        <xdr:cNvSpPr/>
      </xdr:nvSpPr>
      <xdr:spPr>
        <a:xfrm>
          <a:off x="8699500" y="1741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6" name="テキスト ボックス 3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169418</xdr:rowOff>
    </xdr:from>
    <xdr:to>
      <xdr:col>46</xdr:col>
      <xdr:colOff>38100</xdr:colOff>
      <xdr:row>107</xdr:row>
      <xdr:rowOff>99568</xdr:rowOff>
    </xdr:to>
    <xdr:sp macro="" textlink="">
      <xdr:nvSpPr>
        <xdr:cNvPr id="391" name="楕円 390"/>
        <xdr:cNvSpPr/>
      </xdr:nvSpPr>
      <xdr:spPr>
        <a:xfrm>
          <a:off x="8699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143527</xdr:rowOff>
    </xdr:from>
    <xdr:ext cx="469744" cy="259045"/>
    <xdr:sp macro="" textlink="">
      <xdr:nvSpPr>
        <xdr:cNvPr id="392" name="n_1ave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49801</xdr:rowOff>
    </xdr:from>
    <xdr:ext cx="469744" cy="259045"/>
    <xdr:sp macro="" textlink="">
      <xdr:nvSpPr>
        <xdr:cNvPr id="393" name="n_2aveValue【市民会館】&#10;一人当たり面積"/>
        <xdr:cNvSpPr txBox="1"/>
      </xdr:nvSpPr>
      <xdr:spPr>
        <a:xfrm>
          <a:off x="8515427" y="171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90695</xdr:rowOff>
    </xdr:from>
    <xdr:ext cx="469744" cy="259045"/>
    <xdr:sp macro="" textlink="">
      <xdr:nvSpPr>
        <xdr:cNvPr id="394" name="n_2mainValue【市民会館】&#10;一人当たり面積"/>
        <xdr:cNvSpPr txBox="1"/>
      </xdr:nvSpPr>
      <xdr:spPr>
        <a:xfrm>
          <a:off x="8515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5" name="テキスト ボックス 4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7" name="テキスト ボックス 4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5" name="テキスト ボックス 4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7" name="テキスト ボックス 4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419" name="直線コネクタ 418"/>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420"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21" name="直線コネクタ 420"/>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2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3" name="直線コネクタ 42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24"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425" name="フローチャート: 判断 424"/>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426" name="フローチャート: 判断 425"/>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427" name="フローチャート: 判断 426"/>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92075</xdr:rowOff>
    </xdr:from>
    <xdr:to>
      <xdr:col>85</xdr:col>
      <xdr:colOff>177800</xdr:colOff>
      <xdr:row>40</xdr:row>
      <xdr:rowOff>22225</xdr:rowOff>
    </xdr:to>
    <xdr:sp macro="" textlink="">
      <xdr:nvSpPr>
        <xdr:cNvPr id="433" name="楕円 432"/>
        <xdr:cNvSpPr/>
      </xdr:nvSpPr>
      <xdr:spPr>
        <a:xfrm>
          <a:off x="16268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114952</xdr:rowOff>
    </xdr:from>
    <xdr:ext cx="405111" cy="259045"/>
    <xdr:sp macro="" textlink="">
      <xdr:nvSpPr>
        <xdr:cNvPr id="434" name="【一般廃棄物処理施設】&#10;有形固定資産減価償却率該当値テキスト"/>
        <xdr:cNvSpPr txBox="1"/>
      </xdr:nvSpPr>
      <xdr:spPr>
        <a:xfrm>
          <a:off x="163576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111125</xdr:rowOff>
    </xdr:from>
    <xdr:to>
      <xdr:col>81</xdr:col>
      <xdr:colOff>101600</xdr:colOff>
      <xdr:row>40</xdr:row>
      <xdr:rowOff>41275</xdr:rowOff>
    </xdr:to>
    <xdr:sp macro="" textlink="">
      <xdr:nvSpPr>
        <xdr:cNvPr id="435" name="楕円 434"/>
        <xdr:cNvSpPr/>
      </xdr:nvSpPr>
      <xdr:spPr>
        <a:xfrm>
          <a:off x="1543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142875</xdr:rowOff>
    </xdr:from>
    <xdr:to>
      <xdr:col>85</xdr:col>
      <xdr:colOff>127000</xdr:colOff>
      <xdr:row>39</xdr:row>
      <xdr:rowOff>161925</xdr:rowOff>
    </xdr:to>
    <xdr:cxnSp macro="">
      <xdr:nvCxnSpPr>
        <xdr:cNvPr id="436" name="直線コネクタ 435"/>
        <xdr:cNvCxnSpPr/>
      </xdr:nvCxnSpPr>
      <xdr:spPr>
        <a:xfrm flipV="1">
          <a:off x="15481300" y="68294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36212</xdr:rowOff>
    </xdr:from>
    <xdr:ext cx="405111" cy="259045"/>
    <xdr:sp macro="" textlink="">
      <xdr:nvSpPr>
        <xdr:cNvPr id="437"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111142</xdr:rowOff>
    </xdr:from>
    <xdr:ext cx="405111" cy="259045"/>
    <xdr:sp macro="" textlink="">
      <xdr:nvSpPr>
        <xdr:cNvPr id="438"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57802</xdr:rowOff>
    </xdr:from>
    <xdr:ext cx="405111" cy="259045"/>
    <xdr:sp macro="" textlink="">
      <xdr:nvSpPr>
        <xdr:cNvPr id="439" name="n_1mainValue【一般廃棄物処理施設】&#10;有形固定資産減価償却率"/>
        <xdr:cNvSpPr txBox="1"/>
      </xdr:nvSpPr>
      <xdr:spPr>
        <a:xfrm>
          <a:off x="15266044" y="657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0" name="直線コネクタ 4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1" name="テキスト ボックス 45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2" name="直線コネクタ 4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453" name="テキスト ボックス 452"/>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4" name="直線コネクタ 4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455" name="テキスト ボックス 454"/>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6" name="直線コネクタ 4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457" name="テキスト ボックス 456"/>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8" name="直線コネクタ 4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459" name="テキスト ボックス 458"/>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0" name="直線コネクタ 4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461" name="テキスト ボックス 460"/>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463" name="テキスト ボックス 462"/>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465" name="直線コネクタ 464"/>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466"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67" name="直線コネクタ 466"/>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468"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469" name="直線コネクタ 468"/>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470"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471" name="フローチャート: 判断 470"/>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472" name="フローチャート: 判断 471"/>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39606</xdr:rowOff>
    </xdr:from>
    <xdr:to>
      <xdr:col>107</xdr:col>
      <xdr:colOff>101600</xdr:colOff>
      <xdr:row>42</xdr:row>
      <xdr:rowOff>141206</xdr:rowOff>
    </xdr:to>
    <xdr:sp macro="" textlink="">
      <xdr:nvSpPr>
        <xdr:cNvPr id="473" name="フローチャート: 判断 472"/>
        <xdr:cNvSpPr/>
      </xdr:nvSpPr>
      <xdr:spPr>
        <a:xfrm>
          <a:off x="20383500" y="72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37584</xdr:rowOff>
    </xdr:from>
    <xdr:to>
      <xdr:col>116</xdr:col>
      <xdr:colOff>114300</xdr:colOff>
      <xdr:row>42</xdr:row>
      <xdr:rowOff>139184</xdr:rowOff>
    </xdr:to>
    <xdr:sp macro="" textlink="">
      <xdr:nvSpPr>
        <xdr:cNvPr id="479" name="楕円 478"/>
        <xdr:cNvSpPr/>
      </xdr:nvSpPr>
      <xdr:spPr>
        <a:xfrm>
          <a:off x="22110700" y="72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132912</xdr:rowOff>
    </xdr:from>
    <xdr:ext cx="599010" cy="259045"/>
    <xdr:sp macro="" textlink="">
      <xdr:nvSpPr>
        <xdr:cNvPr id="480" name="【一般廃棄物処理施設】&#10;一人当たり有形固定資産（償却資産）額該当値テキスト"/>
        <xdr:cNvSpPr txBox="1"/>
      </xdr:nvSpPr>
      <xdr:spPr>
        <a:xfrm>
          <a:off x="22199600" y="716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37842</xdr:rowOff>
    </xdr:from>
    <xdr:to>
      <xdr:col>112</xdr:col>
      <xdr:colOff>38100</xdr:colOff>
      <xdr:row>42</xdr:row>
      <xdr:rowOff>139442</xdr:rowOff>
    </xdr:to>
    <xdr:sp macro="" textlink="">
      <xdr:nvSpPr>
        <xdr:cNvPr id="481" name="楕円 480"/>
        <xdr:cNvSpPr/>
      </xdr:nvSpPr>
      <xdr:spPr>
        <a:xfrm>
          <a:off x="21272500" y="72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88384</xdr:rowOff>
    </xdr:from>
    <xdr:to>
      <xdr:col>116</xdr:col>
      <xdr:colOff>63500</xdr:colOff>
      <xdr:row>42</xdr:row>
      <xdr:rowOff>88642</xdr:rowOff>
    </xdr:to>
    <xdr:cxnSp macro="">
      <xdr:nvCxnSpPr>
        <xdr:cNvPr id="482" name="直線コネクタ 481"/>
        <xdr:cNvCxnSpPr/>
      </xdr:nvCxnSpPr>
      <xdr:spPr>
        <a:xfrm flipV="1">
          <a:off x="21323300" y="7289284"/>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40</xdr:row>
      <xdr:rowOff>141379</xdr:rowOff>
    </xdr:from>
    <xdr:ext cx="690189" cy="259045"/>
    <xdr:sp macro="" textlink="">
      <xdr:nvSpPr>
        <xdr:cNvPr id="483"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157733</xdr:rowOff>
    </xdr:from>
    <xdr:ext cx="599010" cy="259045"/>
    <xdr:sp macro="" textlink="">
      <xdr:nvSpPr>
        <xdr:cNvPr id="484" name="n_2aveValue【一般廃棄物処理施設】&#10;一人当たり有形固定資産（償却資産）額"/>
        <xdr:cNvSpPr txBox="1"/>
      </xdr:nvSpPr>
      <xdr:spPr>
        <a:xfrm>
          <a:off x="20134795" y="701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130569</xdr:rowOff>
    </xdr:from>
    <xdr:ext cx="599010" cy="259045"/>
    <xdr:sp macro="" textlink="">
      <xdr:nvSpPr>
        <xdr:cNvPr id="485" name="n_1mainValue【一般廃棄物処理施設】&#10;一人当たり有形固定資産（償却資産）額"/>
        <xdr:cNvSpPr txBox="1"/>
      </xdr:nvSpPr>
      <xdr:spPr>
        <a:xfrm>
          <a:off x="21011095" y="733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3" name="テキスト ボックス 5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3" name="テキスト ボックス 5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5" name="テキスト ボックス 5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527" name="直線コネクタ 526"/>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528"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529" name="直線コネクタ 528"/>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30"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31" name="直線コネクタ 530"/>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532"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33" name="フローチャート: 判断 532"/>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534" name="フローチャート: 判断 533"/>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535" name="フローチャート: 判断 534"/>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41" name="楕円 540"/>
        <xdr:cNvSpPr/>
      </xdr:nvSpPr>
      <xdr:spPr>
        <a:xfrm>
          <a:off x="162687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130646</xdr:rowOff>
    </xdr:from>
    <xdr:ext cx="405111" cy="259045"/>
    <xdr:sp macro="" textlink="">
      <xdr:nvSpPr>
        <xdr:cNvPr id="542" name="【消防施設】&#10;有形固定資産減価償却率該当値テキスト"/>
        <xdr:cNvSpPr txBox="1"/>
      </xdr:nvSpPr>
      <xdr:spPr>
        <a:xfrm>
          <a:off x="16357600"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363</xdr:rowOff>
    </xdr:from>
    <xdr:to>
      <xdr:col>81</xdr:col>
      <xdr:colOff>101600</xdr:colOff>
      <xdr:row>82</xdr:row>
      <xdr:rowOff>101963</xdr:rowOff>
    </xdr:to>
    <xdr:sp macro="" textlink="">
      <xdr:nvSpPr>
        <xdr:cNvPr id="543" name="楕円 542"/>
        <xdr:cNvSpPr/>
      </xdr:nvSpPr>
      <xdr:spPr>
        <a:xfrm>
          <a:off x="15430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31569</xdr:rowOff>
    </xdr:from>
    <xdr:to>
      <xdr:col>85</xdr:col>
      <xdr:colOff>127000</xdr:colOff>
      <xdr:row>82</xdr:row>
      <xdr:rowOff>51163</xdr:rowOff>
    </xdr:to>
    <xdr:cxnSp macro="">
      <xdr:nvCxnSpPr>
        <xdr:cNvPr id="544" name="直線コネクタ 543"/>
        <xdr:cNvCxnSpPr/>
      </xdr:nvCxnSpPr>
      <xdr:spPr>
        <a:xfrm flipV="1">
          <a:off x="15481300" y="140904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111398</xdr:rowOff>
    </xdr:from>
    <xdr:to>
      <xdr:col>76</xdr:col>
      <xdr:colOff>165100</xdr:colOff>
      <xdr:row>81</xdr:row>
      <xdr:rowOff>41548</xdr:rowOff>
    </xdr:to>
    <xdr:sp macro="" textlink="">
      <xdr:nvSpPr>
        <xdr:cNvPr id="545" name="楕円 544"/>
        <xdr:cNvSpPr/>
      </xdr:nvSpPr>
      <xdr:spPr>
        <a:xfrm>
          <a:off x="14541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162198</xdr:rowOff>
    </xdr:from>
    <xdr:to>
      <xdr:col>81</xdr:col>
      <xdr:colOff>50800</xdr:colOff>
      <xdr:row>82</xdr:row>
      <xdr:rowOff>51163</xdr:rowOff>
    </xdr:to>
    <xdr:cxnSp macro="">
      <xdr:nvCxnSpPr>
        <xdr:cNvPr id="546" name="直線コネクタ 545"/>
        <xdr:cNvCxnSpPr/>
      </xdr:nvCxnSpPr>
      <xdr:spPr>
        <a:xfrm>
          <a:off x="14592300" y="13878198"/>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45011</xdr:rowOff>
    </xdr:from>
    <xdr:ext cx="405111" cy="259045"/>
    <xdr:sp macro="" textlink="">
      <xdr:nvSpPr>
        <xdr:cNvPr id="547"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101254</xdr:rowOff>
    </xdr:from>
    <xdr:ext cx="405111" cy="259045"/>
    <xdr:sp macro="" textlink="">
      <xdr:nvSpPr>
        <xdr:cNvPr id="548" name="n_2aveValue【消防施設】&#10;有形固定資産減価償却率"/>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93090</xdr:rowOff>
    </xdr:from>
    <xdr:ext cx="405111" cy="259045"/>
    <xdr:sp macro="" textlink="">
      <xdr:nvSpPr>
        <xdr:cNvPr id="549" name="n_1mainValue【消防施設】&#10;有形固定資産減価償却率"/>
        <xdr:cNvSpPr txBox="1"/>
      </xdr:nvSpPr>
      <xdr:spPr>
        <a:xfrm>
          <a:off x="15266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58075</xdr:rowOff>
    </xdr:from>
    <xdr:ext cx="405111" cy="259045"/>
    <xdr:sp macro="" textlink="">
      <xdr:nvSpPr>
        <xdr:cNvPr id="550" name="n_2mainValue【消防施設】&#10;有形固定資産減価償却率"/>
        <xdr:cNvSpPr txBox="1"/>
      </xdr:nvSpPr>
      <xdr:spPr>
        <a:xfrm>
          <a:off x="14389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1" name="直線コネクタ 5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2" name="テキスト ボックス 5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3" name="直線コネクタ 5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4" name="テキスト ボックス 5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5" name="直線コネクタ 5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6" name="テキスト ボックス 5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7" name="直線コネクタ 5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8" name="テキスト ボックス 5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9" name="直線コネクタ 5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0" name="テキスト ボックス 5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72" name="直線コネクタ 571"/>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73"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74" name="直線コネクタ 573"/>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75"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76" name="直線コネクタ 575"/>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577"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78" name="フローチャート: 判断 577"/>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79" name="フローチャート: 判断 578"/>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70510</xdr:rowOff>
    </xdr:from>
    <xdr:to>
      <xdr:col>107</xdr:col>
      <xdr:colOff>101600</xdr:colOff>
      <xdr:row>86</xdr:row>
      <xdr:rowOff>660</xdr:rowOff>
    </xdr:to>
    <xdr:sp macro="" textlink="">
      <xdr:nvSpPr>
        <xdr:cNvPr id="580" name="フローチャート: 判断 579"/>
        <xdr:cNvSpPr/>
      </xdr:nvSpPr>
      <xdr:spPr>
        <a:xfrm>
          <a:off x="20383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586" name="楕円 585"/>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17035</xdr:rowOff>
    </xdr:from>
    <xdr:ext cx="469744" cy="259045"/>
    <xdr:sp macro="" textlink="">
      <xdr:nvSpPr>
        <xdr:cNvPr id="587" name="【消防施設】&#10;一人当たり面積該当値テキスト"/>
        <xdr:cNvSpPr txBox="1"/>
      </xdr:nvSpPr>
      <xdr:spPr>
        <a:xfrm>
          <a:off x="22199600" y="1441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588" name="楕円 587"/>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122682</xdr:rowOff>
    </xdr:to>
    <xdr:cxnSp macro="">
      <xdr:nvCxnSpPr>
        <xdr:cNvPr id="589" name="直線コネクタ 588"/>
        <xdr:cNvCxnSpPr/>
      </xdr:nvCxnSpPr>
      <xdr:spPr>
        <a:xfrm flipV="1">
          <a:off x="21323300" y="146182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37592</xdr:rowOff>
    </xdr:from>
    <xdr:to>
      <xdr:col>107</xdr:col>
      <xdr:colOff>101600</xdr:colOff>
      <xdr:row>85</xdr:row>
      <xdr:rowOff>139192</xdr:rowOff>
    </xdr:to>
    <xdr:sp macro="" textlink="">
      <xdr:nvSpPr>
        <xdr:cNvPr id="590" name="楕円 589"/>
        <xdr:cNvSpPr/>
      </xdr:nvSpPr>
      <xdr:spPr>
        <a:xfrm>
          <a:off x="20383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88392</xdr:rowOff>
    </xdr:from>
    <xdr:to>
      <xdr:col>111</xdr:col>
      <xdr:colOff>177800</xdr:colOff>
      <xdr:row>85</xdr:row>
      <xdr:rowOff>122682</xdr:rowOff>
    </xdr:to>
    <xdr:cxnSp macro="">
      <xdr:nvCxnSpPr>
        <xdr:cNvPr id="591" name="直線コネクタ 590"/>
        <xdr:cNvCxnSpPr/>
      </xdr:nvCxnSpPr>
      <xdr:spPr>
        <a:xfrm>
          <a:off x="20434300" y="1466164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168724</xdr:rowOff>
    </xdr:from>
    <xdr:ext cx="469744" cy="259045"/>
    <xdr:sp macro="" textlink="">
      <xdr:nvSpPr>
        <xdr:cNvPr id="592" name="n_1aveValue【消防施設】&#10;一人当たり面積"/>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163237</xdr:rowOff>
    </xdr:from>
    <xdr:ext cx="469744" cy="259045"/>
    <xdr:sp macro="" textlink="">
      <xdr:nvSpPr>
        <xdr:cNvPr id="593" name="n_2aveValue【消防施設】&#10;一人当たり面積"/>
        <xdr:cNvSpPr txBox="1"/>
      </xdr:nvSpPr>
      <xdr:spPr>
        <a:xfrm>
          <a:off x="20199427" y="1473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18559</xdr:rowOff>
    </xdr:from>
    <xdr:ext cx="469744" cy="259045"/>
    <xdr:sp macro="" textlink="">
      <xdr:nvSpPr>
        <xdr:cNvPr id="594" name="n_1mainValue【消防施設】&#10;一人当たり面積"/>
        <xdr:cNvSpPr txBox="1"/>
      </xdr:nvSpPr>
      <xdr:spPr>
        <a:xfrm>
          <a:off x="21075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155719</xdr:rowOff>
    </xdr:from>
    <xdr:ext cx="469744" cy="259045"/>
    <xdr:sp macro="" textlink="">
      <xdr:nvSpPr>
        <xdr:cNvPr id="595" name="n_2mainValue【消防施設】&#10;一人当たり面積"/>
        <xdr:cNvSpPr txBox="1"/>
      </xdr:nvSpPr>
      <xdr:spPr>
        <a:xfrm>
          <a:off x="20199427" y="143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6" name="直線コネクタ 6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7" name="テキスト ボックス 60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8" name="直線コネクタ 6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9" name="テキスト ボックス 6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0" name="直線コネクタ 6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1" name="テキスト ボックス 6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2" name="直線コネクタ 6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3" name="テキスト ボックス 6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4" name="直線コネクタ 6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5" name="テキスト ボックス 6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6" name="直線コネクタ 6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7" name="テキスト ボックス 61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8" name="直線コネクタ 6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9" name="テキスト ボックス 6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621" name="直線コネクタ 620"/>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622"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623" name="直線コネクタ 622"/>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5" name="直線コネクタ 62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626"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627" name="フローチャート: 判断 626"/>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628" name="フローチャート: 判断 627"/>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629" name="フローチャート: 判断 628"/>
        <xdr:cNvSpPr/>
      </xdr:nvSpPr>
      <xdr:spPr>
        <a:xfrm>
          <a:off x="14541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13970</xdr:rowOff>
    </xdr:from>
    <xdr:to>
      <xdr:col>85</xdr:col>
      <xdr:colOff>177800</xdr:colOff>
      <xdr:row>100</xdr:row>
      <xdr:rowOff>115570</xdr:rowOff>
    </xdr:to>
    <xdr:sp macro="" textlink="">
      <xdr:nvSpPr>
        <xdr:cNvPr id="635" name="楕円 634"/>
        <xdr:cNvSpPr/>
      </xdr:nvSpPr>
      <xdr:spPr>
        <a:xfrm>
          <a:off x="162687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100347</xdr:rowOff>
    </xdr:from>
    <xdr:ext cx="405111" cy="259045"/>
    <xdr:sp macro="" textlink="">
      <xdr:nvSpPr>
        <xdr:cNvPr id="636" name="【庁舎】&#10;有形固定資産減価償却率該当値テキスト"/>
        <xdr:cNvSpPr txBox="1"/>
      </xdr:nvSpPr>
      <xdr:spPr>
        <a:xfrm>
          <a:off x="16357600" y="1707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41729</xdr:rowOff>
    </xdr:from>
    <xdr:to>
      <xdr:col>81</xdr:col>
      <xdr:colOff>101600</xdr:colOff>
      <xdr:row>100</xdr:row>
      <xdr:rowOff>143329</xdr:rowOff>
    </xdr:to>
    <xdr:sp macro="" textlink="">
      <xdr:nvSpPr>
        <xdr:cNvPr id="637" name="楕円 636"/>
        <xdr:cNvSpPr/>
      </xdr:nvSpPr>
      <xdr:spPr>
        <a:xfrm>
          <a:off x="15430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64770</xdr:rowOff>
    </xdr:from>
    <xdr:to>
      <xdr:col>85</xdr:col>
      <xdr:colOff>127000</xdr:colOff>
      <xdr:row>100</xdr:row>
      <xdr:rowOff>92529</xdr:rowOff>
    </xdr:to>
    <xdr:cxnSp macro="">
      <xdr:nvCxnSpPr>
        <xdr:cNvPr id="638" name="直線コネクタ 637"/>
        <xdr:cNvCxnSpPr/>
      </xdr:nvCxnSpPr>
      <xdr:spPr>
        <a:xfrm flipV="1">
          <a:off x="15481300" y="1720977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35198</xdr:rowOff>
    </xdr:from>
    <xdr:to>
      <xdr:col>76</xdr:col>
      <xdr:colOff>165100</xdr:colOff>
      <xdr:row>101</xdr:row>
      <xdr:rowOff>136798</xdr:rowOff>
    </xdr:to>
    <xdr:sp macro="" textlink="">
      <xdr:nvSpPr>
        <xdr:cNvPr id="639" name="楕円 638"/>
        <xdr:cNvSpPr/>
      </xdr:nvSpPr>
      <xdr:spPr>
        <a:xfrm>
          <a:off x="14541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92529</xdr:rowOff>
    </xdr:from>
    <xdr:to>
      <xdr:col>81</xdr:col>
      <xdr:colOff>50800</xdr:colOff>
      <xdr:row>101</xdr:row>
      <xdr:rowOff>85998</xdr:rowOff>
    </xdr:to>
    <xdr:cxnSp macro="">
      <xdr:nvCxnSpPr>
        <xdr:cNvPr id="640" name="直線コネクタ 639"/>
        <xdr:cNvCxnSpPr/>
      </xdr:nvCxnSpPr>
      <xdr:spPr>
        <a:xfrm flipV="1">
          <a:off x="14592300" y="17237529"/>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100165</xdr:rowOff>
    </xdr:from>
    <xdr:ext cx="405111" cy="259045"/>
    <xdr:sp macro="" textlink="">
      <xdr:nvSpPr>
        <xdr:cNvPr id="641"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162214</xdr:rowOff>
    </xdr:from>
    <xdr:ext cx="405111" cy="259045"/>
    <xdr:sp macro="" textlink="">
      <xdr:nvSpPr>
        <xdr:cNvPr id="642" name="n_2aveValue【庁舎】&#10;有形固定資産減価償却率"/>
        <xdr:cNvSpPr txBox="1"/>
      </xdr:nvSpPr>
      <xdr:spPr>
        <a:xfrm>
          <a:off x="14389744"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159856</xdr:rowOff>
    </xdr:from>
    <xdr:ext cx="405111" cy="259045"/>
    <xdr:sp macro="" textlink="">
      <xdr:nvSpPr>
        <xdr:cNvPr id="643" name="n_1mainValue【庁舎】&#10;有形固定資産減価償却率"/>
        <xdr:cNvSpPr txBox="1"/>
      </xdr:nvSpPr>
      <xdr:spPr>
        <a:xfrm>
          <a:off x="15266044" y="1696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153325</xdr:rowOff>
    </xdr:from>
    <xdr:ext cx="405111" cy="259045"/>
    <xdr:sp macro="" textlink="">
      <xdr:nvSpPr>
        <xdr:cNvPr id="644" name="n_2mainValue【庁舎】&#10;有形固定資産減価償却率"/>
        <xdr:cNvSpPr txBox="1"/>
      </xdr:nvSpPr>
      <xdr:spPr>
        <a:xfrm>
          <a:off x="143897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6" name="テキスト ボックス 66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68" name="直線コネクタ 667"/>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69"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70" name="直線コネクタ 669"/>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71"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72" name="直線コネクタ 671"/>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73"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74" name="フローチャート: 判断 673"/>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75" name="フローチャート: 判断 674"/>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150368</xdr:rowOff>
    </xdr:from>
    <xdr:to>
      <xdr:col>107</xdr:col>
      <xdr:colOff>101600</xdr:colOff>
      <xdr:row>108</xdr:row>
      <xdr:rowOff>80518</xdr:rowOff>
    </xdr:to>
    <xdr:sp macro="" textlink="">
      <xdr:nvSpPr>
        <xdr:cNvPr id="676" name="フローチャート: 判断 675"/>
        <xdr:cNvSpPr/>
      </xdr:nvSpPr>
      <xdr:spPr>
        <a:xfrm>
          <a:off x="20383500" y="184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47498</xdr:rowOff>
    </xdr:from>
    <xdr:to>
      <xdr:col>116</xdr:col>
      <xdr:colOff>114300</xdr:colOff>
      <xdr:row>108</xdr:row>
      <xdr:rowOff>149098</xdr:rowOff>
    </xdr:to>
    <xdr:sp macro="" textlink="">
      <xdr:nvSpPr>
        <xdr:cNvPr id="682" name="楕円 681"/>
        <xdr:cNvSpPr/>
      </xdr:nvSpPr>
      <xdr:spPr>
        <a:xfrm>
          <a:off x="22110700" y="185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683" name="【庁舎】&#10;一人当たり面積該当値テキスト"/>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48831</xdr:rowOff>
    </xdr:from>
    <xdr:to>
      <xdr:col>112</xdr:col>
      <xdr:colOff>38100</xdr:colOff>
      <xdr:row>108</xdr:row>
      <xdr:rowOff>150431</xdr:rowOff>
    </xdr:to>
    <xdr:sp macro="" textlink="">
      <xdr:nvSpPr>
        <xdr:cNvPr id="684" name="楕円 683"/>
        <xdr:cNvSpPr/>
      </xdr:nvSpPr>
      <xdr:spPr>
        <a:xfrm>
          <a:off x="21272500" y="185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98298</xdr:rowOff>
    </xdr:from>
    <xdr:to>
      <xdr:col>116</xdr:col>
      <xdr:colOff>63500</xdr:colOff>
      <xdr:row>108</xdr:row>
      <xdr:rowOff>99631</xdr:rowOff>
    </xdr:to>
    <xdr:cxnSp macro="">
      <xdr:nvCxnSpPr>
        <xdr:cNvPr id="685" name="直線コネクタ 684"/>
        <xdr:cNvCxnSpPr/>
      </xdr:nvCxnSpPr>
      <xdr:spPr>
        <a:xfrm flipV="1">
          <a:off x="21323300" y="18614898"/>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23304</xdr:rowOff>
    </xdr:from>
    <xdr:to>
      <xdr:col>107</xdr:col>
      <xdr:colOff>101600</xdr:colOff>
      <xdr:row>108</xdr:row>
      <xdr:rowOff>124904</xdr:rowOff>
    </xdr:to>
    <xdr:sp macro="" textlink="">
      <xdr:nvSpPr>
        <xdr:cNvPr id="686" name="楕円 685"/>
        <xdr:cNvSpPr/>
      </xdr:nvSpPr>
      <xdr:spPr>
        <a:xfrm>
          <a:off x="20383500" y="185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74104</xdr:rowOff>
    </xdr:from>
    <xdr:to>
      <xdr:col>111</xdr:col>
      <xdr:colOff>177800</xdr:colOff>
      <xdr:row>108</xdr:row>
      <xdr:rowOff>99631</xdr:rowOff>
    </xdr:to>
    <xdr:cxnSp macro="">
      <xdr:nvCxnSpPr>
        <xdr:cNvPr id="687" name="直線コネクタ 686"/>
        <xdr:cNvCxnSpPr/>
      </xdr:nvCxnSpPr>
      <xdr:spPr>
        <a:xfrm>
          <a:off x="20434300" y="18590704"/>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117239</xdr:rowOff>
    </xdr:from>
    <xdr:ext cx="469744" cy="259045"/>
    <xdr:sp macro="" textlink="">
      <xdr:nvSpPr>
        <xdr:cNvPr id="688"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97045</xdr:rowOff>
    </xdr:from>
    <xdr:ext cx="469744" cy="259045"/>
    <xdr:sp macro="" textlink="">
      <xdr:nvSpPr>
        <xdr:cNvPr id="689" name="n_2aveValue【庁舎】&#10;一人当たり面積"/>
        <xdr:cNvSpPr txBox="1"/>
      </xdr:nvSpPr>
      <xdr:spPr>
        <a:xfrm>
          <a:off x="20199427" y="182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141558</xdr:rowOff>
    </xdr:from>
    <xdr:ext cx="469744" cy="259045"/>
    <xdr:sp macro="" textlink="">
      <xdr:nvSpPr>
        <xdr:cNvPr id="690" name="n_1mainValue【庁舎】&#10;一人当たり面積"/>
        <xdr:cNvSpPr txBox="1"/>
      </xdr:nvSpPr>
      <xdr:spPr>
        <a:xfrm>
          <a:off x="21075727" y="1865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116031</xdr:rowOff>
    </xdr:from>
    <xdr:ext cx="469744" cy="259045"/>
    <xdr:sp macro="" textlink="">
      <xdr:nvSpPr>
        <xdr:cNvPr id="691" name="n_2mainValue【庁舎】&#10;一人当たり面積"/>
        <xdr:cNvSpPr txBox="1"/>
      </xdr:nvSpPr>
      <xdr:spPr>
        <a:xfrm>
          <a:off x="20199427"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類似団体と比較して多くの施設が数値を上回っている。施設の老朽化が進んでいる表れであり、個別施設計画を策定の上、更新を進めていく。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9,004
8,921
211.41
6,573,785
6,301,466
161,693
3,540,339
5,728,773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人口減少が進む一方、</a:t>
          </a:r>
          <a:r>
            <a:rPr kumimoji="1" lang="en-US" altLang="ja-JP" sz="1300">
              <a:latin typeface="ＭＳ Ｐゴシック" panose="020B0600070205080204" pitchFamily="50" charset="-128"/>
              <a:ea typeface="ＭＳ Ｐゴシック" panose="020B0600070205080204" pitchFamily="50" charset="-128"/>
            </a:rPr>
            <a:t>211.41k㎡</a:t>
          </a:r>
          <a:r>
            <a:rPr kumimoji="1" lang="ja-JP" altLang="en-US" sz="1300">
              <a:latin typeface="ＭＳ Ｐゴシック" panose="020B0600070205080204" pitchFamily="50" charset="-128"/>
              <a:ea typeface="ＭＳ Ｐゴシック" panose="020B0600070205080204" pitchFamily="50" charset="-128"/>
            </a:rPr>
            <a:t>の広大な行政面積を抱えているため、行政コストは割高にならざるを得ず、財政力指数は全国・県平均を大きく下回っている。基幹産業である農林業が低迷する中、企業誘致を町の最重要施策として位置づけ、雇用の場・税収の確保に努めているが、なかなか成果が見られない状況である。今後も引き続き、行政の効率化と合わせた取り組みを強化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4233</xdr:rowOff>
    </xdr:to>
    <xdr:cxnSp macro="">
      <xdr:nvCxnSpPr>
        <xdr:cNvPr id="76" name="直線コネクタ 75"/>
        <xdr:cNvCxnSpPr/>
      </xdr:nvCxnSpPr>
      <xdr:spPr>
        <a:xfrm flipV="1">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78" name="テキスト ボックス 77"/>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81" name="テキスト ボックス 80"/>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6" name="テキスト ボックス 95"/>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8" name="テキスト ボックス 97"/>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から悪化傾向にある。これは、起債の償還による公債費の増加や臨時職員の増加に伴う物件費及び負担金・補助金等の増加による。今後は職員の適正配置や起債の新規発行の抑制、さらには各種地域団体への補助金の見直しをすることで、義務的経費の削減に努め、数値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62</xdr:row>
      <xdr:rowOff>132927</xdr:rowOff>
    </xdr:to>
    <xdr:cxnSp macro="">
      <xdr:nvCxnSpPr>
        <xdr:cNvPr id="133" name="直線コネクタ 132"/>
        <xdr:cNvCxnSpPr/>
      </xdr:nvCxnSpPr>
      <xdr:spPr>
        <a:xfrm>
          <a:off x="4114800" y="106582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63</xdr:row>
      <xdr:rowOff>114300</xdr:rowOff>
    </xdr:to>
    <xdr:cxnSp macro="">
      <xdr:nvCxnSpPr>
        <xdr:cNvPr id="136" name="直線コネクタ 135"/>
        <xdr:cNvCxnSpPr/>
      </xdr:nvCxnSpPr>
      <xdr:spPr>
        <a:xfrm flipV="1">
          <a:off x="3225800" y="1065826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114300</xdr:rowOff>
    </xdr:to>
    <xdr:cxnSp macro="">
      <xdr:nvCxnSpPr>
        <xdr:cNvPr id="139" name="直線コネクタ 138"/>
        <xdr:cNvCxnSpPr/>
      </xdr:nvCxnSpPr>
      <xdr:spPr>
        <a:xfrm>
          <a:off x="2336800" y="1080706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147531</xdr:rowOff>
    </xdr:from>
    <xdr:to>
      <xdr:col>15</xdr:col>
      <xdr:colOff>133350</xdr:colOff>
      <xdr:row>61</xdr:row>
      <xdr:rowOff>77681</xdr:rowOff>
    </xdr:to>
    <xdr:sp macro="" textlink="">
      <xdr:nvSpPr>
        <xdr:cNvPr id="140" name="フローチャート: 判断 139"/>
        <xdr:cNvSpPr/>
      </xdr:nvSpPr>
      <xdr:spPr>
        <a:xfrm>
          <a:off x="3175000" y="104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87858</xdr:rowOff>
    </xdr:from>
    <xdr:ext cx="762000" cy="259045"/>
    <xdr:sp macro="" textlink="">
      <xdr:nvSpPr>
        <xdr:cNvPr id="141" name="テキスト ボックス 140"/>
        <xdr:cNvSpPr txBox="1"/>
      </xdr:nvSpPr>
      <xdr:spPr>
        <a:xfrm>
          <a:off x="2844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24342</xdr:rowOff>
    </xdr:from>
    <xdr:to>
      <xdr:col>11</xdr:col>
      <xdr:colOff>31750</xdr:colOff>
      <xdr:row>63</xdr:row>
      <xdr:rowOff>5715</xdr:rowOff>
    </xdr:to>
    <xdr:cxnSp macro="">
      <xdr:nvCxnSpPr>
        <xdr:cNvPr id="142" name="直線コネクタ 141"/>
        <xdr:cNvCxnSpPr/>
      </xdr:nvCxnSpPr>
      <xdr:spPr>
        <a:xfrm>
          <a:off x="1447800" y="10654242"/>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28363</xdr:rowOff>
    </xdr:from>
    <xdr:to>
      <xdr:col>11</xdr:col>
      <xdr:colOff>82550</xdr:colOff>
      <xdr:row>61</xdr:row>
      <xdr:rowOff>129963</xdr:rowOff>
    </xdr:to>
    <xdr:sp macro="" textlink="">
      <xdr:nvSpPr>
        <xdr:cNvPr id="143" name="フローチャート: 判断 142"/>
        <xdr:cNvSpPr/>
      </xdr:nvSpPr>
      <xdr:spPr>
        <a:xfrm>
          <a:off x="2286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44" name="テキスト ボックス 143"/>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5" name="フローチャート: 判断 144"/>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46" name="テキスト ボックス 145"/>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2" name="楕円 151"/>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3" name="財政構造の弾力性該当値テキスト"/>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4" name="楕円 153"/>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63940</xdr:rowOff>
    </xdr:from>
    <xdr:ext cx="736600" cy="259045"/>
    <xdr:sp macro="" textlink="">
      <xdr:nvSpPr>
        <xdr:cNvPr id="155" name="テキスト ボックス 154"/>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6" name="楕円 155"/>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7" name="テキスト ボックス 156"/>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8" name="楕円 157"/>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41292</xdr:rowOff>
    </xdr:from>
    <xdr:ext cx="762000" cy="259045"/>
    <xdr:sp macro="" textlink="">
      <xdr:nvSpPr>
        <xdr:cNvPr id="159" name="テキスト ボックス 158"/>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60" name="楕円 159"/>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59919</xdr:rowOff>
    </xdr:from>
    <xdr:ext cx="762000" cy="259045"/>
    <xdr:sp macro="" textlink="">
      <xdr:nvSpPr>
        <xdr:cNvPr id="161" name="テキスト ボックス 160"/>
        <xdr:cNvSpPr txBox="1"/>
      </xdr:nvSpPr>
      <xdr:spPr>
        <a:xfrm>
          <a:off x="1066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規模の小さい団体の宿命として、行政コストは高上りとなっている。行財政改革に努めてはいるが、類似団体平均、県平均、全国平均全てにおいて上回っている状況である。行財政改革による行政コスト削減よりも人口減少による影響が大きい。</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75758</xdr:rowOff>
    </xdr:from>
    <xdr:to>
      <xdr:col>23</xdr:col>
      <xdr:colOff>133350</xdr:colOff>
      <xdr:row>82</xdr:row>
      <xdr:rowOff>144253</xdr:rowOff>
    </xdr:to>
    <xdr:cxnSp macro="">
      <xdr:nvCxnSpPr>
        <xdr:cNvPr id="198" name="直線コネクタ 197"/>
        <xdr:cNvCxnSpPr/>
      </xdr:nvCxnSpPr>
      <xdr:spPr>
        <a:xfrm>
          <a:off x="4114800" y="14134658"/>
          <a:ext cx="838200" cy="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75758</xdr:rowOff>
    </xdr:from>
    <xdr:to>
      <xdr:col>19</xdr:col>
      <xdr:colOff>133350</xdr:colOff>
      <xdr:row>82</xdr:row>
      <xdr:rowOff>111037</xdr:rowOff>
    </xdr:to>
    <xdr:cxnSp macro="">
      <xdr:nvCxnSpPr>
        <xdr:cNvPr id="201" name="直線コネクタ 200"/>
        <xdr:cNvCxnSpPr/>
      </xdr:nvCxnSpPr>
      <xdr:spPr>
        <a:xfrm flipV="1">
          <a:off x="3225800" y="14134658"/>
          <a:ext cx="889000" cy="3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114861</xdr:rowOff>
    </xdr:from>
    <xdr:to>
      <xdr:col>15</xdr:col>
      <xdr:colOff>82550</xdr:colOff>
      <xdr:row>82</xdr:row>
      <xdr:rowOff>111037</xdr:rowOff>
    </xdr:to>
    <xdr:cxnSp macro="">
      <xdr:nvCxnSpPr>
        <xdr:cNvPr id="204" name="直線コネクタ 203"/>
        <xdr:cNvCxnSpPr/>
      </xdr:nvCxnSpPr>
      <xdr:spPr>
        <a:xfrm>
          <a:off x="2336800" y="14002311"/>
          <a:ext cx="889000" cy="16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6" name="テキスト ボックス 205"/>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89015</xdr:rowOff>
    </xdr:from>
    <xdr:to>
      <xdr:col>11</xdr:col>
      <xdr:colOff>31750</xdr:colOff>
      <xdr:row>81</xdr:row>
      <xdr:rowOff>114861</xdr:rowOff>
    </xdr:to>
    <xdr:cxnSp macro="">
      <xdr:nvCxnSpPr>
        <xdr:cNvPr id="207" name="直線コネクタ 206"/>
        <xdr:cNvCxnSpPr/>
      </xdr:nvCxnSpPr>
      <xdr:spPr>
        <a:xfrm>
          <a:off x="1447800" y="13976465"/>
          <a:ext cx="889000" cy="2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93453</xdr:rowOff>
    </xdr:from>
    <xdr:to>
      <xdr:col>23</xdr:col>
      <xdr:colOff>184150</xdr:colOff>
      <xdr:row>83</xdr:row>
      <xdr:rowOff>23603</xdr:rowOff>
    </xdr:to>
    <xdr:sp macro="" textlink="">
      <xdr:nvSpPr>
        <xdr:cNvPr id="217" name="楕円 216"/>
        <xdr:cNvSpPr/>
      </xdr:nvSpPr>
      <xdr:spPr>
        <a:xfrm>
          <a:off x="4902200" y="141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65530</xdr:rowOff>
    </xdr:from>
    <xdr:ext cx="762000" cy="259045"/>
    <xdr:sp macro="" textlink="">
      <xdr:nvSpPr>
        <xdr:cNvPr id="218" name="人件費・物件費等の状況該当値テキスト"/>
        <xdr:cNvSpPr txBox="1"/>
      </xdr:nvSpPr>
      <xdr:spPr>
        <a:xfrm>
          <a:off x="5041900" y="1412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24958</xdr:rowOff>
    </xdr:from>
    <xdr:to>
      <xdr:col>19</xdr:col>
      <xdr:colOff>184150</xdr:colOff>
      <xdr:row>82</xdr:row>
      <xdr:rowOff>126558</xdr:rowOff>
    </xdr:to>
    <xdr:sp macro="" textlink="">
      <xdr:nvSpPr>
        <xdr:cNvPr id="219" name="楕円 218"/>
        <xdr:cNvSpPr/>
      </xdr:nvSpPr>
      <xdr:spPr>
        <a:xfrm>
          <a:off x="4064000" y="140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136735</xdr:rowOff>
    </xdr:from>
    <xdr:ext cx="736600" cy="259045"/>
    <xdr:sp macro="" textlink="">
      <xdr:nvSpPr>
        <xdr:cNvPr id="220" name="テキスト ボックス 219"/>
        <xdr:cNvSpPr txBox="1"/>
      </xdr:nvSpPr>
      <xdr:spPr>
        <a:xfrm>
          <a:off x="3733800" y="13852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60237</xdr:rowOff>
    </xdr:from>
    <xdr:to>
      <xdr:col>15</xdr:col>
      <xdr:colOff>133350</xdr:colOff>
      <xdr:row>82</xdr:row>
      <xdr:rowOff>161837</xdr:rowOff>
    </xdr:to>
    <xdr:sp macro="" textlink="">
      <xdr:nvSpPr>
        <xdr:cNvPr id="221" name="楕円 220"/>
        <xdr:cNvSpPr/>
      </xdr:nvSpPr>
      <xdr:spPr>
        <a:xfrm>
          <a:off x="3175000" y="141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564</xdr:rowOff>
    </xdr:from>
    <xdr:ext cx="762000" cy="259045"/>
    <xdr:sp macro="" textlink="">
      <xdr:nvSpPr>
        <xdr:cNvPr id="222" name="テキスト ボックス 221"/>
        <xdr:cNvSpPr txBox="1"/>
      </xdr:nvSpPr>
      <xdr:spPr>
        <a:xfrm>
          <a:off x="2844800" y="1388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64061</xdr:rowOff>
    </xdr:from>
    <xdr:to>
      <xdr:col>11</xdr:col>
      <xdr:colOff>82550</xdr:colOff>
      <xdr:row>81</xdr:row>
      <xdr:rowOff>165661</xdr:rowOff>
    </xdr:to>
    <xdr:sp macro="" textlink="">
      <xdr:nvSpPr>
        <xdr:cNvPr id="223" name="楕円 222"/>
        <xdr:cNvSpPr/>
      </xdr:nvSpPr>
      <xdr:spPr>
        <a:xfrm>
          <a:off x="2286000" y="139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4388</xdr:rowOff>
    </xdr:from>
    <xdr:ext cx="762000" cy="259045"/>
    <xdr:sp macro="" textlink="">
      <xdr:nvSpPr>
        <xdr:cNvPr id="224" name="テキスト ボックス 223"/>
        <xdr:cNvSpPr txBox="1"/>
      </xdr:nvSpPr>
      <xdr:spPr>
        <a:xfrm>
          <a:off x="1955800" y="137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38215</xdr:rowOff>
    </xdr:from>
    <xdr:to>
      <xdr:col>7</xdr:col>
      <xdr:colOff>31750</xdr:colOff>
      <xdr:row>81</xdr:row>
      <xdr:rowOff>139815</xdr:rowOff>
    </xdr:to>
    <xdr:sp macro="" textlink="">
      <xdr:nvSpPr>
        <xdr:cNvPr id="225" name="楕円 224"/>
        <xdr:cNvSpPr/>
      </xdr:nvSpPr>
      <xdr:spPr>
        <a:xfrm>
          <a:off x="1397000" y="139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149992</xdr:rowOff>
    </xdr:from>
    <xdr:ext cx="762000" cy="259045"/>
    <xdr:sp macro="" textlink="">
      <xdr:nvSpPr>
        <xdr:cNvPr id="226" name="テキスト ボックス 225"/>
        <xdr:cNvSpPr txBox="1"/>
      </xdr:nvSpPr>
      <xdr:spPr>
        <a:xfrm>
          <a:off x="1066800" y="1369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市平均よりは下回っているものの、類似団体平均や全国町村平均を上回っている。この要因として、人件費削減のための採用抑制により新陳代謝が行われず、比較的給与水準の高い高年齢職員の割合が高くなっていることが挙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2" name="直線コネクタ 261"/>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85</xdr:row>
      <xdr:rowOff>135164</xdr:rowOff>
    </xdr:to>
    <xdr:cxnSp macro="">
      <xdr:nvCxnSpPr>
        <xdr:cNvPr id="265" name="直線コネクタ 264"/>
        <xdr:cNvCxnSpPr/>
      </xdr:nvCxnSpPr>
      <xdr:spPr>
        <a:xfrm>
          <a:off x="15290800" y="146969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77712</xdr:rowOff>
    </xdr:from>
    <xdr:to>
      <xdr:col>72</xdr:col>
      <xdr:colOff>203200</xdr:colOff>
      <xdr:row>85</xdr:row>
      <xdr:rowOff>123673</xdr:rowOff>
    </xdr:to>
    <xdr:cxnSp macro="">
      <xdr:nvCxnSpPr>
        <xdr:cNvPr id="268" name="直線コネクタ 267"/>
        <xdr:cNvCxnSpPr/>
      </xdr:nvCxnSpPr>
      <xdr:spPr>
        <a:xfrm>
          <a:off x="14401800" y="146509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9" name="フローチャート: 判断 268"/>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0" name="テキスト ボックス 269"/>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85</xdr:row>
      <xdr:rowOff>135164</xdr:rowOff>
    </xdr:to>
    <xdr:cxnSp macro="">
      <xdr:nvCxnSpPr>
        <xdr:cNvPr id="271" name="直線コネクタ 270"/>
        <xdr:cNvCxnSpPr/>
      </xdr:nvCxnSpPr>
      <xdr:spPr>
        <a:xfrm flipV="1">
          <a:off x="13512800" y="146509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128512</xdr:rowOff>
    </xdr:from>
    <xdr:to>
      <xdr:col>68</xdr:col>
      <xdr:colOff>203200</xdr:colOff>
      <xdr:row>84</xdr:row>
      <xdr:rowOff>58662</xdr:rowOff>
    </xdr:to>
    <xdr:sp macro="" textlink="">
      <xdr:nvSpPr>
        <xdr:cNvPr id="272" name="フローチャート: 判断 271"/>
        <xdr:cNvSpPr/>
      </xdr:nvSpPr>
      <xdr:spPr>
        <a:xfrm>
          <a:off x="14351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73" name="テキスト ボックス 272"/>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4" name="フローチャート: 判断 273"/>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75" name="テキスト ボックス 274"/>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1" name="楕円 280"/>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2"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3" name="楕円 282"/>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4" name="テキスト ボックス 283"/>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5" name="楕円 284"/>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159250</xdr:rowOff>
    </xdr:from>
    <xdr:ext cx="762000" cy="259045"/>
    <xdr:sp macro="" textlink="">
      <xdr:nvSpPr>
        <xdr:cNvPr id="286" name="テキスト ボックス 285"/>
        <xdr:cNvSpPr txBox="1"/>
      </xdr:nvSpPr>
      <xdr:spPr>
        <a:xfrm>
          <a:off x="14909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7" name="楕円 286"/>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88" name="テキスト ボックス 287"/>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9" name="楕円 288"/>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90" name="テキスト ボックス 28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下回っているが、全国平均・県平均と比較すると高い数値になっている。地方分権により、市町村が実施主体となる事務が増大する一方、人口減少が続いている点を考慮すると、本指標を下げることは相当困難であるが、職員数の抑制に最大限の努力をしているところであ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134715</xdr:rowOff>
    </xdr:from>
    <xdr:to>
      <xdr:col>81</xdr:col>
      <xdr:colOff>44450</xdr:colOff>
      <xdr:row>59</xdr:row>
      <xdr:rowOff>149796</xdr:rowOff>
    </xdr:to>
    <xdr:cxnSp macro="">
      <xdr:nvCxnSpPr>
        <xdr:cNvPr id="321" name="直線コネクタ 320"/>
        <xdr:cNvCxnSpPr/>
      </xdr:nvCxnSpPr>
      <xdr:spPr>
        <a:xfrm>
          <a:off x="16179800" y="10250265"/>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131096</xdr:rowOff>
    </xdr:from>
    <xdr:to>
      <xdr:col>77</xdr:col>
      <xdr:colOff>44450</xdr:colOff>
      <xdr:row>59</xdr:row>
      <xdr:rowOff>134715</xdr:rowOff>
    </xdr:to>
    <xdr:cxnSp macro="">
      <xdr:nvCxnSpPr>
        <xdr:cNvPr id="324" name="直線コネクタ 323"/>
        <xdr:cNvCxnSpPr/>
      </xdr:nvCxnSpPr>
      <xdr:spPr>
        <a:xfrm>
          <a:off x="15290800" y="1024664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121444</xdr:rowOff>
    </xdr:from>
    <xdr:to>
      <xdr:col>72</xdr:col>
      <xdr:colOff>203200</xdr:colOff>
      <xdr:row>59</xdr:row>
      <xdr:rowOff>131096</xdr:rowOff>
    </xdr:to>
    <xdr:cxnSp macro="">
      <xdr:nvCxnSpPr>
        <xdr:cNvPr id="327" name="直線コネクタ 326"/>
        <xdr:cNvCxnSpPr/>
      </xdr:nvCxnSpPr>
      <xdr:spPr>
        <a:xfrm>
          <a:off x="14401800" y="102369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8" name="フローチャート: 判断 327"/>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9" name="テキスト ボックス 328"/>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69564</xdr:rowOff>
    </xdr:from>
    <xdr:to>
      <xdr:col>68</xdr:col>
      <xdr:colOff>152400</xdr:colOff>
      <xdr:row>59</xdr:row>
      <xdr:rowOff>121444</xdr:rowOff>
    </xdr:to>
    <xdr:cxnSp macro="">
      <xdr:nvCxnSpPr>
        <xdr:cNvPr id="330" name="直線コネクタ 329"/>
        <xdr:cNvCxnSpPr/>
      </xdr:nvCxnSpPr>
      <xdr:spPr>
        <a:xfrm>
          <a:off x="13512800" y="10185114"/>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31" name="フローチャート: 判断 330"/>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32" name="テキスト ボックス 331"/>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3" name="フローチャート: 判断 332"/>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4" name="テキスト ボックス 333"/>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98996</xdr:rowOff>
    </xdr:from>
    <xdr:to>
      <xdr:col>81</xdr:col>
      <xdr:colOff>95250</xdr:colOff>
      <xdr:row>60</xdr:row>
      <xdr:rowOff>29146</xdr:rowOff>
    </xdr:to>
    <xdr:sp macro="" textlink="">
      <xdr:nvSpPr>
        <xdr:cNvPr id="340" name="楕円 339"/>
        <xdr:cNvSpPr/>
      </xdr:nvSpPr>
      <xdr:spPr>
        <a:xfrm>
          <a:off x="16967200" y="102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115523</xdr:rowOff>
    </xdr:from>
    <xdr:ext cx="762000" cy="259045"/>
    <xdr:sp macro="" textlink="">
      <xdr:nvSpPr>
        <xdr:cNvPr id="341" name="定員管理の状況該当値テキスト"/>
        <xdr:cNvSpPr txBox="1"/>
      </xdr:nvSpPr>
      <xdr:spPr>
        <a:xfrm>
          <a:off x="17106900" y="1005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83915</xdr:rowOff>
    </xdr:from>
    <xdr:to>
      <xdr:col>77</xdr:col>
      <xdr:colOff>95250</xdr:colOff>
      <xdr:row>60</xdr:row>
      <xdr:rowOff>14065</xdr:rowOff>
    </xdr:to>
    <xdr:sp macro="" textlink="">
      <xdr:nvSpPr>
        <xdr:cNvPr id="342" name="楕円 341"/>
        <xdr:cNvSpPr/>
      </xdr:nvSpPr>
      <xdr:spPr>
        <a:xfrm>
          <a:off x="16129000" y="101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24242</xdr:rowOff>
    </xdr:from>
    <xdr:ext cx="736600" cy="259045"/>
    <xdr:sp macro="" textlink="">
      <xdr:nvSpPr>
        <xdr:cNvPr id="343" name="テキスト ボックス 342"/>
        <xdr:cNvSpPr txBox="1"/>
      </xdr:nvSpPr>
      <xdr:spPr>
        <a:xfrm>
          <a:off x="15798800" y="99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80296</xdr:rowOff>
    </xdr:from>
    <xdr:to>
      <xdr:col>73</xdr:col>
      <xdr:colOff>44450</xdr:colOff>
      <xdr:row>60</xdr:row>
      <xdr:rowOff>10446</xdr:rowOff>
    </xdr:to>
    <xdr:sp macro="" textlink="">
      <xdr:nvSpPr>
        <xdr:cNvPr id="344" name="楕円 343"/>
        <xdr:cNvSpPr/>
      </xdr:nvSpPr>
      <xdr:spPr>
        <a:xfrm>
          <a:off x="15240000" y="101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20623</xdr:rowOff>
    </xdr:from>
    <xdr:ext cx="762000" cy="259045"/>
    <xdr:sp macro="" textlink="">
      <xdr:nvSpPr>
        <xdr:cNvPr id="345" name="テキスト ボックス 344"/>
        <xdr:cNvSpPr txBox="1"/>
      </xdr:nvSpPr>
      <xdr:spPr>
        <a:xfrm>
          <a:off x="14909800" y="996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70644</xdr:rowOff>
    </xdr:from>
    <xdr:to>
      <xdr:col>68</xdr:col>
      <xdr:colOff>203200</xdr:colOff>
      <xdr:row>60</xdr:row>
      <xdr:rowOff>794</xdr:rowOff>
    </xdr:to>
    <xdr:sp macro="" textlink="">
      <xdr:nvSpPr>
        <xdr:cNvPr id="346" name="楕円 345"/>
        <xdr:cNvSpPr/>
      </xdr:nvSpPr>
      <xdr:spPr>
        <a:xfrm>
          <a:off x="14351000" y="101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10971</xdr:rowOff>
    </xdr:from>
    <xdr:ext cx="762000" cy="259045"/>
    <xdr:sp macro="" textlink="">
      <xdr:nvSpPr>
        <xdr:cNvPr id="347" name="テキスト ボックス 346"/>
        <xdr:cNvSpPr txBox="1"/>
      </xdr:nvSpPr>
      <xdr:spPr>
        <a:xfrm>
          <a:off x="14020800" y="995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18764</xdr:rowOff>
    </xdr:from>
    <xdr:to>
      <xdr:col>64</xdr:col>
      <xdr:colOff>152400</xdr:colOff>
      <xdr:row>59</xdr:row>
      <xdr:rowOff>120364</xdr:rowOff>
    </xdr:to>
    <xdr:sp macro="" textlink="">
      <xdr:nvSpPr>
        <xdr:cNvPr id="348" name="楕円 347"/>
        <xdr:cNvSpPr/>
      </xdr:nvSpPr>
      <xdr:spPr>
        <a:xfrm>
          <a:off x="13462000" y="101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130541</xdr:rowOff>
    </xdr:from>
    <xdr:ext cx="762000" cy="259045"/>
    <xdr:sp macro="" textlink="">
      <xdr:nvSpPr>
        <xdr:cNvPr id="349" name="テキスト ボックス 348"/>
        <xdr:cNvSpPr txBox="1"/>
      </xdr:nvSpPr>
      <xdr:spPr>
        <a:xfrm>
          <a:off x="13131800" y="990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公債費抑制効果により年々減少傾向にあり、類似団体平均を下回っている。償還が終了する地方債がある一方で、公共的施設の整備・更新に地方債を充てることを予定している。今後の公債費の推移を見据えたうえで、実施する事業を選択していく必要があ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81038</xdr:rowOff>
    </xdr:to>
    <xdr:cxnSp macro="">
      <xdr:nvCxnSpPr>
        <xdr:cNvPr id="385" name="直線コネクタ 384"/>
        <xdr:cNvCxnSpPr/>
      </xdr:nvCxnSpPr>
      <xdr:spPr>
        <a:xfrm flipV="1">
          <a:off x="16179800" y="69045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40</xdr:row>
      <xdr:rowOff>127000</xdr:rowOff>
    </xdr:to>
    <xdr:cxnSp macro="">
      <xdr:nvCxnSpPr>
        <xdr:cNvPr id="388" name="直線コネクタ 387"/>
        <xdr:cNvCxnSpPr/>
      </xdr:nvCxnSpPr>
      <xdr:spPr>
        <a:xfrm flipV="1">
          <a:off x="15290800" y="69390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24493</xdr:rowOff>
    </xdr:to>
    <xdr:cxnSp macro="">
      <xdr:nvCxnSpPr>
        <xdr:cNvPr id="391" name="直線コネクタ 390"/>
        <xdr:cNvCxnSpPr/>
      </xdr:nvCxnSpPr>
      <xdr:spPr>
        <a:xfrm flipV="1">
          <a:off x="14401800" y="698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2" name="フローチャート: 判断 391"/>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3" name="テキスト ボックス 392"/>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81945</xdr:rowOff>
    </xdr:to>
    <xdr:cxnSp macro="">
      <xdr:nvCxnSpPr>
        <xdr:cNvPr id="394" name="直線コネクタ 393"/>
        <xdr:cNvCxnSpPr/>
      </xdr:nvCxnSpPr>
      <xdr:spPr>
        <a:xfrm flipV="1">
          <a:off x="13512800" y="705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4" name="楕円 403"/>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5"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30238</xdr:rowOff>
    </xdr:from>
    <xdr:to>
      <xdr:col>77</xdr:col>
      <xdr:colOff>95250</xdr:colOff>
      <xdr:row>40</xdr:row>
      <xdr:rowOff>131838</xdr:rowOff>
    </xdr:to>
    <xdr:sp macro="" textlink="">
      <xdr:nvSpPr>
        <xdr:cNvPr id="406" name="楕円 405"/>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142015</xdr:rowOff>
    </xdr:from>
    <xdr:ext cx="736600" cy="259045"/>
    <xdr:sp macro="" textlink="">
      <xdr:nvSpPr>
        <xdr:cNvPr id="407" name="テキスト ボックス 406"/>
        <xdr:cNvSpPr txBox="1"/>
      </xdr:nvSpPr>
      <xdr:spPr>
        <a:xfrm>
          <a:off x="15798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8" name="楕円 407"/>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9" name="テキスト ボックス 40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0" name="楕円 409"/>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11" name="テキスト ボックス 410"/>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12" name="楕円 411"/>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142922</xdr:rowOff>
    </xdr:from>
    <xdr:ext cx="762000" cy="259045"/>
    <xdr:sp macro="" textlink="">
      <xdr:nvSpPr>
        <xdr:cNvPr id="413" name="テキスト ボックス 412"/>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将来負担比率は、類似団体平均値及び県平均値を大きく上回ることとなった。前年と比べ改善はしているが、今後も事業の起債償還が始まり、新規事業により基金を取り崩すことが想定される。今後予定されている事業（地方債充当事業）は普通交付税措置のある過疎対策事業にて実施する見込みであるが、町有施設の新規整備の他、補修・修繕にも大きな費用が掛かることが見込まれるため、今後の将来負担比率の悪化に注意しなければならな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35518</xdr:rowOff>
    </xdr:from>
    <xdr:to>
      <xdr:col>81</xdr:col>
      <xdr:colOff>44450</xdr:colOff>
      <xdr:row>14</xdr:row>
      <xdr:rowOff>51604</xdr:rowOff>
    </xdr:to>
    <xdr:cxnSp macro="">
      <xdr:nvCxnSpPr>
        <xdr:cNvPr id="447" name="直線コネクタ 446"/>
        <xdr:cNvCxnSpPr/>
      </xdr:nvCxnSpPr>
      <xdr:spPr>
        <a:xfrm flipV="1">
          <a:off x="16179800" y="243581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51604</xdr:rowOff>
    </xdr:from>
    <xdr:to>
      <xdr:col>77</xdr:col>
      <xdr:colOff>44450</xdr:colOff>
      <xdr:row>14</xdr:row>
      <xdr:rowOff>128820</xdr:rowOff>
    </xdr:to>
    <xdr:cxnSp macro="">
      <xdr:nvCxnSpPr>
        <xdr:cNvPr id="450" name="直線コネクタ 449"/>
        <xdr:cNvCxnSpPr/>
      </xdr:nvCxnSpPr>
      <xdr:spPr>
        <a:xfrm flipV="1">
          <a:off x="15290800" y="24519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128820</xdr:rowOff>
    </xdr:from>
    <xdr:to>
      <xdr:col>72</xdr:col>
      <xdr:colOff>203200</xdr:colOff>
      <xdr:row>14</xdr:row>
      <xdr:rowOff>154559</xdr:rowOff>
    </xdr:to>
    <xdr:cxnSp macro="">
      <xdr:nvCxnSpPr>
        <xdr:cNvPr id="453" name="直線コネクタ 452"/>
        <xdr:cNvCxnSpPr/>
      </xdr:nvCxnSpPr>
      <xdr:spPr>
        <a:xfrm flipV="1">
          <a:off x="14401800" y="2529120"/>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4" name="フローチャート: 判断 45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5" name="テキスト ボックス 45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106299</xdr:rowOff>
    </xdr:from>
    <xdr:to>
      <xdr:col>68</xdr:col>
      <xdr:colOff>152400</xdr:colOff>
      <xdr:row>14</xdr:row>
      <xdr:rowOff>154559</xdr:rowOff>
    </xdr:to>
    <xdr:cxnSp macro="">
      <xdr:nvCxnSpPr>
        <xdr:cNvPr id="456" name="直線コネクタ 455"/>
        <xdr:cNvCxnSpPr/>
      </xdr:nvCxnSpPr>
      <xdr:spPr>
        <a:xfrm>
          <a:off x="13512800" y="250659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7" name="フローチャート: 判断 45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8" name="テキスト ボックス 45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9" name="フローチャート: 判断 45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60" name="テキスト ボックス 45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156168</xdr:rowOff>
    </xdr:from>
    <xdr:to>
      <xdr:col>81</xdr:col>
      <xdr:colOff>95250</xdr:colOff>
      <xdr:row>14</xdr:row>
      <xdr:rowOff>86318</xdr:rowOff>
    </xdr:to>
    <xdr:sp macro="" textlink="">
      <xdr:nvSpPr>
        <xdr:cNvPr id="466" name="楕円 465"/>
        <xdr:cNvSpPr/>
      </xdr:nvSpPr>
      <xdr:spPr>
        <a:xfrm>
          <a:off x="16967200" y="23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128245</xdr:rowOff>
    </xdr:from>
    <xdr:ext cx="762000" cy="259045"/>
    <xdr:sp macro="" textlink="">
      <xdr:nvSpPr>
        <xdr:cNvPr id="467" name="将来負担の状況該当値テキスト"/>
        <xdr:cNvSpPr txBox="1"/>
      </xdr:nvSpPr>
      <xdr:spPr>
        <a:xfrm>
          <a:off x="17106900" y="235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804</xdr:rowOff>
    </xdr:from>
    <xdr:to>
      <xdr:col>77</xdr:col>
      <xdr:colOff>95250</xdr:colOff>
      <xdr:row>14</xdr:row>
      <xdr:rowOff>102404</xdr:rowOff>
    </xdr:to>
    <xdr:sp macro="" textlink="">
      <xdr:nvSpPr>
        <xdr:cNvPr id="468" name="楕円 467"/>
        <xdr:cNvSpPr/>
      </xdr:nvSpPr>
      <xdr:spPr>
        <a:xfrm>
          <a:off x="161290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87181</xdr:rowOff>
    </xdr:from>
    <xdr:ext cx="736600" cy="259045"/>
    <xdr:sp macro="" textlink="">
      <xdr:nvSpPr>
        <xdr:cNvPr id="469" name="テキスト ボックス 468"/>
        <xdr:cNvSpPr txBox="1"/>
      </xdr:nvSpPr>
      <xdr:spPr>
        <a:xfrm>
          <a:off x="15798800" y="2487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78020</xdr:rowOff>
    </xdr:from>
    <xdr:to>
      <xdr:col>73</xdr:col>
      <xdr:colOff>44450</xdr:colOff>
      <xdr:row>15</xdr:row>
      <xdr:rowOff>8170</xdr:rowOff>
    </xdr:to>
    <xdr:sp macro="" textlink="">
      <xdr:nvSpPr>
        <xdr:cNvPr id="470" name="楕円 469"/>
        <xdr:cNvSpPr/>
      </xdr:nvSpPr>
      <xdr:spPr>
        <a:xfrm>
          <a:off x="15240000" y="2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164397</xdr:rowOff>
    </xdr:from>
    <xdr:ext cx="762000" cy="259045"/>
    <xdr:sp macro="" textlink="">
      <xdr:nvSpPr>
        <xdr:cNvPr id="471" name="テキスト ボックス 470"/>
        <xdr:cNvSpPr txBox="1"/>
      </xdr:nvSpPr>
      <xdr:spPr>
        <a:xfrm>
          <a:off x="14909800" y="25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103759</xdr:rowOff>
    </xdr:from>
    <xdr:to>
      <xdr:col>68</xdr:col>
      <xdr:colOff>203200</xdr:colOff>
      <xdr:row>15</xdr:row>
      <xdr:rowOff>33909</xdr:rowOff>
    </xdr:to>
    <xdr:sp macro="" textlink="">
      <xdr:nvSpPr>
        <xdr:cNvPr id="472" name="楕円 471"/>
        <xdr:cNvSpPr/>
      </xdr:nvSpPr>
      <xdr:spPr>
        <a:xfrm>
          <a:off x="14351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18686</xdr:rowOff>
    </xdr:from>
    <xdr:ext cx="762000" cy="259045"/>
    <xdr:sp macro="" textlink="">
      <xdr:nvSpPr>
        <xdr:cNvPr id="473" name="テキスト ボックス 472"/>
        <xdr:cNvSpPr txBox="1"/>
      </xdr:nvSpPr>
      <xdr:spPr>
        <a:xfrm>
          <a:off x="14020800" y="25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55499</xdr:rowOff>
    </xdr:from>
    <xdr:to>
      <xdr:col>64</xdr:col>
      <xdr:colOff>152400</xdr:colOff>
      <xdr:row>14</xdr:row>
      <xdr:rowOff>157099</xdr:rowOff>
    </xdr:to>
    <xdr:sp macro="" textlink="">
      <xdr:nvSpPr>
        <xdr:cNvPr id="474" name="楕円 473"/>
        <xdr:cNvSpPr/>
      </xdr:nvSpPr>
      <xdr:spPr>
        <a:xfrm>
          <a:off x="13462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141876</xdr:rowOff>
    </xdr:from>
    <xdr:ext cx="762000" cy="259045"/>
    <xdr:sp macro="" textlink="">
      <xdr:nvSpPr>
        <xdr:cNvPr id="475" name="テキスト ボックス 474"/>
        <xdr:cNvSpPr txBox="1"/>
      </xdr:nvSpPr>
      <xdr:spPr>
        <a:xfrm>
          <a:off x="13131800" y="254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9,004
8,921
211.41
6,573,785
6,301,466
161,693
3,540,339
5,728,773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人件費に係る経常収支比率は、近年減少傾向にある。今後も、行財政改革等により人件費削減に努める。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131572</xdr:rowOff>
    </xdr:to>
    <xdr:cxnSp macro="">
      <xdr:nvCxnSpPr>
        <xdr:cNvPr id="64" name="直線コネクタ 63"/>
        <xdr:cNvCxnSpPr/>
      </xdr:nvCxnSpPr>
      <xdr:spPr>
        <a:xfrm>
          <a:off x="3987800" y="6290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149860</xdr:rowOff>
    </xdr:to>
    <xdr:cxnSp macro="">
      <xdr:nvCxnSpPr>
        <xdr:cNvPr id="67" name="直線コネクタ 66"/>
        <xdr:cNvCxnSpPr/>
      </xdr:nvCxnSpPr>
      <xdr:spPr>
        <a:xfrm flipV="1">
          <a:off x="3098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154432</xdr:rowOff>
    </xdr:to>
    <xdr:cxnSp macro="">
      <xdr:nvCxnSpPr>
        <xdr:cNvPr id="70" name="直線コネクタ 69"/>
        <xdr:cNvCxnSpPr/>
      </xdr:nvCxnSpPr>
      <xdr:spPr>
        <a:xfrm flipV="1">
          <a:off x="2209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19558</xdr:rowOff>
    </xdr:to>
    <xdr:cxnSp macro="">
      <xdr:nvCxnSpPr>
        <xdr:cNvPr id="73" name="直線コネクタ 72"/>
        <xdr:cNvCxnSpPr/>
      </xdr:nvCxnSpPr>
      <xdr:spPr>
        <a:xfrm flipV="1">
          <a:off x="1320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88" name="テキスト ボックス 87"/>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今年度も類似団体平均を下回る状況となり、数値自体も改善している。職員数を減らした部分について物件費（賃金）で対応し、電算システム等を物件費（委託料）で対応している状況ではあるが、今後も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149860</xdr:rowOff>
    </xdr:to>
    <xdr:cxnSp macro="">
      <xdr:nvCxnSpPr>
        <xdr:cNvPr id="121" name="直線コネクタ 120"/>
        <xdr:cNvCxnSpPr/>
      </xdr:nvCxnSpPr>
      <xdr:spPr>
        <a:xfrm flipV="1">
          <a:off x="15671800" y="2527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58420</xdr:rowOff>
    </xdr:to>
    <xdr:cxnSp macro="">
      <xdr:nvCxnSpPr>
        <xdr:cNvPr id="124" name="直線コネクタ 123"/>
        <xdr:cNvCxnSpPr/>
      </xdr:nvCxnSpPr>
      <xdr:spPr>
        <a:xfrm flipV="1">
          <a:off x="14782800" y="25501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15</xdr:row>
      <xdr:rowOff>58420</xdr:rowOff>
    </xdr:to>
    <xdr:cxnSp macro="">
      <xdr:nvCxnSpPr>
        <xdr:cNvPr id="127" name="直線コネクタ 126"/>
        <xdr:cNvCxnSpPr/>
      </xdr:nvCxnSpPr>
      <xdr:spPr>
        <a:xfrm>
          <a:off x="13893800" y="24815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29" name="テキスト ボックス 12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69850</xdr:rowOff>
    </xdr:from>
    <xdr:to>
      <xdr:col>69</xdr:col>
      <xdr:colOff>92075</xdr:colOff>
      <xdr:row>14</xdr:row>
      <xdr:rowOff>81280</xdr:rowOff>
    </xdr:to>
    <xdr:cxnSp macro="">
      <xdr:nvCxnSpPr>
        <xdr:cNvPr id="130" name="直線コネクタ 129"/>
        <xdr:cNvCxnSpPr/>
      </xdr:nvCxnSpPr>
      <xdr:spPr>
        <a:xfrm>
          <a:off x="13004800" y="2470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31132</xdr:rowOff>
    </xdr:from>
    <xdr:ext cx="762000" cy="259045"/>
    <xdr:sp macro="" textlink="">
      <xdr:nvSpPr>
        <xdr:cNvPr id="132" name="テキスト ボックス 131"/>
        <xdr:cNvSpPr txBox="1"/>
      </xdr:nvSpPr>
      <xdr:spPr>
        <a:xfrm>
          <a:off x="135128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4" name="テキスト ボックス 133"/>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0" name="楕円 139"/>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1"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2" name="楕円 141"/>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3" name="テキスト ボックス 142"/>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xdr:rowOff>
    </xdr:from>
    <xdr:to>
      <xdr:col>74</xdr:col>
      <xdr:colOff>31750</xdr:colOff>
      <xdr:row>15</xdr:row>
      <xdr:rowOff>109220</xdr:rowOff>
    </xdr:to>
    <xdr:sp macro="" textlink="">
      <xdr:nvSpPr>
        <xdr:cNvPr id="144" name="楕円 143"/>
        <xdr:cNvSpPr/>
      </xdr:nvSpPr>
      <xdr:spPr>
        <a:xfrm>
          <a:off x="14732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93997</xdr:rowOff>
    </xdr:from>
    <xdr:ext cx="762000" cy="259045"/>
    <xdr:sp macro="" textlink="">
      <xdr:nvSpPr>
        <xdr:cNvPr id="145" name="テキスト ボックス 144"/>
        <xdr:cNvSpPr txBox="1"/>
      </xdr:nvSpPr>
      <xdr:spPr>
        <a:xfrm>
          <a:off x="14401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6" name="楕円 145"/>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47" name="テキスト ボックス 146"/>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19050</xdr:rowOff>
    </xdr:from>
    <xdr:to>
      <xdr:col>65</xdr:col>
      <xdr:colOff>53975</xdr:colOff>
      <xdr:row>14</xdr:row>
      <xdr:rowOff>120650</xdr:rowOff>
    </xdr:to>
    <xdr:sp macro="" textlink="">
      <xdr:nvSpPr>
        <xdr:cNvPr id="148" name="楕円 147"/>
        <xdr:cNvSpPr/>
      </xdr:nvSpPr>
      <xdr:spPr>
        <a:xfrm>
          <a:off x="12954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130827</xdr:rowOff>
    </xdr:from>
    <xdr:ext cx="762000" cy="259045"/>
    <xdr:sp macro="" textlink="">
      <xdr:nvSpPr>
        <xdr:cNvPr id="149" name="テキスト ボックス 148"/>
        <xdr:cNvSpPr txBox="1"/>
      </xdr:nvSpPr>
      <xdr:spPr>
        <a:xfrm>
          <a:off x="12623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扶助費に係る経常収支比率については、類似団体平均を下回っており、前年より減少している。次年度以降、扶助費が大きく増となる要因はないものの、社会保障費の増加について注視していく必要がある。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55</xdr:row>
      <xdr:rowOff>69850</xdr:rowOff>
    </xdr:to>
    <xdr:cxnSp macro="">
      <xdr:nvCxnSpPr>
        <xdr:cNvPr id="182" name="直線コネクタ 181"/>
        <xdr:cNvCxnSpPr/>
      </xdr:nvCxnSpPr>
      <xdr:spPr>
        <a:xfrm flipV="1">
          <a:off x="3987800" y="9347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5" name="直線コネクタ 184"/>
        <xdr:cNvCxnSpPr/>
      </xdr:nvCxnSpPr>
      <xdr:spPr>
        <a:xfrm>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69850</xdr:rowOff>
    </xdr:to>
    <xdr:cxnSp macro="">
      <xdr:nvCxnSpPr>
        <xdr:cNvPr id="188" name="直線コネクタ 187"/>
        <xdr:cNvCxnSpPr/>
      </xdr:nvCxnSpPr>
      <xdr:spPr>
        <a:xfrm flipV="1">
          <a:off x="2209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89" name="フローチャート: 判断 188"/>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0" name="テキスト ボックス 18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69850</xdr:rowOff>
    </xdr:to>
    <xdr:cxnSp macro="">
      <xdr:nvCxnSpPr>
        <xdr:cNvPr id="191" name="直線コネクタ 190"/>
        <xdr:cNvCxnSpPr/>
      </xdr:nvCxnSpPr>
      <xdr:spPr>
        <a:xfrm>
          <a:off x="1320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2" name="フローチャート: 判断 191"/>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3" name="テキスト ボックス 192"/>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4" name="フローチャート: 判断 19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5" name="テキスト ボックス 19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3" name="楕円 20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4" name="テキスト ボックス 20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5" name="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48277</xdr:rowOff>
    </xdr:from>
    <xdr:ext cx="762000" cy="259045"/>
    <xdr:sp macro="" textlink="">
      <xdr:nvSpPr>
        <xdr:cNvPr id="206" name="テキスト ボックス 205"/>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8" name="テキスト ボックス 207"/>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09" name="楕円 208"/>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210" name="テキスト ボックス 209"/>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昨年度より悪化し、類似団体を上回っている状況である。これは、特別会計における事務費、公債費、維持修繕費等に係る繰出金が多額になっているためである。今後は、特別会計における収入確保、歳出削減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122428</xdr:rowOff>
    </xdr:from>
    <xdr:to>
      <xdr:col>82</xdr:col>
      <xdr:colOff>107950</xdr:colOff>
      <xdr:row>58</xdr:row>
      <xdr:rowOff>163576</xdr:rowOff>
    </xdr:to>
    <xdr:cxnSp macro="">
      <xdr:nvCxnSpPr>
        <xdr:cNvPr id="240" name="直線コネクタ 239"/>
        <xdr:cNvCxnSpPr/>
      </xdr:nvCxnSpPr>
      <xdr:spPr>
        <a:xfrm>
          <a:off x="15671800" y="100665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58</xdr:row>
      <xdr:rowOff>122428</xdr:rowOff>
    </xdr:to>
    <xdr:cxnSp macro="">
      <xdr:nvCxnSpPr>
        <xdr:cNvPr id="243" name="直線コネクタ 242"/>
        <xdr:cNvCxnSpPr/>
      </xdr:nvCxnSpPr>
      <xdr:spPr>
        <a:xfrm>
          <a:off x="14782800" y="981506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69850</xdr:rowOff>
    </xdr:to>
    <xdr:cxnSp macro="">
      <xdr:nvCxnSpPr>
        <xdr:cNvPr id="246" name="直線コネクタ 245"/>
        <xdr:cNvCxnSpPr/>
      </xdr:nvCxnSpPr>
      <xdr:spPr>
        <a:xfrm flipV="1">
          <a:off x="13893800" y="9815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7" name="フローチャート: 判断 246"/>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8" name="テキスト ボックス 247"/>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69850</xdr:rowOff>
    </xdr:to>
    <xdr:cxnSp macro="">
      <xdr:nvCxnSpPr>
        <xdr:cNvPr id="249" name="直線コネクタ 248"/>
        <xdr:cNvCxnSpPr/>
      </xdr:nvCxnSpPr>
      <xdr:spPr>
        <a:xfrm>
          <a:off x="13004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0" name="フローチャート: 判断 249"/>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1" name="テキスト ボックス 250"/>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2" name="フローチャート: 判断 251"/>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3" name="テキスト ボックス 252"/>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112776</xdr:rowOff>
    </xdr:from>
    <xdr:to>
      <xdr:col>82</xdr:col>
      <xdr:colOff>158750</xdr:colOff>
      <xdr:row>59</xdr:row>
      <xdr:rowOff>42926</xdr:rowOff>
    </xdr:to>
    <xdr:sp macro="" textlink="">
      <xdr:nvSpPr>
        <xdr:cNvPr id="259" name="楕円 258"/>
        <xdr:cNvSpPr/>
      </xdr:nvSpPr>
      <xdr:spPr>
        <a:xfrm>
          <a:off x="164592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84853</xdr:rowOff>
    </xdr:from>
    <xdr:ext cx="762000" cy="259045"/>
    <xdr:sp macro="" textlink="">
      <xdr:nvSpPr>
        <xdr:cNvPr id="260" name="その他該当値テキスト"/>
        <xdr:cNvSpPr txBox="1"/>
      </xdr:nvSpPr>
      <xdr:spPr>
        <a:xfrm>
          <a:off x="165989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71628</xdr:rowOff>
    </xdr:from>
    <xdr:to>
      <xdr:col>78</xdr:col>
      <xdr:colOff>120650</xdr:colOff>
      <xdr:row>59</xdr:row>
      <xdr:rowOff>1778</xdr:rowOff>
    </xdr:to>
    <xdr:sp macro="" textlink="">
      <xdr:nvSpPr>
        <xdr:cNvPr id="261" name="楕円 260"/>
        <xdr:cNvSpPr/>
      </xdr:nvSpPr>
      <xdr:spPr>
        <a:xfrm>
          <a:off x="15621000" y="100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158005</xdr:rowOff>
    </xdr:from>
    <xdr:ext cx="736600" cy="259045"/>
    <xdr:sp macro="" textlink="">
      <xdr:nvSpPr>
        <xdr:cNvPr id="262" name="テキスト ボックス 261"/>
        <xdr:cNvSpPr txBox="1"/>
      </xdr:nvSpPr>
      <xdr:spPr>
        <a:xfrm>
          <a:off x="15290800" y="1010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3" name="楕円 262"/>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64" name="テキスト ボックス 263"/>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5" name="楕円 264"/>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6" name="テキスト ボックス 26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7" name="楕円 266"/>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8" name="テキスト ボックス 267"/>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を上回る結果となった。これは一部事務組合への負担金が増加したことによる。一方で各種補助金については減少傾向にある。今後も、各種補助金交付基準等を見直し、歳出削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37</xdr:row>
      <xdr:rowOff>33274</xdr:rowOff>
    </xdr:to>
    <xdr:cxnSp macro="">
      <xdr:nvCxnSpPr>
        <xdr:cNvPr id="298" name="直線コネクタ 297"/>
        <xdr:cNvCxnSpPr/>
      </xdr:nvCxnSpPr>
      <xdr:spPr>
        <a:xfrm>
          <a:off x="15671800" y="623976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39</xdr:row>
      <xdr:rowOff>14986</xdr:rowOff>
    </xdr:to>
    <xdr:cxnSp macro="">
      <xdr:nvCxnSpPr>
        <xdr:cNvPr id="301" name="直線コネクタ 300"/>
        <xdr:cNvCxnSpPr/>
      </xdr:nvCxnSpPr>
      <xdr:spPr>
        <a:xfrm flipV="1">
          <a:off x="14782800" y="6239764"/>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85852</xdr:rowOff>
    </xdr:from>
    <xdr:to>
      <xdr:col>73</xdr:col>
      <xdr:colOff>180975</xdr:colOff>
      <xdr:row>39</xdr:row>
      <xdr:rowOff>14986</xdr:rowOff>
    </xdr:to>
    <xdr:cxnSp macro="">
      <xdr:nvCxnSpPr>
        <xdr:cNvPr id="304" name="直線コネクタ 303"/>
        <xdr:cNvCxnSpPr/>
      </xdr:nvCxnSpPr>
      <xdr:spPr>
        <a:xfrm>
          <a:off x="13893800" y="66009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5" name="フローチャート: 判断 304"/>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6" name="テキスト ボックス 305"/>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85852</xdr:rowOff>
    </xdr:to>
    <xdr:cxnSp macro="">
      <xdr:nvCxnSpPr>
        <xdr:cNvPr id="307" name="直線コネクタ 306"/>
        <xdr:cNvCxnSpPr/>
      </xdr:nvCxnSpPr>
      <xdr:spPr>
        <a:xfrm>
          <a:off x="13004800" y="6568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08" name="フローチャート: 判断 307"/>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09" name="テキスト ボックス 308"/>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1" name="テキスト ボックス 310"/>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17" name="楕円 316"/>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18"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19" name="楕円 318"/>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0" name="テキスト ボックス 319"/>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135636</xdr:rowOff>
    </xdr:from>
    <xdr:to>
      <xdr:col>74</xdr:col>
      <xdr:colOff>31750</xdr:colOff>
      <xdr:row>39</xdr:row>
      <xdr:rowOff>65786</xdr:rowOff>
    </xdr:to>
    <xdr:sp macro="" textlink="">
      <xdr:nvSpPr>
        <xdr:cNvPr id="321" name="楕円 320"/>
        <xdr:cNvSpPr/>
      </xdr:nvSpPr>
      <xdr:spPr>
        <a:xfrm>
          <a:off x="14732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50563</xdr:rowOff>
    </xdr:from>
    <xdr:ext cx="762000" cy="259045"/>
    <xdr:sp macro="" textlink="">
      <xdr:nvSpPr>
        <xdr:cNvPr id="322" name="テキスト ボックス 321"/>
        <xdr:cNvSpPr txBox="1"/>
      </xdr:nvSpPr>
      <xdr:spPr>
        <a:xfrm>
          <a:off x="14401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35052</xdr:rowOff>
    </xdr:from>
    <xdr:to>
      <xdr:col>69</xdr:col>
      <xdr:colOff>142875</xdr:colOff>
      <xdr:row>38</xdr:row>
      <xdr:rowOff>136652</xdr:rowOff>
    </xdr:to>
    <xdr:sp macro="" textlink="">
      <xdr:nvSpPr>
        <xdr:cNvPr id="323" name="楕円 322"/>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121429</xdr:rowOff>
    </xdr:from>
    <xdr:ext cx="762000" cy="259045"/>
    <xdr:sp macro="" textlink="">
      <xdr:nvSpPr>
        <xdr:cNvPr id="324" name="テキスト ボックス 323"/>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25" name="楕円 324"/>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26" name="テキスト ボックス 325"/>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毎年、新規の地方債を発行しているが、償還が終了するものも多く、平成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年度からはほぼ横ばいで推移している。今後については、新規事業の実施の他、既存施設の補修・補強に伴う公債費の増に注意をしていく必要がある。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77</xdr:row>
      <xdr:rowOff>143002</xdr:rowOff>
    </xdr:to>
    <xdr:cxnSp macro="">
      <xdr:nvCxnSpPr>
        <xdr:cNvPr id="356" name="直線コネクタ 355"/>
        <xdr:cNvCxnSpPr/>
      </xdr:nvCxnSpPr>
      <xdr:spPr>
        <a:xfrm flipV="1">
          <a:off x="3987800" y="133263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143002</xdr:rowOff>
    </xdr:to>
    <xdr:cxnSp macro="">
      <xdr:nvCxnSpPr>
        <xdr:cNvPr id="359" name="直線コネクタ 358"/>
        <xdr:cNvCxnSpPr/>
      </xdr:nvCxnSpPr>
      <xdr:spPr>
        <a:xfrm>
          <a:off x="3098800" y="1334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21844</xdr:rowOff>
    </xdr:to>
    <xdr:cxnSp macro="">
      <xdr:nvCxnSpPr>
        <xdr:cNvPr id="362" name="直線コネクタ 361"/>
        <xdr:cNvCxnSpPr/>
      </xdr:nvCxnSpPr>
      <xdr:spPr>
        <a:xfrm flipV="1">
          <a:off x="2209800" y="13344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3" name="フローチャート: 判断 362"/>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4" name="テキスト ボックス 363"/>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78</xdr:row>
      <xdr:rowOff>21844</xdr:rowOff>
    </xdr:to>
    <xdr:cxnSp macro="">
      <xdr:nvCxnSpPr>
        <xdr:cNvPr id="365" name="直線コネクタ 364"/>
        <xdr:cNvCxnSpPr/>
      </xdr:nvCxnSpPr>
      <xdr:spPr>
        <a:xfrm>
          <a:off x="1320800" y="132303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6" name="フローチャート: 判断 365"/>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7" name="テキスト ボックス 366"/>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68" name="フローチャート: 判断 367"/>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69" name="テキスト ボックス 36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75" name="楕円 374"/>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76"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77" name="楕円 376"/>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78" name="テキスト ボックス 377"/>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79" name="楕円 378"/>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32529</xdr:rowOff>
    </xdr:from>
    <xdr:ext cx="762000" cy="259045"/>
    <xdr:sp macro="" textlink="">
      <xdr:nvSpPr>
        <xdr:cNvPr id="380" name="テキスト ボックス 379"/>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81" name="楕円 380"/>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82" name="テキスト ボックス 381"/>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83" name="楕円 382"/>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84" name="テキスト ボックス 383"/>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を上回る数値で推移しているが、今年度においても前年度より悪化し類似団体を上回っている状況である。さらに行財政改革を推進し、全体での歳出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149861</xdr:rowOff>
    </xdr:to>
    <xdr:cxnSp macro="">
      <xdr:nvCxnSpPr>
        <xdr:cNvPr id="415" name="直線コネクタ 414"/>
        <xdr:cNvCxnSpPr/>
      </xdr:nvCxnSpPr>
      <xdr:spPr>
        <a:xfrm>
          <a:off x="15671800" y="130429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77</xdr:row>
      <xdr:rowOff>133858</xdr:rowOff>
    </xdr:to>
    <xdr:cxnSp macro="">
      <xdr:nvCxnSpPr>
        <xdr:cNvPr id="418" name="直線コネクタ 417"/>
        <xdr:cNvCxnSpPr/>
      </xdr:nvCxnSpPr>
      <xdr:spPr>
        <a:xfrm flipV="1">
          <a:off x="14782800" y="1304290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133858</xdr:rowOff>
    </xdr:to>
    <xdr:cxnSp macro="">
      <xdr:nvCxnSpPr>
        <xdr:cNvPr id="421" name="直線コネクタ 420"/>
        <xdr:cNvCxnSpPr/>
      </xdr:nvCxnSpPr>
      <xdr:spPr>
        <a:xfrm>
          <a:off x="13893800" y="131617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39624</xdr:rowOff>
    </xdr:from>
    <xdr:to>
      <xdr:col>74</xdr:col>
      <xdr:colOff>31750</xdr:colOff>
      <xdr:row>74</xdr:row>
      <xdr:rowOff>141224</xdr:rowOff>
    </xdr:to>
    <xdr:sp macro="" textlink="">
      <xdr:nvSpPr>
        <xdr:cNvPr id="422" name="フローチャート: 判断 421"/>
        <xdr:cNvSpPr/>
      </xdr:nvSpPr>
      <xdr:spPr>
        <a:xfrm>
          <a:off x="14732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151401</xdr:rowOff>
    </xdr:from>
    <xdr:ext cx="762000" cy="259045"/>
    <xdr:sp macro="" textlink="">
      <xdr:nvSpPr>
        <xdr:cNvPr id="423" name="テキスト ボックス 422"/>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76</xdr:row>
      <xdr:rowOff>131572</xdr:rowOff>
    </xdr:to>
    <xdr:cxnSp macro="">
      <xdr:nvCxnSpPr>
        <xdr:cNvPr id="424" name="直線コネクタ 423"/>
        <xdr:cNvCxnSpPr/>
      </xdr:nvCxnSpPr>
      <xdr:spPr>
        <a:xfrm>
          <a:off x="13004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62484</xdr:rowOff>
    </xdr:from>
    <xdr:to>
      <xdr:col>69</xdr:col>
      <xdr:colOff>142875</xdr:colOff>
      <xdr:row>74</xdr:row>
      <xdr:rowOff>164084</xdr:rowOff>
    </xdr:to>
    <xdr:sp macro="" textlink="">
      <xdr:nvSpPr>
        <xdr:cNvPr id="425" name="フローチャート: 判断 424"/>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26" name="テキスト ボックス 425"/>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27" name="フローチャート: 判断 426"/>
        <xdr:cNvSpPr/>
      </xdr:nvSpPr>
      <xdr:spPr>
        <a:xfrm>
          <a:off x="12954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64533</xdr:rowOff>
    </xdr:from>
    <xdr:ext cx="762000" cy="259045"/>
    <xdr:sp macro="" textlink="">
      <xdr:nvSpPr>
        <xdr:cNvPr id="428" name="テキスト ボックス 427"/>
        <xdr:cNvSpPr txBox="1"/>
      </xdr:nvSpPr>
      <xdr:spPr>
        <a:xfrm>
          <a:off x="12623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4" name="楕円 433"/>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35"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36" name="楕円 435"/>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7" name="テキスト ボックス 436"/>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38" name="楕円 437"/>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9" name="テキスト ボックス 438"/>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40" name="楕円 439"/>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41" name="テキスト ボックス 440"/>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42" name="楕円 441"/>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43" name="テキスト ボックス 442"/>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121572</xdr:rowOff>
    </xdr:from>
    <xdr:to>
      <xdr:col>29</xdr:col>
      <xdr:colOff>127000</xdr:colOff>
      <xdr:row>19</xdr:row>
      <xdr:rowOff>25404</xdr:rowOff>
    </xdr:to>
    <xdr:cxnSp macro="">
      <xdr:nvCxnSpPr>
        <xdr:cNvPr id="48" name="直線コネクタ 47"/>
        <xdr:cNvCxnSpPr/>
      </xdr:nvCxnSpPr>
      <xdr:spPr bwMode="auto">
        <a:xfrm flipV="1">
          <a:off x="5003800" y="3255297"/>
          <a:ext cx="647700" cy="75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155898</xdr:rowOff>
    </xdr:from>
    <xdr:to>
      <xdr:col>26</xdr:col>
      <xdr:colOff>50800</xdr:colOff>
      <xdr:row>19</xdr:row>
      <xdr:rowOff>25404</xdr:rowOff>
    </xdr:to>
    <xdr:cxnSp macro="">
      <xdr:nvCxnSpPr>
        <xdr:cNvPr id="51" name="直線コネクタ 50"/>
        <xdr:cNvCxnSpPr/>
      </xdr:nvCxnSpPr>
      <xdr:spPr bwMode="auto">
        <a:xfrm>
          <a:off x="4305300" y="3289623"/>
          <a:ext cx="698500" cy="40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155898</xdr:rowOff>
    </xdr:from>
    <xdr:to>
      <xdr:col>22</xdr:col>
      <xdr:colOff>114300</xdr:colOff>
      <xdr:row>19</xdr:row>
      <xdr:rowOff>61440</xdr:rowOff>
    </xdr:to>
    <xdr:cxnSp macro="">
      <xdr:nvCxnSpPr>
        <xdr:cNvPr id="54" name="直線コネクタ 53"/>
        <xdr:cNvCxnSpPr/>
      </xdr:nvCxnSpPr>
      <xdr:spPr bwMode="auto">
        <a:xfrm flipV="1">
          <a:off x="3606800" y="3289623"/>
          <a:ext cx="698500" cy="7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18349</xdr:rowOff>
    </xdr:from>
    <xdr:to>
      <xdr:col>22</xdr:col>
      <xdr:colOff>165100</xdr:colOff>
      <xdr:row>16</xdr:row>
      <xdr:rowOff>119949</xdr:rowOff>
    </xdr:to>
    <xdr:sp macro="" textlink="">
      <xdr:nvSpPr>
        <xdr:cNvPr id="55" name="フローチャート: 判断 54"/>
        <xdr:cNvSpPr/>
      </xdr:nvSpPr>
      <xdr:spPr bwMode="auto">
        <a:xfrm>
          <a:off x="4254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130126</xdr:rowOff>
    </xdr:from>
    <xdr:ext cx="762000" cy="259045"/>
    <xdr:sp macro="" textlink="">
      <xdr:nvSpPr>
        <xdr:cNvPr id="56" name="テキスト ボックス 55"/>
        <xdr:cNvSpPr txBox="1"/>
      </xdr:nvSpPr>
      <xdr:spPr>
        <a:xfrm>
          <a:off x="3924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61440</xdr:rowOff>
    </xdr:from>
    <xdr:to>
      <xdr:col>18</xdr:col>
      <xdr:colOff>177800</xdr:colOff>
      <xdr:row>19</xdr:row>
      <xdr:rowOff>75925</xdr:rowOff>
    </xdr:to>
    <xdr:cxnSp macro="">
      <xdr:nvCxnSpPr>
        <xdr:cNvPr id="57" name="直線コネクタ 56"/>
        <xdr:cNvCxnSpPr/>
      </xdr:nvCxnSpPr>
      <xdr:spPr bwMode="auto">
        <a:xfrm flipV="1">
          <a:off x="2908300" y="3366615"/>
          <a:ext cx="698500" cy="1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150781</xdr:rowOff>
    </xdr:from>
    <xdr:to>
      <xdr:col>19</xdr:col>
      <xdr:colOff>38100</xdr:colOff>
      <xdr:row>16</xdr:row>
      <xdr:rowOff>80931</xdr:rowOff>
    </xdr:to>
    <xdr:sp macro="" textlink="">
      <xdr:nvSpPr>
        <xdr:cNvPr id="58" name="フローチャート: 判断 57"/>
        <xdr:cNvSpPr/>
      </xdr:nvSpPr>
      <xdr:spPr bwMode="auto">
        <a:xfrm>
          <a:off x="35560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91108</xdr:rowOff>
    </xdr:from>
    <xdr:ext cx="762000" cy="259045"/>
    <xdr:sp macro="" textlink="">
      <xdr:nvSpPr>
        <xdr:cNvPr id="59" name="テキスト ボックス 58"/>
        <xdr:cNvSpPr txBox="1"/>
      </xdr:nvSpPr>
      <xdr:spPr>
        <a:xfrm>
          <a:off x="32258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48954</xdr:rowOff>
    </xdr:from>
    <xdr:to>
      <xdr:col>15</xdr:col>
      <xdr:colOff>101600</xdr:colOff>
      <xdr:row>16</xdr:row>
      <xdr:rowOff>150554</xdr:rowOff>
    </xdr:to>
    <xdr:sp macro="" textlink="">
      <xdr:nvSpPr>
        <xdr:cNvPr id="60" name="フローチャート: 判断 59"/>
        <xdr:cNvSpPr/>
      </xdr:nvSpPr>
      <xdr:spPr bwMode="auto">
        <a:xfrm>
          <a:off x="28575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160731</xdr:rowOff>
    </xdr:from>
    <xdr:ext cx="762000" cy="259045"/>
    <xdr:sp macro="" textlink="">
      <xdr:nvSpPr>
        <xdr:cNvPr id="61" name="テキスト ボックス 60"/>
        <xdr:cNvSpPr txBox="1"/>
      </xdr:nvSpPr>
      <xdr:spPr>
        <a:xfrm>
          <a:off x="25273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70771</xdr:rowOff>
    </xdr:from>
    <xdr:to>
      <xdr:col>29</xdr:col>
      <xdr:colOff>177800</xdr:colOff>
      <xdr:row>19</xdr:row>
      <xdr:rowOff>922</xdr:rowOff>
    </xdr:to>
    <xdr:sp macro="" textlink="">
      <xdr:nvSpPr>
        <xdr:cNvPr id="67" name="楕円 66"/>
        <xdr:cNvSpPr/>
      </xdr:nvSpPr>
      <xdr:spPr bwMode="auto">
        <a:xfrm>
          <a:off x="5600700" y="320449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42848</xdr:rowOff>
    </xdr:from>
    <xdr:ext cx="762000" cy="259045"/>
    <xdr:sp macro="" textlink="">
      <xdr:nvSpPr>
        <xdr:cNvPr id="68" name="人口1人当たり決算額の推移該当値テキスト130"/>
        <xdr:cNvSpPr txBox="1"/>
      </xdr:nvSpPr>
      <xdr:spPr>
        <a:xfrm>
          <a:off x="5740400" y="317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146054</xdr:rowOff>
    </xdr:from>
    <xdr:to>
      <xdr:col>26</xdr:col>
      <xdr:colOff>101600</xdr:colOff>
      <xdr:row>19</xdr:row>
      <xdr:rowOff>76204</xdr:rowOff>
    </xdr:to>
    <xdr:sp macro="" textlink="">
      <xdr:nvSpPr>
        <xdr:cNvPr id="69" name="楕円 68"/>
        <xdr:cNvSpPr/>
      </xdr:nvSpPr>
      <xdr:spPr bwMode="auto">
        <a:xfrm>
          <a:off x="4953000" y="327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60981</xdr:rowOff>
    </xdr:from>
    <xdr:ext cx="736600" cy="259045"/>
    <xdr:sp macro="" textlink="">
      <xdr:nvSpPr>
        <xdr:cNvPr id="70" name="テキスト ボックス 69"/>
        <xdr:cNvSpPr txBox="1"/>
      </xdr:nvSpPr>
      <xdr:spPr>
        <a:xfrm>
          <a:off x="4622800" y="3366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105098</xdr:rowOff>
    </xdr:from>
    <xdr:to>
      <xdr:col>22</xdr:col>
      <xdr:colOff>165100</xdr:colOff>
      <xdr:row>19</xdr:row>
      <xdr:rowOff>35248</xdr:rowOff>
    </xdr:to>
    <xdr:sp macro="" textlink="">
      <xdr:nvSpPr>
        <xdr:cNvPr id="71" name="楕円 70"/>
        <xdr:cNvSpPr/>
      </xdr:nvSpPr>
      <xdr:spPr bwMode="auto">
        <a:xfrm>
          <a:off x="4254500" y="323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20025</xdr:rowOff>
    </xdr:from>
    <xdr:ext cx="762000" cy="259045"/>
    <xdr:sp macro="" textlink="">
      <xdr:nvSpPr>
        <xdr:cNvPr id="72" name="テキスト ボックス 71"/>
        <xdr:cNvSpPr txBox="1"/>
      </xdr:nvSpPr>
      <xdr:spPr>
        <a:xfrm>
          <a:off x="3924300" y="332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10640</xdr:rowOff>
    </xdr:from>
    <xdr:to>
      <xdr:col>19</xdr:col>
      <xdr:colOff>38100</xdr:colOff>
      <xdr:row>19</xdr:row>
      <xdr:rowOff>112240</xdr:rowOff>
    </xdr:to>
    <xdr:sp macro="" textlink="">
      <xdr:nvSpPr>
        <xdr:cNvPr id="73" name="楕円 72"/>
        <xdr:cNvSpPr/>
      </xdr:nvSpPr>
      <xdr:spPr bwMode="auto">
        <a:xfrm>
          <a:off x="3556000" y="331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97017</xdr:rowOff>
    </xdr:from>
    <xdr:ext cx="762000" cy="259045"/>
    <xdr:sp macro="" textlink="">
      <xdr:nvSpPr>
        <xdr:cNvPr id="74" name="テキスト ボックス 73"/>
        <xdr:cNvSpPr txBox="1"/>
      </xdr:nvSpPr>
      <xdr:spPr>
        <a:xfrm>
          <a:off x="3225800" y="340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25125</xdr:rowOff>
    </xdr:from>
    <xdr:to>
      <xdr:col>15</xdr:col>
      <xdr:colOff>101600</xdr:colOff>
      <xdr:row>19</xdr:row>
      <xdr:rowOff>126725</xdr:rowOff>
    </xdr:to>
    <xdr:sp macro="" textlink="">
      <xdr:nvSpPr>
        <xdr:cNvPr id="75" name="楕円 74"/>
        <xdr:cNvSpPr/>
      </xdr:nvSpPr>
      <xdr:spPr bwMode="auto">
        <a:xfrm>
          <a:off x="2857500" y="333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111502</xdr:rowOff>
    </xdr:from>
    <xdr:ext cx="762000" cy="259045"/>
    <xdr:sp macro="" textlink="">
      <xdr:nvSpPr>
        <xdr:cNvPr id="76" name="テキスト ボックス 75"/>
        <xdr:cNvSpPr txBox="1"/>
      </xdr:nvSpPr>
      <xdr:spPr>
        <a:xfrm>
          <a:off x="2527300" y="34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331117</xdr:rowOff>
    </xdr:from>
    <xdr:to>
      <xdr:col>29</xdr:col>
      <xdr:colOff>127000</xdr:colOff>
      <xdr:row>36</xdr:row>
      <xdr:rowOff>93487</xdr:rowOff>
    </xdr:to>
    <xdr:cxnSp macro="">
      <xdr:nvCxnSpPr>
        <xdr:cNvPr id="108" name="直線コネクタ 107"/>
        <xdr:cNvCxnSpPr/>
      </xdr:nvCxnSpPr>
      <xdr:spPr bwMode="auto">
        <a:xfrm flipV="1">
          <a:off x="5003800" y="6941467"/>
          <a:ext cx="647700" cy="105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1498</xdr:rowOff>
    </xdr:from>
    <xdr:to>
      <xdr:col>26</xdr:col>
      <xdr:colOff>50800</xdr:colOff>
      <xdr:row>36</xdr:row>
      <xdr:rowOff>93487</xdr:rowOff>
    </xdr:to>
    <xdr:cxnSp macro="">
      <xdr:nvCxnSpPr>
        <xdr:cNvPr id="111" name="直線コネクタ 110"/>
        <xdr:cNvCxnSpPr/>
      </xdr:nvCxnSpPr>
      <xdr:spPr bwMode="auto">
        <a:xfrm>
          <a:off x="4305300" y="6954748"/>
          <a:ext cx="698500" cy="9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309537</xdr:rowOff>
    </xdr:from>
    <xdr:to>
      <xdr:col>22</xdr:col>
      <xdr:colOff>114300</xdr:colOff>
      <xdr:row>36</xdr:row>
      <xdr:rowOff>1498</xdr:rowOff>
    </xdr:to>
    <xdr:cxnSp macro="">
      <xdr:nvCxnSpPr>
        <xdr:cNvPr id="114" name="直線コネクタ 113"/>
        <xdr:cNvCxnSpPr/>
      </xdr:nvCxnSpPr>
      <xdr:spPr bwMode="auto">
        <a:xfrm>
          <a:off x="3606800" y="6919887"/>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20558</xdr:rowOff>
    </xdr:from>
    <xdr:to>
      <xdr:col>22</xdr:col>
      <xdr:colOff>165100</xdr:colOff>
      <xdr:row>35</xdr:row>
      <xdr:rowOff>122158</xdr:rowOff>
    </xdr:to>
    <xdr:sp macro="" textlink="">
      <xdr:nvSpPr>
        <xdr:cNvPr id="115" name="フローチャート: 判断 114"/>
        <xdr:cNvSpPr/>
      </xdr:nvSpPr>
      <xdr:spPr bwMode="auto">
        <a:xfrm>
          <a:off x="4254500" y="6630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132336</xdr:rowOff>
    </xdr:from>
    <xdr:ext cx="762000" cy="259045"/>
    <xdr:sp macro="" textlink="">
      <xdr:nvSpPr>
        <xdr:cNvPr id="116" name="テキスト ボックス 115"/>
        <xdr:cNvSpPr txBox="1"/>
      </xdr:nvSpPr>
      <xdr:spPr>
        <a:xfrm>
          <a:off x="3924300" y="639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309537</xdr:rowOff>
    </xdr:from>
    <xdr:to>
      <xdr:col>18</xdr:col>
      <xdr:colOff>177800</xdr:colOff>
      <xdr:row>36</xdr:row>
      <xdr:rowOff>26805</xdr:rowOff>
    </xdr:to>
    <xdr:cxnSp macro="">
      <xdr:nvCxnSpPr>
        <xdr:cNvPr id="117" name="直線コネクタ 116"/>
        <xdr:cNvCxnSpPr/>
      </xdr:nvCxnSpPr>
      <xdr:spPr bwMode="auto">
        <a:xfrm flipV="1">
          <a:off x="2908300" y="6919887"/>
          <a:ext cx="698500" cy="6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325031</xdr:rowOff>
    </xdr:from>
    <xdr:to>
      <xdr:col>19</xdr:col>
      <xdr:colOff>38100</xdr:colOff>
      <xdr:row>35</xdr:row>
      <xdr:rowOff>83731</xdr:rowOff>
    </xdr:to>
    <xdr:sp macro="" textlink="">
      <xdr:nvSpPr>
        <xdr:cNvPr id="118" name="フローチャート: 判断 117"/>
        <xdr:cNvSpPr/>
      </xdr:nvSpPr>
      <xdr:spPr bwMode="auto">
        <a:xfrm>
          <a:off x="3556000" y="659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93908</xdr:rowOff>
    </xdr:from>
    <xdr:ext cx="762000" cy="259045"/>
    <xdr:sp macro="" textlink="">
      <xdr:nvSpPr>
        <xdr:cNvPr id="119" name="テキスト ボックス 118"/>
        <xdr:cNvSpPr txBox="1"/>
      </xdr:nvSpPr>
      <xdr:spPr>
        <a:xfrm>
          <a:off x="3225800" y="6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258394</xdr:rowOff>
    </xdr:from>
    <xdr:to>
      <xdr:col>15</xdr:col>
      <xdr:colOff>101600</xdr:colOff>
      <xdr:row>35</xdr:row>
      <xdr:rowOff>17094</xdr:rowOff>
    </xdr:to>
    <xdr:sp macro="" textlink="">
      <xdr:nvSpPr>
        <xdr:cNvPr id="120" name="フローチャート: 判断 119"/>
        <xdr:cNvSpPr/>
      </xdr:nvSpPr>
      <xdr:spPr bwMode="auto">
        <a:xfrm>
          <a:off x="2857500" y="65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27271</xdr:rowOff>
    </xdr:from>
    <xdr:ext cx="762000" cy="259045"/>
    <xdr:sp macro="" textlink="">
      <xdr:nvSpPr>
        <xdr:cNvPr id="121" name="テキスト ボックス 120"/>
        <xdr:cNvSpPr txBox="1"/>
      </xdr:nvSpPr>
      <xdr:spPr>
        <a:xfrm>
          <a:off x="2527300" y="62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280317</xdr:rowOff>
    </xdr:from>
    <xdr:to>
      <xdr:col>29</xdr:col>
      <xdr:colOff>177800</xdr:colOff>
      <xdr:row>36</xdr:row>
      <xdr:rowOff>39017</xdr:rowOff>
    </xdr:to>
    <xdr:sp macro="" textlink="">
      <xdr:nvSpPr>
        <xdr:cNvPr id="127" name="楕円 126"/>
        <xdr:cNvSpPr/>
      </xdr:nvSpPr>
      <xdr:spPr bwMode="auto">
        <a:xfrm>
          <a:off x="5600700" y="6890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252394</xdr:rowOff>
    </xdr:from>
    <xdr:ext cx="762000" cy="259045"/>
    <xdr:sp macro="" textlink="">
      <xdr:nvSpPr>
        <xdr:cNvPr id="128" name="人口1人当たり決算額の推移該当値テキスト445"/>
        <xdr:cNvSpPr txBox="1"/>
      </xdr:nvSpPr>
      <xdr:spPr>
        <a:xfrm>
          <a:off x="5740400" y="686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42687</xdr:rowOff>
    </xdr:from>
    <xdr:to>
      <xdr:col>26</xdr:col>
      <xdr:colOff>101600</xdr:colOff>
      <xdr:row>36</xdr:row>
      <xdr:rowOff>144287</xdr:rowOff>
    </xdr:to>
    <xdr:sp macro="" textlink="">
      <xdr:nvSpPr>
        <xdr:cNvPr id="129" name="楕円 128"/>
        <xdr:cNvSpPr/>
      </xdr:nvSpPr>
      <xdr:spPr bwMode="auto">
        <a:xfrm>
          <a:off x="4953000" y="6995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129064</xdr:rowOff>
    </xdr:from>
    <xdr:ext cx="736600" cy="259045"/>
    <xdr:sp macro="" textlink="">
      <xdr:nvSpPr>
        <xdr:cNvPr id="130" name="テキスト ボックス 129"/>
        <xdr:cNvSpPr txBox="1"/>
      </xdr:nvSpPr>
      <xdr:spPr>
        <a:xfrm>
          <a:off x="4622800" y="7082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293598</xdr:rowOff>
    </xdr:from>
    <xdr:to>
      <xdr:col>22</xdr:col>
      <xdr:colOff>165100</xdr:colOff>
      <xdr:row>36</xdr:row>
      <xdr:rowOff>52298</xdr:rowOff>
    </xdr:to>
    <xdr:sp macro="" textlink="">
      <xdr:nvSpPr>
        <xdr:cNvPr id="131" name="楕円 130"/>
        <xdr:cNvSpPr/>
      </xdr:nvSpPr>
      <xdr:spPr bwMode="auto">
        <a:xfrm>
          <a:off x="4254500" y="690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37075</xdr:rowOff>
    </xdr:from>
    <xdr:ext cx="762000" cy="259045"/>
    <xdr:sp macro="" textlink="">
      <xdr:nvSpPr>
        <xdr:cNvPr id="132" name="テキスト ボックス 131"/>
        <xdr:cNvSpPr txBox="1"/>
      </xdr:nvSpPr>
      <xdr:spPr>
        <a:xfrm>
          <a:off x="3924300" y="699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258737</xdr:rowOff>
    </xdr:from>
    <xdr:to>
      <xdr:col>19</xdr:col>
      <xdr:colOff>38100</xdr:colOff>
      <xdr:row>36</xdr:row>
      <xdr:rowOff>17437</xdr:rowOff>
    </xdr:to>
    <xdr:sp macro="" textlink="">
      <xdr:nvSpPr>
        <xdr:cNvPr id="133" name="楕円 132"/>
        <xdr:cNvSpPr/>
      </xdr:nvSpPr>
      <xdr:spPr bwMode="auto">
        <a:xfrm>
          <a:off x="3556000" y="686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2214</xdr:rowOff>
    </xdr:from>
    <xdr:ext cx="762000" cy="259045"/>
    <xdr:sp macro="" textlink="">
      <xdr:nvSpPr>
        <xdr:cNvPr id="134" name="テキスト ボックス 133"/>
        <xdr:cNvSpPr txBox="1"/>
      </xdr:nvSpPr>
      <xdr:spPr>
        <a:xfrm>
          <a:off x="3225800" y="695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318905</xdr:rowOff>
    </xdr:from>
    <xdr:to>
      <xdr:col>15</xdr:col>
      <xdr:colOff>101600</xdr:colOff>
      <xdr:row>36</xdr:row>
      <xdr:rowOff>77605</xdr:rowOff>
    </xdr:to>
    <xdr:sp macro="" textlink="">
      <xdr:nvSpPr>
        <xdr:cNvPr id="135" name="楕円 134"/>
        <xdr:cNvSpPr/>
      </xdr:nvSpPr>
      <xdr:spPr bwMode="auto">
        <a:xfrm>
          <a:off x="2857500" y="692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62382</xdr:rowOff>
    </xdr:from>
    <xdr:ext cx="762000" cy="259045"/>
    <xdr:sp macro="" textlink="">
      <xdr:nvSpPr>
        <xdr:cNvPr id="136" name="テキスト ボックス 135"/>
        <xdr:cNvSpPr txBox="1"/>
      </xdr:nvSpPr>
      <xdr:spPr>
        <a:xfrm>
          <a:off x="2527300" y="701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9,004
8,921
211.41
6,573,785
6,301,466
161,693
3,540,339
5,728,773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166332</xdr:rowOff>
    </xdr:from>
    <xdr:to>
      <xdr:col>24</xdr:col>
      <xdr:colOff>63500</xdr:colOff>
      <xdr:row>37</xdr:row>
      <xdr:rowOff>31458</xdr:rowOff>
    </xdr:to>
    <xdr:cxnSp macro="">
      <xdr:nvCxnSpPr>
        <xdr:cNvPr id="61" name="直線コネクタ 60"/>
        <xdr:cNvCxnSpPr/>
      </xdr:nvCxnSpPr>
      <xdr:spPr>
        <a:xfrm flipV="1">
          <a:off x="3797300" y="63385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7531</xdr:rowOff>
    </xdr:from>
    <xdr:to>
      <xdr:col>19</xdr:col>
      <xdr:colOff>177800</xdr:colOff>
      <xdr:row>37</xdr:row>
      <xdr:rowOff>31458</xdr:rowOff>
    </xdr:to>
    <xdr:cxnSp macro="">
      <xdr:nvCxnSpPr>
        <xdr:cNvPr id="64" name="直線コネクタ 63"/>
        <xdr:cNvCxnSpPr/>
      </xdr:nvCxnSpPr>
      <xdr:spPr>
        <a:xfrm>
          <a:off x="2908300" y="6351181"/>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7531</xdr:rowOff>
    </xdr:from>
    <xdr:to>
      <xdr:col>15</xdr:col>
      <xdr:colOff>50800</xdr:colOff>
      <xdr:row>37</xdr:row>
      <xdr:rowOff>49456</xdr:rowOff>
    </xdr:to>
    <xdr:cxnSp macro="">
      <xdr:nvCxnSpPr>
        <xdr:cNvPr id="67" name="直線コネクタ 66"/>
        <xdr:cNvCxnSpPr/>
      </xdr:nvCxnSpPr>
      <xdr:spPr>
        <a:xfrm flipV="1">
          <a:off x="2019300" y="6351181"/>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49456</xdr:rowOff>
    </xdr:from>
    <xdr:to>
      <xdr:col>10</xdr:col>
      <xdr:colOff>114300</xdr:colOff>
      <xdr:row>37</xdr:row>
      <xdr:rowOff>75417</xdr:rowOff>
    </xdr:to>
    <xdr:cxnSp macro="">
      <xdr:nvCxnSpPr>
        <xdr:cNvPr id="70" name="直線コネクタ 69"/>
        <xdr:cNvCxnSpPr/>
      </xdr:nvCxnSpPr>
      <xdr:spPr>
        <a:xfrm flipV="1">
          <a:off x="1130300" y="6393106"/>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115532</xdr:rowOff>
    </xdr:from>
    <xdr:to>
      <xdr:col>24</xdr:col>
      <xdr:colOff>114300</xdr:colOff>
      <xdr:row>37</xdr:row>
      <xdr:rowOff>45682</xdr:rowOff>
    </xdr:to>
    <xdr:sp macro="" textlink="">
      <xdr:nvSpPr>
        <xdr:cNvPr id="80" name="楕円 79"/>
        <xdr:cNvSpPr/>
      </xdr:nvSpPr>
      <xdr:spPr>
        <a:xfrm>
          <a:off x="4584700" y="62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93959</xdr:rowOff>
    </xdr:from>
    <xdr:ext cx="599010" cy="259045"/>
    <xdr:sp macro="" textlink="">
      <xdr:nvSpPr>
        <xdr:cNvPr id="81" name="人件費該当値テキスト"/>
        <xdr:cNvSpPr txBox="1"/>
      </xdr:nvSpPr>
      <xdr:spPr>
        <a:xfrm>
          <a:off x="4686300" y="626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152108</xdr:rowOff>
    </xdr:from>
    <xdr:to>
      <xdr:col>20</xdr:col>
      <xdr:colOff>38100</xdr:colOff>
      <xdr:row>37</xdr:row>
      <xdr:rowOff>82258</xdr:rowOff>
    </xdr:to>
    <xdr:sp macro="" textlink="">
      <xdr:nvSpPr>
        <xdr:cNvPr id="82" name="楕円 81"/>
        <xdr:cNvSpPr/>
      </xdr:nvSpPr>
      <xdr:spPr>
        <a:xfrm>
          <a:off x="3746500" y="63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73385</xdr:rowOff>
    </xdr:from>
    <xdr:ext cx="534377" cy="259045"/>
    <xdr:sp macro="" textlink="">
      <xdr:nvSpPr>
        <xdr:cNvPr id="83" name="テキスト ボックス 82"/>
        <xdr:cNvSpPr txBox="1"/>
      </xdr:nvSpPr>
      <xdr:spPr>
        <a:xfrm>
          <a:off x="3530111" y="64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128181</xdr:rowOff>
    </xdr:from>
    <xdr:to>
      <xdr:col>15</xdr:col>
      <xdr:colOff>101600</xdr:colOff>
      <xdr:row>37</xdr:row>
      <xdr:rowOff>58331</xdr:rowOff>
    </xdr:to>
    <xdr:sp macro="" textlink="">
      <xdr:nvSpPr>
        <xdr:cNvPr id="84" name="楕円 83"/>
        <xdr:cNvSpPr/>
      </xdr:nvSpPr>
      <xdr:spPr>
        <a:xfrm>
          <a:off x="2857500" y="63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49458</xdr:rowOff>
    </xdr:from>
    <xdr:ext cx="534377" cy="259045"/>
    <xdr:sp macro="" textlink="">
      <xdr:nvSpPr>
        <xdr:cNvPr id="85" name="テキスト ボックス 84"/>
        <xdr:cNvSpPr txBox="1"/>
      </xdr:nvSpPr>
      <xdr:spPr>
        <a:xfrm>
          <a:off x="2641111" y="63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170106</xdr:rowOff>
    </xdr:from>
    <xdr:to>
      <xdr:col>10</xdr:col>
      <xdr:colOff>165100</xdr:colOff>
      <xdr:row>37</xdr:row>
      <xdr:rowOff>100256</xdr:rowOff>
    </xdr:to>
    <xdr:sp macro="" textlink="">
      <xdr:nvSpPr>
        <xdr:cNvPr id="86" name="楕円 85"/>
        <xdr:cNvSpPr/>
      </xdr:nvSpPr>
      <xdr:spPr>
        <a:xfrm>
          <a:off x="1968500" y="63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91383</xdr:rowOff>
    </xdr:from>
    <xdr:ext cx="534377" cy="259045"/>
    <xdr:sp macro="" textlink="">
      <xdr:nvSpPr>
        <xdr:cNvPr id="87" name="テキスト ボックス 86"/>
        <xdr:cNvSpPr txBox="1"/>
      </xdr:nvSpPr>
      <xdr:spPr>
        <a:xfrm>
          <a:off x="1752111" y="643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24617</xdr:rowOff>
    </xdr:from>
    <xdr:to>
      <xdr:col>6</xdr:col>
      <xdr:colOff>38100</xdr:colOff>
      <xdr:row>37</xdr:row>
      <xdr:rowOff>126217</xdr:rowOff>
    </xdr:to>
    <xdr:sp macro="" textlink="">
      <xdr:nvSpPr>
        <xdr:cNvPr id="88" name="楕円 87"/>
        <xdr:cNvSpPr/>
      </xdr:nvSpPr>
      <xdr:spPr>
        <a:xfrm>
          <a:off x="1079500" y="63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117344</xdr:rowOff>
    </xdr:from>
    <xdr:ext cx="534377" cy="259045"/>
    <xdr:sp macro="" textlink="">
      <xdr:nvSpPr>
        <xdr:cNvPr id="89" name="テキスト ボックス 88"/>
        <xdr:cNvSpPr txBox="1"/>
      </xdr:nvSpPr>
      <xdr:spPr>
        <a:xfrm>
          <a:off x="863111" y="64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28473</xdr:rowOff>
    </xdr:from>
    <xdr:to>
      <xdr:col>24</xdr:col>
      <xdr:colOff>63500</xdr:colOff>
      <xdr:row>57</xdr:row>
      <xdr:rowOff>75523</xdr:rowOff>
    </xdr:to>
    <xdr:cxnSp macro="">
      <xdr:nvCxnSpPr>
        <xdr:cNvPr id="120" name="直線コネクタ 119"/>
        <xdr:cNvCxnSpPr/>
      </xdr:nvCxnSpPr>
      <xdr:spPr>
        <a:xfrm flipV="1">
          <a:off x="3797300" y="9801123"/>
          <a:ext cx="838200" cy="4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18826</xdr:rowOff>
    </xdr:from>
    <xdr:to>
      <xdr:col>19</xdr:col>
      <xdr:colOff>177800</xdr:colOff>
      <xdr:row>57</xdr:row>
      <xdr:rowOff>75523</xdr:rowOff>
    </xdr:to>
    <xdr:cxnSp macro="">
      <xdr:nvCxnSpPr>
        <xdr:cNvPr id="123" name="直線コネクタ 122"/>
        <xdr:cNvCxnSpPr/>
      </xdr:nvCxnSpPr>
      <xdr:spPr>
        <a:xfrm>
          <a:off x="2908300" y="9791476"/>
          <a:ext cx="889000" cy="5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18826</xdr:rowOff>
    </xdr:from>
    <xdr:to>
      <xdr:col>15</xdr:col>
      <xdr:colOff>50800</xdr:colOff>
      <xdr:row>58</xdr:row>
      <xdr:rowOff>5228</xdr:rowOff>
    </xdr:to>
    <xdr:cxnSp macro="">
      <xdr:nvCxnSpPr>
        <xdr:cNvPr id="126" name="直線コネクタ 125"/>
        <xdr:cNvCxnSpPr/>
      </xdr:nvCxnSpPr>
      <xdr:spPr>
        <a:xfrm flipV="1">
          <a:off x="2019300" y="9791476"/>
          <a:ext cx="889000" cy="15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158568</xdr:rowOff>
    </xdr:from>
    <xdr:to>
      <xdr:col>15</xdr:col>
      <xdr:colOff>101600</xdr:colOff>
      <xdr:row>57</xdr:row>
      <xdr:rowOff>88718</xdr:rowOff>
    </xdr:to>
    <xdr:sp macro="" textlink="">
      <xdr:nvSpPr>
        <xdr:cNvPr id="127" name="フローチャート: 判断 126"/>
        <xdr:cNvSpPr/>
      </xdr:nvSpPr>
      <xdr:spPr>
        <a:xfrm>
          <a:off x="2857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79845</xdr:rowOff>
    </xdr:from>
    <xdr:ext cx="599010" cy="259045"/>
    <xdr:sp macro="" textlink="">
      <xdr:nvSpPr>
        <xdr:cNvPr id="128" name="テキスト ボックス 127"/>
        <xdr:cNvSpPr txBox="1"/>
      </xdr:nvSpPr>
      <xdr:spPr>
        <a:xfrm>
          <a:off x="2608795" y="985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5228</xdr:rowOff>
    </xdr:from>
    <xdr:to>
      <xdr:col>10</xdr:col>
      <xdr:colOff>114300</xdr:colOff>
      <xdr:row>58</xdr:row>
      <xdr:rowOff>17056</xdr:rowOff>
    </xdr:to>
    <xdr:cxnSp macro="">
      <xdr:nvCxnSpPr>
        <xdr:cNvPr id="129" name="直線コネクタ 128"/>
        <xdr:cNvCxnSpPr/>
      </xdr:nvCxnSpPr>
      <xdr:spPr>
        <a:xfrm flipV="1">
          <a:off x="1130300" y="9949328"/>
          <a:ext cx="8890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164478</xdr:rowOff>
    </xdr:from>
    <xdr:to>
      <xdr:col>10</xdr:col>
      <xdr:colOff>165100</xdr:colOff>
      <xdr:row>57</xdr:row>
      <xdr:rowOff>94628</xdr:rowOff>
    </xdr:to>
    <xdr:sp macro="" textlink="">
      <xdr:nvSpPr>
        <xdr:cNvPr id="130" name="フローチャート: 判断 129"/>
        <xdr:cNvSpPr/>
      </xdr:nvSpPr>
      <xdr:spPr>
        <a:xfrm>
          <a:off x="1968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111155</xdr:rowOff>
    </xdr:from>
    <xdr:ext cx="599010" cy="259045"/>
    <xdr:sp macro="" textlink="">
      <xdr:nvSpPr>
        <xdr:cNvPr id="131" name="テキスト ボックス 130"/>
        <xdr:cNvSpPr txBox="1"/>
      </xdr:nvSpPr>
      <xdr:spPr>
        <a:xfrm>
          <a:off x="1719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18181</xdr:rowOff>
    </xdr:from>
    <xdr:to>
      <xdr:col>6</xdr:col>
      <xdr:colOff>38100</xdr:colOff>
      <xdr:row>57</xdr:row>
      <xdr:rowOff>119781</xdr:rowOff>
    </xdr:to>
    <xdr:sp macro="" textlink="">
      <xdr:nvSpPr>
        <xdr:cNvPr id="132" name="フローチャート: 判断 131"/>
        <xdr:cNvSpPr/>
      </xdr:nvSpPr>
      <xdr:spPr>
        <a:xfrm>
          <a:off x="1079500" y="979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136308</xdr:rowOff>
    </xdr:from>
    <xdr:ext cx="599010" cy="259045"/>
    <xdr:sp macro="" textlink="">
      <xdr:nvSpPr>
        <xdr:cNvPr id="133" name="テキスト ボックス 132"/>
        <xdr:cNvSpPr txBox="1"/>
      </xdr:nvSpPr>
      <xdr:spPr>
        <a:xfrm>
          <a:off x="830795" y="95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149123</xdr:rowOff>
    </xdr:from>
    <xdr:to>
      <xdr:col>24</xdr:col>
      <xdr:colOff>114300</xdr:colOff>
      <xdr:row>57</xdr:row>
      <xdr:rowOff>79273</xdr:rowOff>
    </xdr:to>
    <xdr:sp macro="" textlink="">
      <xdr:nvSpPr>
        <xdr:cNvPr id="139" name="楕円 138"/>
        <xdr:cNvSpPr/>
      </xdr:nvSpPr>
      <xdr:spPr>
        <a:xfrm>
          <a:off x="4584700" y="9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550</xdr:rowOff>
    </xdr:from>
    <xdr:ext cx="599010" cy="259045"/>
    <xdr:sp macro="" textlink="">
      <xdr:nvSpPr>
        <xdr:cNvPr id="140" name="物件費該当値テキスト"/>
        <xdr:cNvSpPr txBox="1"/>
      </xdr:nvSpPr>
      <xdr:spPr>
        <a:xfrm>
          <a:off x="4686300" y="960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24723</xdr:rowOff>
    </xdr:from>
    <xdr:to>
      <xdr:col>20</xdr:col>
      <xdr:colOff>38100</xdr:colOff>
      <xdr:row>57</xdr:row>
      <xdr:rowOff>126323</xdr:rowOff>
    </xdr:to>
    <xdr:sp macro="" textlink="">
      <xdr:nvSpPr>
        <xdr:cNvPr id="141" name="楕円 140"/>
        <xdr:cNvSpPr/>
      </xdr:nvSpPr>
      <xdr:spPr>
        <a:xfrm>
          <a:off x="3746500" y="97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117450</xdr:rowOff>
    </xdr:from>
    <xdr:ext cx="599010" cy="259045"/>
    <xdr:sp macro="" textlink="">
      <xdr:nvSpPr>
        <xdr:cNvPr id="142" name="テキスト ボックス 141"/>
        <xdr:cNvSpPr txBox="1"/>
      </xdr:nvSpPr>
      <xdr:spPr>
        <a:xfrm>
          <a:off x="3497795" y="989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139476</xdr:rowOff>
    </xdr:from>
    <xdr:to>
      <xdr:col>15</xdr:col>
      <xdr:colOff>101600</xdr:colOff>
      <xdr:row>57</xdr:row>
      <xdr:rowOff>69626</xdr:rowOff>
    </xdr:to>
    <xdr:sp macro="" textlink="">
      <xdr:nvSpPr>
        <xdr:cNvPr id="143" name="楕円 142"/>
        <xdr:cNvSpPr/>
      </xdr:nvSpPr>
      <xdr:spPr>
        <a:xfrm>
          <a:off x="2857500" y="974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86153</xdr:rowOff>
    </xdr:from>
    <xdr:ext cx="599010" cy="259045"/>
    <xdr:sp macro="" textlink="">
      <xdr:nvSpPr>
        <xdr:cNvPr id="144" name="テキスト ボックス 143"/>
        <xdr:cNvSpPr txBox="1"/>
      </xdr:nvSpPr>
      <xdr:spPr>
        <a:xfrm>
          <a:off x="2608795" y="951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125878</xdr:rowOff>
    </xdr:from>
    <xdr:to>
      <xdr:col>10</xdr:col>
      <xdr:colOff>165100</xdr:colOff>
      <xdr:row>58</xdr:row>
      <xdr:rowOff>56028</xdr:rowOff>
    </xdr:to>
    <xdr:sp macro="" textlink="">
      <xdr:nvSpPr>
        <xdr:cNvPr id="145" name="楕円 144"/>
        <xdr:cNvSpPr/>
      </xdr:nvSpPr>
      <xdr:spPr>
        <a:xfrm>
          <a:off x="1968500" y="98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47155</xdr:rowOff>
    </xdr:from>
    <xdr:ext cx="534377" cy="259045"/>
    <xdr:sp macro="" textlink="">
      <xdr:nvSpPr>
        <xdr:cNvPr id="146" name="テキスト ボックス 145"/>
        <xdr:cNvSpPr txBox="1"/>
      </xdr:nvSpPr>
      <xdr:spPr>
        <a:xfrm>
          <a:off x="1752111" y="99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137706</xdr:rowOff>
    </xdr:from>
    <xdr:to>
      <xdr:col>6</xdr:col>
      <xdr:colOff>38100</xdr:colOff>
      <xdr:row>58</xdr:row>
      <xdr:rowOff>67856</xdr:rowOff>
    </xdr:to>
    <xdr:sp macro="" textlink="">
      <xdr:nvSpPr>
        <xdr:cNvPr id="147" name="楕円 146"/>
        <xdr:cNvSpPr/>
      </xdr:nvSpPr>
      <xdr:spPr>
        <a:xfrm>
          <a:off x="1079500" y="99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58983</xdr:rowOff>
    </xdr:from>
    <xdr:ext cx="534377" cy="259045"/>
    <xdr:sp macro="" textlink="">
      <xdr:nvSpPr>
        <xdr:cNvPr id="148" name="テキスト ボックス 147"/>
        <xdr:cNvSpPr txBox="1"/>
      </xdr:nvSpPr>
      <xdr:spPr>
        <a:xfrm>
          <a:off x="863111" y="100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73082</xdr:rowOff>
    </xdr:from>
    <xdr:to>
      <xdr:col>24</xdr:col>
      <xdr:colOff>63500</xdr:colOff>
      <xdr:row>77</xdr:row>
      <xdr:rowOff>93847</xdr:rowOff>
    </xdr:to>
    <xdr:cxnSp macro="">
      <xdr:nvCxnSpPr>
        <xdr:cNvPr id="177" name="直線コネクタ 176"/>
        <xdr:cNvCxnSpPr/>
      </xdr:nvCxnSpPr>
      <xdr:spPr>
        <a:xfrm flipV="1">
          <a:off x="3797300" y="13274732"/>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93847</xdr:rowOff>
    </xdr:from>
    <xdr:to>
      <xdr:col>19</xdr:col>
      <xdr:colOff>177800</xdr:colOff>
      <xdr:row>78</xdr:row>
      <xdr:rowOff>82626</xdr:rowOff>
    </xdr:to>
    <xdr:cxnSp macro="">
      <xdr:nvCxnSpPr>
        <xdr:cNvPr id="180" name="直線コネクタ 179"/>
        <xdr:cNvCxnSpPr/>
      </xdr:nvCxnSpPr>
      <xdr:spPr>
        <a:xfrm flipV="1">
          <a:off x="2908300" y="13295497"/>
          <a:ext cx="889000" cy="16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33934</xdr:rowOff>
    </xdr:from>
    <xdr:to>
      <xdr:col>15</xdr:col>
      <xdr:colOff>50800</xdr:colOff>
      <xdr:row>78</xdr:row>
      <xdr:rowOff>82626</xdr:rowOff>
    </xdr:to>
    <xdr:cxnSp macro="">
      <xdr:nvCxnSpPr>
        <xdr:cNvPr id="183" name="直線コネクタ 182"/>
        <xdr:cNvCxnSpPr/>
      </xdr:nvCxnSpPr>
      <xdr:spPr>
        <a:xfrm>
          <a:off x="2019300" y="13407034"/>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60992</xdr:rowOff>
    </xdr:from>
    <xdr:to>
      <xdr:col>15</xdr:col>
      <xdr:colOff>101600</xdr:colOff>
      <xdr:row>77</xdr:row>
      <xdr:rowOff>162592</xdr:rowOff>
    </xdr:to>
    <xdr:sp macro="" textlink="">
      <xdr:nvSpPr>
        <xdr:cNvPr id="184" name="フローチャート: 判断 183"/>
        <xdr:cNvSpPr/>
      </xdr:nvSpPr>
      <xdr:spPr>
        <a:xfrm>
          <a:off x="2857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7669</xdr:rowOff>
    </xdr:from>
    <xdr:ext cx="534377" cy="259045"/>
    <xdr:sp macro="" textlink="">
      <xdr:nvSpPr>
        <xdr:cNvPr id="185" name="テキスト ボックス 184"/>
        <xdr:cNvSpPr txBox="1"/>
      </xdr:nvSpPr>
      <xdr:spPr>
        <a:xfrm>
          <a:off x="2641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33934</xdr:rowOff>
    </xdr:from>
    <xdr:to>
      <xdr:col>10</xdr:col>
      <xdr:colOff>114300</xdr:colOff>
      <xdr:row>78</xdr:row>
      <xdr:rowOff>64185</xdr:rowOff>
    </xdr:to>
    <xdr:cxnSp macro="">
      <xdr:nvCxnSpPr>
        <xdr:cNvPr id="186" name="直線コネクタ 185"/>
        <xdr:cNvCxnSpPr/>
      </xdr:nvCxnSpPr>
      <xdr:spPr>
        <a:xfrm flipV="1">
          <a:off x="1130300" y="13407034"/>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26549</xdr:rowOff>
    </xdr:from>
    <xdr:to>
      <xdr:col>10</xdr:col>
      <xdr:colOff>165100</xdr:colOff>
      <xdr:row>77</xdr:row>
      <xdr:rowOff>128149</xdr:rowOff>
    </xdr:to>
    <xdr:sp macro="" textlink="">
      <xdr:nvSpPr>
        <xdr:cNvPr id="187" name="フローチャート: 判断 186"/>
        <xdr:cNvSpPr/>
      </xdr:nvSpPr>
      <xdr:spPr>
        <a:xfrm>
          <a:off x="1968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144676</xdr:rowOff>
    </xdr:from>
    <xdr:ext cx="534377" cy="259045"/>
    <xdr:sp macro="" textlink="">
      <xdr:nvSpPr>
        <xdr:cNvPr id="188" name="テキスト ボックス 187"/>
        <xdr:cNvSpPr txBox="1"/>
      </xdr:nvSpPr>
      <xdr:spPr>
        <a:xfrm>
          <a:off x="1752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66478</xdr:rowOff>
    </xdr:from>
    <xdr:to>
      <xdr:col>6</xdr:col>
      <xdr:colOff>38100</xdr:colOff>
      <xdr:row>77</xdr:row>
      <xdr:rowOff>168078</xdr:rowOff>
    </xdr:to>
    <xdr:sp macro="" textlink="">
      <xdr:nvSpPr>
        <xdr:cNvPr id="189" name="フローチャート: 判断 188"/>
        <xdr:cNvSpPr/>
      </xdr:nvSpPr>
      <xdr:spPr>
        <a:xfrm>
          <a:off x="1079500" y="13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13155</xdr:rowOff>
    </xdr:from>
    <xdr:ext cx="534377" cy="259045"/>
    <xdr:sp macro="" textlink="">
      <xdr:nvSpPr>
        <xdr:cNvPr id="190" name="テキスト ボックス 189"/>
        <xdr:cNvSpPr txBox="1"/>
      </xdr:nvSpPr>
      <xdr:spPr>
        <a:xfrm>
          <a:off x="863111" y="13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22282</xdr:rowOff>
    </xdr:from>
    <xdr:to>
      <xdr:col>24</xdr:col>
      <xdr:colOff>114300</xdr:colOff>
      <xdr:row>77</xdr:row>
      <xdr:rowOff>123882</xdr:rowOff>
    </xdr:to>
    <xdr:sp macro="" textlink="">
      <xdr:nvSpPr>
        <xdr:cNvPr id="196" name="楕円 195"/>
        <xdr:cNvSpPr/>
      </xdr:nvSpPr>
      <xdr:spPr>
        <a:xfrm>
          <a:off x="4584700" y="132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45159</xdr:rowOff>
    </xdr:from>
    <xdr:ext cx="534377" cy="259045"/>
    <xdr:sp macro="" textlink="">
      <xdr:nvSpPr>
        <xdr:cNvPr id="197" name="維持補修費該当値テキスト"/>
        <xdr:cNvSpPr txBox="1"/>
      </xdr:nvSpPr>
      <xdr:spPr>
        <a:xfrm>
          <a:off x="4686300" y="130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43047</xdr:rowOff>
    </xdr:from>
    <xdr:to>
      <xdr:col>20</xdr:col>
      <xdr:colOff>38100</xdr:colOff>
      <xdr:row>77</xdr:row>
      <xdr:rowOff>144647</xdr:rowOff>
    </xdr:to>
    <xdr:sp macro="" textlink="">
      <xdr:nvSpPr>
        <xdr:cNvPr id="198" name="楕円 197"/>
        <xdr:cNvSpPr/>
      </xdr:nvSpPr>
      <xdr:spPr>
        <a:xfrm>
          <a:off x="3746500" y="132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161174</xdr:rowOff>
    </xdr:from>
    <xdr:ext cx="534377" cy="259045"/>
    <xdr:sp macro="" textlink="">
      <xdr:nvSpPr>
        <xdr:cNvPr id="199" name="テキスト ボックス 198"/>
        <xdr:cNvSpPr txBox="1"/>
      </xdr:nvSpPr>
      <xdr:spPr>
        <a:xfrm>
          <a:off x="3530111" y="130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31826</xdr:rowOff>
    </xdr:from>
    <xdr:to>
      <xdr:col>15</xdr:col>
      <xdr:colOff>101600</xdr:colOff>
      <xdr:row>78</xdr:row>
      <xdr:rowOff>133426</xdr:rowOff>
    </xdr:to>
    <xdr:sp macro="" textlink="">
      <xdr:nvSpPr>
        <xdr:cNvPr id="200" name="楕円 199"/>
        <xdr:cNvSpPr/>
      </xdr:nvSpPr>
      <xdr:spPr>
        <a:xfrm>
          <a:off x="2857500" y="134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124553</xdr:rowOff>
    </xdr:from>
    <xdr:ext cx="469744" cy="259045"/>
    <xdr:sp macro="" textlink="">
      <xdr:nvSpPr>
        <xdr:cNvPr id="201" name="テキスト ボックス 200"/>
        <xdr:cNvSpPr txBox="1"/>
      </xdr:nvSpPr>
      <xdr:spPr>
        <a:xfrm>
          <a:off x="2673428" y="1349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154584</xdr:rowOff>
    </xdr:from>
    <xdr:to>
      <xdr:col>10</xdr:col>
      <xdr:colOff>165100</xdr:colOff>
      <xdr:row>78</xdr:row>
      <xdr:rowOff>84734</xdr:rowOff>
    </xdr:to>
    <xdr:sp macro="" textlink="">
      <xdr:nvSpPr>
        <xdr:cNvPr id="202" name="楕円 201"/>
        <xdr:cNvSpPr/>
      </xdr:nvSpPr>
      <xdr:spPr>
        <a:xfrm>
          <a:off x="1968500" y="133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75861</xdr:rowOff>
    </xdr:from>
    <xdr:ext cx="469744" cy="259045"/>
    <xdr:sp macro="" textlink="">
      <xdr:nvSpPr>
        <xdr:cNvPr id="203" name="テキスト ボックス 202"/>
        <xdr:cNvSpPr txBox="1"/>
      </xdr:nvSpPr>
      <xdr:spPr>
        <a:xfrm>
          <a:off x="1784428" y="1344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13385</xdr:rowOff>
    </xdr:from>
    <xdr:to>
      <xdr:col>6</xdr:col>
      <xdr:colOff>38100</xdr:colOff>
      <xdr:row>78</xdr:row>
      <xdr:rowOff>114985</xdr:rowOff>
    </xdr:to>
    <xdr:sp macro="" textlink="">
      <xdr:nvSpPr>
        <xdr:cNvPr id="204" name="楕円 203"/>
        <xdr:cNvSpPr/>
      </xdr:nvSpPr>
      <xdr:spPr>
        <a:xfrm>
          <a:off x="1079500" y="133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106112</xdr:rowOff>
    </xdr:from>
    <xdr:ext cx="469744" cy="259045"/>
    <xdr:sp macro="" textlink="">
      <xdr:nvSpPr>
        <xdr:cNvPr id="205" name="テキスト ボックス 204"/>
        <xdr:cNvSpPr txBox="1"/>
      </xdr:nvSpPr>
      <xdr:spPr>
        <a:xfrm>
          <a:off x="895428" y="134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80429</xdr:rowOff>
    </xdr:from>
    <xdr:to>
      <xdr:col>24</xdr:col>
      <xdr:colOff>63500</xdr:colOff>
      <xdr:row>97</xdr:row>
      <xdr:rowOff>126885</xdr:rowOff>
    </xdr:to>
    <xdr:cxnSp macro="">
      <xdr:nvCxnSpPr>
        <xdr:cNvPr id="235" name="直線コネクタ 234"/>
        <xdr:cNvCxnSpPr/>
      </xdr:nvCxnSpPr>
      <xdr:spPr>
        <a:xfrm>
          <a:off x="3797300" y="16711079"/>
          <a:ext cx="8382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80429</xdr:rowOff>
    </xdr:from>
    <xdr:to>
      <xdr:col>19</xdr:col>
      <xdr:colOff>177800</xdr:colOff>
      <xdr:row>97</xdr:row>
      <xdr:rowOff>148120</xdr:rowOff>
    </xdr:to>
    <xdr:cxnSp macro="">
      <xdr:nvCxnSpPr>
        <xdr:cNvPr id="238" name="直線コネクタ 237"/>
        <xdr:cNvCxnSpPr/>
      </xdr:nvCxnSpPr>
      <xdr:spPr>
        <a:xfrm flipV="1">
          <a:off x="2908300" y="16711079"/>
          <a:ext cx="889000" cy="6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119011</xdr:rowOff>
    </xdr:from>
    <xdr:to>
      <xdr:col>15</xdr:col>
      <xdr:colOff>50800</xdr:colOff>
      <xdr:row>97</xdr:row>
      <xdr:rowOff>148120</xdr:rowOff>
    </xdr:to>
    <xdr:cxnSp macro="">
      <xdr:nvCxnSpPr>
        <xdr:cNvPr id="241" name="直線コネクタ 240"/>
        <xdr:cNvCxnSpPr/>
      </xdr:nvCxnSpPr>
      <xdr:spPr>
        <a:xfrm>
          <a:off x="2019300" y="16749661"/>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10889</xdr:rowOff>
    </xdr:from>
    <xdr:ext cx="534377" cy="259045"/>
    <xdr:sp macro="" textlink="">
      <xdr:nvSpPr>
        <xdr:cNvPr id="243" name="テキスト ボックス 242"/>
        <xdr:cNvSpPr txBox="1"/>
      </xdr:nvSpPr>
      <xdr:spPr>
        <a:xfrm>
          <a:off x="2641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119011</xdr:rowOff>
    </xdr:from>
    <xdr:to>
      <xdr:col>10</xdr:col>
      <xdr:colOff>114300</xdr:colOff>
      <xdr:row>98</xdr:row>
      <xdr:rowOff>20143</xdr:rowOff>
    </xdr:to>
    <xdr:cxnSp macro="">
      <xdr:nvCxnSpPr>
        <xdr:cNvPr id="244" name="直線コネクタ 243"/>
        <xdr:cNvCxnSpPr/>
      </xdr:nvCxnSpPr>
      <xdr:spPr>
        <a:xfrm flipV="1">
          <a:off x="1130300" y="16749661"/>
          <a:ext cx="889000" cy="7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5" name="フローチャート: 判断 244"/>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32008</xdr:rowOff>
    </xdr:from>
    <xdr:ext cx="534377" cy="259045"/>
    <xdr:sp macro="" textlink="">
      <xdr:nvSpPr>
        <xdr:cNvPr id="246" name="テキスト ボックス 245"/>
        <xdr:cNvSpPr txBox="1"/>
      </xdr:nvSpPr>
      <xdr:spPr>
        <a:xfrm>
          <a:off x="1752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7" name="フローチャート: 判断 246"/>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118839</xdr:rowOff>
    </xdr:from>
    <xdr:ext cx="534377" cy="259045"/>
    <xdr:sp macro="" textlink="">
      <xdr:nvSpPr>
        <xdr:cNvPr id="248" name="テキスト ボックス 247"/>
        <xdr:cNvSpPr txBox="1"/>
      </xdr:nvSpPr>
      <xdr:spPr>
        <a:xfrm>
          <a:off x="863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76085</xdr:rowOff>
    </xdr:from>
    <xdr:to>
      <xdr:col>24</xdr:col>
      <xdr:colOff>114300</xdr:colOff>
      <xdr:row>98</xdr:row>
      <xdr:rowOff>6235</xdr:rowOff>
    </xdr:to>
    <xdr:sp macro="" textlink="">
      <xdr:nvSpPr>
        <xdr:cNvPr id="254" name="楕円 253"/>
        <xdr:cNvSpPr/>
      </xdr:nvSpPr>
      <xdr:spPr>
        <a:xfrm>
          <a:off x="4584700" y="16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54512</xdr:rowOff>
    </xdr:from>
    <xdr:ext cx="534377" cy="259045"/>
    <xdr:sp macro="" textlink="">
      <xdr:nvSpPr>
        <xdr:cNvPr id="255" name="扶助費該当値テキスト"/>
        <xdr:cNvSpPr txBox="1"/>
      </xdr:nvSpPr>
      <xdr:spPr>
        <a:xfrm>
          <a:off x="4686300" y="166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29629</xdr:rowOff>
    </xdr:from>
    <xdr:to>
      <xdr:col>20</xdr:col>
      <xdr:colOff>38100</xdr:colOff>
      <xdr:row>97</xdr:row>
      <xdr:rowOff>131229</xdr:rowOff>
    </xdr:to>
    <xdr:sp macro="" textlink="">
      <xdr:nvSpPr>
        <xdr:cNvPr id="256" name="楕円 255"/>
        <xdr:cNvSpPr/>
      </xdr:nvSpPr>
      <xdr:spPr>
        <a:xfrm>
          <a:off x="3746500" y="166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122356</xdr:rowOff>
    </xdr:from>
    <xdr:ext cx="534377" cy="259045"/>
    <xdr:sp macro="" textlink="">
      <xdr:nvSpPr>
        <xdr:cNvPr id="257" name="テキスト ボックス 256"/>
        <xdr:cNvSpPr txBox="1"/>
      </xdr:nvSpPr>
      <xdr:spPr>
        <a:xfrm>
          <a:off x="3530111" y="1675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97320</xdr:rowOff>
    </xdr:from>
    <xdr:to>
      <xdr:col>15</xdr:col>
      <xdr:colOff>101600</xdr:colOff>
      <xdr:row>98</xdr:row>
      <xdr:rowOff>27470</xdr:rowOff>
    </xdr:to>
    <xdr:sp macro="" textlink="">
      <xdr:nvSpPr>
        <xdr:cNvPr id="258" name="楕円 257"/>
        <xdr:cNvSpPr/>
      </xdr:nvSpPr>
      <xdr:spPr>
        <a:xfrm>
          <a:off x="2857500" y="167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18597</xdr:rowOff>
    </xdr:from>
    <xdr:ext cx="534377" cy="259045"/>
    <xdr:sp macro="" textlink="">
      <xdr:nvSpPr>
        <xdr:cNvPr id="259" name="テキスト ボックス 258"/>
        <xdr:cNvSpPr txBox="1"/>
      </xdr:nvSpPr>
      <xdr:spPr>
        <a:xfrm>
          <a:off x="2641111" y="1682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68211</xdr:rowOff>
    </xdr:from>
    <xdr:to>
      <xdr:col>10</xdr:col>
      <xdr:colOff>165100</xdr:colOff>
      <xdr:row>97</xdr:row>
      <xdr:rowOff>169811</xdr:rowOff>
    </xdr:to>
    <xdr:sp macro="" textlink="">
      <xdr:nvSpPr>
        <xdr:cNvPr id="260" name="楕円 259"/>
        <xdr:cNvSpPr/>
      </xdr:nvSpPr>
      <xdr:spPr>
        <a:xfrm>
          <a:off x="1968500" y="166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160938</xdr:rowOff>
    </xdr:from>
    <xdr:ext cx="534377" cy="259045"/>
    <xdr:sp macro="" textlink="">
      <xdr:nvSpPr>
        <xdr:cNvPr id="261" name="テキスト ボックス 260"/>
        <xdr:cNvSpPr txBox="1"/>
      </xdr:nvSpPr>
      <xdr:spPr>
        <a:xfrm>
          <a:off x="1752111" y="167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140793</xdr:rowOff>
    </xdr:from>
    <xdr:to>
      <xdr:col>6</xdr:col>
      <xdr:colOff>38100</xdr:colOff>
      <xdr:row>98</xdr:row>
      <xdr:rowOff>70943</xdr:rowOff>
    </xdr:to>
    <xdr:sp macro="" textlink="">
      <xdr:nvSpPr>
        <xdr:cNvPr id="262" name="楕円 261"/>
        <xdr:cNvSpPr/>
      </xdr:nvSpPr>
      <xdr:spPr>
        <a:xfrm>
          <a:off x="1079500" y="167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62070</xdr:rowOff>
    </xdr:from>
    <xdr:ext cx="534377" cy="259045"/>
    <xdr:sp macro="" textlink="">
      <xdr:nvSpPr>
        <xdr:cNvPr id="263" name="テキスト ボックス 262"/>
        <xdr:cNvSpPr txBox="1"/>
      </xdr:nvSpPr>
      <xdr:spPr>
        <a:xfrm>
          <a:off x="863111" y="168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71950</xdr:rowOff>
    </xdr:from>
    <xdr:to>
      <xdr:col>55</xdr:col>
      <xdr:colOff>0</xdr:colOff>
      <xdr:row>37</xdr:row>
      <xdr:rowOff>87227</xdr:rowOff>
    </xdr:to>
    <xdr:cxnSp macro="">
      <xdr:nvCxnSpPr>
        <xdr:cNvPr id="290" name="直線コネクタ 289"/>
        <xdr:cNvCxnSpPr/>
      </xdr:nvCxnSpPr>
      <xdr:spPr>
        <a:xfrm>
          <a:off x="9639300" y="6415600"/>
          <a:ext cx="838200" cy="1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92684</xdr:rowOff>
    </xdr:from>
    <xdr:to>
      <xdr:col>50</xdr:col>
      <xdr:colOff>114300</xdr:colOff>
      <xdr:row>37</xdr:row>
      <xdr:rowOff>71950</xdr:rowOff>
    </xdr:to>
    <xdr:cxnSp macro="">
      <xdr:nvCxnSpPr>
        <xdr:cNvPr id="293" name="直線コネクタ 292"/>
        <xdr:cNvCxnSpPr/>
      </xdr:nvCxnSpPr>
      <xdr:spPr>
        <a:xfrm>
          <a:off x="8750300" y="6264884"/>
          <a:ext cx="889000" cy="1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92684</xdr:rowOff>
    </xdr:from>
    <xdr:to>
      <xdr:col>45</xdr:col>
      <xdr:colOff>177800</xdr:colOff>
      <xdr:row>37</xdr:row>
      <xdr:rowOff>65298</xdr:rowOff>
    </xdr:to>
    <xdr:cxnSp macro="">
      <xdr:nvCxnSpPr>
        <xdr:cNvPr id="296" name="直線コネクタ 295"/>
        <xdr:cNvCxnSpPr/>
      </xdr:nvCxnSpPr>
      <xdr:spPr>
        <a:xfrm flipV="1">
          <a:off x="7861300" y="6264884"/>
          <a:ext cx="889000" cy="14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120056</xdr:rowOff>
    </xdr:from>
    <xdr:to>
      <xdr:col>46</xdr:col>
      <xdr:colOff>38100</xdr:colOff>
      <xdr:row>37</xdr:row>
      <xdr:rowOff>50206</xdr:rowOff>
    </xdr:to>
    <xdr:sp macro="" textlink="">
      <xdr:nvSpPr>
        <xdr:cNvPr id="297" name="フローチャート: 判断 296"/>
        <xdr:cNvSpPr/>
      </xdr:nvSpPr>
      <xdr:spPr>
        <a:xfrm>
          <a:off x="8699500" y="62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41333</xdr:rowOff>
    </xdr:from>
    <xdr:ext cx="599010" cy="259045"/>
    <xdr:sp macro="" textlink="">
      <xdr:nvSpPr>
        <xdr:cNvPr id="298" name="テキスト ボックス 297"/>
        <xdr:cNvSpPr txBox="1"/>
      </xdr:nvSpPr>
      <xdr:spPr>
        <a:xfrm>
          <a:off x="8450795" y="638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14180</xdr:rowOff>
    </xdr:from>
    <xdr:to>
      <xdr:col>41</xdr:col>
      <xdr:colOff>50800</xdr:colOff>
      <xdr:row>37</xdr:row>
      <xdr:rowOff>65298</xdr:rowOff>
    </xdr:to>
    <xdr:cxnSp macro="">
      <xdr:nvCxnSpPr>
        <xdr:cNvPr id="299" name="直線コネクタ 298"/>
        <xdr:cNvCxnSpPr/>
      </xdr:nvCxnSpPr>
      <xdr:spPr>
        <a:xfrm>
          <a:off x="6972300" y="6357830"/>
          <a:ext cx="889000" cy="5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144354</xdr:rowOff>
    </xdr:from>
    <xdr:to>
      <xdr:col>41</xdr:col>
      <xdr:colOff>101600</xdr:colOff>
      <xdr:row>37</xdr:row>
      <xdr:rowOff>74504</xdr:rowOff>
    </xdr:to>
    <xdr:sp macro="" textlink="">
      <xdr:nvSpPr>
        <xdr:cNvPr id="300" name="フローチャート: 判断 299"/>
        <xdr:cNvSpPr/>
      </xdr:nvSpPr>
      <xdr:spPr>
        <a:xfrm>
          <a:off x="7810500" y="63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91031</xdr:rowOff>
    </xdr:from>
    <xdr:ext cx="599010" cy="259045"/>
    <xdr:sp macro="" textlink="">
      <xdr:nvSpPr>
        <xdr:cNvPr id="301" name="テキスト ボックス 300"/>
        <xdr:cNvSpPr txBox="1"/>
      </xdr:nvSpPr>
      <xdr:spPr>
        <a:xfrm>
          <a:off x="7561795" y="609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1966</xdr:rowOff>
    </xdr:from>
    <xdr:to>
      <xdr:col>36</xdr:col>
      <xdr:colOff>165100</xdr:colOff>
      <xdr:row>37</xdr:row>
      <xdr:rowOff>103566</xdr:rowOff>
    </xdr:to>
    <xdr:sp macro="" textlink="">
      <xdr:nvSpPr>
        <xdr:cNvPr id="302" name="フローチャート: 判断 301"/>
        <xdr:cNvSpPr/>
      </xdr:nvSpPr>
      <xdr:spPr>
        <a:xfrm>
          <a:off x="6921500" y="634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94693</xdr:rowOff>
    </xdr:from>
    <xdr:ext cx="599010" cy="259045"/>
    <xdr:sp macro="" textlink="">
      <xdr:nvSpPr>
        <xdr:cNvPr id="303" name="テキスト ボックス 302"/>
        <xdr:cNvSpPr txBox="1"/>
      </xdr:nvSpPr>
      <xdr:spPr>
        <a:xfrm>
          <a:off x="6672795" y="643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36427</xdr:rowOff>
    </xdr:from>
    <xdr:to>
      <xdr:col>55</xdr:col>
      <xdr:colOff>50800</xdr:colOff>
      <xdr:row>37</xdr:row>
      <xdr:rowOff>138027</xdr:rowOff>
    </xdr:to>
    <xdr:sp macro="" textlink="">
      <xdr:nvSpPr>
        <xdr:cNvPr id="309" name="楕円 308"/>
        <xdr:cNvSpPr/>
      </xdr:nvSpPr>
      <xdr:spPr>
        <a:xfrm>
          <a:off x="10426700" y="638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14854</xdr:rowOff>
    </xdr:from>
    <xdr:ext cx="534377" cy="259045"/>
    <xdr:sp macro="" textlink="">
      <xdr:nvSpPr>
        <xdr:cNvPr id="310" name="補助費等該当値テキスト"/>
        <xdr:cNvSpPr txBox="1"/>
      </xdr:nvSpPr>
      <xdr:spPr>
        <a:xfrm>
          <a:off x="10528300" y="635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21150</xdr:rowOff>
    </xdr:from>
    <xdr:to>
      <xdr:col>50</xdr:col>
      <xdr:colOff>165100</xdr:colOff>
      <xdr:row>37</xdr:row>
      <xdr:rowOff>122750</xdr:rowOff>
    </xdr:to>
    <xdr:sp macro="" textlink="">
      <xdr:nvSpPr>
        <xdr:cNvPr id="311" name="楕円 310"/>
        <xdr:cNvSpPr/>
      </xdr:nvSpPr>
      <xdr:spPr>
        <a:xfrm>
          <a:off x="9588500" y="63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139277</xdr:rowOff>
    </xdr:from>
    <xdr:ext cx="599010" cy="259045"/>
    <xdr:sp macro="" textlink="">
      <xdr:nvSpPr>
        <xdr:cNvPr id="312" name="テキスト ボックス 311"/>
        <xdr:cNvSpPr txBox="1"/>
      </xdr:nvSpPr>
      <xdr:spPr>
        <a:xfrm>
          <a:off x="9339795" y="61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41884</xdr:rowOff>
    </xdr:from>
    <xdr:to>
      <xdr:col>46</xdr:col>
      <xdr:colOff>38100</xdr:colOff>
      <xdr:row>36</xdr:row>
      <xdr:rowOff>143484</xdr:rowOff>
    </xdr:to>
    <xdr:sp macro="" textlink="">
      <xdr:nvSpPr>
        <xdr:cNvPr id="313" name="楕円 312"/>
        <xdr:cNvSpPr/>
      </xdr:nvSpPr>
      <xdr:spPr>
        <a:xfrm>
          <a:off x="8699500" y="62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160011</xdr:rowOff>
    </xdr:from>
    <xdr:ext cx="599010" cy="259045"/>
    <xdr:sp macro="" textlink="">
      <xdr:nvSpPr>
        <xdr:cNvPr id="314" name="テキスト ボックス 313"/>
        <xdr:cNvSpPr txBox="1"/>
      </xdr:nvSpPr>
      <xdr:spPr>
        <a:xfrm>
          <a:off x="8450795" y="598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14498</xdr:rowOff>
    </xdr:from>
    <xdr:to>
      <xdr:col>41</xdr:col>
      <xdr:colOff>101600</xdr:colOff>
      <xdr:row>37</xdr:row>
      <xdr:rowOff>116098</xdr:rowOff>
    </xdr:to>
    <xdr:sp macro="" textlink="">
      <xdr:nvSpPr>
        <xdr:cNvPr id="315" name="楕円 314"/>
        <xdr:cNvSpPr/>
      </xdr:nvSpPr>
      <xdr:spPr>
        <a:xfrm>
          <a:off x="7810500" y="635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107225</xdr:rowOff>
    </xdr:from>
    <xdr:ext cx="599010" cy="259045"/>
    <xdr:sp macro="" textlink="">
      <xdr:nvSpPr>
        <xdr:cNvPr id="316" name="テキスト ボックス 315"/>
        <xdr:cNvSpPr txBox="1"/>
      </xdr:nvSpPr>
      <xdr:spPr>
        <a:xfrm>
          <a:off x="7561795" y="645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134830</xdr:rowOff>
    </xdr:from>
    <xdr:to>
      <xdr:col>36</xdr:col>
      <xdr:colOff>165100</xdr:colOff>
      <xdr:row>37</xdr:row>
      <xdr:rowOff>64980</xdr:rowOff>
    </xdr:to>
    <xdr:sp macro="" textlink="">
      <xdr:nvSpPr>
        <xdr:cNvPr id="317" name="楕円 316"/>
        <xdr:cNvSpPr/>
      </xdr:nvSpPr>
      <xdr:spPr>
        <a:xfrm>
          <a:off x="6921500" y="63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81507</xdr:rowOff>
    </xdr:from>
    <xdr:ext cx="599010" cy="259045"/>
    <xdr:sp macro="" textlink="">
      <xdr:nvSpPr>
        <xdr:cNvPr id="318" name="テキスト ボックス 317"/>
        <xdr:cNvSpPr txBox="1"/>
      </xdr:nvSpPr>
      <xdr:spPr>
        <a:xfrm>
          <a:off x="6672795" y="608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106355</xdr:rowOff>
    </xdr:from>
    <xdr:to>
      <xdr:col>55</xdr:col>
      <xdr:colOff>0</xdr:colOff>
      <xdr:row>58</xdr:row>
      <xdr:rowOff>120113</xdr:rowOff>
    </xdr:to>
    <xdr:cxnSp macro="">
      <xdr:nvCxnSpPr>
        <xdr:cNvPr id="345" name="直線コネクタ 344"/>
        <xdr:cNvCxnSpPr/>
      </xdr:nvCxnSpPr>
      <xdr:spPr>
        <a:xfrm flipV="1">
          <a:off x="9639300" y="10050455"/>
          <a:ext cx="838200" cy="1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106680</xdr:rowOff>
    </xdr:from>
    <xdr:to>
      <xdr:col>50</xdr:col>
      <xdr:colOff>114300</xdr:colOff>
      <xdr:row>58</xdr:row>
      <xdr:rowOff>120113</xdr:rowOff>
    </xdr:to>
    <xdr:cxnSp macro="">
      <xdr:nvCxnSpPr>
        <xdr:cNvPr id="348" name="直線コネクタ 347"/>
        <xdr:cNvCxnSpPr/>
      </xdr:nvCxnSpPr>
      <xdr:spPr>
        <a:xfrm>
          <a:off x="8750300" y="10050780"/>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106680</xdr:rowOff>
    </xdr:from>
    <xdr:to>
      <xdr:col>45</xdr:col>
      <xdr:colOff>177800</xdr:colOff>
      <xdr:row>58</xdr:row>
      <xdr:rowOff>108455</xdr:rowOff>
    </xdr:to>
    <xdr:cxnSp macro="">
      <xdr:nvCxnSpPr>
        <xdr:cNvPr id="351" name="直線コネクタ 350"/>
        <xdr:cNvCxnSpPr/>
      </xdr:nvCxnSpPr>
      <xdr:spPr>
        <a:xfrm flipV="1">
          <a:off x="7861300" y="10050780"/>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51822</xdr:rowOff>
    </xdr:from>
    <xdr:to>
      <xdr:col>46</xdr:col>
      <xdr:colOff>38100</xdr:colOff>
      <xdr:row>58</xdr:row>
      <xdr:rowOff>153422</xdr:rowOff>
    </xdr:to>
    <xdr:sp macro="" textlink="">
      <xdr:nvSpPr>
        <xdr:cNvPr id="352" name="フローチャート: 判断 351"/>
        <xdr:cNvSpPr/>
      </xdr:nvSpPr>
      <xdr:spPr>
        <a:xfrm>
          <a:off x="8699500" y="99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169949</xdr:rowOff>
    </xdr:from>
    <xdr:ext cx="599010" cy="259045"/>
    <xdr:sp macro="" textlink="">
      <xdr:nvSpPr>
        <xdr:cNvPr id="353" name="テキスト ボックス 352"/>
        <xdr:cNvSpPr txBox="1"/>
      </xdr:nvSpPr>
      <xdr:spPr>
        <a:xfrm>
          <a:off x="8450795" y="97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108455</xdr:rowOff>
    </xdr:from>
    <xdr:to>
      <xdr:col>41</xdr:col>
      <xdr:colOff>50800</xdr:colOff>
      <xdr:row>58</xdr:row>
      <xdr:rowOff>122891</xdr:rowOff>
    </xdr:to>
    <xdr:cxnSp macro="">
      <xdr:nvCxnSpPr>
        <xdr:cNvPr id="354" name="直線コネクタ 353"/>
        <xdr:cNvCxnSpPr/>
      </xdr:nvCxnSpPr>
      <xdr:spPr>
        <a:xfrm flipV="1">
          <a:off x="6972300" y="10052555"/>
          <a:ext cx="889000" cy="1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48740</xdr:rowOff>
    </xdr:from>
    <xdr:to>
      <xdr:col>41</xdr:col>
      <xdr:colOff>101600</xdr:colOff>
      <xdr:row>58</xdr:row>
      <xdr:rowOff>150340</xdr:rowOff>
    </xdr:to>
    <xdr:sp macro="" textlink="">
      <xdr:nvSpPr>
        <xdr:cNvPr id="355" name="フローチャート: 判断 354"/>
        <xdr:cNvSpPr/>
      </xdr:nvSpPr>
      <xdr:spPr>
        <a:xfrm>
          <a:off x="7810500" y="999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166867</xdr:rowOff>
    </xdr:from>
    <xdr:ext cx="599010" cy="259045"/>
    <xdr:sp macro="" textlink="">
      <xdr:nvSpPr>
        <xdr:cNvPr id="356" name="テキスト ボックス 355"/>
        <xdr:cNvSpPr txBox="1"/>
      </xdr:nvSpPr>
      <xdr:spPr>
        <a:xfrm>
          <a:off x="7561795" y="97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48989</xdr:rowOff>
    </xdr:from>
    <xdr:to>
      <xdr:col>36</xdr:col>
      <xdr:colOff>165100</xdr:colOff>
      <xdr:row>58</xdr:row>
      <xdr:rowOff>150589</xdr:rowOff>
    </xdr:to>
    <xdr:sp macro="" textlink="">
      <xdr:nvSpPr>
        <xdr:cNvPr id="357" name="フローチャート: 判断 356"/>
        <xdr:cNvSpPr/>
      </xdr:nvSpPr>
      <xdr:spPr>
        <a:xfrm>
          <a:off x="6921500" y="99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167116</xdr:rowOff>
    </xdr:from>
    <xdr:ext cx="599010" cy="259045"/>
    <xdr:sp macro="" textlink="">
      <xdr:nvSpPr>
        <xdr:cNvPr id="358" name="テキスト ボックス 357"/>
        <xdr:cNvSpPr txBox="1"/>
      </xdr:nvSpPr>
      <xdr:spPr>
        <a:xfrm>
          <a:off x="6672795" y="976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55555</xdr:rowOff>
    </xdr:from>
    <xdr:to>
      <xdr:col>55</xdr:col>
      <xdr:colOff>50800</xdr:colOff>
      <xdr:row>58</xdr:row>
      <xdr:rowOff>157155</xdr:rowOff>
    </xdr:to>
    <xdr:sp macro="" textlink="">
      <xdr:nvSpPr>
        <xdr:cNvPr id="364" name="楕円 363"/>
        <xdr:cNvSpPr/>
      </xdr:nvSpPr>
      <xdr:spPr>
        <a:xfrm>
          <a:off x="10426700" y="99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14932</xdr:rowOff>
    </xdr:from>
    <xdr:ext cx="599010" cy="259045"/>
    <xdr:sp macro="" textlink="">
      <xdr:nvSpPr>
        <xdr:cNvPr id="365" name="普通建設事業費該当値テキスト"/>
        <xdr:cNvSpPr txBox="1"/>
      </xdr:nvSpPr>
      <xdr:spPr>
        <a:xfrm>
          <a:off x="10528300" y="97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69313</xdr:rowOff>
    </xdr:from>
    <xdr:to>
      <xdr:col>50</xdr:col>
      <xdr:colOff>165100</xdr:colOff>
      <xdr:row>58</xdr:row>
      <xdr:rowOff>170913</xdr:rowOff>
    </xdr:to>
    <xdr:sp macro="" textlink="">
      <xdr:nvSpPr>
        <xdr:cNvPr id="366" name="楕円 365"/>
        <xdr:cNvSpPr/>
      </xdr:nvSpPr>
      <xdr:spPr>
        <a:xfrm>
          <a:off x="9588500" y="100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162040</xdr:rowOff>
    </xdr:from>
    <xdr:ext cx="534377" cy="259045"/>
    <xdr:sp macro="" textlink="">
      <xdr:nvSpPr>
        <xdr:cNvPr id="367" name="テキスト ボックス 366"/>
        <xdr:cNvSpPr txBox="1"/>
      </xdr:nvSpPr>
      <xdr:spPr>
        <a:xfrm>
          <a:off x="9372111" y="101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55880</xdr:rowOff>
    </xdr:from>
    <xdr:to>
      <xdr:col>46</xdr:col>
      <xdr:colOff>38100</xdr:colOff>
      <xdr:row>58</xdr:row>
      <xdr:rowOff>157480</xdr:rowOff>
    </xdr:to>
    <xdr:sp macro="" textlink="">
      <xdr:nvSpPr>
        <xdr:cNvPr id="368" name="楕円 367"/>
        <xdr:cNvSpPr/>
      </xdr:nvSpPr>
      <xdr:spPr>
        <a:xfrm>
          <a:off x="8699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148607</xdr:rowOff>
    </xdr:from>
    <xdr:ext cx="599010" cy="259045"/>
    <xdr:sp macro="" textlink="">
      <xdr:nvSpPr>
        <xdr:cNvPr id="369" name="テキスト ボックス 368"/>
        <xdr:cNvSpPr txBox="1"/>
      </xdr:nvSpPr>
      <xdr:spPr>
        <a:xfrm>
          <a:off x="8450795" y="1009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57655</xdr:rowOff>
    </xdr:from>
    <xdr:to>
      <xdr:col>41</xdr:col>
      <xdr:colOff>101600</xdr:colOff>
      <xdr:row>58</xdr:row>
      <xdr:rowOff>159255</xdr:rowOff>
    </xdr:to>
    <xdr:sp macro="" textlink="">
      <xdr:nvSpPr>
        <xdr:cNvPr id="370" name="楕円 369"/>
        <xdr:cNvSpPr/>
      </xdr:nvSpPr>
      <xdr:spPr>
        <a:xfrm>
          <a:off x="7810500" y="1000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150382</xdr:rowOff>
    </xdr:from>
    <xdr:ext cx="599010" cy="259045"/>
    <xdr:sp macro="" textlink="">
      <xdr:nvSpPr>
        <xdr:cNvPr id="371" name="テキスト ボックス 370"/>
        <xdr:cNvSpPr txBox="1"/>
      </xdr:nvSpPr>
      <xdr:spPr>
        <a:xfrm>
          <a:off x="7561795" y="1009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72091</xdr:rowOff>
    </xdr:from>
    <xdr:to>
      <xdr:col>36</xdr:col>
      <xdr:colOff>165100</xdr:colOff>
      <xdr:row>59</xdr:row>
      <xdr:rowOff>2241</xdr:rowOff>
    </xdr:to>
    <xdr:sp macro="" textlink="">
      <xdr:nvSpPr>
        <xdr:cNvPr id="372" name="楕円 371"/>
        <xdr:cNvSpPr/>
      </xdr:nvSpPr>
      <xdr:spPr>
        <a:xfrm>
          <a:off x="6921500" y="100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164818</xdr:rowOff>
    </xdr:from>
    <xdr:ext cx="534377" cy="259045"/>
    <xdr:sp macro="" textlink="">
      <xdr:nvSpPr>
        <xdr:cNvPr id="373" name="テキスト ボックス 372"/>
        <xdr:cNvSpPr txBox="1"/>
      </xdr:nvSpPr>
      <xdr:spPr>
        <a:xfrm>
          <a:off x="6705111" y="101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113962</xdr:rowOff>
    </xdr:from>
    <xdr:to>
      <xdr:col>55</xdr:col>
      <xdr:colOff>0</xdr:colOff>
      <xdr:row>78</xdr:row>
      <xdr:rowOff>134691</xdr:rowOff>
    </xdr:to>
    <xdr:cxnSp macro="">
      <xdr:nvCxnSpPr>
        <xdr:cNvPr id="400" name="直線コネクタ 399"/>
        <xdr:cNvCxnSpPr/>
      </xdr:nvCxnSpPr>
      <xdr:spPr>
        <a:xfrm flipV="1">
          <a:off x="9639300" y="13487062"/>
          <a:ext cx="8382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131831</xdr:rowOff>
    </xdr:from>
    <xdr:to>
      <xdr:col>50</xdr:col>
      <xdr:colOff>114300</xdr:colOff>
      <xdr:row>78</xdr:row>
      <xdr:rowOff>134691</xdr:rowOff>
    </xdr:to>
    <xdr:cxnSp macro="">
      <xdr:nvCxnSpPr>
        <xdr:cNvPr id="403" name="直線コネクタ 402"/>
        <xdr:cNvCxnSpPr/>
      </xdr:nvCxnSpPr>
      <xdr:spPr>
        <a:xfrm>
          <a:off x="8750300" y="13504931"/>
          <a:ext cx="889000" cy="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118552</xdr:rowOff>
    </xdr:from>
    <xdr:to>
      <xdr:col>45</xdr:col>
      <xdr:colOff>177800</xdr:colOff>
      <xdr:row>78</xdr:row>
      <xdr:rowOff>131831</xdr:rowOff>
    </xdr:to>
    <xdr:cxnSp macro="">
      <xdr:nvCxnSpPr>
        <xdr:cNvPr id="406" name="直線コネクタ 405"/>
        <xdr:cNvCxnSpPr/>
      </xdr:nvCxnSpPr>
      <xdr:spPr>
        <a:xfrm>
          <a:off x="7861300" y="13491652"/>
          <a:ext cx="8890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72761</xdr:rowOff>
    </xdr:from>
    <xdr:to>
      <xdr:col>46</xdr:col>
      <xdr:colOff>38100</xdr:colOff>
      <xdr:row>79</xdr:row>
      <xdr:rowOff>2911</xdr:rowOff>
    </xdr:to>
    <xdr:sp macro="" textlink="">
      <xdr:nvSpPr>
        <xdr:cNvPr id="407" name="フローチャート: 判断 406"/>
        <xdr:cNvSpPr/>
      </xdr:nvSpPr>
      <xdr:spPr>
        <a:xfrm>
          <a:off x="8699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19438</xdr:rowOff>
    </xdr:from>
    <xdr:ext cx="534377" cy="259045"/>
    <xdr:sp macro="" textlink="">
      <xdr:nvSpPr>
        <xdr:cNvPr id="408" name="テキスト ボックス 407"/>
        <xdr:cNvSpPr txBox="1"/>
      </xdr:nvSpPr>
      <xdr:spPr>
        <a:xfrm>
          <a:off x="8483111" y="132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72062</xdr:rowOff>
    </xdr:from>
    <xdr:to>
      <xdr:col>41</xdr:col>
      <xdr:colOff>101600</xdr:colOff>
      <xdr:row>79</xdr:row>
      <xdr:rowOff>2212</xdr:rowOff>
    </xdr:to>
    <xdr:sp macro="" textlink="">
      <xdr:nvSpPr>
        <xdr:cNvPr id="409" name="フローチャート: 判断 408"/>
        <xdr:cNvSpPr/>
      </xdr:nvSpPr>
      <xdr:spPr>
        <a:xfrm>
          <a:off x="7810500" y="1344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164789</xdr:rowOff>
    </xdr:from>
    <xdr:ext cx="534377" cy="259045"/>
    <xdr:sp macro="" textlink="">
      <xdr:nvSpPr>
        <xdr:cNvPr id="410" name="テキスト ボックス 409"/>
        <xdr:cNvSpPr txBox="1"/>
      </xdr:nvSpPr>
      <xdr:spPr>
        <a:xfrm>
          <a:off x="7594111" y="1353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63162</xdr:rowOff>
    </xdr:from>
    <xdr:to>
      <xdr:col>55</xdr:col>
      <xdr:colOff>50800</xdr:colOff>
      <xdr:row>78</xdr:row>
      <xdr:rowOff>164762</xdr:rowOff>
    </xdr:to>
    <xdr:sp macro="" textlink="">
      <xdr:nvSpPr>
        <xdr:cNvPr id="416" name="楕円 415"/>
        <xdr:cNvSpPr/>
      </xdr:nvSpPr>
      <xdr:spPr>
        <a:xfrm>
          <a:off x="10426700" y="134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22539</xdr:rowOff>
    </xdr:from>
    <xdr:ext cx="599010" cy="259045"/>
    <xdr:sp macro="" textlink="">
      <xdr:nvSpPr>
        <xdr:cNvPr id="417" name="普通建設事業費 （ うち新規整備　）該当値テキスト"/>
        <xdr:cNvSpPr txBox="1"/>
      </xdr:nvSpPr>
      <xdr:spPr>
        <a:xfrm>
          <a:off x="10528300" y="1322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83891</xdr:rowOff>
    </xdr:from>
    <xdr:to>
      <xdr:col>50</xdr:col>
      <xdr:colOff>165100</xdr:colOff>
      <xdr:row>79</xdr:row>
      <xdr:rowOff>14041</xdr:rowOff>
    </xdr:to>
    <xdr:sp macro="" textlink="">
      <xdr:nvSpPr>
        <xdr:cNvPr id="418" name="楕円 417"/>
        <xdr:cNvSpPr/>
      </xdr:nvSpPr>
      <xdr:spPr>
        <a:xfrm>
          <a:off x="9588500" y="134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5168</xdr:rowOff>
    </xdr:from>
    <xdr:ext cx="534377" cy="259045"/>
    <xdr:sp macro="" textlink="">
      <xdr:nvSpPr>
        <xdr:cNvPr id="419" name="テキスト ボックス 418"/>
        <xdr:cNvSpPr txBox="1"/>
      </xdr:nvSpPr>
      <xdr:spPr>
        <a:xfrm>
          <a:off x="9372111" y="135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81031</xdr:rowOff>
    </xdr:from>
    <xdr:to>
      <xdr:col>46</xdr:col>
      <xdr:colOff>38100</xdr:colOff>
      <xdr:row>79</xdr:row>
      <xdr:rowOff>11181</xdr:rowOff>
    </xdr:to>
    <xdr:sp macro="" textlink="">
      <xdr:nvSpPr>
        <xdr:cNvPr id="420" name="楕円 419"/>
        <xdr:cNvSpPr/>
      </xdr:nvSpPr>
      <xdr:spPr>
        <a:xfrm>
          <a:off x="8699500" y="134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2308</xdr:rowOff>
    </xdr:from>
    <xdr:ext cx="534377" cy="259045"/>
    <xdr:sp macro="" textlink="">
      <xdr:nvSpPr>
        <xdr:cNvPr id="421" name="テキスト ボックス 420"/>
        <xdr:cNvSpPr txBox="1"/>
      </xdr:nvSpPr>
      <xdr:spPr>
        <a:xfrm>
          <a:off x="8483111" y="135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67752</xdr:rowOff>
    </xdr:from>
    <xdr:to>
      <xdr:col>41</xdr:col>
      <xdr:colOff>101600</xdr:colOff>
      <xdr:row>78</xdr:row>
      <xdr:rowOff>169352</xdr:rowOff>
    </xdr:to>
    <xdr:sp macro="" textlink="">
      <xdr:nvSpPr>
        <xdr:cNvPr id="422" name="楕円 421"/>
        <xdr:cNvSpPr/>
      </xdr:nvSpPr>
      <xdr:spPr>
        <a:xfrm>
          <a:off x="7810500" y="134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14429</xdr:rowOff>
    </xdr:from>
    <xdr:ext cx="534377" cy="259045"/>
    <xdr:sp macro="" textlink="">
      <xdr:nvSpPr>
        <xdr:cNvPr id="423" name="テキスト ボックス 422"/>
        <xdr:cNvSpPr txBox="1"/>
      </xdr:nvSpPr>
      <xdr:spPr>
        <a:xfrm>
          <a:off x="7594111" y="1321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147994</xdr:rowOff>
    </xdr:from>
    <xdr:to>
      <xdr:col>55</xdr:col>
      <xdr:colOff>0</xdr:colOff>
      <xdr:row>98</xdr:row>
      <xdr:rowOff>102636</xdr:rowOff>
    </xdr:to>
    <xdr:cxnSp macro="">
      <xdr:nvCxnSpPr>
        <xdr:cNvPr id="452" name="直線コネクタ 451"/>
        <xdr:cNvCxnSpPr/>
      </xdr:nvCxnSpPr>
      <xdr:spPr>
        <a:xfrm>
          <a:off x="9639300" y="16778644"/>
          <a:ext cx="838200" cy="12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141514</xdr:rowOff>
    </xdr:from>
    <xdr:to>
      <xdr:col>50</xdr:col>
      <xdr:colOff>114300</xdr:colOff>
      <xdr:row>97</xdr:row>
      <xdr:rowOff>147994</xdr:rowOff>
    </xdr:to>
    <xdr:cxnSp macro="">
      <xdr:nvCxnSpPr>
        <xdr:cNvPr id="455" name="直線コネクタ 454"/>
        <xdr:cNvCxnSpPr/>
      </xdr:nvCxnSpPr>
      <xdr:spPr>
        <a:xfrm>
          <a:off x="8750300" y="16600714"/>
          <a:ext cx="889000" cy="17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141514</xdr:rowOff>
    </xdr:from>
    <xdr:to>
      <xdr:col>45</xdr:col>
      <xdr:colOff>177800</xdr:colOff>
      <xdr:row>98</xdr:row>
      <xdr:rowOff>56014</xdr:rowOff>
    </xdr:to>
    <xdr:cxnSp macro="">
      <xdr:nvCxnSpPr>
        <xdr:cNvPr id="458" name="直線コネクタ 457"/>
        <xdr:cNvCxnSpPr/>
      </xdr:nvCxnSpPr>
      <xdr:spPr>
        <a:xfrm flipV="1">
          <a:off x="7861300" y="16600714"/>
          <a:ext cx="889000" cy="25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80632</xdr:rowOff>
    </xdr:from>
    <xdr:to>
      <xdr:col>46</xdr:col>
      <xdr:colOff>38100</xdr:colOff>
      <xdr:row>98</xdr:row>
      <xdr:rowOff>10782</xdr:rowOff>
    </xdr:to>
    <xdr:sp macro="" textlink="">
      <xdr:nvSpPr>
        <xdr:cNvPr id="459" name="フローチャート: 判断 458"/>
        <xdr:cNvSpPr/>
      </xdr:nvSpPr>
      <xdr:spPr>
        <a:xfrm>
          <a:off x="8699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1909</xdr:rowOff>
    </xdr:from>
    <xdr:ext cx="534377" cy="259045"/>
    <xdr:sp macro="" textlink="">
      <xdr:nvSpPr>
        <xdr:cNvPr id="460" name="テキスト ボックス 459"/>
        <xdr:cNvSpPr txBox="1"/>
      </xdr:nvSpPr>
      <xdr:spPr>
        <a:xfrm>
          <a:off x="8483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52240</xdr:rowOff>
    </xdr:from>
    <xdr:to>
      <xdr:col>41</xdr:col>
      <xdr:colOff>101600</xdr:colOff>
      <xdr:row>97</xdr:row>
      <xdr:rowOff>153840</xdr:rowOff>
    </xdr:to>
    <xdr:sp macro="" textlink="">
      <xdr:nvSpPr>
        <xdr:cNvPr id="461" name="フローチャート: 判断 460"/>
        <xdr:cNvSpPr/>
      </xdr:nvSpPr>
      <xdr:spPr>
        <a:xfrm>
          <a:off x="7810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170367</xdr:rowOff>
    </xdr:from>
    <xdr:ext cx="534377" cy="259045"/>
    <xdr:sp macro="" textlink="">
      <xdr:nvSpPr>
        <xdr:cNvPr id="462" name="テキスト ボックス 461"/>
        <xdr:cNvSpPr txBox="1"/>
      </xdr:nvSpPr>
      <xdr:spPr>
        <a:xfrm>
          <a:off x="7594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51836</xdr:rowOff>
    </xdr:from>
    <xdr:to>
      <xdr:col>55</xdr:col>
      <xdr:colOff>50800</xdr:colOff>
      <xdr:row>98</xdr:row>
      <xdr:rowOff>153436</xdr:rowOff>
    </xdr:to>
    <xdr:sp macro="" textlink="">
      <xdr:nvSpPr>
        <xdr:cNvPr id="468" name="楕円 467"/>
        <xdr:cNvSpPr/>
      </xdr:nvSpPr>
      <xdr:spPr>
        <a:xfrm>
          <a:off x="10426700" y="168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138213</xdr:rowOff>
    </xdr:from>
    <xdr:ext cx="534377" cy="259045"/>
    <xdr:sp macro="" textlink="">
      <xdr:nvSpPr>
        <xdr:cNvPr id="469" name="普通建設事業費 （ うち更新整備　）該当値テキスト"/>
        <xdr:cNvSpPr txBox="1"/>
      </xdr:nvSpPr>
      <xdr:spPr>
        <a:xfrm>
          <a:off x="10528300" y="1676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97194</xdr:rowOff>
    </xdr:from>
    <xdr:to>
      <xdr:col>50</xdr:col>
      <xdr:colOff>165100</xdr:colOff>
      <xdr:row>98</xdr:row>
      <xdr:rowOff>27344</xdr:rowOff>
    </xdr:to>
    <xdr:sp macro="" textlink="">
      <xdr:nvSpPr>
        <xdr:cNvPr id="470" name="楕円 469"/>
        <xdr:cNvSpPr/>
      </xdr:nvSpPr>
      <xdr:spPr>
        <a:xfrm>
          <a:off x="9588500" y="167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43871</xdr:rowOff>
    </xdr:from>
    <xdr:ext cx="534377" cy="259045"/>
    <xdr:sp macro="" textlink="">
      <xdr:nvSpPr>
        <xdr:cNvPr id="471" name="テキスト ボックス 470"/>
        <xdr:cNvSpPr txBox="1"/>
      </xdr:nvSpPr>
      <xdr:spPr>
        <a:xfrm>
          <a:off x="9372111" y="165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90714</xdr:rowOff>
    </xdr:from>
    <xdr:to>
      <xdr:col>46</xdr:col>
      <xdr:colOff>38100</xdr:colOff>
      <xdr:row>97</xdr:row>
      <xdr:rowOff>20864</xdr:rowOff>
    </xdr:to>
    <xdr:sp macro="" textlink="">
      <xdr:nvSpPr>
        <xdr:cNvPr id="472" name="楕円 471"/>
        <xdr:cNvSpPr/>
      </xdr:nvSpPr>
      <xdr:spPr>
        <a:xfrm>
          <a:off x="8699500" y="165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37391</xdr:rowOff>
    </xdr:from>
    <xdr:ext cx="599010" cy="259045"/>
    <xdr:sp macro="" textlink="">
      <xdr:nvSpPr>
        <xdr:cNvPr id="473" name="テキスト ボックス 472"/>
        <xdr:cNvSpPr txBox="1"/>
      </xdr:nvSpPr>
      <xdr:spPr>
        <a:xfrm>
          <a:off x="8450795" y="163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5214</xdr:rowOff>
    </xdr:from>
    <xdr:to>
      <xdr:col>41</xdr:col>
      <xdr:colOff>101600</xdr:colOff>
      <xdr:row>98</xdr:row>
      <xdr:rowOff>106814</xdr:rowOff>
    </xdr:to>
    <xdr:sp macro="" textlink="">
      <xdr:nvSpPr>
        <xdr:cNvPr id="474" name="楕円 473"/>
        <xdr:cNvSpPr/>
      </xdr:nvSpPr>
      <xdr:spPr>
        <a:xfrm>
          <a:off x="7810500" y="168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97941</xdr:rowOff>
    </xdr:from>
    <xdr:ext cx="534377" cy="259045"/>
    <xdr:sp macro="" textlink="">
      <xdr:nvSpPr>
        <xdr:cNvPr id="475" name="テキスト ボックス 474"/>
        <xdr:cNvSpPr txBox="1"/>
      </xdr:nvSpPr>
      <xdr:spPr>
        <a:xfrm>
          <a:off x="7594111" y="1690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29705</xdr:rowOff>
    </xdr:from>
    <xdr:to>
      <xdr:col>85</xdr:col>
      <xdr:colOff>127000</xdr:colOff>
      <xdr:row>39</xdr:row>
      <xdr:rowOff>37238</xdr:rowOff>
    </xdr:to>
    <xdr:cxnSp macro="">
      <xdr:nvCxnSpPr>
        <xdr:cNvPr id="504" name="直線コネクタ 503"/>
        <xdr:cNvCxnSpPr/>
      </xdr:nvCxnSpPr>
      <xdr:spPr>
        <a:xfrm>
          <a:off x="15481300" y="6716255"/>
          <a:ext cx="8382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23981</xdr:rowOff>
    </xdr:from>
    <xdr:to>
      <xdr:col>81</xdr:col>
      <xdr:colOff>50800</xdr:colOff>
      <xdr:row>39</xdr:row>
      <xdr:rowOff>29705</xdr:rowOff>
    </xdr:to>
    <xdr:cxnSp macro="">
      <xdr:nvCxnSpPr>
        <xdr:cNvPr id="507" name="直線コネクタ 506"/>
        <xdr:cNvCxnSpPr/>
      </xdr:nvCxnSpPr>
      <xdr:spPr>
        <a:xfrm>
          <a:off x="14592300" y="6710531"/>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23981</xdr:rowOff>
    </xdr:from>
    <xdr:to>
      <xdr:col>76</xdr:col>
      <xdr:colOff>114300</xdr:colOff>
      <xdr:row>39</xdr:row>
      <xdr:rowOff>31804</xdr:rowOff>
    </xdr:to>
    <xdr:cxnSp macro="">
      <xdr:nvCxnSpPr>
        <xdr:cNvPr id="510" name="直線コネクタ 509"/>
        <xdr:cNvCxnSpPr/>
      </xdr:nvCxnSpPr>
      <xdr:spPr>
        <a:xfrm flipV="1">
          <a:off x="13703300" y="6710531"/>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144438</xdr:rowOff>
    </xdr:from>
    <xdr:to>
      <xdr:col>76</xdr:col>
      <xdr:colOff>165100</xdr:colOff>
      <xdr:row>39</xdr:row>
      <xdr:rowOff>74588</xdr:rowOff>
    </xdr:to>
    <xdr:sp macro="" textlink="">
      <xdr:nvSpPr>
        <xdr:cNvPr id="511" name="フローチャート: 判断 510"/>
        <xdr:cNvSpPr/>
      </xdr:nvSpPr>
      <xdr:spPr>
        <a:xfrm>
          <a:off x="14541500" y="66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91115</xdr:rowOff>
    </xdr:from>
    <xdr:ext cx="534377" cy="259045"/>
    <xdr:sp macro="" textlink="">
      <xdr:nvSpPr>
        <xdr:cNvPr id="512" name="テキスト ボックス 511"/>
        <xdr:cNvSpPr txBox="1"/>
      </xdr:nvSpPr>
      <xdr:spPr>
        <a:xfrm>
          <a:off x="14325111" y="64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31804</xdr:rowOff>
    </xdr:from>
    <xdr:to>
      <xdr:col>71</xdr:col>
      <xdr:colOff>177800</xdr:colOff>
      <xdr:row>39</xdr:row>
      <xdr:rowOff>42742</xdr:rowOff>
    </xdr:to>
    <xdr:cxnSp macro="">
      <xdr:nvCxnSpPr>
        <xdr:cNvPr id="513" name="直線コネクタ 512"/>
        <xdr:cNvCxnSpPr/>
      </xdr:nvCxnSpPr>
      <xdr:spPr>
        <a:xfrm flipV="1">
          <a:off x="12814300" y="6718354"/>
          <a:ext cx="889000" cy="1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152771</xdr:rowOff>
    </xdr:from>
    <xdr:to>
      <xdr:col>72</xdr:col>
      <xdr:colOff>38100</xdr:colOff>
      <xdr:row>39</xdr:row>
      <xdr:rowOff>82921</xdr:rowOff>
    </xdr:to>
    <xdr:sp macro="" textlink="">
      <xdr:nvSpPr>
        <xdr:cNvPr id="514" name="フローチャート: 判断 513"/>
        <xdr:cNvSpPr/>
      </xdr:nvSpPr>
      <xdr:spPr>
        <a:xfrm>
          <a:off x="13652500" y="666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74048</xdr:rowOff>
    </xdr:from>
    <xdr:ext cx="469744" cy="259045"/>
    <xdr:sp macro="" textlink="">
      <xdr:nvSpPr>
        <xdr:cNvPr id="515" name="テキスト ボックス 514"/>
        <xdr:cNvSpPr txBox="1"/>
      </xdr:nvSpPr>
      <xdr:spPr>
        <a:xfrm>
          <a:off x="13468428" y="676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150837</xdr:rowOff>
    </xdr:from>
    <xdr:to>
      <xdr:col>67</xdr:col>
      <xdr:colOff>101600</xdr:colOff>
      <xdr:row>39</xdr:row>
      <xdr:rowOff>80987</xdr:rowOff>
    </xdr:to>
    <xdr:sp macro="" textlink="">
      <xdr:nvSpPr>
        <xdr:cNvPr id="516" name="フローチャート: 判断 515"/>
        <xdr:cNvSpPr/>
      </xdr:nvSpPr>
      <xdr:spPr>
        <a:xfrm>
          <a:off x="12763500" y="66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97514</xdr:rowOff>
    </xdr:from>
    <xdr:ext cx="469744" cy="259045"/>
    <xdr:sp macro="" textlink="">
      <xdr:nvSpPr>
        <xdr:cNvPr id="517" name="テキスト ボックス 516"/>
        <xdr:cNvSpPr txBox="1"/>
      </xdr:nvSpPr>
      <xdr:spPr>
        <a:xfrm>
          <a:off x="12579428" y="644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157888</xdr:rowOff>
    </xdr:from>
    <xdr:to>
      <xdr:col>85</xdr:col>
      <xdr:colOff>177800</xdr:colOff>
      <xdr:row>39</xdr:row>
      <xdr:rowOff>88038</xdr:rowOff>
    </xdr:to>
    <xdr:sp macro="" textlink="">
      <xdr:nvSpPr>
        <xdr:cNvPr id="523" name="楕円 522"/>
        <xdr:cNvSpPr/>
      </xdr:nvSpPr>
      <xdr:spPr>
        <a:xfrm>
          <a:off x="16268700" y="66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150355</xdr:rowOff>
    </xdr:from>
    <xdr:to>
      <xdr:col>81</xdr:col>
      <xdr:colOff>101600</xdr:colOff>
      <xdr:row>39</xdr:row>
      <xdr:rowOff>80505</xdr:rowOff>
    </xdr:to>
    <xdr:sp macro="" textlink="">
      <xdr:nvSpPr>
        <xdr:cNvPr id="525" name="楕円 524"/>
        <xdr:cNvSpPr/>
      </xdr:nvSpPr>
      <xdr:spPr>
        <a:xfrm>
          <a:off x="15430500" y="66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71632</xdr:rowOff>
    </xdr:from>
    <xdr:ext cx="469744" cy="259045"/>
    <xdr:sp macro="" textlink="">
      <xdr:nvSpPr>
        <xdr:cNvPr id="526" name="テキスト ボックス 525"/>
        <xdr:cNvSpPr txBox="1"/>
      </xdr:nvSpPr>
      <xdr:spPr>
        <a:xfrm>
          <a:off x="15246428" y="675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144631</xdr:rowOff>
    </xdr:from>
    <xdr:to>
      <xdr:col>76</xdr:col>
      <xdr:colOff>165100</xdr:colOff>
      <xdr:row>39</xdr:row>
      <xdr:rowOff>74781</xdr:rowOff>
    </xdr:to>
    <xdr:sp macro="" textlink="">
      <xdr:nvSpPr>
        <xdr:cNvPr id="527" name="楕円 526"/>
        <xdr:cNvSpPr/>
      </xdr:nvSpPr>
      <xdr:spPr>
        <a:xfrm>
          <a:off x="14541500" y="66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65908</xdr:rowOff>
    </xdr:from>
    <xdr:ext cx="534377" cy="259045"/>
    <xdr:sp macro="" textlink="">
      <xdr:nvSpPr>
        <xdr:cNvPr id="528" name="テキスト ボックス 527"/>
        <xdr:cNvSpPr txBox="1"/>
      </xdr:nvSpPr>
      <xdr:spPr>
        <a:xfrm>
          <a:off x="14325111" y="675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152454</xdr:rowOff>
    </xdr:from>
    <xdr:to>
      <xdr:col>72</xdr:col>
      <xdr:colOff>38100</xdr:colOff>
      <xdr:row>39</xdr:row>
      <xdr:rowOff>82604</xdr:rowOff>
    </xdr:to>
    <xdr:sp macro="" textlink="">
      <xdr:nvSpPr>
        <xdr:cNvPr id="529" name="楕円 528"/>
        <xdr:cNvSpPr/>
      </xdr:nvSpPr>
      <xdr:spPr>
        <a:xfrm>
          <a:off x="13652500" y="666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99132</xdr:rowOff>
    </xdr:from>
    <xdr:ext cx="469744" cy="259045"/>
    <xdr:sp macro="" textlink="">
      <xdr:nvSpPr>
        <xdr:cNvPr id="530" name="テキスト ボックス 529"/>
        <xdr:cNvSpPr txBox="1"/>
      </xdr:nvSpPr>
      <xdr:spPr>
        <a:xfrm>
          <a:off x="13468428" y="64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163392</xdr:rowOff>
    </xdr:from>
    <xdr:to>
      <xdr:col>67</xdr:col>
      <xdr:colOff>101600</xdr:colOff>
      <xdr:row>39</xdr:row>
      <xdr:rowOff>93542</xdr:rowOff>
    </xdr:to>
    <xdr:sp macro="" textlink="">
      <xdr:nvSpPr>
        <xdr:cNvPr id="531" name="楕円 530"/>
        <xdr:cNvSpPr/>
      </xdr:nvSpPr>
      <xdr:spPr>
        <a:xfrm>
          <a:off x="12763500" y="66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84669</xdr:rowOff>
    </xdr:from>
    <xdr:ext cx="378565" cy="259045"/>
    <xdr:sp macro="" textlink="">
      <xdr:nvSpPr>
        <xdr:cNvPr id="532" name="テキスト ボックス 531"/>
        <xdr:cNvSpPr txBox="1"/>
      </xdr:nvSpPr>
      <xdr:spPr>
        <a:xfrm>
          <a:off x="12625017" y="677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46" name="テキスト ボックス 545"/>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48" name="テキスト ボックス 547"/>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0" name="テキスト ボックス 549"/>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2" name="テキスト ボックス 55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4" name="直線コネクタ 55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5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1" name="フローチャート: 判断 56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3" name="フローチャート: 判断 56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4" name="テキスト ボックス 56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66" name="フローチャート: 判断 565"/>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67" name="テキスト ボックス 566"/>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69" name="フローチャート: 判断 568"/>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0" name="テキスト ボックス 569"/>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1" name="フローチャート: 判断 570"/>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2" name="テキスト ボックス 571"/>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7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1" name="テキスト ボックス 58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9" name="直線コネクタ 608"/>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10"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11" name="直線コネクタ 610"/>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12"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13" name="直線コネクタ 612"/>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10953</xdr:rowOff>
    </xdr:from>
    <xdr:to>
      <xdr:col>85</xdr:col>
      <xdr:colOff>127000</xdr:colOff>
      <xdr:row>77</xdr:row>
      <xdr:rowOff>11117</xdr:rowOff>
    </xdr:to>
    <xdr:cxnSp macro="">
      <xdr:nvCxnSpPr>
        <xdr:cNvPr id="614" name="直線コネクタ 613"/>
        <xdr:cNvCxnSpPr/>
      </xdr:nvCxnSpPr>
      <xdr:spPr>
        <a:xfrm>
          <a:off x="15481300" y="13212603"/>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15"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6" name="フローチャート: 判断 615"/>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1918</xdr:rowOff>
    </xdr:from>
    <xdr:to>
      <xdr:col>81</xdr:col>
      <xdr:colOff>50800</xdr:colOff>
      <xdr:row>77</xdr:row>
      <xdr:rowOff>10953</xdr:rowOff>
    </xdr:to>
    <xdr:cxnSp macro="">
      <xdr:nvCxnSpPr>
        <xdr:cNvPr id="617" name="直線コネクタ 616"/>
        <xdr:cNvCxnSpPr/>
      </xdr:nvCxnSpPr>
      <xdr:spPr>
        <a:xfrm>
          <a:off x="14592300" y="13203568"/>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8" name="フローチャート: 判断 617"/>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9" name="テキスト ボックス 618"/>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169743</xdr:rowOff>
    </xdr:from>
    <xdr:to>
      <xdr:col>76</xdr:col>
      <xdr:colOff>114300</xdr:colOff>
      <xdr:row>77</xdr:row>
      <xdr:rowOff>1918</xdr:rowOff>
    </xdr:to>
    <xdr:cxnSp macro="">
      <xdr:nvCxnSpPr>
        <xdr:cNvPr id="620" name="直線コネクタ 619"/>
        <xdr:cNvCxnSpPr/>
      </xdr:nvCxnSpPr>
      <xdr:spPr>
        <a:xfrm>
          <a:off x="13703300" y="13199943"/>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1" name="フローチャート: 判断 620"/>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2" name="テキスト ボックス 621"/>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169743</xdr:rowOff>
    </xdr:from>
    <xdr:to>
      <xdr:col>71</xdr:col>
      <xdr:colOff>177800</xdr:colOff>
      <xdr:row>77</xdr:row>
      <xdr:rowOff>69255</xdr:rowOff>
    </xdr:to>
    <xdr:cxnSp macro="">
      <xdr:nvCxnSpPr>
        <xdr:cNvPr id="623" name="直線コネクタ 622"/>
        <xdr:cNvCxnSpPr/>
      </xdr:nvCxnSpPr>
      <xdr:spPr>
        <a:xfrm flipV="1">
          <a:off x="12814300" y="13199943"/>
          <a:ext cx="889000" cy="7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4" name="フローチャート: 判断 623"/>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5" name="テキスト ボックス 624"/>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26" name="フローチャート: 判断 625"/>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27" name="テキスト ボックス 626"/>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131767</xdr:rowOff>
    </xdr:from>
    <xdr:to>
      <xdr:col>85</xdr:col>
      <xdr:colOff>177800</xdr:colOff>
      <xdr:row>77</xdr:row>
      <xdr:rowOff>61917</xdr:rowOff>
    </xdr:to>
    <xdr:sp macro="" textlink="">
      <xdr:nvSpPr>
        <xdr:cNvPr id="633" name="楕円 632"/>
        <xdr:cNvSpPr/>
      </xdr:nvSpPr>
      <xdr:spPr>
        <a:xfrm>
          <a:off x="16268700" y="131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110194</xdr:rowOff>
    </xdr:from>
    <xdr:ext cx="534377" cy="259045"/>
    <xdr:sp macro="" textlink="">
      <xdr:nvSpPr>
        <xdr:cNvPr id="634" name="公債費該当値テキスト"/>
        <xdr:cNvSpPr txBox="1"/>
      </xdr:nvSpPr>
      <xdr:spPr>
        <a:xfrm>
          <a:off x="16370300" y="1314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131603</xdr:rowOff>
    </xdr:from>
    <xdr:to>
      <xdr:col>81</xdr:col>
      <xdr:colOff>101600</xdr:colOff>
      <xdr:row>77</xdr:row>
      <xdr:rowOff>61753</xdr:rowOff>
    </xdr:to>
    <xdr:sp macro="" textlink="">
      <xdr:nvSpPr>
        <xdr:cNvPr id="635" name="楕円 634"/>
        <xdr:cNvSpPr/>
      </xdr:nvSpPr>
      <xdr:spPr>
        <a:xfrm>
          <a:off x="15430500" y="131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52880</xdr:rowOff>
    </xdr:from>
    <xdr:ext cx="534377" cy="259045"/>
    <xdr:sp macro="" textlink="">
      <xdr:nvSpPr>
        <xdr:cNvPr id="636" name="テキスト ボックス 635"/>
        <xdr:cNvSpPr txBox="1"/>
      </xdr:nvSpPr>
      <xdr:spPr>
        <a:xfrm>
          <a:off x="15214111" y="1325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122568</xdr:rowOff>
    </xdr:from>
    <xdr:to>
      <xdr:col>76</xdr:col>
      <xdr:colOff>165100</xdr:colOff>
      <xdr:row>77</xdr:row>
      <xdr:rowOff>52718</xdr:rowOff>
    </xdr:to>
    <xdr:sp macro="" textlink="">
      <xdr:nvSpPr>
        <xdr:cNvPr id="637" name="楕円 636"/>
        <xdr:cNvSpPr/>
      </xdr:nvSpPr>
      <xdr:spPr>
        <a:xfrm>
          <a:off x="14541500" y="131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43845</xdr:rowOff>
    </xdr:from>
    <xdr:ext cx="534377" cy="259045"/>
    <xdr:sp macro="" textlink="">
      <xdr:nvSpPr>
        <xdr:cNvPr id="638" name="テキスト ボックス 637"/>
        <xdr:cNvSpPr txBox="1"/>
      </xdr:nvSpPr>
      <xdr:spPr>
        <a:xfrm>
          <a:off x="14325111" y="132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118943</xdr:rowOff>
    </xdr:from>
    <xdr:to>
      <xdr:col>72</xdr:col>
      <xdr:colOff>38100</xdr:colOff>
      <xdr:row>77</xdr:row>
      <xdr:rowOff>49093</xdr:rowOff>
    </xdr:to>
    <xdr:sp macro="" textlink="">
      <xdr:nvSpPr>
        <xdr:cNvPr id="639" name="楕円 638"/>
        <xdr:cNvSpPr/>
      </xdr:nvSpPr>
      <xdr:spPr>
        <a:xfrm>
          <a:off x="13652500" y="1314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40" name="テキスト ボックス 639"/>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18455</xdr:rowOff>
    </xdr:from>
    <xdr:to>
      <xdr:col>67</xdr:col>
      <xdr:colOff>101600</xdr:colOff>
      <xdr:row>77</xdr:row>
      <xdr:rowOff>120055</xdr:rowOff>
    </xdr:to>
    <xdr:sp macro="" textlink="">
      <xdr:nvSpPr>
        <xdr:cNvPr id="641" name="楕円 640"/>
        <xdr:cNvSpPr/>
      </xdr:nvSpPr>
      <xdr:spPr>
        <a:xfrm>
          <a:off x="12763500" y="132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111182</xdr:rowOff>
    </xdr:from>
    <xdr:ext cx="534377" cy="259045"/>
    <xdr:sp macro="" textlink="">
      <xdr:nvSpPr>
        <xdr:cNvPr id="642" name="テキスト ボックス 641"/>
        <xdr:cNvSpPr txBox="1"/>
      </xdr:nvSpPr>
      <xdr:spPr>
        <a:xfrm>
          <a:off x="12547111" y="133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6" name="直線コネクタ 665"/>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7"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8" name="直線コネクタ 667"/>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9"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70" name="直線コネクタ 669"/>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131451</xdr:rowOff>
    </xdr:from>
    <xdr:to>
      <xdr:col>85</xdr:col>
      <xdr:colOff>127000</xdr:colOff>
      <xdr:row>99</xdr:row>
      <xdr:rowOff>27048</xdr:rowOff>
    </xdr:to>
    <xdr:cxnSp macro="">
      <xdr:nvCxnSpPr>
        <xdr:cNvPr id="671" name="直線コネクタ 670"/>
        <xdr:cNvCxnSpPr/>
      </xdr:nvCxnSpPr>
      <xdr:spPr>
        <a:xfrm>
          <a:off x="15481300" y="16933551"/>
          <a:ext cx="838200" cy="6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72"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73" name="フローチャート: 判断 672"/>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131451</xdr:rowOff>
    </xdr:from>
    <xdr:to>
      <xdr:col>81</xdr:col>
      <xdr:colOff>50800</xdr:colOff>
      <xdr:row>99</xdr:row>
      <xdr:rowOff>28043</xdr:rowOff>
    </xdr:to>
    <xdr:cxnSp macro="">
      <xdr:nvCxnSpPr>
        <xdr:cNvPr id="674" name="直線コネクタ 673"/>
        <xdr:cNvCxnSpPr/>
      </xdr:nvCxnSpPr>
      <xdr:spPr>
        <a:xfrm flipV="1">
          <a:off x="14592300" y="16933551"/>
          <a:ext cx="889000" cy="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75" name="フローチャート: 判断 674"/>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6" name="テキスト ボックス 675"/>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28043</xdr:rowOff>
    </xdr:from>
    <xdr:to>
      <xdr:col>76</xdr:col>
      <xdr:colOff>114300</xdr:colOff>
      <xdr:row>99</xdr:row>
      <xdr:rowOff>32448</xdr:rowOff>
    </xdr:to>
    <xdr:cxnSp macro="">
      <xdr:nvCxnSpPr>
        <xdr:cNvPr id="677" name="直線コネクタ 676"/>
        <xdr:cNvCxnSpPr/>
      </xdr:nvCxnSpPr>
      <xdr:spPr>
        <a:xfrm flipV="1">
          <a:off x="13703300" y="17001593"/>
          <a:ext cx="889000" cy="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103169</xdr:rowOff>
    </xdr:from>
    <xdr:to>
      <xdr:col>76</xdr:col>
      <xdr:colOff>165100</xdr:colOff>
      <xdr:row>99</xdr:row>
      <xdr:rowOff>33319</xdr:rowOff>
    </xdr:to>
    <xdr:sp macro="" textlink="">
      <xdr:nvSpPr>
        <xdr:cNvPr id="678" name="フローチャート: 判断 677"/>
        <xdr:cNvSpPr/>
      </xdr:nvSpPr>
      <xdr:spPr>
        <a:xfrm>
          <a:off x="14541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49846</xdr:rowOff>
    </xdr:from>
    <xdr:ext cx="534377" cy="259045"/>
    <xdr:sp macro="" textlink="">
      <xdr:nvSpPr>
        <xdr:cNvPr id="679" name="テキスト ボックス 678"/>
        <xdr:cNvSpPr txBox="1"/>
      </xdr:nvSpPr>
      <xdr:spPr>
        <a:xfrm>
          <a:off x="14325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151735</xdr:rowOff>
    </xdr:from>
    <xdr:to>
      <xdr:col>71</xdr:col>
      <xdr:colOff>177800</xdr:colOff>
      <xdr:row>99</xdr:row>
      <xdr:rowOff>32448</xdr:rowOff>
    </xdr:to>
    <xdr:cxnSp macro="">
      <xdr:nvCxnSpPr>
        <xdr:cNvPr id="680" name="直線コネクタ 679"/>
        <xdr:cNvCxnSpPr/>
      </xdr:nvCxnSpPr>
      <xdr:spPr>
        <a:xfrm>
          <a:off x="12814300" y="16953835"/>
          <a:ext cx="889000" cy="5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115522</xdr:rowOff>
    </xdr:from>
    <xdr:to>
      <xdr:col>72</xdr:col>
      <xdr:colOff>38100</xdr:colOff>
      <xdr:row>99</xdr:row>
      <xdr:rowOff>45672</xdr:rowOff>
    </xdr:to>
    <xdr:sp macro="" textlink="">
      <xdr:nvSpPr>
        <xdr:cNvPr id="681" name="フローチャート: 判断 680"/>
        <xdr:cNvSpPr/>
      </xdr:nvSpPr>
      <xdr:spPr>
        <a:xfrm>
          <a:off x="13652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62199</xdr:rowOff>
    </xdr:from>
    <xdr:ext cx="534377" cy="259045"/>
    <xdr:sp macro="" textlink="">
      <xdr:nvSpPr>
        <xdr:cNvPr id="682" name="テキスト ボックス 681"/>
        <xdr:cNvSpPr txBox="1"/>
      </xdr:nvSpPr>
      <xdr:spPr>
        <a:xfrm>
          <a:off x="13436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94804</xdr:rowOff>
    </xdr:from>
    <xdr:to>
      <xdr:col>67</xdr:col>
      <xdr:colOff>101600</xdr:colOff>
      <xdr:row>99</xdr:row>
      <xdr:rowOff>24954</xdr:rowOff>
    </xdr:to>
    <xdr:sp macro="" textlink="">
      <xdr:nvSpPr>
        <xdr:cNvPr id="683" name="フローチャート: 判断 682"/>
        <xdr:cNvSpPr/>
      </xdr:nvSpPr>
      <xdr:spPr>
        <a:xfrm>
          <a:off x="12763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41481</xdr:rowOff>
    </xdr:from>
    <xdr:ext cx="534377" cy="259045"/>
    <xdr:sp macro="" textlink="">
      <xdr:nvSpPr>
        <xdr:cNvPr id="684" name="テキスト ボックス 683"/>
        <xdr:cNvSpPr txBox="1"/>
      </xdr:nvSpPr>
      <xdr:spPr>
        <a:xfrm>
          <a:off x="12547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147698</xdr:rowOff>
    </xdr:from>
    <xdr:to>
      <xdr:col>85</xdr:col>
      <xdr:colOff>177800</xdr:colOff>
      <xdr:row>99</xdr:row>
      <xdr:rowOff>77848</xdr:rowOff>
    </xdr:to>
    <xdr:sp macro="" textlink="">
      <xdr:nvSpPr>
        <xdr:cNvPr id="690" name="楕円 689"/>
        <xdr:cNvSpPr/>
      </xdr:nvSpPr>
      <xdr:spPr>
        <a:xfrm>
          <a:off x="16268700" y="169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103964</xdr:rowOff>
    </xdr:from>
    <xdr:ext cx="534377" cy="259045"/>
    <xdr:sp macro="" textlink="">
      <xdr:nvSpPr>
        <xdr:cNvPr id="691" name="積立金該当値テキスト"/>
        <xdr:cNvSpPr txBox="1"/>
      </xdr:nvSpPr>
      <xdr:spPr>
        <a:xfrm>
          <a:off x="16370300" y="169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80651</xdr:rowOff>
    </xdr:from>
    <xdr:to>
      <xdr:col>81</xdr:col>
      <xdr:colOff>101600</xdr:colOff>
      <xdr:row>99</xdr:row>
      <xdr:rowOff>10801</xdr:rowOff>
    </xdr:to>
    <xdr:sp macro="" textlink="">
      <xdr:nvSpPr>
        <xdr:cNvPr id="692" name="楕円 691"/>
        <xdr:cNvSpPr/>
      </xdr:nvSpPr>
      <xdr:spPr>
        <a:xfrm>
          <a:off x="15430500" y="168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27328</xdr:rowOff>
    </xdr:from>
    <xdr:ext cx="534377" cy="259045"/>
    <xdr:sp macro="" textlink="">
      <xdr:nvSpPr>
        <xdr:cNvPr id="693" name="テキスト ボックス 692"/>
        <xdr:cNvSpPr txBox="1"/>
      </xdr:nvSpPr>
      <xdr:spPr>
        <a:xfrm>
          <a:off x="15214111" y="1665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148693</xdr:rowOff>
    </xdr:from>
    <xdr:to>
      <xdr:col>76</xdr:col>
      <xdr:colOff>165100</xdr:colOff>
      <xdr:row>99</xdr:row>
      <xdr:rowOff>78843</xdr:rowOff>
    </xdr:to>
    <xdr:sp macro="" textlink="">
      <xdr:nvSpPr>
        <xdr:cNvPr id="694" name="楕円 693"/>
        <xdr:cNvSpPr/>
      </xdr:nvSpPr>
      <xdr:spPr>
        <a:xfrm>
          <a:off x="14541500" y="169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69970</xdr:rowOff>
    </xdr:from>
    <xdr:ext cx="534377" cy="259045"/>
    <xdr:sp macro="" textlink="">
      <xdr:nvSpPr>
        <xdr:cNvPr id="695" name="テキスト ボックス 694"/>
        <xdr:cNvSpPr txBox="1"/>
      </xdr:nvSpPr>
      <xdr:spPr>
        <a:xfrm>
          <a:off x="14325111" y="170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153098</xdr:rowOff>
    </xdr:from>
    <xdr:to>
      <xdr:col>72</xdr:col>
      <xdr:colOff>38100</xdr:colOff>
      <xdr:row>99</xdr:row>
      <xdr:rowOff>83248</xdr:rowOff>
    </xdr:to>
    <xdr:sp macro="" textlink="">
      <xdr:nvSpPr>
        <xdr:cNvPr id="696" name="楕円 695"/>
        <xdr:cNvSpPr/>
      </xdr:nvSpPr>
      <xdr:spPr>
        <a:xfrm>
          <a:off x="13652500" y="169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74375</xdr:rowOff>
    </xdr:from>
    <xdr:ext cx="469744" cy="259045"/>
    <xdr:sp macro="" textlink="">
      <xdr:nvSpPr>
        <xdr:cNvPr id="697" name="テキスト ボックス 696"/>
        <xdr:cNvSpPr txBox="1"/>
      </xdr:nvSpPr>
      <xdr:spPr>
        <a:xfrm>
          <a:off x="13468428" y="1704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100935</xdr:rowOff>
    </xdr:from>
    <xdr:to>
      <xdr:col>67</xdr:col>
      <xdr:colOff>101600</xdr:colOff>
      <xdr:row>99</xdr:row>
      <xdr:rowOff>31085</xdr:rowOff>
    </xdr:to>
    <xdr:sp macro="" textlink="">
      <xdr:nvSpPr>
        <xdr:cNvPr id="698" name="楕円 697"/>
        <xdr:cNvSpPr/>
      </xdr:nvSpPr>
      <xdr:spPr>
        <a:xfrm>
          <a:off x="12763500" y="169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22212</xdr:rowOff>
    </xdr:from>
    <xdr:ext cx="534377" cy="259045"/>
    <xdr:sp macro="" textlink="">
      <xdr:nvSpPr>
        <xdr:cNvPr id="699" name="テキスト ボックス 698"/>
        <xdr:cNvSpPr txBox="1"/>
      </xdr:nvSpPr>
      <xdr:spPr>
        <a:xfrm>
          <a:off x="12547111" y="169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21" name="直線コネクタ 720"/>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24"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25" name="直線コネクタ 724"/>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7"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8" name="フローチャート: 判断 727"/>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30" name="フローチャート: 判断 729"/>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31" name="テキスト ボックス 730"/>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3" name="フローチャート: 判断 732"/>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4" name="テキスト ボックス 733"/>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134945</xdr:rowOff>
    </xdr:from>
    <xdr:to>
      <xdr:col>102</xdr:col>
      <xdr:colOff>114300</xdr:colOff>
      <xdr:row>38</xdr:row>
      <xdr:rowOff>139700</xdr:rowOff>
    </xdr:to>
    <xdr:cxnSp macro="">
      <xdr:nvCxnSpPr>
        <xdr:cNvPr id="735" name="直線コネクタ 734"/>
        <xdr:cNvCxnSpPr/>
      </xdr:nvCxnSpPr>
      <xdr:spPr>
        <a:xfrm>
          <a:off x="18656300" y="6650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6" name="フローチャート: 判断 735"/>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7" name="テキスト ボックス 736"/>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38" name="フローチャート: 判断 737"/>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39" name="テキスト ボックス 738"/>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84145</xdr:rowOff>
    </xdr:from>
    <xdr:to>
      <xdr:col>98</xdr:col>
      <xdr:colOff>38100</xdr:colOff>
      <xdr:row>39</xdr:row>
      <xdr:rowOff>14295</xdr:rowOff>
    </xdr:to>
    <xdr:sp macro="" textlink="">
      <xdr:nvSpPr>
        <xdr:cNvPr id="753" name="楕円 752"/>
        <xdr:cNvSpPr/>
      </xdr:nvSpPr>
      <xdr:spPr>
        <a:xfrm>
          <a:off x="18605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5422</xdr:rowOff>
    </xdr:from>
    <xdr:ext cx="378565" cy="259045"/>
    <xdr:sp macro="" textlink="">
      <xdr:nvSpPr>
        <xdr:cNvPr id="754" name="テキスト ボックス 753"/>
        <xdr:cNvSpPr txBox="1"/>
      </xdr:nvSpPr>
      <xdr:spPr>
        <a:xfrm>
          <a:off x="18467017" y="669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8" name="テキスト ボックス 767"/>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0" name="テキスト ボックス 769"/>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2" name="テキスト ボックス 771"/>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80" name="直線コネクタ 779"/>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81"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83"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84" name="直線コネクタ 783"/>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5" name="直線コネクタ 78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6"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7" name="フローチャート: 判断 786"/>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95384</xdr:rowOff>
    </xdr:from>
    <xdr:to>
      <xdr:col>111</xdr:col>
      <xdr:colOff>177800</xdr:colOff>
      <xdr:row>59</xdr:row>
      <xdr:rowOff>98878</xdr:rowOff>
    </xdr:to>
    <xdr:cxnSp macro="">
      <xdr:nvCxnSpPr>
        <xdr:cNvPr id="788" name="直線コネクタ 787"/>
        <xdr:cNvCxnSpPr/>
      </xdr:nvCxnSpPr>
      <xdr:spPr>
        <a:xfrm>
          <a:off x="20434300" y="10210934"/>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9" name="フローチャート: 判断 788"/>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90" name="テキスト ボックス 789"/>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95384</xdr:rowOff>
    </xdr:from>
    <xdr:to>
      <xdr:col>107</xdr:col>
      <xdr:colOff>50800</xdr:colOff>
      <xdr:row>59</xdr:row>
      <xdr:rowOff>95437</xdr:rowOff>
    </xdr:to>
    <xdr:cxnSp macro="">
      <xdr:nvCxnSpPr>
        <xdr:cNvPr id="791" name="直線コネクタ 790"/>
        <xdr:cNvCxnSpPr/>
      </xdr:nvCxnSpPr>
      <xdr:spPr>
        <a:xfrm flipV="1">
          <a:off x="19545300" y="10210934"/>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30496</xdr:rowOff>
    </xdr:from>
    <xdr:to>
      <xdr:col>107</xdr:col>
      <xdr:colOff>101600</xdr:colOff>
      <xdr:row>59</xdr:row>
      <xdr:rowOff>132096</xdr:rowOff>
    </xdr:to>
    <xdr:sp macro="" textlink="">
      <xdr:nvSpPr>
        <xdr:cNvPr id="792" name="フローチャート: 判断 791"/>
        <xdr:cNvSpPr/>
      </xdr:nvSpPr>
      <xdr:spPr>
        <a:xfrm>
          <a:off x="20383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148623</xdr:rowOff>
    </xdr:from>
    <xdr:ext cx="469744" cy="259045"/>
    <xdr:sp macro="" textlink="">
      <xdr:nvSpPr>
        <xdr:cNvPr id="793" name="テキスト ボックス 792"/>
        <xdr:cNvSpPr txBox="1"/>
      </xdr:nvSpPr>
      <xdr:spPr>
        <a:xfrm>
          <a:off x="20199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95437</xdr:rowOff>
    </xdr:from>
    <xdr:to>
      <xdr:col>102</xdr:col>
      <xdr:colOff>114300</xdr:colOff>
      <xdr:row>59</xdr:row>
      <xdr:rowOff>95476</xdr:rowOff>
    </xdr:to>
    <xdr:cxnSp macro="">
      <xdr:nvCxnSpPr>
        <xdr:cNvPr id="794" name="直線コネクタ 793"/>
        <xdr:cNvCxnSpPr/>
      </xdr:nvCxnSpPr>
      <xdr:spPr>
        <a:xfrm flipV="1">
          <a:off x="18656300" y="1021098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28749</xdr:rowOff>
    </xdr:from>
    <xdr:to>
      <xdr:col>102</xdr:col>
      <xdr:colOff>165100</xdr:colOff>
      <xdr:row>59</xdr:row>
      <xdr:rowOff>130349</xdr:rowOff>
    </xdr:to>
    <xdr:sp macro="" textlink="">
      <xdr:nvSpPr>
        <xdr:cNvPr id="795" name="フローチャート: 判断 794"/>
        <xdr:cNvSpPr/>
      </xdr:nvSpPr>
      <xdr:spPr>
        <a:xfrm>
          <a:off x="19494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146876</xdr:rowOff>
    </xdr:from>
    <xdr:ext cx="469744" cy="259045"/>
    <xdr:sp macro="" textlink="">
      <xdr:nvSpPr>
        <xdr:cNvPr id="796" name="テキスト ボックス 795"/>
        <xdr:cNvSpPr txBox="1"/>
      </xdr:nvSpPr>
      <xdr:spPr>
        <a:xfrm>
          <a:off x="19310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30780</xdr:rowOff>
    </xdr:from>
    <xdr:to>
      <xdr:col>98</xdr:col>
      <xdr:colOff>38100</xdr:colOff>
      <xdr:row>59</xdr:row>
      <xdr:rowOff>132380</xdr:rowOff>
    </xdr:to>
    <xdr:sp macro="" textlink="">
      <xdr:nvSpPr>
        <xdr:cNvPr id="797" name="フローチャート: 判断 796"/>
        <xdr:cNvSpPr/>
      </xdr:nvSpPr>
      <xdr:spPr>
        <a:xfrm>
          <a:off x="18605500" y="101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148907</xdr:rowOff>
    </xdr:from>
    <xdr:ext cx="469744" cy="259045"/>
    <xdr:sp macro="" textlink="">
      <xdr:nvSpPr>
        <xdr:cNvPr id="798" name="テキスト ボックス 797"/>
        <xdr:cNvSpPr txBox="1"/>
      </xdr:nvSpPr>
      <xdr:spPr>
        <a:xfrm>
          <a:off x="18421428" y="992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4" name="楕円 80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249299" cy="259045"/>
    <xdr:sp macro="" textlink="">
      <xdr:nvSpPr>
        <xdr:cNvPr id="805" name="貸付金該当値テキスト"/>
        <xdr:cNvSpPr txBox="1"/>
      </xdr:nvSpPr>
      <xdr:spPr>
        <a:xfrm>
          <a:off x="22212300" y="1013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6" name="楕円 80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7" name="テキスト ボックス 80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44584</xdr:rowOff>
    </xdr:from>
    <xdr:to>
      <xdr:col>107</xdr:col>
      <xdr:colOff>101600</xdr:colOff>
      <xdr:row>59</xdr:row>
      <xdr:rowOff>146184</xdr:rowOff>
    </xdr:to>
    <xdr:sp macro="" textlink="">
      <xdr:nvSpPr>
        <xdr:cNvPr id="808" name="楕円 807"/>
        <xdr:cNvSpPr/>
      </xdr:nvSpPr>
      <xdr:spPr>
        <a:xfrm>
          <a:off x="20383500" y="101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137311</xdr:rowOff>
    </xdr:from>
    <xdr:ext cx="469744" cy="259045"/>
    <xdr:sp macro="" textlink="">
      <xdr:nvSpPr>
        <xdr:cNvPr id="809" name="テキスト ボックス 808"/>
        <xdr:cNvSpPr txBox="1"/>
      </xdr:nvSpPr>
      <xdr:spPr>
        <a:xfrm>
          <a:off x="20199428" y="1025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44637</xdr:rowOff>
    </xdr:from>
    <xdr:to>
      <xdr:col>102</xdr:col>
      <xdr:colOff>165100</xdr:colOff>
      <xdr:row>59</xdr:row>
      <xdr:rowOff>146237</xdr:rowOff>
    </xdr:to>
    <xdr:sp macro="" textlink="">
      <xdr:nvSpPr>
        <xdr:cNvPr id="810" name="楕円 809"/>
        <xdr:cNvSpPr/>
      </xdr:nvSpPr>
      <xdr:spPr>
        <a:xfrm>
          <a:off x="19494500" y="101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137364</xdr:rowOff>
    </xdr:from>
    <xdr:ext cx="469744" cy="259045"/>
    <xdr:sp macro="" textlink="">
      <xdr:nvSpPr>
        <xdr:cNvPr id="811" name="テキスト ボックス 810"/>
        <xdr:cNvSpPr txBox="1"/>
      </xdr:nvSpPr>
      <xdr:spPr>
        <a:xfrm>
          <a:off x="19310428" y="102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44676</xdr:rowOff>
    </xdr:from>
    <xdr:to>
      <xdr:col>98</xdr:col>
      <xdr:colOff>38100</xdr:colOff>
      <xdr:row>59</xdr:row>
      <xdr:rowOff>146276</xdr:rowOff>
    </xdr:to>
    <xdr:sp macro="" textlink="">
      <xdr:nvSpPr>
        <xdr:cNvPr id="812" name="楕円 811"/>
        <xdr:cNvSpPr/>
      </xdr:nvSpPr>
      <xdr:spPr>
        <a:xfrm>
          <a:off x="18605500" y="10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137403</xdr:rowOff>
    </xdr:from>
    <xdr:ext cx="469744" cy="259045"/>
    <xdr:sp macro="" textlink="">
      <xdr:nvSpPr>
        <xdr:cNvPr id="813" name="テキスト ボックス 812"/>
        <xdr:cNvSpPr txBox="1"/>
      </xdr:nvSpPr>
      <xdr:spPr>
        <a:xfrm>
          <a:off x="18421428" y="1025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8" name="直線コネクタ 837"/>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9"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40" name="直線コネクタ 839"/>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41"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42" name="直線コネクタ 841"/>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56414</xdr:rowOff>
    </xdr:from>
    <xdr:to>
      <xdr:col>116</xdr:col>
      <xdr:colOff>63500</xdr:colOff>
      <xdr:row>75</xdr:row>
      <xdr:rowOff>122555</xdr:rowOff>
    </xdr:to>
    <xdr:cxnSp macro="">
      <xdr:nvCxnSpPr>
        <xdr:cNvPr id="843" name="直線コネクタ 842"/>
        <xdr:cNvCxnSpPr/>
      </xdr:nvCxnSpPr>
      <xdr:spPr>
        <a:xfrm>
          <a:off x="21323300" y="12915164"/>
          <a:ext cx="8382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44"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45" name="フローチャート: 判断 844"/>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56414</xdr:rowOff>
    </xdr:from>
    <xdr:to>
      <xdr:col>111</xdr:col>
      <xdr:colOff>177800</xdr:colOff>
      <xdr:row>76</xdr:row>
      <xdr:rowOff>1778</xdr:rowOff>
    </xdr:to>
    <xdr:cxnSp macro="">
      <xdr:nvCxnSpPr>
        <xdr:cNvPr id="846" name="直線コネクタ 845"/>
        <xdr:cNvCxnSpPr/>
      </xdr:nvCxnSpPr>
      <xdr:spPr>
        <a:xfrm flipV="1">
          <a:off x="20434300" y="12915164"/>
          <a:ext cx="889000" cy="1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7" name="フローチャート: 判断 846"/>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8" name="テキスト ボックス 847"/>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1778</xdr:rowOff>
    </xdr:from>
    <xdr:to>
      <xdr:col>107</xdr:col>
      <xdr:colOff>50800</xdr:colOff>
      <xdr:row>76</xdr:row>
      <xdr:rowOff>40678</xdr:rowOff>
    </xdr:to>
    <xdr:cxnSp macro="">
      <xdr:nvCxnSpPr>
        <xdr:cNvPr id="849" name="直線コネクタ 848"/>
        <xdr:cNvCxnSpPr/>
      </xdr:nvCxnSpPr>
      <xdr:spPr>
        <a:xfrm flipV="1">
          <a:off x="19545300" y="13031978"/>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156951</xdr:rowOff>
    </xdr:from>
    <xdr:ext cx="534377" cy="259045"/>
    <xdr:sp macro="" textlink="">
      <xdr:nvSpPr>
        <xdr:cNvPr id="851" name="テキスト ボックス 850"/>
        <xdr:cNvSpPr txBox="1"/>
      </xdr:nvSpPr>
      <xdr:spPr>
        <a:xfrm>
          <a:off x="20167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40678</xdr:rowOff>
    </xdr:from>
    <xdr:to>
      <xdr:col>102</xdr:col>
      <xdr:colOff>114300</xdr:colOff>
      <xdr:row>76</xdr:row>
      <xdr:rowOff>84429</xdr:rowOff>
    </xdr:to>
    <xdr:cxnSp macro="">
      <xdr:nvCxnSpPr>
        <xdr:cNvPr id="852" name="直線コネクタ 851"/>
        <xdr:cNvCxnSpPr/>
      </xdr:nvCxnSpPr>
      <xdr:spPr>
        <a:xfrm flipV="1">
          <a:off x="18656300" y="13070878"/>
          <a:ext cx="889000" cy="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151172</xdr:rowOff>
    </xdr:from>
    <xdr:ext cx="534377" cy="259045"/>
    <xdr:sp macro="" textlink="">
      <xdr:nvSpPr>
        <xdr:cNvPr id="854" name="テキスト ボックス 853"/>
        <xdr:cNvSpPr txBox="1"/>
      </xdr:nvSpPr>
      <xdr:spPr>
        <a:xfrm>
          <a:off x="19278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10151</xdr:rowOff>
    </xdr:from>
    <xdr:ext cx="534377" cy="259045"/>
    <xdr:sp macro="" textlink="">
      <xdr:nvSpPr>
        <xdr:cNvPr id="856" name="テキスト ボックス 855"/>
        <xdr:cNvSpPr txBox="1"/>
      </xdr:nvSpPr>
      <xdr:spPr>
        <a:xfrm>
          <a:off x="18389111" y="12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71755</xdr:rowOff>
    </xdr:from>
    <xdr:to>
      <xdr:col>116</xdr:col>
      <xdr:colOff>114300</xdr:colOff>
      <xdr:row>76</xdr:row>
      <xdr:rowOff>1905</xdr:rowOff>
    </xdr:to>
    <xdr:sp macro="" textlink="">
      <xdr:nvSpPr>
        <xdr:cNvPr id="862" name="楕円 861"/>
        <xdr:cNvSpPr/>
      </xdr:nvSpPr>
      <xdr:spPr>
        <a:xfrm>
          <a:off x="221107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94632</xdr:rowOff>
    </xdr:from>
    <xdr:ext cx="534377" cy="259045"/>
    <xdr:sp macro="" textlink="">
      <xdr:nvSpPr>
        <xdr:cNvPr id="863" name="繰出金該当値テキスト"/>
        <xdr:cNvSpPr txBox="1"/>
      </xdr:nvSpPr>
      <xdr:spPr>
        <a:xfrm>
          <a:off x="22212300" y="127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5614</xdr:rowOff>
    </xdr:from>
    <xdr:to>
      <xdr:col>112</xdr:col>
      <xdr:colOff>38100</xdr:colOff>
      <xdr:row>75</xdr:row>
      <xdr:rowOff>107214</xdr:rowOff>
    </xdr:to>
    <xdr:sp macro="" textlink="">
      <xdr:nvSpPr>
        <xdr:cNvPr id="864" name="楕円 863"/>
        <xdr:cNvSpPr/>
      </xdr:nvSpPr>
      <xdr:spPr>
        <a:xfrm>
          <a:off x="21272500" y="12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123741</xdr:rowOff>
    </xdr:from>
    <xdr:ext cx="534377" cy="259045"/>
    <xdr:sp macro="" textlink="">
      <xdr:nvSpPr>
        <xdr:cNvPr id="865" name="テキスト ボックス 864"/>
        <xdr:cNvSpPr txBox="1"/>
      </xdr:nvSpPr>
      <xdr:spPr>
        <a:xfrm>
          <a:off x="21056111" y="1263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122428</xdr:rowOff>
    </xdr:from>
    <xdr:to>
      <xdr:col>107</xdr:col>
      <xdr:colOff>101600</xdr:colOff>
      <xdr:row>76</xdr:row>
      <xdr:rowOff>52578</xdr:rowOff>
    </xdr:to>
    <xdr:sp macro="" textlink="">
      <xdr:nvSpPr>
        <xdr:cNvPr id="866" name="楕円 865"/>
        <xdr:cNvSpPr/>
      </xdr:nvSpPr>
      <xdr:spPr>
        <a:xfrm>
          <a:off x="20383500" y="129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43705</xdr:rowOff>
    </xdr:from>
    <xdr:ext cx="534377" cy="259045"/>
    <xdr:sp macro="" textlink="">
      <xdr:nvSpPr>
        <xdr:cNvPr id="867" name="テキスト ボックス 866"/>
        <xdr:cNvSpPr txBox="1"/>
      </xdr:nvSpPr>
      <xdr:spPr>
        <a:xfrm>
          <a:off x="20167111" y="130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161328</xdr:rowOff>
    </xdr:from>
    <xdr:to>
      <xdr:col>102</xdr:col>
      <xdr:colOff>165100</xdr:colOff>
      <xdr:row>76</xdr:row>
      <xdr:rowOff>91478</xdr:rowOff>
    </xdr:to>
    <xdr:sp macro="" textlink="">
      <xdr:nvSpPr>
        <xdr:cNvPr id="868" name="楕円 867"/>
        <xdr:cNvSpPr/>
      </xdr:nvSpPr>
      <xdr:spPr>
        <a:xfrm>
          <a:off x="19494500" y="130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82605</xdr:rowOff>
    </xdr:from>
    <xdr:ext cx="534377" cy="259045"/>
    <xdr:sp macro="" textlink="">
      <xdr:nvSpPr>
        <xdr:cNvPr id="869" name="テキスト ボックス 868"/>
        <xdr:cNvSpPr txBox="1"/>
      </xdr:nvSpPr>
      <xdr:spPr>
        <a:xfrm>
          <a:off x="19278111" y="131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33629</xdr:rowOff>
    </xdr:from>
    <xdr:to>
      <xdr:col>98</xdr:col>
      <xdr:colOff>38100</xdr:colOff>
      <xdr:row>76</xdr:row>
      <xdr:rowOff>135229</xdr:rowOff>
    </xdr:to>
    <xdr:sp macro="" textlink="">
      <xdr:nvSpPr>
        <xdr:cNvPr id="870" name="楕円 869"/>
        <xdr:cNvSpPr/>
      </xdr:nvSpPr>
      <xdr:spPr>
        <a:xfrm>
          <a:off x="18605500" y="130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126356</xdr:rowOff>
    </xdr:from>
    <xdr:ext cx="534377" cy="259045"/>
    <xdr:sp macro="" textlink="">
      <xdr:nvSpPr>
        <xdr:cNvPr id="871" name="テキスト ボックス 870"/>
        <xdr:cNvSpPr txBox="1"/>
      </xdr:nvSpPr>
      <xdr:spPr>
        <a:xfrm>
          <a:off x="18389111" y="131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年度における歳出決算総額は、住民一人当たり</a:t>
          </a:r>
          <a:r>
            <a:rPr kumimoji="1" lang="en-US" altLang="ja-JP" sz="1300">
              <a:latin typeface="ＭＳ Ｐゴシック" panose="020B0600070205080204" pitchFamily="50" charset="-128"/>
              <a:ea typeface="ＭＳ Ｐゴシック" panose="020B0600070205080204" pitchFamily="50" charset="-128"/>
            </a:rPr>
            <a:t>699,852</a:t>
          </a:r>
          <a:r>
            <a:rPr kumimoji="1" lang="ja-JP" altLang="en-US" sz="1300">
              <a:latin typeface="ＭＳ Ｐゴシック" panose="020B0600070205080204" pitchFamily="50" charset="-128"/>
              <a:ea typeface="ＭＳ Ｐゴシック" panose="020B0600070205080204" pitchFamily="50" charset="-128"/>
            </a:rPr>
            <a:t>円となっている。全体的に住民一人あたりのコストは類似団体平均を下回っているが、主に物件費、維持補修費及び繰出金が類似団体平均を上回っている。物件費については臨時職員賃金の増加や事業委託料の増加による。維持補修費については、各種施設の修繕費の増加による。繰出金は特別会計における繰出金が多額になっているため、今後も同程度で推移していくと見込まれる。行財政改革における歳出削減により、事業費の減少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9,004
8,921
211.41
6,573,785
6,301,466
161,693
3,540,339
5,728,773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130066</xdr:rowOff>
    </xdr:from>
    <xdr:to>
      <xdr:col>24</xdr:col>
      <xdr:colOff>63500</xdr:colOff>
      <xdr:row>35</xdr:row>
      <xdr:rowOff>167622</xdr:rowOff>
    </xdr:to>
    <xdr:cxnSp macro="">
      <xdr:nvCxnSpPr>
        <xdr:cNvPr id="63" name="直線コネクタ 62"/>
        <xdr:cNvCxnSpPr/>
      </xdr:nvCxnSpPr>
      <xdr:spPr>
        <a:xfrm flipV="1">
          <a:off x="3797300" y="613081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46464</xdr:rowOff>
    </xdr:from>
    <xdr:to>
      <xdr:col>19</xdr:col>
      <xdr:colOff>177800</xdr:colOff>
      <xdr:row>35</xdr:row>
      <xdr:rowOff>167622</xdr:rowOff>
    </xdr:to>
    <xdr:cxnSp macro="">
      <xdr:nvCxnSpPr>
        <xdr:cNvPr id="66" name="直線コネクタ 65"/>
        <xdr:cNvCxnSpPr/>
      </xdr:nvCxnSpPr>
      <xdr:spPr>
        <a:xfrm>
          <a:off x="2908300" y="604721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34544</xdr:rowOff>
    </xdr:from>
    <xdr:to>
      <xdr:col>15</xdr:col>
      <xdr:colOff>50800</xdr:colOff>
      <xdr:row>35</xdr:row>
      <xdr:rowOff>46464</xdr:rowOff>
    </xdr:to>
    <xdr:cxnSp macro="">
      <xdr:nvCxnSpPr>
        <xdr:cNvPr id="69" name="直線コネクタ 68"/>
        <xdr:cNvCxnSpPr/>
      </xdr:nvCxnSpPr>
      <xdr:spPr>
        <a:xfrm>
          <a:off x="2019300" y="6035294"/>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120414</xdr:rowOff>
    </xdr:from>
    <xdr:to>
      <xdr:col>15</xdr:col>
      <xdr:colOff>101600</xdr:colOff>
      <xdr:row>33</xdr:row>
      <xdr:rowOff>50564</xdr:rowOff>
    </xdr:to>
    <xdr:sp macro="" textlink="">
      <xdr:nvSpPr>
        <xdr:cNvPr id="70" name="フローチャート: 判断 69"/>
        <xdr:cNvSpPr/>
      </xdr:nvSpPr>
      <xdr:spPr>
        <a:xfrm>
          <a:off x="2857500" y="560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67091</xdr:rowOff>
    </xdr:from>
    <xdr:ext cx="534377" cy="259045"/>
    <xdr:sp macro="" textlink="">
      <xdr:nvSpPr>
        <xdr:cNvPr id="71" name="テキスト ボックス 70"/>
        <xdr:cNvSpPr txBox="1"/>
      </xdr:nvSpPr>
      <xdr:spPr>
        <a:xfrm>
          <a:off x="2641111" y="53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34544</xdr:rowOff>
    </xdr:from>
    <xdr:to>
      <xdr:col>10</xdr:col>
      <xdr:colOff>114300</xdr:colOff>
      <xdr:row>36</xdr:row>
      <xdr:rowOff>15440</xdr:rowOff>
    </xdr:to>
    <xdr:cxnSp macro="">
      <xdr:nvCxnSpPr>
        <xdr:cNvPr id="72" name="直線コネクタ 71"/>
        <xdr:cNvCxnSpPr/>
      </xdr:nvCxnSpPr>
      <xdr:spPr>
        <a:xfrm flipV="1">
          <a:off x="1130300" y="6035294"/>
          <a:ext cx="889000" cy="15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105065</xdr:rowOff>
    </xdr:from>
    <xdr:to>
      <xdr:col>10</xdr:col>
      <xdr:colOff>165100</xdr:colOff>
      <xdr:row>33</xdr:row>
      <xdr:rowOff>35215</xdr:rowOff>
    </xdr:to>
    <xdr:sp macro="" textlink="">
      <xdr:nvSpPr>
        <xdr:cNvPr id="73" name="フローチャート: 判断 72"/>
        <xdr:cNvSpPr/>
      </xdr:nvSpPr>
      <xdr:spPr>
        <a:xfrm>
          <a:off x="1968500" y="5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51742</xdr:rowOff>
    </xdr:from>
    <xdr:ext cx="534377" cy="259045"/>
    <xdr:sp macro="" textlink="">
      <xdr:nvSpPr>
        <xdr:cNvPr id="74" name="テキスト ボックス 73"/>
        <xdr:cNvSpPr txBox="1"/>
      </xdr:nvSpPr>
      <xdr:spPr>
        <a:xfrm>
          <a:off x="1752111" y="53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167604</xdr:rowOff>
    </xdr:from>
    <xdr:to>
      <xdr:col>6</xdr:col>
      <xdr:colOff>38100</xdr:colOff>
      <xdr:row>33</xdr:row>
      <xdr:rowOff>97754</xdr:rowOff>
    </xdr:to>
    <xdr:sp macro="" textlink="">
      <xdr:nvSpPr>
        <xdr:cNvPr id="75" name="フローチャート: 判断 74"/>
        <xdr:cNvSpPr/>
      </xdr:nvSpPr>
      <xdr:spPr>
        <a:xfrm>
          <a:off x="1079500" y="565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114281</xdr:rowOff>
    </xdr:from>
    <xdr:ext cx="534377" cy="259045"/>
    <xdr:sp macro="" textlink="">
      <xdr:nvSpPr>
        <xdr:cNvPr id="76" name="テキスト ボックス 75"/>
        <xdr:cNvSpPr txBox="1"/>
      </xdr:nvSpPr>
      <xdr:spPr>
        <a:xfrm>
          <a:off x="863111" y="54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79266</xdr:rowOff>
    </xdr:from>
    <xdr:to>
      <xdr:col>24</xdr:col>
      <xdr:colOff>114300</xdr:colOff>
      <xdr:row>36</xdr:row>
      <xdr:rowOff>9416</xdr:rowOff>
    </xdr:to>
    <xdr:sp macro="" textlink="">
      <xdr:nvSpPr>
        <xdr:cNvPr id="82" name="楕円 81"/>
        <xdr:cNvSpPr/>
      </xdr:nvSpPr>
      <xdr:spPr>
        <a:xfrm>
          <a:off x="4584700" y="60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57693</xdr:rowOff>
    </xdr:from>
    <xdr:ext cx="469744" cy="259045"/>
    <xdr:sp macro="" textlink="">
      <xdr:nvSpPr>
        <xdr:cNvPr id="83" name="議会費該当値テキスト"/>
        <xdr:cNvSpPr txBox="1"/>
      </xdr:nvSpPr>
      <xdr:spPr>
        <a:xfrm>
          <a:off x="4686300" y="605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116822</xdr:rowOff>
    </xdr:from>
    <xdr:to>
      <xdr:col>20</xdr:col>
      <xdr:colOff>38100</xdr:colOff>
      <xdr:row>36</xdr:row>
      <xdr:rowOff>46972</xdr:rowOff>
    </xdr:to>
    <xdr:sp macro="" textlink="">
      <xdr:nvSpPr>
        <xdr:cNvPr id="84" name="楕円 83"/>
        <xdr:cNvSpPr/>
      </xdr:nvSpPr>
      <xdr:spPr>
        <a:xfrm>
          <a:off x="3746500" y="61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38099</xdr:rowOff>
    </xdr:from>
    <xdr:ext cx="469744" cy="259045"/>
    <xdr:sp macro="" textlink="">
      <xdr:nvSpPr>
        <xdr:cNvPr id="85" name="テキスト ボックス 84"/>
        <xdr:cNvSpPr txBox="1"/>
      </xdr:nvSpPr>
      <xdr:spPr>
        <a:xfrm>
          <a:off x="3562428" y="621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167114</xdr:rowOff>
    </xdr:from>
    <xdr:to>
      <xdr:col>15</xdr:col>
      <xdr:colOff>101600</xdr:colOff>
      <xdr:row>35</xdr:row>
      <xdr:rowOff>97264</xdr:rowOff>
    </xdr:to>
    <xdr:sp macro="" textlink="">
      <xdr:nvSpPr>
        <xdr:cNvPr id="86" name="楕円 85"/>
        <xdr:cNvSpPr/>
      </xdr:nvSpPr>
      <xdr:spPr>
        <a:xfrm>
          <a:off x="2857500" y="599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88391</xdr:rowOff>
    </xdr:from>
    <xdr:ext cx="469744" cy="259045"/>
    <xdr:sp macro="" textlink="">
      <xdr:nvSpPr>
        <xdr:cNvPr id="87" name="テキスト ボックス 86"/>
        <xdr:cNvSpPr txBox="1"/>
      </xdr:nvSpPr>
      <xdr:spPr>
        <a:xfrm>
          <a:off x="2673428" y="608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155194</xdr:rowOff>
    </xdr:from>
    <xdr:to>
      <xdr:col>10</xdr:col>
      <xdr:colOff>165100</xdr:colOff>
      <xdr:row>35</xdr:row>
      <xdr:rowOff>85344</xdr:rowOff>
    </xdr:to>
    <xdr:sp macro="" textlink="">
      <xdr:nvSpPr>
        <xdr:cNvPr id="88" name="楕円 87"/>
        <xdr:cNvSpPr/>
      </xdr:nvSpPr>
      <xdr:spPr>
        <a:xfrm>
          <a:off x="1968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76471</xdr:rowOff>
    </xdr:from>
    <xdr:ext cx="469744" cy="259045"/>
    <xdr:sp macro="" textlink="">
      <xdr:nvSpPr>
        <xdr:cNvPr id="89" name="テキスト ボックス 88"/>
        <xdr:cNvSpPr txBox="1"/>
      </xdr:nvSpPr>
      <xdr:spPr>
        <a:xfrm>
          <a:off x="1784428"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136090</xdr:rowOff>
    </xdr:from>
    <xdr:to>
      <xdr:col>6</xdr:col>
      <xdr:colOff>38100</xdr:colOff>
      <xdr:row>36</xdr:row>
      <xdr:rowOff>66240</xdr:rowOff>
    </xdr:to>
    <xdr:sp macro="" textlink="">
      <xdr:nvSpPr>
        <xdr:cNvPr id="90" name="楕円 89"/>
        <xdr:cNvSpPr/>
      </xdr:nvSpPr>
      <xdr:spPr>
        <a:xfrm>
          <a:off x="1079500" y="613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57367</xdr:rowOff>
    </xdr:from>
    <xdr:ext cx="469744" cy="259045"/>
    <xdr:sp macro="" textlink="">
      <xdr:nvSpPr>
        <xdr:cNvPr id="91" name="テキスト ボックス 90"/>
        <xdr:cNvSpPr txBox="1"/>
      </xdr:nvSpPr>
      <xdr:spPr>
        <a:xfrm>
          <a:off x="895428" y="622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108395</xdr:rowOff>
    </xdr:from>
    <xdr:to>
      <xdr:col>24</xdr:col>
      <xdr:colOff>63500</xdr:colOff>
      <xdr:row>58</xdr:row>
      <xdr:rowOff>163702</xdr:rowOff>
    </xdr:to>
    <xdr:cxnSp macro="">
      <xdr:nvCxnSpPr>
        <xdr:cNvPr id="122" name="直線コネクタ 121"/>
        <xdr:cNvCxnSpPr/>
      </xdr:nvCxnSpPr>
      <xdr:spPr>
        <a:xfrm>
          <a:off x="3797300" y="10052495"/>
          <a:ext cx="838200" cy="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108395</xdr:rowOff>
    </xdr:from>
    <xdr:to>
      <xdr:col>19</xdr:col>
      <xdr:colOff>177800</xdr:colOff>
      <xdr:row>58</xdr:row>
      <xdr:rowOff>119891</xdr:rowOff>
    </xdr:to>
    <xdr:cxnSp macro="">
      <xdr:nvCxnSpPr>
        <xdr:cNvPr id="125" name="直線コネクタ 124"/>
        <xdr:cNvCxnSpPr/>
      </xdr:nvCxnSpPr>
      <xdr:spPr>
        <a:xfrm flipV="1">
          <a:off x="2908300" y="10052495"/>
          <a:ext cx="8890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119891</xdr:rowOff>
    </xdr:from>
    <xdr:to>
      <xdr:col>15</xdr:col>
      <xdr:colOff>50800</xdr:colOff>
      <xdr:row>58</xdr:row>
      <xdr:rowOff>122146</xdr:rowOff>
    </xdr:to>
    <xdr:cxnSp macro="">
      <xdr:nvCxnSpPr>
        <xdr:cNvPr id="128" name="直線コネクタ 127"/>
        <xdr:cNvCxnSpPr/>
      </xdr:nvCxnSpPr>
      <xdr:spPr>
        <a:xfrm flipV="1">
          <a:off x="2019300" y="10063991"/>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38142</xdr:rowOff>
    </xdr:from>
    <xdr:to>
      <xdr:col>15</xdr:col>
      <xdr:colOff>101600</xdr:colOff>
      <xdr:row>58</xdr:row>
      <xdr:rowOff>139742</xdr:rowOff>
    </xdr:to>
    <xdr:sp macro="" textlink="">
      <xdr:nvSpPr>
        <xdr:cNvPr id="129" name="フローチャート: 判断 128"/>
        <xdr:cNvSpPr/>
      </xdr:nvSpPr>
      <xdr:spPr>
        <a:xfrm>
          <a:off x="2857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156269</xdr:rowOff>
    </xdr:from>
    <xdr:ext cx="599010" cy="259045"/>
    <xdr:sp macro="" textlink="">
      <xdr:nvSpPr>
        <xdr:cNvPr id="130" name="テキスト ボックス 129"/>
        <xdr:cNvSpPr txBox="1"/>
      </xdr:nvSpPr>
      <xdr:spPr>
        <a:xfrm>
          <a:off x="2608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122146</xdr:rowOff>
    </xdr:from>
    <xdr:to>
      <xdr:col>10</xdr:col>
      <xdr:colOff>114300</xdr:colOff>
      <xdr:row>58</xdr:row>
      <xdr:rowOff>129769</xdr:rowOff>
    </xdr:to>
    <xdr:cxnSp macro="">
      <xdr:nvCxnSpPr>
        <xdr:cNvPr id="131" name="直線コネクタ 130"/>
        <xdr:cNvCxnSpPr/>
      </xdr:nvCxnSpPr>
      <xdr:spPr>
        <a:xfrm flipV="1">
          <a:off x="1130300" y="10066246"/>
          <a:ext cx="889000" cy="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52898</xdr:rowOff>
    </xdr:from>
    <xdr:to>
      <xdr:col>10</xdr:col>
      <xdr:colOff>165100</xdr:colOff>
      <xdr:row>58</xdr:row>
      <xdr:rowOff>154498</xdr:rowOff>
    </xdr:to>
    <xdr:sp macro="" textlink="">
      <xdr:nvSpPr>
        <xdr:cNvPr id="132" name="フローチャート: 判断 131"/>
        <xdr:cNvSpPr/>
      </xdr:nvSpPr>
      <xdr:spPr>
        <a:xfrm>
          <a:off x="1968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171025</xdr:rowOff>
    </xdr:from>
    <xdr:ext cx="599010" cy="259045"/>
    <xdr:sp macro="" textlink="">
      <xdr:nvSpPr>
        <xdr:cNvPr id="133" name="テキスト ボックス 132"/>
        <xdr:cNvSpPr txBox="1"/>
      </xdr:nvSpPr>
      <xdr:spPr>
        <a:xfrm>
          <a:off x="1719795"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40018</xdr:rowOff>
    </xdr:from>
    <xdr:to>
      <xdr:col>6</xdr:col>
      <xdr:colOff>38100</xdr:colOff>
      <xdr:row>58</xdr:row>
      <xdr:rowOff>141618</xdr:rowOff>
    </xdr:to>
    <xdr:sp macro="" textlink="">
      <xdr:nvSpPr>
        <xdr:cNvPr id="134" name="フローチャート: 判断 133"/>
        <xdr:cNvSpPr/>
      </xdr:nvSpPr>
      <xdr:spPr>
        <a:xfrm>
          <a:off x="1079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158145</xdr:rowOff>
    </xdr:from>
    <xdr:ext cx="599010" cy="259045"/>
    <xdr:sp macro="" textlink="">
      <xdr:nvSpPr>
        <xdr:cNvPr id="135" name="テキスト ボックス 134"/>
        <xdr:cNvSpPr txBox="1"/>
      </xdr:nvSpPr>
      <xdr:spPr>
        <a:xfrm>
          <a:off x="830795"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112902</xdr:rowOff>
    </xdr:from>
    <xdr:to>
      <xdr:col>24</xdr:col>
      <xdr:colOff>114300</xdr:colOff>
      <xdr:row>59</xdr:row>
      <xdr:rowOff>43052</xdr:rowOff>
    </xdr:to>
    <xdr:sp macro="" textlink="">
      <xdr:nvSpPr>
        <xdr:cNvPr id="141" name="楕円 140"/>
        <xdr:cNvSpPr/>
      </xdr:nvSpPr>
      <xdr:spPr>
        <a:xfrm>
          <a:off x="4584700" y="100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57595</xdr:rowOff>
    </xdr:from>
    <xdr:to>
      <xdr:col>20</xdr:col>
      <xdr:colOff>38100</xdr:colOff>
      <xdr:row>58</xdr:row>
      <xdr:rowOff>159195</xdr:rowOff>
    </xdr:to>
    <xdr:sp macro="" textlink="">
      <xdr:nvSpPr>
        <xdr:cNvPr id="143" name="楕円 142"/>
        <xdr:cNvSpPr/>
      </xdr:nvSpPr>
      <xdr:spPr>
        <a:xfrm>
          <a:off x="3746500" y="100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4272</xdr:rowOff>
    </xdr:from>
    <xdr:ext cx="599010" cy="259045"/>
    <xdr:sp macro="" textlink="">
      <xdr:nvSpPr>
        <xdr:cNvPr id="144" name="テキスト ボックス 143"/>
        <xdr:cNvSpPr txBox="1"/>
      </xdr:nvSpPr>
      <xdr:spPr>
        <a:xfrm>
          <a:off x="3497795" y="977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69091</xdr:rowOff>
    </xdr:from>
    <xdr:to>
      <xdr:col>15</xdr:col>
      <xdr:colOff>101600</xdr:colOff>
      <xdr:row>58</xdr:row>
      <xdr:rowOff>170691</xdr:rowOff>
    </xdr:to>
    <xdr:sp macro="" textlink="">
      <xdr:nvSpPr>
        <xdr:cNvPr id="145" name="楕円 144"/>
        <xdr:cNvSpPr/>
      </xdr:nvSpPr>
      <xdr:spPr>
        <a:xfrm>
          <a:off x="2857500" y="100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161818</xdr:rowOff>
    </xdr:from>
    <xdr:ext cx="599010" cy="259045"/>
    <xdr:sp macro="" textlink="">
      <xdr:nvSpPr>
        <xdr:cNvPr id="146" name="テキスト ボックス 145"/>
        <xdr:cNvSpPr txBox="1"/>
      </xdr:nvSpPr>
      <xdr:spPr>
        <a:xfrm>
          <a:off x="2608795" y="1010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71346</xdr:rowOff>
    </xdr:from>
    <xdr:to>
      <xdr:col>10</xdr:col>
      <xdr:colOff>165100</xdr:colOff>
      <xdr:row>59</xdr:row>
      <xdr:rowOff>1496</xdr:rowOff>
    </xdr:to>
    <xdr:sp macro="" textlink="">
      <xdr:nvSpPr>
        <xdr:cNvPr id="147" name="楕円 146"/>
        <xdr:cNvSpPr/>
      </xdr:nvSpPr>
      <xdr:spPr>
        <a:xfrm>
          <a:off x="1968500" y="100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164073</xdr:rowOff>
    </xdr:from>
    <xdr:ext cx="599010" cy="259045"/>
    <xdr:sp macro="" textlink="">
      <xdr:nvSpPr>
        <xdr:cNvPr id="148" name="テキスト ボックス 147"/>
        <xdr:cNvSpPr txBox="1"/>
      </xdr:nvSpPr>
      <xdr:spPr>
        <a:xfrm>
          <a:off x="1719795" y="1010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78969</xdr:rowOff>
    </xdr:from>
    <xdr:to>
      <xdr:col>6</xdr:col>
      <xdr:colOff>38100</xdr:colOff>
      <xdr:row>59</xdr:row>
      <xdr:rowOff>9119</xdr:rowOff>
    </xdr:to>
    <xdr:sp macro="" textlink="">
      <xdr:nvSpPr>
        <xdr:cNvPr id="149" name="楕円 148"/>
        <xdr:cNvSpPr/>
      </xdr:nvSpPr>
      <xdr:spPr>
        <a:xfrm>
          <a:off x="1079500" y="100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246</xdr:rowOff>
    </xdr:from>
    <xdr:ext cx="599010" cy="259045"/>
    <xdr:sp macro="" textlink="">
      <xdr:nvSpPr>
        <xdr:cNvPr id="150" name="テキスト ボックス 149"/>
        <xdr:cNvSpPr txBox="1"/>
      </xdr:nvSpPr>
      <xdr:spPr>
        <a:xfrm>
          <a:off x="830795" y="1011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119720</xdr:rowOff>
    </xdr:from>
    <xdr:to>
      <xdr:col>24</xdr:col>
      <xdr:colOff>63500</xdr:colOff>
      <xdr:row>78</xdr:row>
      <xdr:rowOff>56299</xdr:rowOff>
    </xdr:to>
    <xdr:cxnSp macro="">
      <xdr:nvCxnSpPr>
        <xdr:cNvPr id="180" name="直線コネクタ 179"/>
        <xdr:cNvCxnSpPr/>
      </xdr:nvCxnSpPr>
      <xdr:spPr>
        <a:xfrm flipV="1">
          <a:off x="3797300" y="13321370"/>
          <a:ext cx="838200" cy="10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56299</xdr:rowOff>
    </xdr:from>
    <xdr:to>
      <xdr:col>19</xdr:col>
      <xdr:colOff>177800</xdr:colOff>
      <xdr:row>78</xdr:row>
      <xdr:rowOff>122571</xdr:rowOff>
    </xdr:to>
    <xdr:cxnSp macro="">
      <xdr:nvCxnSpPr>
        <xdr:cNvPr id="183" name="直線コネクタ 182"/>
        <xdr:cNvCxnSpPr/>
      </xdr:nvCxnSpPr>
      <xdr:spPr>
        <a:xfrm flipV="1">
          <a:off x="2908300" y="13429399"/>
          <a:ext cx="889000" cy="6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122571</xdr:rowOff>
    </xdr:from>
    <xdr:to>
      <xdr:col>15</xdr:col>
      <xdr:colOff>50800</xdr:colOff>
      <xdr:row>78</xdr:row>
      <xdr:rowOff>142816</xdr:rowOff>
    </xdr:to>
    <xdr:cxnSp macro="">
      <xdr:nvCxnSpPr>
        <xdr:cNvPr id="186" name="直線コネクタ 185"/>
        <xdr:cNvCxnSpPr/>
      </xdr:nvCxnSpPr>
      <xdr:spPr>
        <a:xfrm flipV="1">
          <a:off x="2019300" y="13495671"/>
          <a:ext cx="889000" cy="2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128059</xdr:rowOff>
    </xdr:from>
    <xdr:to>
      <xdr:col>15</xdr:col>
      <xdr:colOff>101600</xdr:colOff>
      <xdr:row>76</xdr:row>
      <xdr:rowOff>58209</xdr:rowOff>
    </xdr:to>
    <xdr:sp macro="" textlink="">
      <xdr:nvSpPr>
        <xdr:cNvPr id="187" name="フローチャート: 判断 186"/>
        <xdr:cNvSpPr/>
      </xdr:nvSpPr>
      <xdr:spPr>
        <a:xfrm>
          <a:off x="2857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74736</xdr:rowOff>
    </xdr:from>
    <xdr:ext cx="599010" cy="259045"/>
    <xdr:sp macro="" textlink="">
      <xdr:nvSpPr>
        <xdr:cNvPr id="188" name="テキスト ボックス 187"/>
        <xdr:cNvSpPr txBox="1"/>
      </xdr:nvSpPr>
      <xdr:spPr>
        <a:xfrm>
          <a:off x="2608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142816</xdr:rowOff>
    </xdr:from>
    <xdr:to>
      <xdr:col>10</xdr:col>
      <xdr:colOff>114300</xdr:colOff>
      <xdr:row>79</xdr:row>
      <xdr:rowOff>52169</xdr:rowOff>
    </xdr:to>
    <xdr:cxnSp macro="">
      <xdr:nvCxnSpPr>
        <xdr:cNvPr id="189" name="直線コネクタ 188"/>
        <xdr:cNvCxnSpPr/>
      </xdr:nvCxnSpPr>
      <xdr:spPr>
        <a:xfrm flipV="1">
          <a:off x="1130300" y="13515916"/>
          <a:ext cx="889000" cy="8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124462</xdr:rowOff>
    </xdr:from>
    <xdr:to>
      <xdr:col>10</xdr:col>
      <xdr:colOff>165100</xdr:colOff>
      <xdr:row>76</xdr:row>
      <xdr:rowOff>54612</xdr:rowOff>
    </xdr:to>
    <xdr:sp macro="" textlink="">
      <xdr:nvSpPr>
        <xdr:cNvPr id="190" name="フローチャート: 判断 189"/>
        <xdr:cNvSpPr/>
      </xdr:nvSpPr>
      <xdr:spPr>
        <a:xfrm>
          <a:off x="1968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71139</xdr:rowOff>
    </xdr:from>
    <xdr:ext cx="599010" cy="259045"/>
    <xdr:sp macro="" textlink="">
      <xdr:nvSpPr>
        <xdr:cNvPr id="191" name="テキスト ボックス 190"/>
        <xdr:cNvSpPr txBox="1"/>
      </xdr:nvSpPr>
      <xdr:spPr>
        <a:xfrm>
          <a:off x="1719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48774</xdr:rowOff>
    </xdr:from>
    <xdr:to>
      <xdr:col>6</xdr:col>
      <xdr:colOff>38100</xdr:colOff>
      <xdr:row>76</xdr:row>
      <xdr:rowOff>150374</xdr:rowOff>
    </xdr:to>
    <xdr:sp macro="" textlink="">
      <xdr:nvSpPr>
        <xdr:cNvPr id="192" name="フローチャート: 判断 191"/>
        <xdr:cNvSpPr/>
      </xdr:nvSpPr>
      <xdr:spPr>
        <a:xfrm>
          <a:off x="1079500" y="130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166900</xdr:rowOff>
    </xdr:from>
    <xdr:ext cx="599010" cy="259045"/>
    <xdr:sp macro="" textlink="">
      <xdr:nvSpPr>
        <xdr:cNvPr id="193" name="テキスト ボックス 192"/>
        <xdr:cNvSpPr txBox="1"/>
      </xdr:nvSpPr>
      <xdr:spPr>
        <a:xfrm>
          <a:off x="830795" y="1285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68920</xdr:rowOff>
    </xdr:from>
    <xdr:to>
      <xdr:col>24</xdr:col>
      <xdr:colOff>114300</xdr:colOff>
      <xdr:row>77</xdr:row>
      <xdr:rowOff>170520</xdr:rowOff>
    </xdr:to>
    <xdr:sp macro="" textlink="">
      <xdr:nvSpPr>
        <xdr:cNvPr id="199" name="楕円 198"/>
        <xdr:cNvSpPr/>
      </xdr:nvSpPr>
      <xdr:spPr>
        <a:xfrm>
          <a:off x="4584700" y="132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47347</xdr:rowOff>
    </xdr:from>
    <xdr:ext cx="599010" cy="259045"/>
    <xdr:sp macro="" textlink="">
      <xdr:nvSpPr>
        <xdr:cNvPr id="200" name="民生費該当値テキスト"/>
        <xdr:cNvSpPr txBox="1"/>
      </xdr:nvSpPr>
      <xdr:spPr>
        <a:xfrm>
          <a:off x="4686300" y="1324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5499</xdr:rowOff>
    </xdr:from>
    <xdr:to>
      <xdr:col>20</xdr:col>
      <xdr:colOff>38100</xdr:colOff>
      <xdr:row>78</xdr:row>
      <xdr:rowOff>107099</xdr:rowOff>
    </xdr:to>
    <xdr:sp macro="" textlink="">
      <xdr:nvSpPr>
        <xdr:cNvPr id="201" name="楕円 200"/>
        <xdr:cNvSpPr/>
      </xdr:nvSpPr>
      <xdr:spPr>
        <a:xfrm>
          <a:off x="3746500" y="133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98226</xdr:rowOff>
    </xdr:from>
    <xdr:ext cx="599010" cy="259045"/>
    <xdr:sp macro="" textlink="">
      <xdr:nvSpPr>
        <xdr:cNvPr id="202" name="テキスト ボックス 201"/>
        <xdr:cNvSpPr txBox="1"/>
      </xdr:nvSpPr>
      <xdr:spPr>
        <a:xfrm>
          <a:off x="3497795" y="1347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71771</xdr:rowOff>
    </xdr:from>
    <xdr:to>
      <xdr:col>15</xdr:col>
      <xdr:colOff>101600</xdr:colOff>
      <xdr:row>79</xdr:row>
      <xdr:rowOff>1921</xdr:rowOff>
    </xdr:to>
    <xdr:sp macro="" textlink="">
      <xdr:nvSpPr>
        <xdr:cNvPr id="203" name="楕円 202"/>
        <xdr:cNvSpPr/>
      </xdr:nvSpPr>
      <xdr:spPr>
        <a:xfrm>
          <a:off x="2857500" y="134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164498</xdr:rowOff>
    </xdr:from>
    <xdr:ext cx="599010" cy="259045"/>
    <xdr:sp macro="" textlink="">
      <xdr:nvSpPr>
        <xdr:cNvPr id="204" name="テキスト ボックス 203"/>
        <xdr:cNvSpPr txBox="1"/>
      </xdr:nvSpPr>
      <xdr:spPr>
        <a:xfrm>
          <a:off x="2608795" y="1353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92016</xdr:rowOff>
    </xdr:from>
    <xdr:to>
      <xdr:col>10</xdr:col>
      <xdr:colOff>165100</xdr:colOff>
      <xdr:row>79</xdr:row>
      <xdr:rowOff>22166</xdr:rowOff>
    </xdr:to>
    <xdr:sp macro="" textlink="">
      <xdr:nvSpPr>
        <xdr:cNvPr id="205" name="楕円 204"/>
        <xdr:cNvSpPr/>
      </xdr:nvSpPr>
      <xdr:spPr>
        <a:xfrm>
          <a:off x="1968500" y="134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13293</xdr:rowOff>
    </xdr:from>
    <xdr:ext cx="599010" cy="259045"/>
    <xdr:sp macro="" textlink="">
      <xdr:nvSpPr>
        <xdr:cNvPr id="206" name="テキスト ボックス 205"/>
        <xdr:cNvSpPr txBox="1"/>
      </xdr:nvSpPr>
      <xdr:spPr>
        <a:xfrm>
          <a:off x="1719795" y="1355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1369</xdr:rowOff>
    </xdr:from>
    <xdr:to>
      <xdr:col>6</xdr:col>
      <xdr:colOff>38100</xdr:colOff>
      <xdr:row>79</xdr:row>
      <xdr:rowOff>102969</xdr:rowOff>
    </xdr:to>
    <xdr:sp macro="" textlink="">
      <xdr:nvSpPr>
        <xdr:cNvPr id="207" name="楕円 206"/>
        <xdr:cNvSpPr/>
      </xdr:nvSpPr>
      <xdr:spPr>
        <a:xfrm>
          <a:off x="1079500" y="1354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94096</xdr:rowOff>
    </xdr:from>
    <xdr:ext cx="534377" cy="259045"/>
    <xdr:sp macro="" textlink="">
      <xdr:nvSpPr>
        <xdr:cNvPr id="208" name="テキスト ボックス 207"/>
        <xdr:cNvSpPr txBox="1"/>
      </xdr:nvSpPr>
      <xdr:spPr>
        <a:xfrm>
          <a:off x="863111" y="1363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166005</xdr:rowOff>
    </xdr:from>
    <xdr:to>
      <xdr:col>24</xdr:col>
      <xdr:colOff>63500</xdr:colOff>
      <xdr:row>98</xdr:row>
      <xdr:rowOff>22858</xdr:rowOff>
    </xdr:to>
    <xdr:cxnSp macro="">
      <xdr:nvCxnSpPr>
        <xdr:cNvPr id="235" name="直線コネクタ 234"/>
        <xdr:cNvCxnSpPr/>
      </xdr:nvCxnSpPr>
      <xdr:spPr>
        <a:xfrm>
          <a:off x="3797300" y="16796655"/>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146935</xdr:rowOff>
    </xdr:from>
    <xdr:to>
      <xdr:col>19</xdr:col>
      <xdr:colOff>177800</xdr:colOff>
      <xdr:row>97</xdr:row>
      <xdr:rowOff>166005</xdr:rowOff>
    </xdr:to>
    <xdr:cxnSp macro="">
      <xdr:nvCxnSpPr>
        <xdr:cNvPr id="238" name="直線コネクタ 237"/>
        <xdr:cNvCxnSpPr/>
      </xdr:nvCxnSpPr>
      <xdr:spPr>
        <a:xfrm>
          <a:off x="2908300" y="16777585"/>
          <a:ext cx="8890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146935</xdr:rowOff>
    </xdr:from>
    <xdr:to>
      <xdr:col>15</xdr:col>
      <xdr:colOff>50800</xdr:colOff>
      <xdr:row>98</xdr:row>
      <xdr:rowOff>10246</xdr:rowOff>
    </xdr:to>
    <xdr:cxnSp macro="">
      <xdr:nvCxnSpPr>
        <xdr:cNvPr id="241" name="直線コネクタ 240"/>
        <xdr:cNvCxnSpPr/>
      </xdr:nvCxnSpPr>
      <xdr:spPr>
        <a:xfrm flipV="1">
          <a:off x="2019300" y="16777585"/>
          <a:ext cx="889000" cy="3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81390</xdr:rowOff>
    </xdr:from>
    <xdr:to>
      <xdr:col>15</xdr:col>
      <xdr:colOff>101600</xdr:colOff>
      <xdr:row>98</xdr:row>
      <xdr:rowOff>11540</xdr:rowOff>
    </xdr:to>
    <xdr:sp macro="" textlink="">
      <xdr:nvSpPr>
        <xdr:cNvPr id="242" name="フローチャート: 判断 241"/>
        <xdr:cNvSpPr/>
      </xdr:nvSpPr>
      <xdr:spPr>
        <a:xfrm>
          <a:off x="2857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28067</xdr:rowOff>
    </xdr:from>
    <xdr:ext cx="534377" cy="259045"/>
    <xdr:sp macro="" textlink="">
      <xdr:nvSpPr>
        <xdr:cNvPr id="243" name="テキスト ボックス 242"/>
        <xdr:cNvSpPr txBox="1"/>
      </xdr:nvSpPr>
      <xdr:spPr>
        <a:xfrm>
          <a:off x="2641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169278</xdr:rowOff>
    </xdr:from>
    <xdr:to>
      <xdr:col>10</xdr:col>
      <xdr:colOff>114300</xdr:colOff>
      <xdr:row>98</xdr:row>
      <xdr:rowOff>10246</xdr:rowOff>
    </xdr:to>
    <xdr:cxnSp macro="">
      <xdr:nvCxnSpPr>
        <xdr:cNvPr id="244" name="直線コネクタ 243"/>
        <xdr:cNvCxnSpPr/>
      </xdr:nvCxnSpPr>
      <xdr:spPr>
        <a:xfrm>
          <a:off x="1130300" y="16799928"/>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74071</xdr:rowOff>
    </xdr:from>
    <xdr:to>
      <xdr:col>10</xdr:col>
      <xdr:colOff>165100</xdr:colOff>
      <xdr:row>98</xdr:row>
      <xdr:rowOff>4221</xdr:rowOff>
    </xdr:to>
    <xdr:sp macro="" textlink="">
      <xdr:nvSpPr>
        <xdr:cNvPr id="245" name="フローチャート: 判断 244"/>
        <xdr:cNvSpPr/>
      </xdr:nvSpPr>
      <xdr:spPr>
        <a:xfrm>
          <a:off x="1968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20748</xdr:rowOff>
    </xdr:from>
    <xdr:ext cx="534377" cy="259045"/>
    <xdr:sp macro="" textlink="">
      <xdr:nvSpPr>
        <xdr:cNvPr id="246" name="テキスト ボックス 245"/>
        <xdr:cNvSpPr txBox="1"/>
      </xdr:nvSpPr>
      <xdr:spPr>
        <a:xfrm>
          <a:off x="1752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95211</xdr:rowOff>
    </xdr:from>
    <xdr:to>
      <xdr:col>6</xdr:col>
      <xdr:colOff>38100</xdr:colOff>
      <xdr:row>98</xdr:row>
      <xdr:rowOff>25361</xdr:rowOff>
    </xdr:to>
    <xdr:sp macro="" textlink="">
      <xdr:nvSpPr>
        <xdr:cNvPr id="247" name="フローチャート: 判断 246"/>
        <xdr:cNvSpPr/>
      </xdr:nvSpPr>
      <xdr:spPr>
        <a:xfrm>
          <a:off x="1079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41888</xdr:rowOff>
    </xdr:from>
    <xdr:ext cx="534377" cy="259045"/>
    <xdr:sp macro="" textlink="">
      <xdr:nvSpPr>
        <xdr:cNvPr id="248" name="テキスト ボックス 247"/>
        <xdr:cNvSpPr txBox="1"/>
      </xdr:nvSpPr>
      <xdr:spPr>
        <a:xfrm>
          <a:off x="863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143508</xdr:rowOff>
    </xdr:from>
    <xdr:to>
      <xdr:col>24</xdr:col>
      <xdr:colOff>114300</xdr:colOff>
      <xdr:row>98</xdr:row>
      <xdr:rowOff>73658</xdr:rowOff>
    </xdr:to>
    <xdr:sp macro="" textlink="">
      <xdr:nvSpPr>
        <xdr:cNvPr id="254" name="楕円 253"/>
        <xdr:cNvSpPr/>
      </xdr:nvSpPr>
      <xdr:spPr>
        <a:xfrm>
          <a:off x="4584700" y="167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115205</xdr:rowOff>
    </xdr:from>
    <xdr:to>
      <xdr:col>20</xdr:col>
      <xdr:colOff>38100</xdr:colOff>
      <xdr:row>98</xdr:row>
      <xdr:rowOff>45355</xdr:rowOff>
    </xdr:to>
    <xdr:sp macro="" textlink="">
      <xdr:nvSpPr>
        <xdr:cNvPr id="256" name="楕円 255"/>
        <xdr:cNvSpPr/>
      </xdr:nvSpPr>
      <xdr:spPr>
        <a:xfrm>
          <a:off x="3746500" y="167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36482</xdr:rowOff>
    </xdr:from>
    <xdr:ext cx="534377" cy="259045"/>
    <xdr:sp macro="" textlink="">
      <xdr:nvSpPr>
        <xdr:cNvPr id="257" name="テキスト ボックス 256"/>
        <xdr:cNvSpPr txBox="1"/>
      </xdr:nvSpPr>
      <xdr:spPr>
        <a:xfrm>
          <a:off x="3530111" y="168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96135</xdr:rowOff>
    </xdr:from>
    <xdr:to>
      <xdr:col>15</xdr:col>
      <xdr:colOff>101600</xdr:colOff>
      <xdr:row>98</xdr:row>
      <xdr:rowOff>26285</xdr:rowOff>
    </xdr:to>
    <xdr:sp macro="" textlink="">
      <xdr:nvSpPr>
        <xdr:cNvPr id="258" name="楕円 257"/>
        <xdr:cNvSpPr/>
      </xdr:nvSpPr>
      <xdr:spPr>
        <a:xfrm>
          <a:off x="2857500" y="167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17412</xdr:rowOff>
    </xdr:from>
    <xdr:ext cx="534377" cy="259045"/>
    <xdr:sp macro="" textlink="">
      <xdr:nvSpPr>
        <xdr:cNvPr id="259" name="テキスト ボックス 258"/>
        <xdr:cNvSpPr txBox="1"/>
      </xdr:nvSpPr>
      <xdr:spPr>
        <a:xfrm>
          <a:off x="2641111" y="168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130896</xdr:rowOff>
    </xdr:from>
    <xdr:to>
      <xdr:col>10</xdr:col>
      <xdr:colOff>165100</xdr:colOff>
      <xdr:row>98</xdr:row>
      <xdr:rowOff>61046</xdr:rowOff>
    </xdr:to>
    <xdr:sp macro="" textlink="">
      <xdr:nvSpPr>
        <xdr:cNvPr id="260" name="楕円 259"/>
        <xdr:cNvSpPr/>
      </xdr:nvSpPr>
      <xdr:spPr>
        <a:xfrm>
          <a:off x="1968500" y="167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52173</xdr:rowOff>
    </xdr:from>
    <xdr:ext cx="534377" cy="259045"/>
    <xdr:sp macro="" textlink="">
      <xdr:nvSpPr>
        <xdr:cNvPr id="261" name="テキスト ボックス 260"/>
        <xdr:cNvSpPr txBox="1"/>
      </xdr:nvSpPr>
      <xdr:spPr>
        <a:xfrm>
          <a:off x="1752111" y="1685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118478</xdr:rowOff>
    </xdr:from>
    <xdr:to>
      <xdr:col>6</xdr:col>
      <xdr:colOff>38100</xdr:colOff>
      <xdr:row>98</xdr:row>
      <xdr:rowOff>48628</xdr:rowOff>
    </xdr:to>
    <xdr:sp macro="" textlink="">
      <xdr:nvSpPr>
        <xdr:cNvPr id="262" name="楕円 261"/>
        <xdr:cNvSpPr/>
      </xdr:nvSpPr>
      <xdr:spPr>
        <a:xfrm>
          <a:off x="1079500" y="167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39755</xdr:rowOff>
    </xdr:from>
    <xdr:ext cx="534377" cy="259045"/>
    <xdr:sp macro="" textlink="">
      <xdr:nvSpPr>
        <xdr:cNvPr id="263" name="テキスト ボックス 262"/>
        <xdr:cNvSpPr txBox="1"/>
      </xdr:nvSpPr>
      <xdr:spPr>
        <a:xfrm>
          <a:off x="863111" y="168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79502</xdr:rowOff>
    </xdr:from>
    <xdr:to>
      <xdr:col>55</xdr:col>
      <xdr:colOff>0</xdr:colOff>
      <xdr:row>38</xdr:row>
      <xdr:rowOff>121793</xdr:rowOff>
    </xdr:to>
    <xdr:cxnSp macro="">
      <xdr:nvCxnSpPr>
        <xdr:cNvPr id="292" name="直線コネクタ 291"/>
        <xdr:cNvCxnSpPr/>
      </xdr:nvCxnSpPr>
      <xdr:spPr>
        <a:xfrm flipV="1">
          <a:off x="9639300" y="6423152"/>
          <a:ext cx="8382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136669</xdr:rowOff>
    </xdr:from>
    <xdr:ext cx="378565" cy="259045"/>
    <xdr:sp macro="" textlink="">
      <xdr:nvSpPr>
        <xdr:cNvPr id="293" name="労働費平均値テキスト"/>
        <xdr:cNvSpPr txBox="1"/>
      </xdr:nvSpPr>
      <xdr:spPr>
        <a:xfrm>
          <a:off x="10528300" y="6480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35306</xdr:rowOff>
    </xdr:from>
    <xdr:to>
      <xdr:col>50</xdr:col>
      <xdr:colOff>114300</xdr:colOff>
      <xdr:row>38</xdr:row>
      <xdr:rowOff>121793</xdr:rowOff>
    </xdr:to>
    <xdr:cxnSp macro="">
      <xdr:nvCxnSpPr>
        <xdr:cNvPr id="295" name="直線コネクタ 294"/>
        <xdr:cNvCxnSpPr/>
      </xdr:nvCxnSpPr>
      <xdr:spPr>
        <a:xfrm>
          <a:off x="8750300" y="6378956"/>
          <a:ext cx="889000" cy="25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10160</xdr:rowOff>
    </xdr:from>
    <xdr:to>
      <xdr:col>45</xdr:col>
      <xdr:colOff>177800</xdr:colOff>
      <xdr:row>37</xdr:row>
      <xdr:rowOff>35306</xdr:rowOff>
    </xdr:to>
    <xdr:cxnSp macro="">
      <xdr:nvCxnSpPr>
        <xdr:cNvPr id="298" name="直線コネクタ 297"/>
        <xdr:cNvCxnSpPr/>
      </xdr:nvCxnSpPr>
      <xdr:spPr>
        <a:xfrm>
          <a:off x="7861300" y="618236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61849</xdr:rowOff>
    </xdr:from>
    <xdr:to>
      <xdr:col>46</xdr:col>
      <xdr:colOff>38100</xdr:colOff>
      <xdr:row>36</xdr:row>
      <xdr:rowOff>163449</xdr:rowOff>
    </xdr:to>
    <xdr:sp macro="" textlink="">
      <xdr:nvSpPr>
        <xdr:cNvPr id="299" name="フローチャート: 判断 298"/>
        <xdr:cNvSpPr/>
      </xdr:nvSpPr>
      <xdr:spPr>
        <a:xfrm>
          <a:off x="8699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8526</xdr:rowOff>
    </xdr:from>
    <xdr:ext cx="469744" cy="259045"/>
    <xdr:sp macro="" textlink="">
      <xdr:nvSpPr>
        <xdr:cNvPr id="300" name="テキスト ボックス 299"/>
        <xdr:cNvSpPr txBox="1"/>
      </xdr:nvSpPr>
      <xdr:spPr>
        <a:xfrm>
          <a:off x="8515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115697</xdr:rowOff>
    </xdr:from>
    <xdr:to>
      <xdr:col>41</xdr:col>
      <xdr:colOff>50800</xdr:colOff>
      <xdr:row>36</xdr:row>
      <xdr:rowOff>10160</xdr:rowOff>
    </xdr:to>
    <xdr:cxnSp macro="">
      <xdr:nvCxnSpPr>
        <xdr:cNvPr id="301" name="直線コネクタ 300"/>
        <xdr:cNvCxnSpPr/>
      </xdr:nvCxnSpPr>
      <xdr:spPr>
        <a:xfrm>
          <a:off x="6972300" y="5773547"/>
          <a:ext cx="889000" cy="4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87376</xdr:rowOff>
    </xdr:from>
    <xdr:to>
      <xdr:col>41</xdr:col>
      <xdr:colOff>101600</xdr:colOff>
      <xdr:row>37</xdr:row>
      <xdr:rowOff>17526</xdr:rowOff>
    </xdr:to>
    <xdr:sp macro="" textlink="">
      <xdr:nvSpPr>
        <xdr:cNvPr id="302" name="フローチャート: 判断 301"/>
        <xdr:cNvSpPr/>
      </xdr:nvSpPr>
      <xdr:spPr>
        <a:xfrm>
          <a:off x="7810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8653</xdr:rowOff>
    </xdr:from>
    <xdr:ext cx="469744" cy="259045"/>
    <xdr:sp macro="" textlink="">
      <xdr:nvSpPr>
        <xdr:cNvPr id="303" name="テキスト ボックス 302"/>
        <xdr:cNvSpPr txBox="1"/>
      </xdr:nvSpPr>
      <xdr:spPr>
        <a:xfrm>
          <a:off x="7626428"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51943</xdr:rowOff>
    </xdr:from>
    <xdr:to>
      <xdr:col>36</xdr:col>
      <xdr:colOff>165100</xdr:colOff>
      <xdr:row>32</xdr:row>
      <xdr:rowOff>153543</xdr:rowOff>
    </xdr:to>
    <xdr:sp macro="" textlink="">
      <xdr:nvSpPr>
        <xdr:cNvPr id="304" name="フローチャート: 判断 303"/>
        <xdr:cNvSpPr/>
      </xdr:nvSpPr>
      <xdr:spPr>
        <a:xfrm>
          <a:off x="6921500" y="553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170070</xdr:rowOff>
    </xdr:from>
    <xdr:ext cx="469744" cy="259045"/>
    <xdr:sp macro="" textlink="">
      <xdr:nvSpPr>
        <xdr:cNvPr id="305" name="テキスト ボックス 304"/>
        <xdr:cNvSpPr txBox="1"/>
      </xdr:nvSpPr>
      <xdr:spPr>
        <a:xfrm>
          <a:off x="6737428"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28702</xdr:rowOff>
    </xdr:from>
    <xdr:to>
      <xdr:col>55</xdr:col>
      <xdr:colOff>50800</xdr:colOff>
      <xdr:row>37</xdr:row>
      <xdr:rowOff>130302</xdr:rowOff>
    </xdr:to>
    <xdr:sp macro="" textlink="">
      <xdr:nvSpPr>
        <xdr:cNvPr id="311" name="楕円 310"/>
        <xdr:cNvSpPr/>
      </xdr:nvSpPr>
      <xdr:spPr>
        <a:xfrm>
          <a:off x="104267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51579</xdr:rowOff>
    </xdr:from>
    <xdr:ext cx="378565" cy="259045"/>
    <xdr:sp macro="" textlink="">
      <xdr:nvSpPr>
        <xdr:cNvPr id="312" name="労働費該当値テキスト"/>
        <xdr:cNvSpPr txBox="1"/>
      </xdr:nvSpPr>
      <xdr:spPr>
        <a:xfrm>
          <a:off x="10528300" y="6223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70993</xdr:rowOff>
    </xdr:from>
    <xdr:to>
      <xdr:col>50</xdr:col>
      <xdr:colOff>165100</xdr:colOff>
      <xdr:row>39</xdr:row>
      <xdr:rowOff>1143</xdr:rowOff>
    </xdr:to>
    <xdr:sp macro="" textlink="">
      <xdr:nvSpPr>
        <xdr:cNvPr id="313" name="楕円 312"/>
        <xdr:cNvSpPr/>
      </xdr:nvSpPr>
      <xdr:spPr>
        <a:xfrm>
          <a:off x="9588500" y="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163720</xdr:rowOff>
    </xdr:from>
    <xdr:ext cx="378565" cy="259045"/>
    <xdr:sp macro="" textlink="">
      <xdr:nvSpPr>
        <xdr:cNvPr id="314" name="テキスト ボックス 313"/>
        <xdr:cNvSpPr txBox="1"/>
      </xdr:nvSpPr>
      <xdr:spPr>
        <a:xfrm>
          <a:off x="9450017" y="66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155956</xdr:rowOff>
    </xdr:from>
    <xdr:to>
      <xdr:col>46</xdr:col>
      <xdr:colOff>38100</xdr:colOff>
      <xdr:row>37</xdr:row>
      <xdr:rowOff>86106</xdr:rowOff>
    </xdr:to>
    <xdr:sp macro="" textlink="">
      <xdr:nvSpPr>
        <xdr:cNvPr id="315" name="楕円 314"/>
        <xdr:cNvSpPr/>
      </xdr:nvSpPr>
      <xdr:spPr>
        <a:xfrm>
          <a:off x="8699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77233</xdr:rowOff>
    </xdr:from>
    <xdr:ext cx="378565" cy="259045"/>
    <xdr:sp macro="" textlink="">
      <xdr:nvSpPr>
        <xdr:cNvPr id="316" name="テキスト ボックス 315"/>
        <xdr:cNvSpPr txBox="1"/>
      </xdr:nvSpPr>
      <xdr:spPr>
        <a:xfrm>
          <a:off x="8561017" y="642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130810</xdr:rowOff>
    </xdr:from>
    <xdr:to>
      <xdr:col>41</xdr:col>
      <xdr:colOff>101600</xdr:colOff>
      <xdr:row>36</xdr:row>
      <xdr:rowOff>60960</xdr:rowOff>
    </xdr:to>
    <xdr:sp macro="" textlink="">
      <xdr:nvSpPr>
        <xdr:cNvPr id="317" name="楕円 316"/>
        <xdr:cNvSpPr/>
      </xdr:nvSpPr>
      <xdr:spPr>
        <a:xfrm>
          <a:off x="7810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77487</xdr:rowOff>
    </xdr:from>
    <xdr:ext cx="469744" cy="259045"/>
    <xdr:sp macro="" textlink="">
      <xdr:nvSpPr>
        <xdr:cNvPr id="318" name="テキスト ボックス 317"/>
        <xdr:cNvSpPr txBox="1"/>
      </xdr:nvSpPr>
      <xdr:spPr>
        <a:xfrm>
          <a:off x="7626428"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64897</xdr:rowOff>
    </xdr:from>
    <xdr:to>
      <xdr:col>36</xdr:col>
      <xdr:colOff>165100</xdr:colOff>
      <xdr:row>33</xdr:row>
      <xdr:rowOff>166497</xdr:rowOff>
    </xdr:to>
    <xdr:sp macro="" textlink="">
      <xdr:nvSpPr>
        <xdr:cNvPr id="319" name="楕円 318"/>
        <xdr:cNvSpPr/>
      </xdr:nvSpPr>
      <xdr:spPr>
        <a:xfrm>
          <a:off x="6921500" y="57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157624</xdr:rowOff>
    </xdr:from>
    <xdr:ext cx="469744" cy="259045"/>
    <xdr:sp macro="" textlink="">
      <xdr:nvSpPr>
        <xdr:cNvPr id="320" name="テキスト ボックス 319"/>
        <xdr:cNvSpPr txBox="1"/>
      </xdr:nvSpPr>
      <xdr:spPr>
        <a:xfrm>
          <a:off x="6737428" y="581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165612</xdr:rowOff>
    </xdr:from>
    <xdr:to>
      <xdr:col>55</xdr:col>
      <xdr:colOff>0</xdr:colOff>
      <xdr:row>58</xdr:row>
      <xdr:rowOff>96929</xdr:rowOff>
    </xdr:to>
    <xdr:cxnSp macro="">
      <xdr:nvCxnSpPr>
        <xdr:cNvPr id="351" name="直線コネクタ 350"/>
        <xdr:cNvCxnSpPr/>
      </xdr:nvCxnSpPr>
      <xdr:spPr>
        <a:xfrm flipV="1">
          <a:off x="9639300" y="9938262"/>
          <a:ext cx="838200" cy="10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41812</xdr:rowOff>
    </xdr:from>
    <xdr:to>
      <xdr:col>50</xdr:col>
      <xdr:colOff>114300</xdr:colOff>
      <xdr:row>58</xdr:row>
      <xdr:rowOff>96929</xdr:rowOff>
    </xdr:to>
    <xdr:cxnSp macro="">
      <xdr:nvCxnSpPr>
        <xdr:cNvPr id="354" name="直線コネクタ 353"/>
        <xdr:cNvCxnSpPr/>
      </xdr:nvCxnSpPr>
      <xdr:spPr>
        <a:xfrm>
          <a:off x="8750300" y="9985912"/>
          <a:ext cx="889000" cy="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41812</xdr:rowOff>
    </xdr:from>
    <xdr:to>
      <xdr:col>45</xdr:col>
      <xdr:colOff>177800</xdr:colOff>
      <xdr:row>58</xdr:row>
      <xdr:rowOff>142939</xdr:rowOff>
    </xdr:to>
    <xdr:cxnSp macro="">
      <xdr:nvCxnSpPr>
        <xdr:cNvPr id="357" name="直線コネクタ 356"/>
        <xdr:cNvCxnSpPr/>
      </xdr:nvCxnSpPr>
      <xdr:spPr>
        <a:xfrm flipV="1">
          <a:off x="7861300" y="9985912"/>
          <a:ext cx="889000" cy="10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75076</xdr:rowOff>
    </xdr:from>
    <xdr:to>
      <xdr:col>46</xdr:col>
      <xdr:colOff>38100</xdr:colOff>
      <xdr:row>59</xdr:row>
      <xdr:rowOff>5226</xdr:rowOff>
    </xdr:to>
    <xdr:sp macro="" textlink="">
      <xdr:nvSpPr>
        <xdr:cNvPr id="358" name="フローチャート: 判断 357"/>
        <xdr:cNvSpPr/>
      </xdr:nvSpPr>
      <xdr:spPr>
        <a:xfrm>
          <a:off x="8699500" y="100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167803</xdr:rowOff>
    </xdr:from>
    <xdr:ext cx="534377" cy="259045"/>
    <xdr:sp macro="" textlink="">
      <xdr:nvSpPr>
        <xdr:cNvPr id="359" name="テキスト ボックス 358"/>
        <xdr:cNvSpPr txBox="1"/>
      </xdr:nvSpPr>
      <xdr:spPr>
        <a:xfrm>
          <a:off x="8483111" y="1011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118595</xdr:rowOff>
    </xdr:from>
    <xdr:to>
      <xdr:col>41</xdr:col>
      <xdr:colOff>50800</xdr:colOff>
      <xdr:row>58</xdr:row>
      <xdr:rowOff>142939</xdr:rowOff>
    </xdr:to>
    <xdr:cxnSp macro="">
      <xdr:nvCxnSpPr>
        <xdr:cNvPr id="360" name="直線コネクタ 359"/>
        <xdr:cNvCxnSpPr/>
      </xdr:nvCxnSpPr>
      <xdr:spPr>
        <a:xfrm>
          <a:off x="6972300" y="10062695"/>
          <a:ext cx="889000" cy="2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71971</xdr:rowOff>
    </xdr:from>
    <xdr:to>
      <xdr:col>41</xdr:col>
      <xdr:colOff>101600</xdr:colOff>
      <xdr:row>59</xdr:row>
      <xdr:rowOff>2121</xdr:rowOff>
    </xdr:to>
    <xdr:sp macro="" textlink="">
      <xdr:nvSpPr>
        <xdr:cNvPr id="361" name="フローチャート: 判断 360"/>
        <xdr:cNvSpPr/>
      </xdr:nvSpPr>
      <xdr:spPr>
        <a:xfrm>
          <a:off x="7810500" y="100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18648</xdr:rowOff>
    </xdr:from>
    <xdr:ext cx="534377" cy="259045"/>
    <xdr:sp macro="" textlink="">
      <xdr:nvSpPr>
        <xdr:cNvPr id="362" name="テキスト ボックス 361"/>
        <xdr:cNvSpPr txBox="1"/>
      </xdr:nvSpPr>
      <xdr:spPr>
        <a:xfrm>
          <a:off x="7594111" y="9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77539</xdr:rowOff>
    </xdr:from>
    <xdr:to>
      <xdr:col>36</xdr:col>
      <xdr:colOff>165100</xdr:colOff>
      <xdr:row>59</xdr:row>
      <xdr:rowOff>7689</xdr:rowOff>
    </xdr:to>
    <xdr:sp macro="" textlink="">
      <xdr:nvSpPr>
        <xdr:cNvPr id="363" name="フローチャート: 判断 362"/>
        <xdr:cNvSpPr/>
      </xdr:nvSpPr>
      <xdr:spPr>
        <a:xfrm>
          <a:off x="6921500" y="100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170266</xdr:rowOff>
    </xdr:from>
    <xdr:ext cx="534377" cy="259045"/>
    <xdr:sp macro="" textlink="">
      <xdr:nvSpPr>
        <xdr:cNvPr id="364" name="テキスト ボックス 363"/>
        <xdr:cNvSpPr txBox="1"/>
      </xdr:nvSpPr>
      <xdr:spPr>
        <a:xfrm>
          <a:off x="6705111" y="1011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114812</xdr:rowOff>
    </xdr:from>
    <xdr:to>
      <xdr:col>55</xdr:col>
      <xdr:colOff>50800</xdr:colOff>
      <xdr:row>58</xdr:row>
      <xdr:rowOff>44962</xdr:rowOff>
    </xdr:to>
    <xdr:sp macro="" textlink="">
      <xdr:nvSpPr>
        <xdr:cNvPr id="370" name="楕円 369"/>
        <xdr:cNvSpPr/>
      </xdr:nvSpPr>
      <xdr:spPr>
        <a:xfrm>
          <a:off x="10426700" y="988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137689</xdr:rowOff>
    </xdr:from>
    <xdr:ext cx="599010" cy="259045"/>
    <xdr:sp macro="" textlink="">
      <xdr:nvSpPr>
        <xdr:cNvPr id="371" name="農林水産業費該当値テキスト"/>
        <xdr:cNvSpPr txBox="1"/>
      </xdr:nvSpPr>
      <xdr:spPr>
        <a:xfrm>
          <a:off x="10528300" y="973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46129</xdr:rowOff>
    </xdr:from>
    <xdr:to>
      <xdr:col>50</xdr:col>
      <xdr:colOff>165100</xdr:colOff>
      <xdr:row>58</xdr:row>
      <xdr:rowOff>147729</xdr:rowOff>
    </xdr:to>
    <xdr:sp macro="" textlink="">
      <xdr:nvSpPr>
        <xdr:cNvPr id="372" name="楕円 371"/>
        <xdr:cNvSpPr/>
      </xdr:nvSpPr>
      <xdr:spPr>
        <a:xfrm>
          <a:off x="9588500" y="99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164256</xdr:rowOff>
    </xdr:from>
    <xdr:ext cx="599010" cy="259045"/>
    <xdr:sp macro="" textlink="">
      <xdr:nvSpPr>
        <xdr:cNvPr id="373" name="テキスト ボックス 372"/>
        <xdr:cNvSpPr txBox="1"/>
      </xdr:nvSpPr>
      <xdr:spPr>
        <a:xfrm>
          <a:off x="9339795" y="97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162462</xdr:rowOff>
    </xdr:from>
    <xdr:to>
      <xdr:col>46</xdr:col>
      <xdr:colOff>38100</xdr:colOff>
      <xdr:row>58</xdr:row>
      <xdr:rowOff>92612</xdr:rowOff>
    </xdr:to>
    <xdr:sp macro="" textlink="">
      <xdr:nvSpPr>
        <xdr:cNvPr id="374" name="楕円 373"/>
        <xdr:cNvSpPr/>
      </xdr:nvSpPr>
      <xdr:spPr>
        <a:xfrm>
          <a:off x="8699500" y="99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109139</xdr:rowOff>
    </xdr:from>
    <xdr:ext cx="599010" cy="259045"/>
    <xdr:sp macro="" textlink="">
      <xdr:nvSpPr>
        <xdr:cNvPr id="375" name="テキスト ボックス 374"/>
        <xdr:cNvSpPr txBox="1"/>
      </xdr:nvSpPr>
      <xdr:spPr>
        <a:xfrm>
          <a:off x="8450795" y="971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92139</xdr:rowOff>
    </xdr:from>
    <xdr:to>
      <xdr:col>41</xdr:col>
      <xdr:colOff>101600</xdr:colOff>
      <xdr:row>59</xdr:row>
      <xdr:rowOff>22289</xdr:rowOff>
    </xdr:to>
    <xdr:sp macro="" textlink="">
      <xdr:nvSpPr>
        <xdr:cNvPr id="376" name="楕円 375"/>
        <xdr:cNvSpPr/>
      </xdr:nvSpPr>
      <xdr:spPr>
        <a:xfrm>
          <a:off x="7810500" y="100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13416</xdr:rowOff>
    </xdr:from>
    <xdr:ext cx="534377" cy="259045"/>
    <xdr:sp macro="" textlink="">
      <xdr:nvSpPr>
        <xdr:cNvPr id="377" name="テキスト ボックス 376"/>
        <xdr:cNvSpPr txBox="1"/>
      </xdr:nvSpPr>
      <xdr:spPr>
        <a:xfrm>
          <a:off x="7594111" y="101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67795</xdr:rowOff>
    </xdr:from>
    <xdr:to>
      <xdr:col>36</xdr:col>
      <xdr:colOff>165100</xdr:colOff>
      <xdr:row>58</xdr:row>
      <xdr:rowOff>169395</xdr:rowOff>
    </xdr:to>
    <xdr:sp macro="" textlink="">
      <xdr:nvSpPr>
        <xdr:cNvPr id="378" name="楕円 377"/>
        <xdr:cNvSpPr/>
      </xdr:nvSpPr>
      <xdr:spPr>
        <a:xfrm>
          <a:off x="6921500" y="100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14472</xdr:rowOff>
    </xdr:from>
    <xdr:ext cx="534377" cy="259045"/>
    <xdr:sp macro="" textlink="">
      <xdr:nvSpPr>
        <xdr:cNvPr id="379" name="テキスト ボックス 378"/>
        <xdr:cNvSpPr txBox="1"/>
      </xdr:nvSpPr>
      <xdr:spPr>
        <a:xfrm>
          <a:off x="6705111" y="978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133338</xdr:rowOff>
    </xdr:from>
    <xdr:to>
      <xdr:col>55</xdr:col>
      <xdr:colOff>0</xdr:colOff>
      <xdr:row>78</xdr:row>
      <xdr:rowOff>2787</xdr:rowOff>
    </xdr:to>
    <xdr:cxnSp macro="">
      <xdr:nvCxnSpPr>
        <xdr:cNvPr id="408" name="直線コネクタ 407"/>
        <xdr:cNvCxnSpPr/>
      </xdr:nvCxnSpPr>
      <xdr:spPr>
        <a:xfrm flipV="1">
          <a:off x="9639300" y="13334988"/>
          <a:ext cx="838200" cy="4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68090</xdr:rowOff>
    </xdr:from>
    <xdr:to>
      <xdr:col>50</xdr:col>
      <xdr:colOff>114300</xdr:colOff>
      <xdr:row>78</xdr:row>
      <xdr:rowOff>2787</xdr:rowOff>
    </xdr:to>
    <xdr:cxnSp macro="">
      <xdr:nvCxnSpPr>
        <xdr:cNvPr id="411" name="直線コネクタ 410"/>
        <xdr:cNvCxnSpPr/>
      </xdr:nvCxnSpPr>
      <xdr:spPr>
        <a:xfrm>
          <a:off x="8750300" y="13269740"/>
          <a:ext cx="889000" cy="1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68090</xdr:rowOff>
    </xdr:from>
    <xdr:to>
      <xdr:col>45</xdr:col>
      <xdr:colOff>177800</xdr:colOff>
      <xdr:row>77</xdr:row>
      <xdr:rowOff>111392</xdr:rowOff>
    </xdr:to>
    <xdr:cxnSp macro="">
      <xdr:nvCxnSpPr>
        <xdr:cNvPr id="414" name="直線コネクタ 413"/>
        <xdr:cNvCxnSpPr/>
      </xdr:nvCxnSpPr>
      <xdr:spPr>
        <a:xfrm flipV="1">
          <a:off x="7861300" y="13269740"/>
          <a:ext cx="889000" cy="4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163615</xdr:rowOff>
    </xdr:from>
    <xdr:to>
      <xdr:col>46</xdr:col>
      <xdr:colOff>38100</xdr:colOff>
      <xdr:row>76</xdr:row>
      <xdr:rowOff>93765</xdr:rowOff>
    </xdr:to>
    <xdr:sp macro="" textlink="">
      <xdr:nvSpPr>
        <xdr:cNvPr id="415" name="フローチャート: 判断 414"/>
        <xdr:cNvSpPr/>
      </xdr:nvSpPr>
      <xdr:spPr>
        <a:xfrm>
          <a:off x="8699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110291</xdr:rowOff>
    </xdr:from>
    <xdr:ext cx="534377" cy="259045"/>
    <xdr:sp macro="" textlink="">
      <xdr:nvSpPr>
        <xdr:cNvPr id="416" name="テキスト ボックス 415"/>
        <xdr:cNvSpPr txBox="1"/>
      </xdr:nvSpPr>
      <xdr:spPr>
        <a:xfrm>
          <a:off x="8483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111392</xdr:rowOff>
    </xdr:from>
    <xdr:to>
      <xdr:col>41</xdr:col>
      <xdr:colOff>50800</xdr:colOff>
      <xdr:row>78</xdr:row>
      <xdr:rowOff>22771</xdr:rowOff>
    </xdr:to>
    <xdr:cxnSp macro="">
      <xdr:nvCxnSpPr>
        <xdr:cNvPr id="417" name="直線コネクタ 416"/>
        <xdr:cNvCxnSpPr/>
      </xdr:nvCxnSpPr>
      <xdr:spPr>
        <a:xfrm flipV="1">
          <a:off x="6972300" y="13313042"/>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18929</xdr:rowOff>
    </xdr:from>
    <xdr:to>
      <xdr:col>41</xdr:col>
      <xdr:colOff>101600</xdr:colOff>
      <xdr:row>76</xdr:row>
      <xdr:rowOff>120529</xdr:rowOff>
    </xdr:to>
    <xdr:sp macro="" textlink="">
      <xdr:nvSpPr>
        <xdr:cNvPr id="418" name="フローチャート: 判断 417"/>
        <xdr:cNvSpPr/>
      </xdr:nvSpPr>
      <xdr:spPr>
        <a:xfrm>
          <a:off x="7810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137056</xdr:rowOff>
    </xdr:from>
    <xdr:ext cx="534377" cy="259045"/>
    <xdr:sp macro="" textlink="">
      <xdr:nvSpPr>
        <xdr:cNvPr id="419" name="テキスト ボックス 418"/>
        <xdr:cNvSpPr txBox="1"/>
      </xdr:nvSpPr>
      <xdr:spPr>
        <a:xfrm>
          <a:off x="7594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105263</xdr:rowOff>
    </xdr:from>
    <xdr:to>
      <xdr:col>36</xdr:col>
      <xdr:colOff>165100</xdr:colOff>
      <xdr:row>77</xdr:row>
      <xdr:rowOff>35413</xdr:rowOff>
    </xdr:to>
    <xdr:sp macro="" textlink="">
      <xdr:nvSpPr>
        <xdr:cNvPr id="420" name="フローチャート: 判断 419"/>
        <xdr:cNvSpPr/>
      </xdr:nvSpPr>
      <xdr:spPr>
        <a:xfrm>
          <a:off x="6921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51941</xdr:rowOff>
    </xdr:from>
    <xdr:ext cx="534377" cy="259045"/>
    <xdr:sp macro="" textlink="">
      <xdr:nvSpPr>
        <xdr:cNvPr id="421" name="テキスト ボックス 420"/>
        <xdr:cNvSpPr txBox="1"/>
      </xdr:nvSpPr>
      <xdr:spPr>
        <a:xfrm>
          <a:off x="6705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82538</xdr:rowOff>
    </xdr:from>
    <xdr:to>
      <xdr:col>55</xdr:col>
      <xdr:colOff>50800</xdr:colOff>
      <xdr:row>78</xdr:row>
      <xdr:rowOff>12688</xdr:rowOff>
    </xdr:to>
    <xdr:sp macro="" textlink="">
      <xdr:nvSpPr>
        <xdr:cNvPr id="427" name="楕円 426"/>
        <xdr:cNvSpPr/>
      </xdr:nvSpPr>
      <xdr:spPr>
        <a:xfrm>
          <a:off x="10426700" y="132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60965</xdr:rowOff>
    </xdr:from>
    <xdr:ext cx="534377" cy="259045"/>
    <xdr:sp macro="" textlink="">
      <xdr:nvSpPr>
        <xdr:cNvPr id="428" name="商工費該当値テキスト"/>
        <xdr:cNvSpPr txBox="1"/>
      </xdr:nvSpPr>
      <xdr:spPr>
        <a:xfrm>
          <a:off x="10528300" y="1326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123437</xdr:rowOff>
    </xdr:from>
    <xdr:to>
      <xdr:col>50</xdr:col>
      <xdr:colOff>165100</xdr:colOff>
      <xdr:row>78</xdr:row>
      <xdr:rowOff>53587</xdr:rowOff>
    </xdr:to>
    <xdr:sp macro="" textlink="">
      <xdr:nvSpPr>
        <xdr:cNvPr id="429" name="楕円 428"/>
        <xdr:cNvSpPr/>
      </xdr:nvSpPr>
      <xdr:spPr>
        <a:xfrm>
          <a:off x="9588500" y="133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44714</xdr:rowOff>
    </xdr:from>
    <xdr:ext cx="534377" cy="259045"/>
    <xdr:sp macro="" textlink="">
      <xdr:nvSpPr>
        <xdr:cNvPr id="430" name="テキスト ボックス 429"/>
        <xdr:cNvSpPr txBox="1"/>
      </xdr:nvSpPr>
      <xdr:spPr>
        <a:xfrm>
          <a:off x="9372111" y="134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17290</xdr:rowOff>
    </xdr:from>
    <xdr:to>
      <xdr:col>46</xdr:col>
      <xdr:colOff>38100</xdr:colOff>
      <xdr:row>77</xdr:row>
      <xdr:rowOff>118890</xdr:rowOff>
    </xdr:to>
    <xdr:sp macro="" textlink="">
      <xdr:nvSpPr>
        <xdr:cNvPr id="431" name="楕円 430"/>
        <xdr:cNvSpPr/>
      </xdr:nvSpPr>
      <xdr:spPr>
        <a:xfrm>
          <a:off x="8699500" y="132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110017</xdr:rowOff>
    </xdr:from>
    <xdr:ext cx="534377" cy="259045"/>
    <xdr:sp macro="" textlink="">
      <xdr:nvSpPr>
        <xdr:cNvPr id="432" name="テキスト ボックス 431"/>
        <xdr:cNvSpPr txBox="1"/>
      </xdr:nvSpPr>
      <xdr:spPr>
        <a:xfrm>
          <a:off x="8483111" y="133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60592</xdr:rowOff>
    </xdr:from>
    <xdr:to>
      <xdr:col>41</xdr:col>
      <xdr:colOff>101600</xdr:colOff>
      <xdr:row>77</xdr:row>
      <xdr:rowOff>162192</xdr:rowOff>
    </xdr:to>
    <xdr:sp macro="" textlink="">
      <xdr:nvSpPr>
        <xdr:cNvPr id="433" name="楕円 432"/>
        <xdr:cNvSpPr/>
      </xdr:nvSpPr>
      <xdr:spPr>
        <a:xfrm>
          <a:off x="7810500" y="132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153319</xdr:rowOff>
    </xdr:from>
    <xdr:ext cx="534377" cy="259045"/>
    <xdr:sp macro="" textlink="">
      <xdr:nvSpPr>
        <xdr:cNvPr id="434" name="テキスト ボックス 433"/>
        <xdr:cNvSpPr txBox="1"/>
      </xdr:nvSpPr>
      <xdr:spPr>
        <a:xfrm>
          <a:off x="7594111" y="133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143421</xdr:rowOff>
    </xdr:from>
    <xdr:to>
      <xdr:col>36</xdr:col>
      <xdr:colOff>165100</xdr:colOff>
      <xdr:row>78</xdr:row>
      <xdr:rowOff>73571</xdr:rowOff>
    </xdr:to>
    <xdr:sp macro="" textlink="">
      <xdr:nvSpPr>
        <xdr:cNvPr id="435" name="楕円 434"/>
        <xdr:cNvSpPr/>
      </xdr:nvSpPr>
      <xdr:spPr>
        <a:xfrm>
          <a:off x="6921500" y="13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64698</xdr:rowOff>
    </xdr:from>
    <xdr:ext cx="534377" cy="259045"/>
    <xdr:sp macro="" textlink="">
      <xdr:nvSpPr>
        <xdr:cNvPr id="436" name="テキスト ボックス 435"/>
        <xdr:cNvSpPr txBox="1"/>
      </xdr:nvSpPr>
      <xdr:spPr>
        <a:xfrm>
          <a:off x="6705111" y="134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74529</xdr:rowOff>
    </xdr:from>
    <xdr:to>
      <xdr:col>55</xdr:col>
      <xdr:colOff>0</xdr:colOff>
      <xdr:row>99</xdr:row>
      <xdr:rowOff>78180</xdr:rowOff>
    </xdr:to>
    <xdr:cxnSp macro="">
      <xdr:nvCxnSpPr>
        <xdr:cNvPr id="467" name="直線コネクタ 466"/>
        <xdr:cNvCxnSpPr/>
      </xdr:nvCxnSpPr>
      <xdr:spPr>
        <a:xfrm flipV="1">
          <a:off x="9639300" y="17048079"/>
          <a:ext cx="8382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78180</xdr:rowOff>
    </xdr:from>
    <xdr:to>
      <xdr:col>50</xdr:col>
      <xdr:colOff>114300</xdr:colOff>
      <xdr:row>99</xdr:row>
      <xdr:rowOff>79198</xdr:rowOff>
    </xdr:to>
    <xdr:cxnSp macro="">
      <xdr:nvCxnSpPr>
        <xdr:cNvPr id="470" name="直線コネクタ 469"/>
        <xdr:cNvCxnSpPr/>
      </xdr:nvCxnSpPr>
      <xdr:spPr>
        <a:xfrm flipV="1">
          <a:off x="8750300" y="17051730"/>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79198</xdr:rowOff>
    </xdr:from>
    <xdr:to>
      <xdr:col>45</xdr:col>
      <xdr:colOff>177800</xdr:colOff>
      <xdr:row>99</xdr:row>
      <xdr:rowOff>83849</xdr:rowOff>
    </xdr:to>
    <xdr:cxnSp macro="">
      <xdr:nvCxnSpPr>
        <xdr:cNvPr id="473" name="直線コネクタ 472"/>
        <xdr:cNvCxnSpPr/>
      </xdr:nvCxnSpPr>
      <xdr:spPr>
        <a:xfrm flipV="1">
          <a:off x="7861300" y="17052748"/>
          <a:ext cx="88900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19003</xdr:rowOff>
    </xdr:from>
    <xdr:to>
      <xdr:col>46</xdr:col>
      <xdr:colOff>38100</xdr:colOff>
      <xdr:row>99</xdr:row>
      <xdr:rowOff>120603</xdr:rowOff>
    </xdr:to>
    <xdr:sp macro="" textlink="">
      <xdr:nvSpPr>
        <xdr:cNvPr id="474" name="フローチャート: 判断 473"/>
        <xdr:cNvSpPr/>
      </xdr:nvSpPr>
      <xdr:spPr>
        <a:xfrm>
          <a:off x="8699500" y="1699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137130</xdr:rowOff>
    </xdr:from>
    <xdr:ext cx="534377" cy="259045"/>
    <xdr:sp macro="" textlink="">
      <xdr:nvSpPr>
        <xdr:cNvPr id="475" name="テキスト ボックス 474"/>
        <xdr:cNvSpPr txBox="1"/>
      </xdr:nvSpPr>
      <xdr:spPr>
        <a:xfrm>
          <a:off x="8483111" y="167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83849</xdr:rowOff>
    </xdr:from>
    <xdr:to>
      <xdr:col>41</xdr:col>
      <xdr:colOff>50800</xdr:colOff>
      <xdr:row>99</xdr:row>
      <xdr:rowOff>84300</xdr:rowOff>
    </xdr:to>
    <xdr:cxnSp macro="">
      <xdr:nvCxnSpPr>
        <xdr:cNvPr id="476" name="直線コネクタ 475"/>
        <xdr:cNvCxnSpPr/>
      </xdr:nvCxnSpPr>
      <xdr:spPr>
        <a:xfrm flipV="1">
          <a:off x="6972300" y="17057399"/>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17169</xdr:rowOff>
    </xdr:from>
    <xdr:to>
      <xdr:col>41</xdr:col>
      <xdr:colOff>101600</xdr:colOff>
      <xdr:row>99</xdr:row>
      <xdr:rowOff>118769</xdr:rowOff>
    </xdr:to>
    <xdr:sp macro="" textlink="">
      <xdr:nvSpPr>
        <xdr:cNvPr id="477" name="フローチャート: 判断 476"/>
        <xdr:cNvSpPr/>
      </xdr:nvSpPr>
      <xdr:spPr>
        <a:xfrm>
          <a:off x="7810500" y="1699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135296</xdr:rowOff>
    </xdr:from>
    <xdr:ext cx="534377" cy="259045"/>
    <xdr:sp macro="" textlink="">
      <xdr:nvSpPr>
        <xdr:cNvPr id="478" name="テキスト ボックス 477"/>
        <xdr:cNvSpPr txBox="1"/>
      </xdr:nvSpPr>
      <xdr:spPr>
        <a:xfrm>
          <a:off x="7594111" y="167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17790</xdr:rowOff>
    </xdr:from>
    <xdr:to>
      <xdr:col>36</xdr:col>
      <xdr:colOff>165100</xdr:colOff>
      <xdr:row>99</xdr:row>
      <xdr:rowOff>119390</xdr:rowOff>
    </xdr:to>
    <xdr:sp macro="" textlink="">
      <xdr:nvSpPr>
        <xdr:cNvPr id="479" name="フローチャート: 判断 478"/>
        <xdr:cNvSpPr/>
      </xdr:nvSpPr>
      <xdr:spPr>
        <a:xfrm>
          <a:off x="6921500" y="1699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135917</xdr:rowOff>
    </xdr:from>
    <xdr:ext cx="534377" cy="259045"/>
    <xdr:sp macro="" textlink="">
      <xdr:nvSpPr>
        <xdr:cNvPr id="480" name="テキスト ボックス 479"/>
        <xdr:cNvSpPr txBox="1"/>
      </xdr:nvSpPr>
      <xdr:spPr>
        <a:xfrm>
          <a:off x="6705111" y="167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23729</xdr:rowOff>
    </xdr:from>
    <xdr:to>
      <xdr:col>55</xdr:col>
      <xdr:colOff>50800</xdr:colOff>
      <xdr:row>99</xdr:row>
      <xdr:rowOff>125329</xdr:rowOff>
    </xdr:to>
    <xdr:sp macro="" textlink="">
      <xdr:nvSpPr>
        <xdr:cNvPr id="486" name="楕円 485"/>
        <xdr:cNvSpPr/>
      </xdr:nvSpPr>
      <xdr:spPr>
        <a:xfrm>
          <a:off x="10426700" y="169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27380</xdr:rowOff>
    </xdr:from>
    <xdr:to>
      <xdr:col>50</xdr:col>
      <xdr:colOff>165100</xdr:colOff>
      <xdr:row>99</xdr:row>
      <xdr:rowOff>128980</xdr:rowOff>
    </xdr:to>
    <xdr:sp macro="" textlink="">
      <xdr:nvSpPr>
        <xdr:cNvPr id="488" name="楕円 487"/>
        <xdr:cNvSpPr/>
      </xdr:nvSpPr>
      <xdr:spPr>
        <a:xfrm>
          <a:off x="9588500" y="170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120107</xdr:rowOff>
    </xdr:from>
    <xdr:ext cx="534377" cy="259045"/>
    <xdr:sp macro="" textlink="">
      <xdr:nvSpPr>
        <xdr:cNvPr id="489" name="テキスト ボックス 488"/>
        <xdr:cNvSpPr txBox="1"/>
      </xdr:nvSpPr>
      <xdr:spPr>
        <a:xfrm>
          <a:off x="9372111" y="1709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28398</xdr:rowOff>
    </xdr:from>
    <xdr:to>
      <xdr:col>46</xdr:col>
      <xdr:colOff>38100</xdr:colOff>
      <xdr:row>99</xdr:row>
      <xdr:rowOff>129998</xdr:rowOff>
    </xdr:to>
    <xdr:sp macro="" textlink="">
      <xdr:nvSpPr>
        <xdr:cNvPr id="490" name="楕円 489"/>
        <xdr:cNvSpPr/>
      </xdr:nvSpPr>
      <xdr:spPr>
        <a:xfrm>
          <a:off x="8699500" y="170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121125</xdr:rowOff>
    </xdr:from>
    <xdr:ext cx="534377" cy="259045"/>
    <xdr:sp macro="" textlink="">
      <xdr:nvSpPr>
        <xdr:cNvPr id="491" name="テキスト ボックス 490"/>
        <xdr:cNvSpPr txBox="1"/>
      </xdr:nvSpPr>
      <xdr:spPr>
        <a:xfrm>
          <a:off x="8483111" y="170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33049</xdr:rowOff>
    </xdr:from>
    <xdr:to>
      <xdr:col>41</xdr:col>
      <xdr:colOff>101600</xdr:colOff>
      <xdr:row>99</xdr:row>
      <xdr:rowOff>134649</xdr:rowOff>
    </xdr:to>
    <xdr:sp macro="" textlink="">
      <xdr:nvSpPr>
        <xdr:cNvPr id="492" name="楕円 491"/>
        <xdr:cNvSpPr/>
      </xdr:nvSpPr>
      <xdr:spPr>
        <a:xfrm>
          <a:off x="7810500" y="1700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125776</xdr:rowOff>
    </xdr:from>
    <xdr:ext cx="534377" cy="259045"/>
    <xdr:sp macro="" textlink="">
      <xdr:nvSpPr>
        <xdr:cNvPr id="493" name="テキスト ボックス 492"/>
        <xdr:cNvSpPr txBox="1"/>
      </xdr:nvSpPr>
      <xdr:spPr>
        <a:xfrm>
          <a:off x="7594111" y="170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33500</xdr:rowOff>
    </xdr:from>
    <xdr:to>
      <xdr:col>36</xdr:col>
      <xdr:colOff>165100</xdr:colOff>
      <xdr:row>99</xdr:row>
      <xdr:rowOff>135100</xdr:rowOff>
    </xdr:to>
    <xdr:sp macro="" textlink="">
      <xdr:nvSpPr>
        <xdr:cNvPr id="494" name="楕円 493"/>
        <xdr:cNvSpPr/>
      </xdr:nvSpPr>
      <xdr:spPr>
        <a:xfrm>
          <a:off x="6921500" y="170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126227</xdr:rowOff>
    </xdr:from>
    <xdr:ext cx="534377" cy="259045"/>
    <xdr:sp macro="" textlink="">
      <xdr:nvSpPr>
        <xdr:cNvPr id="495" name="テキスト ボックス 494"/>
        <xdr:cNvSpPr txBox="1"/>
      </xdr:nvSpPr>
      <xdr:spPr>
        <a:xfrm>
          <a:off x="6705111" y="170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11727</xdr:rowOff>
    </xdr:from>
    <xdr:to>
      <xdr:col>85</xdr:col>
      <xdr:colOff>127000</xdr:colOff>
      <xdr:row>38</xdr:row>
      <xdr:rowOff>31735</xdr:rowOff>
    </xdr:to>
    <xdr:cxnSp macro="">
      <xdr:nvCxnSpPr>
        <xdr:cNvPr id="526" name="直線コネクタ 525"/>
        <xdr:cNvCxnSpPr/>
      </xdr:nvCxnSpPr>
      <xdr:spPr>
        <a:xfrm>
          <a:off x="15481300" y="6526827"/>
          <a:ext cx="838200" cy="2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7090</xdr:rowOff>
    </xdr:from>
    <xdr:to>
      <xdr:col>81</xdr:col>
      <xdr:colOff>50800</xdr:colOff>
      <xdr:row>38</xdr:row>
      <xdr:rowOff>11727</xdr:rowOff>
    </xdr:to>
    <xdr:cxnSp macro="">
      <xdr:nvCxnSpPr>
        <xdr:cNvPr id="529" name="直線コネクタ 528"/>
        <xdr:cNvCxnSpPr/>
      </xdr:nvCxnSpPr>
      <xdr:spPr>
        <a:xfrm>
          <a:off x="14592300" y="6522190"/>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7090</xdr:rowOff>
    </xdr:from>
    <xdr:to>
      <xdr:col>76</xdr:col>
      <xdr:colOff>114300</xdr:colOff>
      <xdr:row>38</xdr:row>
      <xdr:rowOff>33455</xdr:rowOff>
    </xdr:to>
    <xdr:cxnSp macro="">
      <xdr:nvCxnSpPr>
        <xdr:cNvPr id="532" name="直線コネクタ 531"/>
        <xdr:cNvCxnSpPr/>
      </xdr:nvCxnSpPr>
      <xdr:spPr>
        <a:xfrm flipV="1">
          <a:off x="13703300" y="6522190"/>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33" name="フローチャート: 判断 532"/>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9582</xdr:rowOff>
    </xdr:from>
    <xdr:ext cx="534377" cy="259045"/>
    <xdr:sp macro="" textlink="">
      <xdr:nvSpPr>
        <xdr:cNvPr id="534" name="テキスト ボックス 533"/>
        <xdr:cNvSpPr txBox="1"/>
      </xdr:nvSpPr>
      <xdr:spPr>
        <a:xfrm>
          <a:off x="14325111" y="60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33455</xdr:rowOff>
    </xdr:from>
    <xdr:to>
      <xdr:col>71</xdr:col>
      <xdr:colOff>177800</xdr:colOff>
      <xdr:row>38</xdr:row>
      <xdr:rowOff>46682</xdr:rowOff>
    </xdr:to>
    <xdr:cxnSp macro="">
      <xdr:nvCxnSpPr>
        <xdr:cNvPr id="535" name="直線コネクタ 534"/>
        <xdr:cNvCxnSpPr/>
      </xdr:nvCxnSpPr>
      <xdr:spPr>
        <a:xfrm flipV="1">
          <a:off x="12814300" y="6548555"/>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36" name="フローチャート: 判断 535"/>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163920</xdr:rowOff>
    </xdr:from>
    <xdr:ext cx="534377" cy="259045"/>
    <xdr:sp macro="" textlink="">
      <xdr:nvSpPr>
        <xdr:cNvPr id="537" name="テキスト ボックス 536"/>
        <xdr:cNvSpPr txBox="1"/>
      </xdr:nvSpPr>
      <xdr:spPr>
        <a:xfrm>
          <a:off x="13436111" y="59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38" name="フローチャート: 判断 537"/>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94893</xdr:rowOff>
    </xdr:from>
    <xdr:ext cx="534377" cy="259045"/>
    <xdr:sp macro="" textlink="">
      <xdr:nvSpPr>
        <xdr:cNvPr id="539" name="テキスト ボックス 538"/>
        <xdr:cNvSpPr txBox="1"/>
      </xdr:nvSpPr>
      <xdr:spPr>
        <a:xfrm>
          <a:off x="12547111" y="60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152386</xdr:rowOff>
    </xdr:from>
    <xdr:to>
      <xdr:col>85</xdr:col>
      <xdr:colOff>177800</xdr:colOff>
      <xdr:row>38</xdr:row>
      <xdr:rowOff>82536</xdr:rowOff>
    </xdr:to>
    <xdr:sp macro="" textlink="">
      <xdr:nvSpPr>
        <xdr:cNvPr id="545" name="楕円 544"/>
        <xdr:cNvSpPr/>
      </xdr:nvSpPr>
      <xdr:spPr>
        <a:xfrm>
          <a:off x="16268700" y="64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67313</xdr:rowOff>
    </xdr:from>
    <xdr:ext cx="534377" cy="259045"/>
    <xdr:sp macro="" textlink="">
      <xdr:nvSpPr>
        <xdr:cNvPr id="546" name="消防費該当値テキスト"/>
        <xdr:cNvSpPr txBox="1"/>
      </xdr:nvSpPr>
      <xdr:spPr>
        <a:xfrm>
          <a:off x="16370300" y="64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132378</xdr:rowOff>
    </xdr:from>
    <xdr:to>
      <xdr:col>81</xdr:col>
      <xdr:colOff>101600</xdr:colOff>
      <xdr:row>38</xdr:row>
      <xdr:rowOff>62528</xdr:rowOff>
    </xdr:to>
    <xdr:sp macro="" textlink="">
      <xdr:nvSpPr>
        <xdr:cNvPr id="547" name="楕円 546"/>
        <xdr:cNvSpPr/>
      </xdr:nvSpPr>
      <xdr:spPr>
        <a:xfrm>
          <a:off x="15430500" y="64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53654</xdr:rowOff>
    </xdr:from>
    <xdr:ext cx="534377" cy="259045"/>
    <xdr:sp macro="" textlink="">
      <xdr:nvSpPr>
        <xdr:cNvPr id="548" name="テキスト ボックス 547"/>
        <xdr:cNvSpPr txBox="1"/>
      </xdr:nvSpPr>
      <xdr:spPr>
        <a:xfrm>
          <a:off x="15214111" y="65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127740</xdr:rowOff>
    </xdr:from>
    <xdr:to>
      <xdr:col>76</xdr:col>
      <xdr:colOff>165100</xdr:colOff>
      <xdr:row>38</xdr:row>
      <xdr:rowOff>57890</xdr:rowOff>
    </xdr:to>
    <xdr:sp macro="" textlink="">
      <xdr:nvSpPr>
        <xdr:cNvPr id="549" name="楕円 548"/>
        <xdr:cNvSpPr/>
      </xdr:nvSpPr>
      <xdr:spPr>
        <a:xfrm>
          <a:off x="14541500" y="6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49017</xdr:rowOff>
    </xdr:from>
    <xdr:ext cx="534377" cy="259045"/>
    <xdr:sp macro="" textlink="">
      <xdr:nvSpPr>
        <xdr:cNvPr id="550" name="テキスト ボックス 549"/>
        <xdr:cNvSpPr txBox="1"/>
      </xdr:nvSpPr>
      <xdr:spPr>
        <a:xfrm>
          <a:off x="14325111" y="656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154105</xdr:rowOff>
    </xdr:from>
    <xdr:to>
      <xdr:col>72</xdr:col>
      <xdr:colOff>38100</xdr:colOff>
      <xdr:row>38</xdr:row>
      <xdr:rowOff>84255</xdr:rowOff>
    </xdr:to>
    <xdr:sp macro="" textlink="">
      <xdr:nvSpPr>
        <xdr:cNvPr id="551" name="楕円 550"/>
        <xdr:cNvSpPr/>
      </xdr:nvSpPr>
      <xdr:spPr>
        <a:xfrm>
          <a:off x="13652500" y="64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75382</xdr:rowOff>
    </xdr:from>
    <xdr:ext cx="534377" cy="259045"/>
    <xdr:sp macro="" textlink="">
      <xdr:nvSpPr>
        <xdr:cNvPr id="552" name="テキスト ボックス 551"/>
        <xdr:cNvSpPr txBox="1"/>
      </xdr:nvSpPr>
      <xdr:spPr>
        <a:xfrm>
          <a:off x="13436111" y="659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167332</xdr:rowOff>
    </xdr:from>
    <xdr:to>
      <xdr:col>67</xdr:col>
      <xdr:colOff>101600</xdr:colOff>
      <xdr:row>38</xdr:row>
      <xdr:rowOff>97482</xdr:rowOff>
    </xdr:to>
    <xdr:sp macro="" textlink="">
      <xdr:nvSpPr>
        <xdr:cNvPr id="553" name="楕円 552"/>
        <xdr:cNvSpPr/>
      </xdr:nvSpPr>
      <xdr:spPr>
        <a:xfrm>
          <a:off x="12763500" y="651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88609</xdr:rowOff>
    </xdr:from>
    <xdr:ext cx="534377" cy="259045"/>
    <xdr:sp macro="" textlink="">
      <xdr:nvSpPr>
        <xdr:cNvPr id="554" name="テキスト ボックス 553"/>
        <xdr:cNvSpPr txBox="1"/>
      </xdr:nvSpPr>
      <xdr:spPr>
        <a:xfrm>
          <a:off x="12547111" y="660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150847</xdr:rowOff>
    </xdr:from>
    <xdr:to>
      <xdr:col>85</xdr:col>
      <xdr:colOff>127000</xdr:colOff>
      <xdr:row>57</xdr:row>
      <xdr:rowOff>43711</xdr:rowOff>
    </xdr:to>
    <xdr:cxnSp macro="">
      <xdr:nvCxnSpPr>
        <xdr:cNvPr id="581" name="直線コネクタ 580"/>
        <xdr:cNvCxnSpPr/>
      </xdr:nvCxnSpPr>
      <xdr:spPr>
        <a:xfrm>
          <a:off x="15481300" y="9752047"/>
          <a:ext cx="838200" cy="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127488</xdr:rowOff>
    </xdr:from>
    <xdr:to>
      <xdr:col>81</xdr:col>
      <xdr:colOff>50800</xdr:colOff>
      <xdr:row>56</xdr:row>
      <xdr:rowOff>150847</xdr:rowOff>
    </xdr:to>
    <xdr:cxnSp macro="">
      <xdr:nvCxnSpPr>
        <xdr:cNvPr id="584" name="直線コネクタ 583"/>
        <xdr:cNvCxnSpPr/>
      </xdr:nvCxnSpPr>
      <xdr:spPr>
        <a:xfrm>
          <a:off x="14592300" y="9557238"/>
          <a:ext cx="889000" cy="19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127488</xdr:rowOff>
    </xdr:from>
    <xdr:to>
      <xdr:col>76</xdr:col>
      <xdr:colOff>114300</xdr:colOff>
      <xdr:row>56</xdr:row>
      <xdr:rowOff>75418</xdr:rowOff>
    </xdr:to>
    <xdr:cxnSp macro="">
      <xdr:nvCxnSpPr>
        <xdr:cNvPr id="587" name="直線コネクタ 586"/>
        <xdr:cNvCxnSpPr/>
      </xdr:nvCxnSpPr>
      <xdr:spPr>
        <a:xfrm flipV="1">
          <a:off x="13703300" y="9557238"/>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7052</xdr:rowOff>
    </xdr:from>
    <xdr:to>
      <xdr:col>76</xdr:col>
      <xdr:colOff>165100</xdr:colOff>
      <xdr:row>56</xdr:row>
      <xdr:rowOff>108652</xdr:rowOff>
    </xdr:to>
    <xdr:sp macro="" textlink="">
      <xdr:nvSpPr>
        <xdr:cNvPr id="588" name="フローチャート: 判断 587"/>
        <xdr:cNvSpPr/>
      </xdr:nvSpPr>
      <xdr:spPr>
        <a:xfrm>
          <a:off x="14541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99779</xdr:rowOff>
    </xdr:from>
    <xdr:ext cx="534377" cy="259045"/>
    <xdr:sp macro="" textlink="">
      <xdr:nvSpPr>
        <xdr:cNvPr id="589" name="テキスト ボックス 588"/>
        <xdr:cNvSpPr txBox="1"/>
      </xdr:nvSpPr>
      <xdr:spPr>
        <a:xfrm>
          <a:off x="14325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75418</xdr:rowOff>
    </xdr:from>
    <xdr:to>
      <xdr:col>71</xdr:col>
      <xdr:colOff>177800</xdr:colOff>
      <xdr:row>56</xdr:row>
      <xdr:rowOff>136335</xdr:rowOff>
    </xdr:to>
    <xdr:cxnSp macro="">
      <xdr:nvCxnSpPr>
        <xdr:cNvPr id="590" name="直線コネクタ 589"/>
        <xdr:cNvCxnSpPr/>
      </xdr:nvCxnSpPr>
      <xdr:spPr>
        <a:xfrm flipV="1">
          <a:off x="12814300" y="9676618"/>
          <a:ext cx="889000" cy="6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4273</xdr:rowOff>
    </xdr:from>
    <xdr:to>
      <xdr:col>72</xdr:col>
      <xdr:colOff>38100</xdr:colOff>
      <xdr:row>56</xdr:row>
      <xdr:rowOff>105873</xdr:rowOff>
    </xdr:to>
    <xdr:sp macro="" textlink="">
      <xdr:nvSpPr>
        <xdr:cNvPr id="591" name="フローチャート: 判断 590"/>
        <xdr:cNvSpPr/>
      </xdr:nvSpPr>
      <xdr:spPr>
        <a:xfrm>
          <a:off x="13652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122400</xdr:rowOff>
    </xdr:from>
    <xdr:ext cx="534377" cy="259045"/>
    <xdr:sp macro="" textlink="">
      <xdr:nvSpPr>
        <xdr:cNvPr id="592" name="テキスト ボックス 591"/>
        <xdr:cNvSpPr txBox="1"/>
      </xdr:nvSpPr>
      <xdr:spPr>
        <a:xfrm>
          <a:off x="13436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159418</xdr:rowOff>
    </xdr:from>
    <xdr:to>
      <xdr:col>67</xdr:col>
      <xdr:colOff>101600</xdr:colOff>
      <xdr:row>56</xdr:row>
      <xdr:rowOff>89568</xdr:rowOff>
    </xdr:to>
    <xdr:sp macro="" textlink="">
      <xdr:nvSpPr>
        <xdr:cNvPr id="593" name="フローチャート: 判断 592"/>
        <xdr:cNvSpPr/>
      </xdr:nvSpPr>
      <xdr:spPr>
        <a:xfrm>
          <a:off x="12763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106095</xdr:rowOff>
    </xdr:from>
    <xdr:ext cx="534377" cy="259045"/>
    <xdr:sp macro="" textlink="">
      <xdr:nvSpPr>
        <xdr:cNvPr id="594" name="テキスト ボックス 593"/>
        <xdr:cNvSpPr txBox="1"/>
      </xdr:nvSpPr>
      <xdr:spPr>
        <a:xfrm>
          <a:off x="12547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164361</xdr:rowOff>
    </xdr:from>
    <xdr:to>
      <xdr:col>85</xdr:col>
      <xdr:colOff>177800</xdr:colOff>
      <xdr:row>57</xdr:row>
      <xdr:rowOff>94511</xdr:rowOff>
    </xdr:to>
    <xdr:sp macro="" textlink="">
      <xdr:nvSpPr>
        <xdr:cNvPr id="600" name="楕円 599"/>
        <xdr:cNvSpPr/>
      </xdr:nvSpPr>
      <xdr:spPr>
        <a:xfrm>
          <a:off x="16268700" y="976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79288</xdr:rowOff>
    </xdr:from>
    <xdr:ext cx="534377" cy="259045"/>
    <xdr:sp macro="" textlink="">
      <xdr:nvSpPr>
        <xdr:cNvPr id="601" name="教育費該当値テキスト"/>
        <xdr:cNvSpPr txBox="1"/>
      </xdr:nvSpPr>
      <xdr:spPr>
        <a:xfrm>
          <a:off x="16370300" y="96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100047</xdr:rowOff>
    </xdr:from>
    <xdr:to>
      <xdr:col>81</xdr:col>
      <xdr:colOff>101600</xdr:colOff>
      <xdr:row>57</xdr:row>
      <xdr:rowOff>30197</xdr:rowOff>
    </xdr:to>
    <xdr:sp macro="" textlink="">
      <xdr:nvSpPr>
        <xdr:cNvPr id="602" name="楕円 601"/>
        <xdr:cNvSpPr/>
      </xdr:nvSpPr>
      <xdr:spPr>
        <a:xfrm>
          <a:off x="15430500" y="97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21324</xdr:rowOff>
    </xdr:from>
    <xdr:ext cx="534377" cy="259045"/>
    <xdr:sp macro="" textlink="">
      <xdr:nvSpPr>
        <xdr:cNvPr id="603" name="テキスト ボックス 602"/>
        <xdr:cNvSpPr txBox="1"/>
      </xdr:nvSpPr>
      <xdr:spPr>
        <a:xfrm>
          <a:off x="15214111" y="979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76688</xdr:rowOff>
    </xdr:from>
    <xdr:to>
      <xdr:col>76</xdr:col>
      <xdr:colOff>165100</xdr:colOff>
      <xdr:row>56</xdr:row>
      <xdr:rowOff>6838</xdr:rowOff>
    </xdr:to>
    <xdr:sp macro="" textlink="">
      <xdr:nvSpPr>
        <xdr:cNvPr id="604" name="楕円 603"/>
        <xdr:cNvSpPr/>
      </xdr:nvSpPr>
      <xdr:spPr>
        <a:xfrm>
          <a:off x="14541500" y="950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23365</xdr:rowOff>
    </xdr:from>
    <xdr:ext cx="599010" cy="259045"/>
    <xdr:sp macro="" textlink="">
      <xdr:nvSpPr>
        <xdr:cNvPr id="605" name="テキスト ボックス 604"/>
        <xdr:cNvSpPr txBox="1"/>
      </xdr:nvSpPr>
      <xdr:spPr>
        <a:xfrm>
          <a:off x="14292795" y="928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24618</xdr:rowOff>
    </xdr:from>
    <xdr:to>
      <xdr:col>72</xdr:col>
      <xdr:colOff>38100</xdr:colOff>
      <xdr:row>56</xdr:row>
      <xdr:rowOff>126218</xdr:rowOff>
    </xdr:to>
    <xdr:sp macro="" textlink="">
      <xdr:nvSpPr>
        <xdr:cNvPr id="606" name="楕円 605"/>
        <xdr:cNvSpPr/>
      </xdr:nvSpPr>
      <xdr:spPr>
        <a:xfrm>
          <a:off x="13652500" y="96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117345</xdr:rowOff>
    </xdr:from>
    <xdr:ext cx="534377" cy="259045"/>
    <xdr:sp macro="" textlink="">
      <xdr:nvSpPr>
        <xdr:cNvPr id="607" name="テキスト ボックス 606"/>
        <xdr:cNvSpPr txBox="1"/>
      </xdr:nvSpPr>
      <xdr:spPr>
        <a:xfrm>
          <a:off x="13436111" y="97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85535</xdr:rowOff>
    </xdr:from>
    <xdr:to>
      <xdr:col>67</xdr:col>
      <xdr:colOff>101600</xdr:colOff>
      <xdr:row>57</xdr:row>
      <xdr:rowOff>15685</xdr:rowOff>
    </xdr:to>
    <xdr:sp macro="" textlink="">
      <xdr:nvSpPr>
        <xdr:cNvPr id="608" name="楕円 607"/>
        <xdr:cNvSpPr/>
      </xdr:nvSpPr>
      <xdr:spPr>
        <a:xfrm>
          <a:off x="12763500" y="96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6812</xdr:rowOff>
    </xdr:from>
    <xdr:ext cx="534377" cy="259045"/>
    <xdr:sp macro="" textlink="">
      <xdr:nvSpPr>
        <xdr:cNvPr id="609" name="テキスト ボックス 608"/>
        <xdr:cNvSpPr txBox="1"/>
      </xdr:nvSpPr>
      <xdr:spPr>
        <a:xfrm>
          <a:off x="12547111" y="97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29705</xdr:rowOff>
    </xdr:from>
    <xdr:to>
      <xdr:col>85</xdr:col>
      <xdr:colOff>127000</xdr:colOff>
      <xdr:row>79</xdr:row>
      <xdr:rowOff>37238</xdr:rowOff>
    </xdr:to>
    <xdr:cxnSp macro="">
      <xdr:nvCxnSpPr>
        <xdr:cNvPr id="638" name="直線コネクタ 637"/>
        <xdr:cNvCxnSpPr/>
      </xdr:nvCxnSpPr>
      <xdr:spPr>
        <a:xfrm>
          <a:off x="15481300" y="13574255"/>
          <a:ext cx="8382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23981</xdr:rowOff>
    </xdr:from>
    <xdr:to>
      <xdr:col>81</xdr:col>
      <xdr:colOff>50800</xdr:colOff>
      <xdr:row>79</xdr:row>
      <xdr:rowOff>29705</xdr:rowOff>
    </xdr:to>
    <xdr:cxnSp macro="">
      <xdr:nvCxnSpPr>
        <xdr:cNvPr id="641" name="直線コネクタ 640"/>
        <xdr:cNvCxnSpPr/>
      </xdr:nvCxnSpPr>
      <xdr:spPr>
        <a:xfrm>
          <a:off x="14592300" y="13568531"/>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23981</xdr:rowOff>
    </xdr:from>
    <xdr:to>
      <xdr:col>76</xdr:col>
      <xdr:colOff>114300</xdr:colOff>
      <xdr:row>79</xdr:row>
      <xdr:rowOff>31804</xdr:rowOff>
    </xdr:to>
    <xdr:cxnSp macro="">
      <xdr:nvCxnSpPr>
        <xdr:cNvPr id="644" name="直線コネクタ 643"/>
        <xdr:cNvCxnSpPr/>
      </xdr:nvCxnSpPr>
      <xdr:spPr>
        <a:xfrm flipV="1">
          <a:off x="13703300" y="13568531"/>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144438</xdr:rowOff>
    </xdr:from>
    <xdr:to>
      <xdr:col>76</xdr:col>
      <xdr:colOff>165100</xdr:colOff>
      <xdr:row>79</xdr:row>
      <xdr:rowOff>74588</xdr:rowOff>
    </xdr:to>
    <xdr:sp macro="" textlink="">
      <xdr:nvSpPr>
        <xdr:cNvPr id="645" name="フローチャート: 判断 644"/>
        <xdr:cNvSpPr/>
      </xdr:nvSpPr>
      <xdr:spPr>
        <a:xfrm>
          <a:off x="14541500" y="135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91115</xdr:rowOff>
    </xdr:from>
    <xdr:ext cx="534377" cy="259045"/>
    <xdr:sp macro="" textlink="">
      <xdr:nvSpPr>
        <xdr:cNvPr id="646" name="テキスト ボックス 645"/>
        <xdr:cNvSpPr txBox="1"/>
      </xdr:nvSpPr>
      <xdr:spPr>
        <a:xfrm>
          <a:off x="14325111" y="132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31804</xdr:rowOff>
    </xdr:from>
    <xdr:to>
      <xdr:col>71</xdr:col>
      <xdr:colOff>177800</xdr:colOff>
      <xdr:row>79</xdr:row>
      <xdr:rowOff>42742</xdr:rowOff>
    </xdr:to>
    <xdr:cxnSp macro="">
      <xdr:nvCxnSpPr>
        <xdr:cNvPr id="647" name="直線コネクタ 646"/>
        <xdr:cNvCxnSpPr/>
      </xdr:nvCxnSpPr>
      <xdr:spPr>
        <a:xfrm flipV="1">
          <a:off x="12814300" y="13576354"/>
          <a:ext cx="889000" cy="1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152771</xdr:rowOff>
    </xdr:from>
    <xdr:to>
      <xdr:col>72</xdr:col>
      <xdr:colOff>38100</xdr:colOff>
      <xdr:row>79</xdr:row>
      <xdr:rowOff>82921</xdr:rowOff>
    </xdr:to>
    <xdr:sp macro="" textlink="">
      <xdr:nvSpPr>
        <xdr:cNvPr id="648" name="フローチャート: 判断 647"/>
        <xdr:cNvSpPr/>
      </xdr:nvSpPr>
      <xdr:spPr>
        <a:xfrm>
          <a:off x="13652500" y="135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74048</xdr:rowOff>
    </xdr:from>
    <xdr:ext cx="469744" cy="259045"/>
    <xdr:sp macro="" textlink="">
      <xdr:nvSpPr>
        <xdr:cNvPr id="649" name="テキスト ボックス 648"/>
        <xdr:cNvSpPr txBox="1"/>
      </xdr:nvSpPr>
      <xdr:spPr>
        <a:xfrm>
          <a:off x="13468428" y="136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150837</xdr:rowOff>
    </xdr:from>
    <xdr:to>
      <xdr:col>67</xdr:col>
      <xdr:colOff>101600</xdr:colOff>
      <xdr:row>79</xdr:row>
      <xdr:rowOff>80987</xdr:rowOff>
    </xdr:to>
    <xdr:sp macro="" textlink="">
      <xdr:nvSpPr>
        <xdr:cNvPr id="650" name="フローチャート: 判断 649"/>
        <xdr:cNvSpPr/>
      </xdr:nvSpPr>
      <xdr:spPr>
        <a:xfrm>
          <a:off x="12763500" y="1352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97514</xdr:rowOff>
    </xdr:from>
    <xdr:ext cx="469744" cy="259045"/>
    <xdr:sp macro="" textlink="">
      <xdr:nvSpPr>
        <xdr:cNvPr id="651" name="テキスト ボックス 650"/>
        <xdr:cNvSpPr txBox="1"/>
      </xdr:nvSpPr>
      <xdr:spPr>
        <a:xfrm>
          <a:off x="12579428" y="132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157888</xdr:rowOff>
    </xdr:from>
    <xdr:to>
      <xdr:col>85</xdr:col>
      <xdr:colOff>177800</xdr:colOff>
      <xdr:row>79</xdr:row>
      <xdr:rowOff>88038</xdr:rowOff>
    </xdr:to>
    <xdr:sp macro="" textlink="">
      <xdr:nvSpPr>
        <xdr:cNvPr id="657" name="楕円 656"/>
        <xdr:cNvSpPr/>
      </xdr:nvSpPr>
      <xdr:spPr>
        <a:xfrm>
          <a:off x="16268700" y="135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469744" cy="259045"/>
    <xdr:sp macro="" textlink="">
      <xdr:nvSpPr>
        <xdr:cNvPr id="658" name="災害復旧費該当値テキスト"/>
        <xdr:cNvSpPr txBox="1"/>
      </xdr:nvSpPr>
      <xdr:spPr>
        <a:xfrm>
          <a:off x="16370300" y="134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150355</xdr:rowOff>
    </xdr:from>
    <xdr:to>
      <xdr:col>81</xdr:col>
      <xdr:colOff>101600</xdr:colOff>
      <xdr:row>79</xdr:row>
      <xdr:rowOff>80505</xdr:rowOff>
    </xdr:to>
    <xdr:sp macro="" textlink="">
      <xdr:nvSpPr>
        <xdr:cNvPr id="659" name="楕円 658"/>
        <xdr:cNvSpPr/>
      </xdr:nvSpPr>
      <xdr:spPr>
        <a:xfrm>
          <a:off x="15430500" y="1352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71632</xdr:rowOff>
    </xdr:from>
    <xdr:ext cx="469744" cy="259045"/>
    <xdr:sp macro="" textlink="">
      <xdr:nvSpPr>
        <xdr:cNvPr id="660" name="テキスト ボックス 659"/>
        <xdr:cNvSpPr txBox="1"/>
      </xdr:nvSpPr>
      <xdr:spPr>
        <a:xfrm>
          <a:off x="15246428" y="1361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144631</xdr:rowOff>
    </xdr:from>
    <xdr:to>
      <xdr:col>76</xdr:col>
      <xdr:colOff>165100</xdr:colOff>
      <xdr:row>79</xdr:row>
      <xdr:rowOff>74781</xdr:rowOff>
    </xdr:to>
    <xdr:sp macro="" textlink="">
      <xdr:nvSpPr>
        <xdr:cNvPr id="661" name="楕円 660"/>
        <xdr:cNvSpPr/>
      </xdr:nvSpPr>
      <xdr:spPr>
        <a:xfrm>
          <a:off x="14541500" y="135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65908</xdr:rowOff>
    </xdr:from>
    <xdr:ext cx="534377" cy="259045"/>
    <xdr:sp macro="" textlink="">
      <xdr:nvSpPr>
        <xdr:cNvPr id="662" name="テキスト ボックス 661"/>
        <xdr:cNvSpPr txBox="1"/>
      </xdr:nvSpPr>
      <xdr:spPr>
        <a:xfrm>
          <a:off x="14325111" y="136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152454</xdr:rowOff>
    </xdr:from>
    <xdr:to>
      <xdr:col>72</xdr:col>
      <xdr:colOff>38100</xdr:colOff>
      <xdr:row>79</xdr:row>
      <xdr:rowOff>82604</xdr:rowOff>
    </xdr:to>
    <xdr:sp macro="" textlink="">
      <xdr:nvSpPr>
        <xdr:cNvPr id="663" name="楕円 662"/>
        <xdr:cNvSpPr/>
      </xdr:nvSpPr>
      <xdr:spPr>
        <a:xfrm>
          <a:off x="13652500" y="135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99131</xdr:rowOff>
    </xdr:from>
    <xdr:ext cx="469744" cy="259045"/>
    <xdr:sp macro="" textlink="">
      <xdr:nvSpPr>
        <xdr:cNvPr id="664" name="テキスト ボックス 663"/>
        <xdr:cNvSpPr txBox="1"/>
      </xdr:nvSpPr>
      <xdr:spPr>
        <a:xfrm>
          <a:off x="13468428" y="1330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163392</xdr:rowOff>
    </xdr:from>
    <xdr:to>
      <xdr:col>67</xdr:col>
      <xdr:colOff>101600</xdr:colOff>
      <xdr:row>79</xdr:row>
      <xdr:rowOff>93542</xdr:rowOff>
    </xdr:to>
    <xdr:sp macro="" textlink="">
      <xdr:nvSpPr>
        <xdr:cNvPr id="665" name="楕円 664"/>
        <xdr:cNvSpPr/>
      </xdr:nvSpPr>
      <xdr:spPr>
        <a:xfrm>
          <a:off x="12763500" y="135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84669</xdr:rowOff>
    </xdr:from>
    <xdr:ext cx="378565" cy="259045"/>
    <xdr:sp macro="" textlink="">
      <xdr:nvSpPr>
        <xdr:cNvPr id="666" name="テキスト ボックス 665"/>
        <xdr:cNvSpPr txBox="1"/>
      </xdr:nvSpPr>
      <xdr:spPr>
        <a:xfrm>
          <a:off x="12625017" y="1362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10953</xdr:rowOff>
    </xdr:from>
    <xdr:to>
      <xdr:col>85</xdr:col>
      <xdr:colOff>127000</xdr:colOff>
      <xdr:row>97</xdr:row>
      <xdr:rowOff>11117</xdr:rowOff>
    </xdr:to>
    <xdr:cxnSp macro="">
      <xdr:nvCxnSpPr>
        <xdr:cNvPr id="693" name="直線コネクタ 692"/>
        <xdr:cNvCxnSpPr/>
      </xdr:nvCxnSpPr>
      <xdr:spPr>
        <a:xfrm>
          <a:off x="15481300" y="16641603"/>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1918</xdr:rowOff>
    </xdr:from>
    <xdr:to>
      <xdr:col>81</xdr:col>
      <xdr:colOff>50800</xdr:colOff>
      <xdr:row>97</xdr:row>
      <xdr:rowOff>10953</xdr:rowOff>
    </xdr:to>
    <xdr:cxnSp macro="">
      <xdr:nvCxnSpPr>
        <xdr:cNvPr id="696" name="直線コネクタ 695"/>
        <xdr:cNvCxnSpPr/>
      </xdr:nvCxnSpPr>
      <xdr:spPr>
        <a:xfrm>
          <a:off x="14592300" y="16632568"/>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169743</xdr:rowOff>
    </xdr:from>
    <xdr:to>
      <xdr:col>76</xdr:col>
      <xdr:colOff>114300</xdr:colOff>
      <xdr:row>97</xdr:row>
      <xdr:rowOff>1918</xdr:rowOff>
    </xdr:to>
    <xdr:cxnSp macro="">
      <xdr:nvCxnSpPr>
        <xdr:cNvPr id="699" name="直線コネクタ 698"/>
        <xdr:cNvCxnSpPr/>
      </xdr:nvCxnSpPr>
      <xdr:spPr>
        <a:xfrm>
          <a:off x="13703300" y="16628943"/>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700" name="フローチャート: 判断 699"/>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701" name="テキスト ボックス 700"/>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169743</xdr:rowOff>
    </xdr:from>
    <xdr:to>
      <xdr:col>71</xdr:col>
      <xdr:colOff>177800</xdr:colOff>
      <xdr:row>97</xdr:row>
      <xdr:rowOff>69255</xdr:rowOff>
    </xdr:to>
    <xdr:cxnSp macro="">
      <xdr:nvCxnSpPr>
        <xdr:cNvPr id="702" name="直線コネクタ 701"/>
        <xdr:cNvCxnSpPr/>
      </xdr:nvCxnSpPr>
      <xdr:spPr>
        <a:xfrm flipV="1">
          <a:off x="12814300" y="16628943"/>
          <a:ext cx="889000" cy="7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703" name="フローチャート: 判断 702"/>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704" name="テキスト ボックス 703"/>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705" name="フローチャート: 判断 704"/>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706" name="テキスト ボックス 705"/>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131767</xdr:rowOff>
    </xdr:from>
    <xdr:to>
      <xdr:col>85</xdr:col>
      <xdr:colOff>177800</xdr:colOff>
      <xdr:row>97</xdr:row>
      <xdr:rowOff>61917</xdr:rowOff>
    </xdr:to>
    <xdr:sp macro="" textlink="">
      <xdr:nvSpPr>
        <xdr:cNvPr id="712" name="楕円 711"/>
        <xdr:cNvSpPr/>
      </xdr:nvSpPr>
      <xdr:spPr>
        <a:xfrm>
          <a:off x="16268700" y="165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110194</xdr:rowOff>
    </xdr:from>
    <xdr:ext cx="534377" cy="259045"/>
    <xdr:sp macro="" textlink="">
      <xdr:nvSpPr>
        <xdr:cNvPr id="713" name="公債費該当値テキスト"/>
        <xdr:cNvSpPr txBox="1"/>
      </xdr:nvSpPr>
      <xdr:spPr>
        <a:xfrm>
          <a:off x="16370300" y="1656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131603</xdr:rowOff>
    </xdr:from>
    <xdr:to>
      <xdr:col>81</xdr:col>
      <xdr:colOff>101600</xdr:colOff>
      <xdr:row>97</xdr:row>
      <xdr:rowOff>61753</xdr:rowOff>
    </xdr:to>
    <xdr:sp macro="" textlink="">
      <xdr:nvSpPr>
        <xdr:cNvPr id="714" name="楕円 713"/>
        <xdr:cNvSpPr/>
      </xdr:nvSpPr>
      <xdr:spPr>
        <a:xfrm>
          <a:off x="15430500" y="165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52880</xdr:rowOff>
    </xdr:from>
    <xdr:ext cx="534377" cy="259045"/>
    <xdr:sp macro="" textlink="">
      <xdr:nvSpPr>
        <xdr:cNvPr id="715" name="テキスト ボックス 714"/>
        <xdr:cNvSpPr txBox="1"/>
      </xdr:nvSpPr>
      <xdr:spPr>
        <a:xfrm>
          <a:off x="15214111" y="1668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122568</xdr:rowOff>
    </xdr:from>
    <xdr:to>
      <xdr:col>76</xdr:col>
      <xdr:colOff>165100</xdr:colOff>
      <xdr:row>97</xdr:row>
      <xdr:rowOff>52718</xdr:rowOff>
    </xdr:to>
    <xdr:sp macro="" textlink="">
      <xdr:nvSpPr>
        <xdr:cNvPr id="716" name="楕円 715"/>
        <xdr:cNvSpPr/>
      </xdr:nvSpPr>
      <xdr:spPr>
        <a:xfrm>
          <a:off x="14541500" y="165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43845</xdr:rowOff>
    </xdr:from>
    <xdr:ext cx="534377" cy="259045"/>
    <xdr:sp macro="" textlink="">
      <xdr:nvSpPr>
        <xdr:cNvPr id="717" name="テキスト ボックス 716"/>
        <xdr:cNvSpPr txBox="1"/>
      </xdr:nvSpPr>
      <xdr:spPr>
        <a:xfrm>
          <a:off x="14325111" y="166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118943</xdr:rowOff>
    </xdr:from>
    <xdr:to>
      <xdr:col>72</xdr:col>
      <xdr:colOff>38100</xdr:colOff>
      <xdr:row>97</xdr:row>
      <xdr:rowOff>49093</xdr:rowOff>
    </xdr:to>
    <xdr:sp macro="" textlink="">
      <xdr:nvSpPr>
        <xdr:cNvPr id="718" name="楕円 717"/>
        <xdr:cNvSpPr/>
      </xdr:nvSpPr>
      <xdr:spPr>
        <a:xfrm>
          <a:off x="13652500" y="165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40220</xdr:rowOff>
    </xdr:from>
    <xdr:ext cx="534377" cy="259045"/>
    <xdr:sp macro="" textlink="">
      <xdr:nvSpPr>
        <xdr:cNvPr id="719" name="テキスト ボックス 718"/>
        <xdr:cNvSpPr txBox="1"/>
      </xdr:nvSpPr>
      <xdr:spPr>
        <a:xfrm>
          <a:off x="13436111" y="166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18455</xdr:rowOff>
    </xdr:from>
    <xdr:to>
      <xdr:col>67</xdr:col>
      <xdr:colOff>101600</xdr:colOff>
      <xdr:row>97</xdr:row>
      <xdr:rowOff>120055</xdr:rowOff>
    </xdr:to>
    <xdr:sp macro="" textlink="">
      <xdr:nvSpPr>
        <xdr:cNvPr id="720" name="楕円 719"/>
        <xdr:cNvSpPr/>
      </xdr:nvSpPr>
      <xdr:spPr>
        <a:xfrm>
          <a:off x="12763500" y="166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111182</xdr:rowOff>
    </xdr:from>
    <xdr:ext cx="534377" cy="259045"/>
    <xdr:sp macro="" textlink="">
      <xdr:nvSpPr>
        <xdr:cNvPr id="721" name="テキスト ボックス 720"/>
        <xdr:cNvSpPr txBox="1"/>
      </xdr:nvSpPr>
      <xdr:spPr>
        <a:xfrm>
          <a:off x="12547111" y="1674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57" name="フローチャート: 判断 756"/>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58" name="テキスト ボックス 757"/>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108712</xdr:rowOff>
    </xdr:from>
    <xdr:to>
      <xdr:col>102</xdr:col>
      <xdr:colOff>165100</xdr:colOff>
      <xdr:row>39</xdr:row>
      <xdr:rowOff>38862</xdr:rowOff>
    </xdr:to>
    <xdr:sp macro="" textlink="">
      <xdr:nvSpPr>
        <xdr:cNvPr id="760" name="フローチャート: 判断 759"/>
        <xdr:cNvSpPr/>
      </xdr:nvSpPr>
      <xdr:spPr>
        <a:xfrm>
          <a:off x="19494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55389</xdr:rowOff>
    </xdr:from>
    <xdr:ext cx="378565" cy="259045"/>
    <xdr:sp macro="" textlink="">
      <xdr:nvSpPr>
        <xdr:cNvPr id="761" name="テキスト ボックス 760"/>
        <xdr:cNvSpPr txBox="1"/>
      </xdr:nvSpPr>
      <xdr:spPr>
        <a:xfrm>
          <a:off x="19356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104521</xdr:rowOff>
    </xdr:from>
    <xdr:to>
      <xdr:col>98</xdr:col>
      <xdr:colOff>38100</xdr:colOff>
      <xdr:row>39</xdr:row>
      <xdr:rowOff>34671</xdr:rowOff>
    </xdr:to>
    <xdr:sp macro="" textlink="">
      <xdr:nvSpPr>
        <xdr:cNvPr id="762" name="フローチャート: 判断 761"/>
        <xdr:cNvSpPr/>
      </xdr:nvSpPr>
      <xdr:spPr>
        <a:xfrm>
          <a:off x="18605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51198</xdr:rowOff>
    </xdr:from>
    <xdr:ext cx="378565" cy="259045"/>
    <xdr:sp macro="" textlink="">
      <xdr:nvSpPr>
        <xdr:cNvPr id="763" name="テキスト ボックス 762"/>
        <xdr:cNvSpPr txBox="1"/>
      </xdr:nvSpPr>
      <xdr:spPr>
        <a:xfrm>
          <a:off x="18467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全体的に住民一人あたりのコストは類似団体平均を下回っているが、とりわけ労働費が類似団体平均を上回っている。労働費においては、新卒雇用を行う町内企業に対する補助費の増加による。全体的に今後も高コストが見込まれるため注視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を大きく上回っており、不測の事態に対応できる備えが整っていると思われる。しかしながら、今後実施予定の大規模事業により歳入不足があれば取り崩すことも考えられるため、注視が必要である。</a:t>
          </a:r>
        </a:p>
        <a:p>
          <a:r>
            <a:rPr kumimoji="1" lang="ja-JP" altLang="en-US" sz="1400">
              <a:latin typeface="ＭＳ ゴシック" pitchFamily="49" charset="-128"/>
              <a:ea typeface="ＭＳ ゴシック" pitchFamily="49" charset="-128"/>
            </a:rPr>
            <a:t>　実質収支比率は、平成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年度にかけて</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％で推移しており、今後も同様の状態で推移すると考えられる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各会計において赤字額は出ていない。特別会計においては、一般会計等からの繰出金（基準外繰出し）により賄っているところが大きいため、特別会計内においての収入確保、歳出削減に努める。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4837_&#22617;&#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19.7</v>
          </cell>
          <cell r="CN51">
            <v>10.1</v>
          </cell>
          <cell r="CV51">
            <v>8.1</v>
          </cell>
        </row>
        <row r="53">
          <cell r="CF53">
            <v>38</v>
          </cell>
          <cell r="CN53">
            <v>55.8</v>
          </cell>
          <cell r="CV53">
            <v>55.7</v>
          </cell>
        </row>
        <row r="55">
          <cell r="AN55" t="str">
            <v>類似団体内平均値</v>
          </cell>
          <cell r="CF55">
            <v>0</v>
          </cell>
          <cell r="CN55">
            <v>0</v>
          </cell>
          <cell r="CV55">
            <v>0</v>
          </cell>
        </row>
        <row r="57">
          <cell r="CF57">
            <v>55.3</v>
          </cell>
          <cell r="CN57">
            <v>58.6</v>
          </cell>
          <cell r="CV57">
            <v>60.3</v>
          </cell>
        </row>
        <row r="72">
          <cell r="BP72" t="str">
            <v>H25</v>
          </cell>
          <cell r="BX72" t="str">
            <v>H26</v>
          </cell>
          <cell r="CF72" t="str">
            <v>H27</v>
          </cell>
          <cell r="CN72" t="str">
            <v>H28</v>
          </cell>
          <cell r="CV72" t="str">
            <v>H29</v>
          </cell>
        </row>
        <row r="73">
          <cell r="AN73" t="str">
            <v>当該団体値</v>
          </cell>
          <cell r="BP73">
            <v>16.899999999999999</v>
          </cell>
          <cell r="BX73">
            <v>22.9</v>
          </cell>
          <cell r="CF73">
            <v>19.7</v>
          </cell>
          <cell r="CN73">
            <v>10.1</v>
          </cell>
          <cell r="CV73">
            <v>8.1</v>
          </cell>
        </row>
        <row r="75">
          <cell r="BP75">
            <v>8.6</v>
          </cell>
          <cell r="BX75">
            <v>8.1</v>
          </cell>
          <cell r="CF75">
            <v>7.5</v>
          </cell>
          <cell r="CN75">
            <v>7.1</v>
          </cell>
          <cell r="CV75">
            <v>6.8</v>
          </cell>
        </row>
        <row r="77">
          <cell r="AN77" t="str">
            <v>類似団体内平均値</v>
          </cell>
          <cell r="BP77">
            <v>0</v>
          </cell>
          <cell r="BX77">
            <v>0</v>
          </cell>
          <cell r="CF77">
            <v>0</v>
          </cell>
          <cell r="CN77">
            <v>0</v>
          </cell>
          <cell r="CV77">
            <v>0</v>
          </cell>
        </row>
        <row r="79">
          <cell r="BP79">
            <v>9.8000000000000007</v>
          </cell>
          <cell r="BX79">
            <v>9.1</v>
          </cell>
          <cell r="CF79">
            <v>8.6</v>
          </cell>
          <cell r="CN79">
            <v>7.3</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6573785</v>
      </c>
      <c r="BO4" s="403"/>
      <c r="BP4" s="403"/>
      <c r="BQ4" s="403"/>
      <c r="BR4" s="403"/>
      <c r="BS4" s="403"/>
      <c r="BT4" s="403"/>
      <c r="BU4" s="404"/>
      <c r="BV4" s="402">
        <v>6689849</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4.5999999999999996</v>
      </c>
      <c r="CU4" s="584"/>
      <c r="CV4" s="584"/>
      <c r="CW4" s="584"/>
      <c r="CX4" s="584"/>
      <c r="CY4" s="584"/>
      <c r="CZ4" s="584"/>
      <c r="DA4" s="585"/>
      <c r="DB4" s="583">
        <v>4.0999999999999996</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6301466</v>
      </c>
      <c r="BO5" s="408"/>
      <c r="BP5" s="408"/>
      <c r="BQ5" s="408"/>
      <c r="BR5" s="408"/>
      <c r="BS5" s="408"/>
      <c r="BT5" s="408"/>
      <c r="BU5" s="409"/>
      <c r="BV5" s="407">
        <v>6370573</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89.2</v>
      </c>
      <c r="CU5" s="378"/>
      <c r="CV5" s="378"/>
      <c r="CW5" s="378"/>
      <c r="CX5" s="378"/>
      <c r="CY5" s="378"/>
      <c r="CZ5" s="378"/>
      <c r="DA5" s="379"/>
      <c r="DB5" s="377">
        <v>86.6</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272319</v>
      </c>
      <c r="BO6" s="408"/>
      <c r="BP6" s="408"/>
      <c r="BQ6" s="408"/>
      <c r="BR6" s="408"/>
      <c r="BS6" s="408"/>
      <c r="BT6" s="408"/>
      <c r="BU6" s="409"/>
      <c r="BV6" s="407">
        <v>319276</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93.2</v>
      </c>
      <c r="CU6" s="558"/>
      <c r="CV6" s="558"/>
      <c r="CW6" s="558"/>
      <c r="CX6" s="558"/>
      <c r="CY6" s="558"/>
      <c r="CZ6" s="558"/>
      <c r="DA6" s="559"/>
      <c r="DB6" s="557">
        <v>90.4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110626</v>
      </c>
      <c r="BO7" s="408"/>
      <c r="BP7" s="408"/>
      <c r="BQ7" s="408"/>
      <c r="BR7" s="408"/>
      <c r="BS7" s="408"/>
      <c r="BT7" s="408"/>
      <c r="BU7" s="409"/>
      <c r="BV7" s="407">
        <v>172229</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3540339</v>
      </c>
      <c r="CU7" s="408"/>
      <c r="CV7" s="408"/>
      <c r="CW7" s="408"/>
      <c r="CX7" s="408"/>
      <c r="CY7" s="408"/>
      <c r="CZ7" s="408"/>
      <c r="DA7" s="409"/>
      <c r="DB7" s="407">
        <v>3561736</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87</v>
      </c>
      <c r="AV8" s="465"/>
      <c r="AW8" s="465"/>
      <c r="AX8" s="465"/>
      <c r="AY8" s="387" t="s">
        <v>101</v>
      </c>
      <c r="AZ8" s="388"/>
      <c r="BA8" s="388"/>
      <c r="BB8" s="388"/>
      <c r="BC8" s="388"/>
      <c r="BD8" s="388"/>
      <c r="BE8" s="388"/>
      <c r="BF8" s="388"/>
      <c r="BG8" s="388"/>
      <c r="BH8" s="388"/>
      <c r="BI8" s="388"/>
      <c r="BJ8" s="388"/>
      <c r="BK8" s="388"/>
      <c r="BL8" s="388"/>
      <c r="BM8" s="389"/>
      <c r="BN8" s="407">
        <v>161693</v>
      </c>
      <c r="BO8" s="408"/>
      <c r="BP8" s="408"/>
      <c r="BQ8" s="408"/>
      <c r="BR8" s="408"/>
      <c r="BS8" s="408"/>
      <c r="BT8" s="408"/>
      <c r="BU8" s="409"/>
      <c r="BV8" s="407">
        <v>147047</v>
      </c>
      <c r="BW8" s="408"/>
      <c r="BX8" s="408"/>
      <c r="BY8" s="408"/>
      <c r="BZ8" s="408"/>
      <c r="CA8" s="408"/>
      <c r="CB8" s="408"/>
      <c r="CC8" s="409"/>
      <c r="CD8" s="416" t="s">
        <v>102</v>
      </c>
      <c r="CE8" s="417"/>
      <c r="CF8" s="417"/>
      <c r="CG8" s="417"/>
      <c r="CH8" s="417"/>
      <c r="CI8" s="417"/>
      <c r="CJ8" s="417"/>
      <c r="CK8" s="417"/>
      <c r="CL8" s="417"/>
      <c r="CM8" s="417"/>
      <c r="CN8" s="417"/>
      <c r="CO8" s="417"/>
      <c r="CP8" s="417"/>
      <c r="CQ8" s="417"/>
      <c r="CR8" s="417"/>
      <c r="CS8" s="418"/>
      <c r="CT8" s="520">
        <v>0.28000000000000003</v>
      </c>
      <c r="CU8" s="521"/>
      <c r="CV8" s="521"/>
      <c r="CW8" s="521"/>
      <c r="CX8" s="521"/>
      <c r="CY8" s="521"/>
      <c r="CZ8" s="521"/>
      <c r="DA8" s="522"/>
      <c r="DB8" s="520">
        <v>0.27</v>
      </c>
      <c r="DC8" s="521"/>
      <c r="DD8" s="521"/>
      <c r="DE8" s="521"/>
      <c r="DF8" s="521"/>
      <c r="DG8" s="521"/>
      <c r="DH8" s="521"/>
      <c r="DI8" s="522"/>
      <c r="DJ8" s="165"/>
      <c r="DK8" s="165"/>
      <c r="DL8" s="165"/>
      <c r="DM8" s="165"/>
      <c r="DN8" s="165"/>
      <c r="DO8" s="165"/>
    </row>
    <row r="9" spans="1:119" ht="18.75" customHeight="1" thickBot="1">
      <c r="A9" s="166"/>
      <c r="B9" s="546" t="s">
        <v>103</v>
      </c>
      <c r="C9" s="547"/>
      <c r="D9" s="547"/>
      <c r="E9" s="547"/>
      <c r="F9" s="547"/>
      <c r="G9" s="547"/>
      <c r="H9" s="547"/>
      <c r="I9" s="547"/>
      <c r="J9" s="547"/>
      <c r="K9" s="470"/>
      <c r="L9" s="548" t="s">
        <v>104</v>
      </c>
      <c r="M9" s="549"/>
      <c r="N9" s="549"/>
      <c r="O9" s="549"/>
      <c r="P9" s="549"/>
      <c r="Q9" s="550"/>
      <c r="R9" s="551">
        <v>9157</v>
      </c>
      <c r="S9" s="552"/>
      <c r="T9" s="552"/>
      <c r="U9" s="552"/>
      <c r="V9" s="553"/>
      <c r="W9" s="486" t="s">
        <v>105</v>
      </c>
      <c r="X9" s="487"/>
      <c r="Y9" s="487"/>
      <c r="Z9" s="487"/>
      <c r="AA9" s="487"/>
      <c r="AB9" s="487"/>
      <c r="AC9" s="487"/>
      <c r="AD9" s="487"/>
      <c r="AE9" s="487"/>
      <c r="AF9" s="487"/>
      <c r="AG9" s="487"/>
      <c r="AH9" s="487"/>
      <c r="AI9" s="487"/>
      <c r="AJ9" s="487"/>
      <c r="AK9" s="487"/>
      <c r="AL9" s="554"/>
      <c r="AM9" s="476" t="s">
        <v>106</v>
      </c>
      <c r="AN9" s="381"/>
      <c r="AO9" s="381"/>
      <c r="AP9" s="381"/>
      <c r="AQ9" s="381"/>
      <c r="AR9" s="381"/>
      <c r="AS9" s="381"/>
      <c r="AT9" s="382"/>
      <c r="AU9" s="464" t="s">
        <v>107</v>
      </c>
      <c r="AV9" s="465"/>
      <c r="AW9" s="465"/>
      <c r="AX9" s="465"/>
      <c r="AY9" s="387" t="s">
        <v>108</v>
      </c>
      <c r="AZ9" s="388"/>
      <c r="BA9" s="388"/>
      <c r="BB9" s="388"/>
      <c r="BC9" s="388"/>
      <c r="BD9" s="388"/>
      <c r="BE9" s="388"/>
      <c r="BF9" s="388"/>
      <c r="BG9" s="388"/>
      <c r="BH9" s="388"/>
      <c r="BI9" s="388"/>
      <c r="BJ9" s="388"/>
      <c r="BK9" s="388"/>
      <c r="BL9" s="388"/>
      <c r="BM9" s="389"/>
      <c r="BN9" s="407">
        <v>14646</v>
      </c>
      <c r="BO9" s="408"/>
      <c r="BP9" s="408"/>
      <c r="BQ9" s="408"/>
      <c r="BR9" s="408"/>
      <c r="BS9" s="408"/>
      <c r="BT9" s="408"/>
      <c r="BU9" s="409"/>
      <c r="BV9" s="407">
        <v>-147049</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13.6</v>
      </c>
      <c r="CU9" s="378"/>
      <c r="CV9" s="378"/>
      <c r="CW9" s="378"/>
      <c r="CX9" s="378"/>
      <c r="CY9" s="378"/>
      <c r="CZ9" s="378"/>
      <c r="DA9" s="379"/>
      <c r="DB9" s="377">
        <v>13.1</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110</v>
      </c>
      <c r="M10" s="381"/>
      <c r="N10" s="381"/>
      <c r="O10" s="381"/>
      <c r="P10" s="381"/>
      <c r="Q10" s="382"/>
      <c r="R10" s="383">
        <v>9884</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73779</v>
      </c>
      <c r="BO10" s="408"/>
      <c r="BP10" s="408"/>
      <c r="BQ10" s="408"/>
      <c r="BR10" s="408"/>
      <c r="BS10" s="408"/>
      <c r="BT10" s="408"/>
      <c r="BU10" s="409"/>
      <c r="BV10" s="407">
        <v>147639</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9004</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70000</v>
      </c>
      <c r="BO12" s="408"/>
      <c r="BP12" s="408"/>
      <c r="BQ12" s="408"/>
      <c r="BR12" s="408"/>
      <c r="BS12" s="408"/>
      <c r="BT12" s="408"/>
      <c r="BU12" s="409"/>
      <c r="BV12" s="407">
        <v>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8921</v>
      </c>
      <c r="S13" s="511"/>
      <c r="T13" s="511"/>
      <c r="U13" s="511"/>
      <c r="V13" s="512"/>
      <c r="W13" s="498" t="s">
        <v>133</v>
      </c>
      <c r="X13" s="420"/>
      <c r="Y13" s="420"/>
      <c r="Z13" s="420"/>
      <c r="AA13" s="420"/>
      <c r="AB13" s="421"/>
      <c r="AC13" s="383">
        <v>837</v>
      </c>
      <c r="AD13" s="384"/>
      <c r="AE13" s="384"/>
      <c r="AF13" s="384"/>
      <c r="AG13" s="385"/>
      <c r="AH13" s="383">
        <v>742</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18425</v>
      </c>
      <c r="BO13" s="408"/>
      <c r="BP13" s="408"/>
      <c r="BQ13" s="408"/>
      <c r="BR13" s="408"/>
      <c r="BS13" s="408"/>
      <c r="BT13" s="408"/>
      <c r="BU13" s="409"/>
      <c r="BV13" s="407">
        <v>590</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6.8</v>
      </c>
      <c r="CU13" s="378"/>
      <c r="CV13" s="378"/>
      <c r="CW13" s="378"/>
      <c r="CX13" s="378"/>
      <c r="CY13" s="378"/>
      <c r="CZ13" s="378"/>
      <c r="DA13" s="379"/>
      <c r="DB13" s="377">
        <v>7.1</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9210</v>
      </c>
      <c r="S14" s="511"/>
      <c r="T14" s="511"/>
      <c r="U14" s="511"/>
      <c r="V14" s="512"/>
      <c r="W14" s="513"/>
      <c r="X14" s="423"/>
      <c r="Y14" s="423"/>
      <c r="Z14" s="423"/>
      <c r="AA14" s="423"/>
      <c r="AB14" s="424"/>
      <c r="AC14" s="503">
        <v>17.7</v>
      </c>
      <c r="AD14" s="504"/>
      <c r="AE14" s="504"/>
      <c r="AF14" s="504"/>
      <c r="AG14" s="505"/>
      <c r="AH14" s="503">
        <v>16.2</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8.1</v>
      </c>
      <c r="CU14" s="515"/>
      <c r="CV14" s="515"/>
      <c r="CW14" s="515"/>
      <c r="CX14" s="515"/>
      <c r="CY14" s="515"/>
      <c r="CZ14" s="515"/>
      <c r="DA14" s="516"/>
      <c r="DB14" s="514">
        <v>10.1</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140</v>
      </c>
      <c r="N15" s="508"/>
      <c r="O15" s="508"/>
      <c r="P15" s="508"/>
      <c r="Q15" s="509"/>
      <c r="R15" s="510">
        <v>9122</v>
      </c>
      <c r="S15" s="511"/>
      <c r="T15" s="511"/>
      <c r="U15" s="511"/>
      <c r="V15" s="512"/>
      <c r="W15" s="498" t="s">
        <v>141</v>
      </c>
      <c r="X15" s="420"/>
      <c r="Y15" s="420"/>
      <c r="Z15" s="420"/>
      <c r="AA15" s="420"/>
      <c r="AB15" s="421"/>
      <c r="AC15" s="383">
        <v>1705</v>
      </c>
      <c r="AD15" s="384"/>
      <c r="AE15" s="384"/>
      <c r="AF15" s="384"/>
      <c r="AG15" s="385"/>
      <c r="AH15" s="383">
        <v>1669</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899992</v>
      </c>
      <c r="BO15" s="403"/>
      <c r="BP15" s="403"/>
      <c r="BQ15" s="403"/>
      <c r="BR15" s="403"/>
      <c r="BS15" s="403"/>
      <c r="BT15" s="403"/>
      <c r="BU15" s="404"/>
      <c r="BV15" s="402">
        <v>901814</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36.1</v>
      </c>
      <c r="AD16" s="504"/>
      <c r="AE16" s="504"/>
      <c r="AF16" s="504"/>
      <c r="AG16" s="505"/>
      <c r="AH16" s="503">
        <v>36.299999999999997</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3150546</v>
      </c>
      <c r="BO16" s="408"/>
      <c r="BP16" s="408"/>
      <c r="BQ16" s="408"/>
      <c r="BR16" s="408"/>
      <c r="BS16" s="408"/>
      <c r="BT16" s="408"/>
      <c r="BU16" s="409"/>
      <c r="BV16" s="407">
        <v>3184457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2175</v>
      </c>
      <c r="AD17" s="384"/>
      <c r="AE17" s="384"/>
      <c r="AF17" s="384"/>
      <c r="AG17" s="385"/>
      <c r="AH17" s="383">
        <v>2181</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1138700</v>
      </c>
      <c r="BO17" s="408"/>
      <c r="BP17" s="408"/>
      <c r="BQ17" s="408"/>
      <c r="BR17" s="408"/>
      <c r="BS17" s="408"/>
      <c r="BT17" s="408"/>
      <c r="BU17" s="409"/>
      <c r="BV17" s="407">
        <v>1134998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211.41</v>
      </c>
      <c r="M18" s="472"/>
      <c r="N18" s="472"/>
      <c r="O18" s="472"/>
      <c r="P18" s="472"/>
      <c r="Q18" s="472"/>
      <c r="R18" s="473"/>
      <c r="S18" s="473"/>
      <c r="T18" s="473"/>
      <c r="U18" s="473"/>
      <c r="V18" s="474"/>
      <c r="W18" s="488"/>
      <c r="X18" s="489"/>
      <c r="Y18" s="489"/>
      <c r="Z18" s="489"/>
      <c r="AA18" s="489"/>
      <c r="AB18" s="499"/>
      <c r="AC18" s="371">
        <v>46.1</v>
      </c>
      <c r="AD18" s="372"/>
      <c r="AE18" s="372"/>
      <c r="AF18" s="372"/>
      <c r="AG18" s="475"/>
      <c r="AH18" s="371">
        <v>47.5</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3186487</v>
      </c>
      <c r="BO18" s="408"/>
      <c r="BP18" s="408"/>
      <c r="BQ18" s="408"/>
      <c r="BR18" s="408"/>
      <c r="BS18" s="408"/>
      <c r="BT18" s="408"/>
      <c r="BU18" s="409"/>
      <c r="BV18" s="407">
        <v>3086282</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43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4240967</v>
      </c>
      <c r="BO19" s="408"/>
      <c r="BP19" s="408"/>
      <c r="BQ19" s="408"/>
      <c r="BR19" s="408"/>
      <c r="BS19" s="408"/>
      <c r="BT19" s="408"/>
      <c r="BU19" s="409"/>
      <c r="BV19" s="407">
        <v>4525100</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3043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5728773</v>
      </c>
      <c r="BO23" s="408"/>
      <c r="BP23" s="408"/>
      <c r="BQ23" s="408"/>
      <c r="BR23" s="408"/>
      <c r="BS23" s="408"/>
      <c r="BT23" s="408"/>
      <c r="BU23" s="409"/>
      <c r="BV23" s="407">
        <v>5835577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7800</v>
      </c>
      <c r="R24" s="384"/>
      <c r="S24" s="384"/>
      <c r="T24" s="384"/>
      <c r="U24" s="384"/>
      <c r="V24" s="385"/>
      <c r="W24" s="449"/>
      <c r="X24" s="440"/>
      <c r="Y24" s="441"/>
      <c r="Z24" s="380" t="s">
        <v>165</v>
      </c>
      <c r="AA24" s="381"/>
      <c r="AB24" s="381"/>
      <c r="AC24" s="381"/>
      <c r="AD24" s="381"/>
      <c r="AE24" s="381"/>
      <c r="AF24" s="381"/>
      <c r="AG24" s="382"/>
      <c r="AH24" s="383">
        <v>89</v>
      </c>
      <c r="AI24" s="384"/>
      <c r="AJ24" s="384"/>
      <c r="AK24" s="384"/>
      <c r="AL24" s="385"/>
      <c r="AM24" s="383">
        <v>280884</v>
      </c>
      <c r="AN24" s="384"/>
      <c r="AO24" s="384"/>
      <c r="AP24" s="384"/>
      <c r="AQ24" s="384"/>
      <c r="AR24" s="385"/>
      <c r="AS24" s="383">
        <v>3156</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4320457</v>
      </c>
      <c r="BO24" s="408"/>
      <c r="BP24" s="408"/>
      <c r="BQ24" s="408"/>
      <c r="BR24" s="408"/>
      <c r="BS24" s="408"/>
      <c r="BT24" s="408"/>
      <c r="BU24" s="409"/>
      <c r="BV24" s="407">
        <v>4571382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1</v>
      </c>
      <c r="M25" s="384"/>
      <c r="N25" s="384"/>
      <c r="O25" s="384"/>
      <c r="P25" s="385"/>
      <c r="Q25" s="383">
        <v>6240</v>
      </c>
      <c r="R25" s="384"/>
      <c r="S25" s="384"/>
      <c r="T25" s="384"/>
      <c r="U25" s="384"/>
      <c r="V25" s="385"/>
      <c r="W25" s="449"/>
      <c r="X25" s="440"/>
      <c r="Y25" s="441"/>
      <c r="Z25" s="380" t="s">
        <v>168</v>
      </c>
      <c r="AA25" s="381"/>
      <c r="AB25" s="381"/>
      <c r="AC25" s="381"/>
      <c r="AD25" s="381"/>
      <c r="AE25" s="381"/>
      <c r="AF25" s="381"/>
      <c r="AG25" s="382"/>
      <c r="AH25" s="383" t="s">
        <v>131</v>
      </c>
      <c r="AI25" s="384"/>
      <c r="AJ25" s="384"/>
      <c r="AK25" s="384"/>
      <c r="AL25" s="385"/>
      <c r="AM25" s="383" t="s">
        <v>131</v>
      </c>
      <c r="AN25" s="384"/>
      <c r="AO25" s="384"/>
      <c r="AP25" s="384"/>
      <c r="AQ25" s="384"/>
      <c r="AR25" s="385"/>
      <c r="AS25" s="383" t="s">
        <v>131</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2300</v>
      </c>
      <c r="BO25" s="403"/>
      <c r="BP25" s="403"/>
      <c r="BQ25" s="403"/>
      <c r="BR25" s="403"/>
      <c r="BS25" s="403"/>
      <c r="BT25" s="403"/>
      <c r="BU25" s="404"/>
      <c r="BV25" s="402">
        <v>8151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5890</v>
      </c>
      <c r="R26" s="384"/>
      <c r="S26" s="384"/>
      <c r="T26" s="384"/>
      <c r="U26" s="384"/>
      <c r="V26" s="385"/>
      <c r="W26" s="449"/>
      <c r="X26" s="440"/>
      <c r="Y26" s="441"/>
      <c r="Z26" s="380" t="s">
        <v>171</v>
      </c>
      <c r="AA26" s="462"/>
      <c r="AB26" s="462"/>
      <c r="AC26" s="462"/>
      <c r="AD26" s="462"/>
      <c r="AE26" s="462"/>
      <c r="AF26" s="462"/>
      <c r="AG26" s="463"/>
      <c r="AH26" s="383" t="s">
        <v>131</v>
      </c>
      <c r="AI26" s="384"/>
      <c r="AJ26" s="384"/>
      <c r="AK26" s="384"/>
      <c r="AL26" s="385"/>
      <c r="AM26" s="383" t="s">
        <v>131</v>
      </c>
      <c r="AN26" s="384"/>
      <c r="AO26" s="384"/>
      <c r="AP26" s="384"/>
      <c r="AQ26" s="384"/>
      <c r="AR26" s="385"/>
      <c r="AS26" s="383" t="s">
        <v>131</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2720</v>
      </c>
      <c r="R27" s="384"/>
      <c r="S27" s="384"/>
      <c r="T27" s="384"/>
      <c r="U27" s="384"/>
      <c r="V27" s="385"/>
      <c r="W27" s="449"/>
      <c r="X27" s="440"/>
      <c r="Y27" s="441"/>
      <c r="Z27" s="380" t="s">
        <v>174</v>
      </c>
      <c r="AA27" s="381"/>
      <c r="AB27" s="381"/>
      <c r="AC27" s="381"/>
      <c r="AD27" s="381"/>
      <c r="AE27" s="381"/>
      <c r="AF27" s="381"/>
      <c r="AG27" s="382"/>
      <c r="AH27" s="383">
        <v>12</v>
      </c>
      <c r="AI27" s="384"/>
      <c r="AJ27" s="384"/>
      <c r="AK27" s="384"/>
      <c r="AL27" s="385"/>
      <c r="AM27" s="383">
        <v>36472</v>
      </c>
      <c r="AN27" s="384"/>
      <c r="AO27" s="384"/>
      <c r="AP27" s="384"/>
      <c r="AQ27" s="384"/>
      <c r="AR27" s="385"/>
      <c r="AS27" s="383">
        <v>3039</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102117</v>
      </c>
      <c r="BO27" s="411"/>
      <c r="BP27" s="411"/>
      <c r="BQ27" s="411"/>
      <c r="BR27" s="411"/>
      <c r="BS27" s="411"/>
      <c r="BT27" s="411"/>
      <c r="BU27" s="412"/>
      <c r="BV27" s="410">
        <v>101166</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176</v>
      </c>
      <c r="F28" s="381"/>
      <c r="G28" s="381"/>
      <c r="H28" s="381"/>
      <c r="I28" s="381"/>
      <c r="J28" s="381"/>
      <c r="K28" s="382"/>
      <c r="L28" s="383">
        <v>1</v>
      </c>
      <c r="M28" s="384"/>
      <c r="N28" s="384"/>
      <c r="O28" s="384"/>
      <c r="P28" s="385"/>
      <c r="Q28" s="383">
        <v>2060</v>
      </c>
      <c r="R28" s="384"/>
      <c r="S28" s="384"/>
      <c r="T28" s="384"/>
      <c r="U28" s="384"/>
      <c r="V28" s="385"/>
      <c r="W28" s="449"/>
      <c r="X28" s="440"/>
      <c r="Y28" s="441"/>
      <c r="Z28" s="380" t="s">
        <v>177</v>
      </c>
      <c r="AA28" s="381"/>
      <c r="AB28" s="381"/>
      <c r="AC28" s="381"/>
      <c r="AD28" s="381"/>
      <c r="AE28" s="381"/>
      <c r="AF28" s="381"/>
      <c r="AG28" s="382"/>
      <c r="AH28" s="383" t="s">
        <v>131</v>
      </c>
      <c r="AI28" s="384"/>
      <c r="AJ28" s="384"/>
      <c r="AK28" s="384"/>
      <c r="AL28" s="385"/>
      <c r="AM28" s="383" t="s">
        <v>131</v>
      </c>
      <c r="AN28" s="384"/>
      <c r="AO28" s="384"/>
      <c r="AP28" s="384"/>
      <c r="AQ28" s="384"/>
      <c r="AR28" s="385"/>
      <c r="AS28" s="383" t="s">
        <v>131</v>
      </c>
      <c r="AT28" s="384"/>
      <c r="AU28" s="384"/>
      <c r="AV28" s="384"/>
      <c r="AW28" s="384"/>
      <c r="AX28" s="386"/>
      <c r="AY28" s="390" t="s">
        <v>178</v>
      </c>
      <c r="AZ28" s="391"/>
      <c r="BA28" s="391"/>
      <c r="BB28" s="392"/>
      <c r="BC28" s="399" t="s">
        <v>41</v>
      </c>
      <c r="BD28" s="400"/>
      <c r="BE28" s="400"/>
      <c r="BF28" s="400"/>
      <c r="BG28" s="400"/>
      <c r="BH28" s="400"/>
      <c r="BI28" s="400"/>
      <c r="BJ28" s="400"/>
      <c r="BK28" s="400"/>
      <c r="BL28" s="400"/>
      <c r="BM28" s="401"/>
      <c r="BN28" s="402">
        <v>1451314</v>
      </c>
      <c r="BO28" s="403"/>
      <c r="BP28" s="403"/>
      <c r="BQ28" s="403"/>
      <c r="BR28" s="403"/>
      <c r="BS28" s="403"/>
      <c r="BT28" s="403"/>
      <c r="BU28" s="404"/>
      <c r="BV28" s="402">
        <v>1447535</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179</v>
      </c>
      <c r="F29" s="381"/>
      <c r="G29" s="381"/>
      <c r="H29" s="381"/>
      <c r="I29" s="381"/>
      <c r="J29" s="381"/>
      <c r="K29" s="382"/>
      <c r="L29" s="383">
        <v>12</v>
      </c>
      <c r="M29" s="384"/>
      <c r="N29" s="384"/>
      <c r="O29" s="384"/>
      <c r="P29" s="385"/>
      <c r="Q29" s="383">
        <v>1880</v>
      </c>
      <c r="R29" s="384"/>
      <c r="S29" s="384"/>
      <c r="T29" s="384"/>
      <c r="U29" s="384"/>
      <c r="V29" s="385"/>
      <c r="W29" s="450"/>
      <c r="X29" s="451"/>
      <c r="Y29" s="452"/>
      <c r="Z29" s="380" t="s">
        <v>180</v>
      </c>
      <c r="AA29" s="381"/>
      <c r="AB29" s="381"/>
      <c r="AC29" s="381"/>
      <c r="AD29" s="381"/>
      <c r="AE29" s="381"/>
      <c r="AF29" s="381"/>
      <c r="AG29" s="382"/>
      <c r="AH29" s="383">
        <v>101</v>
      </c>
      <c r="AI29" s="384"/>
      <c r="AJ29" s="384"/>
      <c r="AK29" s="384"/>
      <c r="AL29" s="385"/>
      <c r="AM29" s="383">
        <v>317356</v>
      </c>
      <c r="AN29" s="384"/>
      <c r="AO29" s="384"/>
      <c r="AP29" s="384"/>
      <c r="AQ29" s="384"/>
      <c r="AR29" s="385"/>
      <c r="AS29" s="383">
        <v>3142</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33429</v>
      </c>
      <c r="BO29" s="408"/>
      <c r="BP29" s="408"/>
      <c r="BQ29" s="408"/>
      <c r="BR29" s="408"/>
      <c r="BS29" s="408"/>
      <c r="BT29" s="408"/>
      <c r="BU29" s="409"/>
      <c r="BV29" s="407">
        <v>33424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98.4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1509142</v>
      </c>
      <c r="BO30" s="411"/>
      <c r="BP30" s="411"/>
      <c r="BQ30" s="411"/>
      <c r="BR30" s="411"/>
      <c r="BS30" s="411"/>
      <c r="BT30" s="411"/>
      <c r="BU30" s="412"/>
      <c r="BV30" s="410">
        <v>1472545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189</v>
      </c>
      <c r="V33" s="370"/>
      <c r="W33" s="369" t="s">
        <v>190</v>
      </c>
      <c r="X33" s="369"/>
      <c r="Y33" s="369"/>
      <c r="Z33" s="369"/>
      <c r="AA33" s="369"/>
      <c r="AB33" s="369"/>
      <c r="AC33" s="369"/>
      <c r="AD33" s="369"/>
      <c r="AE33" s="369"/>
      <c r="AF33" s="369"/>
      <c r="AG33" s="369"/>
      <c r="AH33" s="369"/>
      <c r="AI33" s="369"/>
      <c r="AJ33" s="369"/>
      <c r="AK33" s="369"/>
      <c r="AL33" s="195"/>
      <c r="AM33" s="370" t="s">
        <v>189</v>
      </c>
      <c r="AN33" s="370"/>
      <c r="AO33" s="369" t="s">
        <v>190</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189</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上水道事業</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農業集落排水処理事業</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東白衛生組合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白河地方土地開発公社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公共下水道事業</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白河地方広域圏整備組合</v>
      </c>
      <c r="BZ35" s="365"/>
      <c r="CA35" s="365"/>
      <c r="CB35" s="365"/>
      <c r="CC35" s="365"/>
      <c r="CD35" s="365"/>
      <c r="CE35" s="365"/>
      <c r="CF35" s="365"/>
      <c r="CG35" s="365"/>
      <c r="CH35" s="365"/>
      <c r="CI35" s="365"/>
      <c r="CJ35" s="365"/>
      <c r="CK35" s="365"/>
      <c r="CL35" s="365"/>
      <c r="CM35" s="365"/>
      <c r="CN35" s="193"/>
      <c r="CO35" s="366">
        <f t="shared" ref="CO35:CO43" si="3">IF(CQ35="","",CO34+1)</f>
        <v>18</v>
      </c>
      <c r="CP35" s="366"/>
      <c r="CQ35" s="365" t="str">
        <f>IF('各会計、関係団体の財政状況及び健全化判断比率'!BS8="","",'各会計、関係団体の財政状況及び健全化判断比率'!BS8)</f>
        <v>塙町振興公社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福島県市町村総合事務組合　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福島県市町村総合事務組合　消防補償等特別会計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福島県市町村総合事務組合　消防賞じゅつ金特別会計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福島県市町村総合事務組合　非常勤職員公務災害補償特別会計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福島県市町村総合事務組合　自治会館管理特別会計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福島県後期高齢者医療広域連合　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福島県後期高齢者医療広域連合　後期高齢者医療特別会計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HZ8e+7mNofrKHsgpKKNwFcSE0UWYdwqwI5sxKX/JFZCgFvWFan283BycGkHmVY+mUqBXCCd5Fek29dff1MB6jQ==" saltValue="EMlxA1SjE46ViUIGdmdI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535</v>
      </c>
      <c r="G33" s="29" t="s">
        <v>536</v>
      </c>
      <c r="H33" s="29" t="s">
        <v>537</v>
      </c>
      <c r="I33" s="29" t="s">
        <v>538</v>
      </c>
      <c r="J33" s="30" t="s">
        <v>539</v>
      </c>
      <c r="K33" s="22"/>
      <c r="L33" s="22"/>
      <c r="M33" s="22"/>
      <c r="N33" s="22"/>
      <c r="O33" s="22"/>
      <c r="P33" s="22"/>
    </row>
    <row r="34" spans="1:16" ht="39" customHeight="1">
      <c r="A34" s="22"/>
      <c r="B34" s="31"/>
      <c r="C34" s="1186" t="s">
        <v>540</v>
      </c>
      <c r="D34" s="1186"/>
      <c r="E34" s="1187"/>
      <c r="F34" s="32">
        <v>4.2699999999999996</v>
      </c>
      <c r="G34" s="33">
        <v>4.33</v>
      </c>
      <c r="H34" s="33">
        <v>4.99</v>
      </c>
      <c r="I34" s="33">
        <v>5.08</v>
      </c>
      <c r="J34" s="34">
        <v>5.56</v>
      </c>
      <c r="K34" s="22"/>
      <c r="L34" s="22"/>
      <c r="M34" s="22"/>
      <c r="N34" s="22"/>
      <c r="O34" s="22"/>
      <c r="P34" s="22"/>
    </row>
    <row r="35" spans="1:16" ht="39" customHeight="1">
      <c r="A35" s="22"/>
      <c r="B35" s="35"/>
      <c r="C35" s="1180" t="s">
        <v>541</v>
      </c>
      <c r="D35" s="1181"/>
      <c r="E35" s="1182"/>
      <c r="F35" s="36">
        <v>4.7</v>
      </c>
      <c r="G35" s="37">
        <v>5.53</v>
      </c>
      <c r="H35" s="37">
        <v>8.0299999999999994</v>
      </c>
      <c r="I35" s="37">
        <v>4.12</v>
      </c>
      <c r="J35" s="38">
        <v>4.5599999999999996</v>
      </c>
      <c r="K35" s="22"/>
      <c r="L35" s="22"/>
      <c r="M35" s="22"/>
      <c r="N35" s="22"/>
      <c r="O35" s="22"/>
      <c r="P35" s="22"/>
    </row>
    <row r="36" spans="1:16" ht="39" customHeight="1">
      <c r="A36" s="22"/>
      <c r="B36" s="35"/>
      <c r="C36" s="1180" t="s">
        <v>542</v>
      </c>
      <c r="D36" s="1181"/>
      <c r="E36" s="1182"/>
      <c r="F36" s="36">
        <v>0.87</v>
      </c>
      <c r="G36" s="37">
        <v>0.51</v>
      </c>
      <c r="H36" s="37">
        <v>1.22</v>
      </c>
      <c r="I36" s="37">
        <v>1.76</v>
      </c>
      <c r="J36" s="38">
        <v>2.4</v>
      </c>
      <c r="K36" s="22"/>
      <c r="L36" s="22"/>
      <c r="M36" s="22"/>
      <c r="N36" s="22"/>
      <c r="O36" s="22"/>
      <c r="P36" s="22"/>
    </row>
    <row r="37" spans="1:16" ht="39" customHeight="1">
      <c r="A37" s="22"/>
      <c r="B37" s="35"/>
      <c r="C37" s="1180" t="s">
        <v>543</v>
      </c>
      <c r="D37" s="1181"/>
      <c r="E37" s="1182"/>
      <c r="F37" s="36">
        <v>0.2</v>
      </c>
      <c r="G37" s="37">
        <v>0.46</v>
      </c>
      <c r="H37" s="37">
        <v>1.31</v>
      </c>
      <c r="I37" s="37">
        <v>2.08</v>
      </c>
      <c r="J37" s="38">
        <v>1.55</v>
      </c>
      <c r="K37" s="22"/>
      <c r="L37" s="22"/>
      <c r="M37" s="22"/>
      <c r="N37" s="22"/>
      <c r="O37" s="22"/>
      <c r="P37" s="22"/>
    </row>
    <row r="38" spans="1:16" ht="39" customHeight="1">
      <c r="A38" s="22"/>
      <c r="B38" s="35"/>
      <c r="C38" s="1180" t="s">
        <v>544</v>
      </c>
      <c r="D38" s="1181"/>
      <c r="E38" s="1182"/>
      <c r="F38" s="36">
        <v>0</v>
      </c>
      <c r="G38" s="37">
        <v>0</v>
      </c>
      <c r="H38" s="37">
        <v>0</v>
      </c>
      <c r="I38" s="37">
        <v>0</v>
      </c>
      <c r="J38" s="38">
        <v>0.01</v>
      </c>
      <c r="K38" s="22"/>
      <c r="L38" s="22"/>
      <c r="M38" s="22"/>
      <c r="N38" s="22"/>
      <c r="O38" s="22"/>
      <c r="P38" s="22"/>
    </row>
    <row r="39" spans="1:16" ht="39" customHeight="1">
      <c r="A39" s="22"/>
      <c r="B39" s="35"/>
      <c r="C39" s="1180" t="s">
        <v>545</v>
      </c>
      <c r="D39" s="1181"/>
      <c r="E39" s="1182"/>
      <c r="F39" s="36">
        <v>0</v>
      </c>
      <c r="G39" s="37">
        <v>0</v>
      </c>
      <c r="H39" s="37">
        <v>0</v>
      </c>
      <c r="I39" s="37">
        <v>0</v>
      </c>
      <c r="J39" s="38">
        <v>0</v>
      </c>
      <c r="K39" s="22"/>
      <c r="L39" s="22"/>
      <c r="M39" s="22"/>
      <c r="N39" s="22"/>
      <c r="O39" s="22"/>
      <c r="P39" s="22"/>
    </row>
    <row r="40" spans="1:16" ht="39" customHeight="1">
      <c r="A40" s="22"/>
      <c r="B40" s="35"/>
      <c r="C40" s="1180" t="s">
        <v>546</v>
      </c>
      <c r="D40" s="1181"/>
      <c r="E40" s="1182"/>
      <c r="F40" s="36">
        <v>0</v>
      </c>
      <c r="G40" s="37">
        <v>0</v>
      </c>
      <c r="H40" s="37">
        <v>0</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547</v>
      </c>
      <c r="D42" s="1181"/>
      <c r="E42" s="1182"/>
      <c r="F42" s="36" t="s">
        <v>493</v>
      </c>
      <c r="G42" s="37" t="s">
        <v>493</v>
      </c>
      <c r="H42" s="37" t="s">
        <v>493</v>
      </c>
      <c r="I42" s="37" t="s">
        <v>493</v>
      </c>
      <c r="J42" s="38" t="s">
        <v>493</v>
      </c>
      <c r="K42" s="22"/>
      <c r="L42" s="22"/>
      <c r="M42" s="22"/>
      <c r="N42" s="22"/>
      <c r="O42" s="22"/>
      <c r="P42" s="22"/>
    </row>
    <row r="43" spans="1:16" ht="39" customHeight="1" thickBot="1">
      <c r="A43" s="22"/>
      <c r="B43" s="40"/>
      <c r="C43" s="1183" t="s">
        <v>548</v>
      </c>
      <c r="D43" s="1184"/>
      <c r="E43" s="1185"/>
      <c r="F43" s="41">
        <v>0.16</v>
      </c>
      <c r="G43" s="42">
        <v>0.14000000000000001</v>
      </c>
      <c r="H43" s="42" t="s">
        <v>493</v>
      </c>
      <c r="I43" s="42" t="s">
        <v>493</v>
      </c>
      <c r="J43" s="43" t="s">
        <v>493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tpiWa3WLUlmzC4FZ0FFyAbFNic8iBD2XIFRohzlRAqPnmZOD8t5m32KLZR1OSpCFzCPDoyGqjpd5WsUxUMO2A==" saltValue="ZaB8wUhtsRtOTGQrvhIX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E48" sqref="E48:J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c r="A45" s="48"/>
      <c r="B45" s="1196" t="s">
        <v>10</v>
      </c>
      <c r="C45" s="1197"/>
      <c r="D45" s="58"/>
      <c r="E45" s="1202" t="s">
        <v>11</v>
      </c>
      <c r="F45" s="1202"/>
      <c r="G45" s="1202"/>
      <c r="H45" s="1202"/>
      <c r="I45" s="1202"/>
      <c r="J45" s="1203"/>
      <c r="K45" s="59">
        <v>508</v>
      </c>
      <c r="L45" s="60">
        <v>607</v>
      </c>
      <c r="M45" s="60">
        <v>632</v>
      </c>
      <c r="N45" s="60">
        <v>605</v>
      </c>
      <c r="O45" s="61">
        <v>591</v>
      </c>
      <c r="P45" s="48"/>
      <c r="Q45" s="48"/>
      <c r="R45" s="48"/>
      <c r="S45" s="48"/>
      <c r="T45" s="48"/>
      <c r="U45" s="48"/>
    </row>
    <row r="46" spans="1:21" ht="30.75" customHeight="1">
      <c r="A46" s="48"/>
      <c r="B46" s="1198"/>
      <c r="C46" s="1199"/>
      <c r="D46" s="62"/>
      <c r="E46" s="1190" t="s">
        <v>12</v>
      </c>
      <c r="F46" s="1190"/>
      <c r="G46" s="1190"/>
      <c r="H46" s="1190"/>
      <c r="I46" s="1190"/>
      <c r="J46" s="1191"/>
      <c r="K46" s="63" t="s">
        <v>493</v>
      </c>
      <c r="L46" s="64" t="s">
        <v>493</v>
      </c>
      <c r="M46" s="64" t="s">
        <v>493</v>
      </c>
      <c r="N46" s="64" t="s">
        <v>493</v>
      </c>
      <c r="O46" s="65" t="s">
        <v>493</v>
      </c>
      <c r="P46" s="48"/>
      <c r="Q46" s="48"/>
      <c r="R46" s="48"/>
      <c r="S46" s="48"/>
      <c r="T46" s="48"/>
      <c r="U46" s="48"/>
    </row>
    <row r="47" spans="1:21" ht="30.75" customHeight="1">
      <c r="A47" s="48"/>
      <c r="B47" s="1198"/>
      <c r="C47" s="1199"/>
      <c r="D47" s="62"/>
      <c r="E47" s="1190" t="s">
        <v>13</v>
      </c>
      <c r="F47" s="1190"/>
      <c r="G47" s="1190"/>
      <c r="H47" s="1190"/>
      <c r="I47" s="1190"/>
      <c r="J47" s="1191"/>
      <c r="K47" s="63" t="s">
        <v>493</v>
      </c>
      <c r="L47" s="64" t="s">
        <v>493</v>
      </c>
      <c r="M47" s="64" t="s">
        <v>493</v>
      </c>
      <c r="N47" s="64" t="s">
        <v>493</v>
      </c>
      <c r="O47" s="65" t="s">
        <v>493</v>
      </c>
      <c r="P47" s="48"/>
      <c r="Q47" s="48"/>
      <c r="R47" s="48"/>
      <c r="S47" s="48"/>
      <c r="T47" s="48"/>
      <c r="U47" s="48"/>
    </row>
    <row r="48" spans="1:21" ht="30.75" customHeight="1">
      <c r="A48" s="48"/>
      <c r="B48" s="1198"/>
      <c r="C48" s="1199"/>
      <c r="D48" s="62"/>
      <c r="E48" s="1190" t="s">
        <v>14</v>
      </c>
      <c r="F48" s="1190"/>
      <c r="G48" s="1190"/>
      <c r="H48" s="1190"/>
      <c r="I48" s="1190"/>
      <c r="J48" s="1191"/>
      <c r="K48" s="63">
        <v>246</v>
      </c>
      <c r="L48" s="64">
        <v>253</v>
      </c>
      <c r="M48" s="64">
        <v>252</v>
      </c>
      <c r="N48" s="64">
        <v>239</v>
      </c>
      <c r="O48" s="65">
        <v>254</v>
      </c>
      <c r="P48" s="48"/>
      <c r="Q48" s="48"/>
      <c r="R48" s="48"/>
      <c r="S48" s="48"/>
      <c r="T48" s="48"/>
      <c r="U48" s="48"/>
    </row>
    <row r="49" spans="1:21" ht="30.75" customHeight="1">
      <c r="A49" s="48"/>
      <c r="B49" s="1198"/>
      <c r="C49" s="1199"/>
      <c r="D49" s="62"/>
      <c r="E49" s="1190" t="s">
        <v>15</v>
      </c>
      <c r="F49" s="1190"/>
      <c r="G49" s="1190"/>
      <c r="H49" s="1190"/>
      <c r="I49" s="1190"/>
      <c r="J49" s="1191"/>
      <c r="K49" s="63">
        <v>91</v>
      </c>
      <c r="L49" s="64">
        <v>80</v>
      </c>
      <c r="M49" s="64">
        <v>48</v>
      </c>
      <c r="N49" s="64">
        <v>7</v>
      </c>
      <c r="O49" s="65">
        <v>8</v>
      </c>
      <c r="P49" s="48"/>
      <c r="Q49" s="48"/>
      <c r="R49" s="48"/>
      <c r="S49" s="48"/>
      <c r="T49" s="48"/>
      <c r="U49" s="48"/>
    </row>
    <row r="50" spans="1:21" ht="30.75" customHeight="1">
      <c r="A50" s="48"/>
      <c r="B50" s="1198"/>
      <c r="C50" s="1199"/>
      <c r="D50" s="62"/>
      <c r="E50" s="1190" t="s">
        <v>16</v>
      </c>
      <c r="F50" s="1190"/>
      <c r="G50" s="1190"/>
      <c r="H50" s="1190"/>
      <c r="I50" s="1190"/>
      <c r="J50" s="1191"/>
      <c r="K50" s="63">
        <v>9</v>
      </c>
      <c r="L50" s="64">
        <v>9</v>
      </c>
      <c r="M50" s="64">
        <v>0</v>
      </c>
      <c r="N50" s="64">
        <v>0</v>
      </c>
      <c r="O50" s="65">
        <v>0</v>
      </c>
      <c r="P50" s="48"/>
      <c r="Q50" s="48"/>
      <c r="R50" s="48"/>
      <c r="S50" s="48"/>
      <c r="T50" s="48"/>
      <c r="U50" s="48"/>
    </row>
    <row r="51" spans="1:21" ht="30.75" customHeight="1">
      <c r="A51" s="48"/>
      <c r="B51" s="1200"/>
      <c r="C51" s="1201"/>
      <c r="D51" s="66"/>
      <c r="E51" s="1190" t="s">
        <v>17</v>
      </c>
      <c r="F51" s="1190"/>
      <c r="G51" s="1190"/>
      <c r="H51" s="1190"/>
      <c r="I51" s="1190"/>
      <c r="J51" s="1191"/>
      <c r="K51" s="63" t="s">
        <v>493</v>
      </c>
      <c r="L51" s="64" t="s">
        <v>493</v>
      </c>
      <c r="M51" s="64">
        <v>0</v>
      </c>
      <c r="N51" s="64" t="s">
        <v>493</v>
      </c>
      <c r="O51" s="65" t="s">
        <v>493</v>
      </c>
      <c r="P51" s="48"/>
      <c r="Q51" s="48"/>
      <c r="R51" s="48"/>
      <c r="S51" s="48"/>
      <c r="T51" s="48"/>
      <c r="U51" s="48"/>
    </row>
    <row r="52" spans="1:21" ht="30.75" customHeight="1">
      <c r="A52" s="48"/>
      <c r="B52" s="1188" t="s">
        <v>18</v>
      </c>
      <c r="C52" s="1189"/>
      <c r="D52" s="66"/>
      <c r="E52" s="1190" t="s">
        <v>19</v>
      </c>
      <c r="F52" s="1190"/>
      <c r="G52" s="1190"/>
      <c r="H52" s="1190"/>
      <c r="I52" s="1190"/>
      <c r="J52" s="1191"/>
      <c r="K52" s="63">
        <v>644</v>
      </c>
      <c r="L52" s="64">
        <v>717</v>
      </c>
      <c r="M52" s="64">
        <v>716</v>
      </c>
      <c r="N52" s="64">
        <v>677</v>
      </c>
      <c r="O52" s="65">
        <v>641</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210</v>
      </c>
      <c r="L53" s="69">
        <v>232</v>
      </c>
      <c r="M53" s="69">
        <v>216</v>
      </c>
      <c r="N53" s="69">
        <v>174</v>
      </c>
      <c r="O53" s="70">
        <v>212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l8SjDBKTNjniwHr8cTupTiy6c/GDLUIxn/HPsPJ/lwHniIax1qa04fLmHPeVBhtudzMJPfwHGJ82kbexPSzFg==" saltValue="GXdaHAgAjMkHXOV9Mxz9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535</v>
      </c>
      <c r="J40" s="79" t="s">
        <v>536</v>
      </c>
      <c r="K40" s="79" t="s">
        <v>537</v>
      </c>
      <c r="L40" s="79" t="s">
        <v>538</v>
      </c>
      <c r="M40" s="80" t="s">
        <v>539</v>
      </c>
    </row>
    <row r="41" spans="2:13" ht="27.75" customHeight="1">
      <c r="B41" s="1216" t="s">
        <v>23</v>
      </c>
      <c r="C41" s="1217"/>
      <c r="D41" s="81"/>
      <c r="E41" s="1218" t="s">
        <v>24</v>
      </c>
      <c r="F41" s="1218"/>
      <c r="G41" s="1218"/>
      <c r="H41" s="1219"/>
      <c r="I41" s="82">
        <v>5594</v>
      </c>
      <c r="J41" s="83">
        <v>5795</v>
      </c>
      <c r="K41" s="83">
        <v>6007</v>
      </c>
      <c r="L41" s="83">
        <v>5836</v>
      </c>
      <c r="M41" s="84">
        <v>5729</v>
      </c>
    </row>
    <row r="42" spans="2:13" ht="27.75" customHeight="1">
      <c r="B42" s="1206"/>
      <c r="C42" s="1207"/>
      <c r="D42" s="85"/>
      <c r="E42" s="1210" t="s">
        <v>25</v>
      </c>
      <c r="F42" s="1210"/>
      <c r="G42" s="1210"/>
      <c r="H42" s="1211"/>
      <c r="I42" s="86">
        <v>9</v>
      </c>
      <c r="J42" s="87">
        <v>0</v>
      </c>
      <c r="K42" s="87" t="s">
        <v>493</v>
      </c>
      <c r="L42" s="87" t="s">
        <v>493</v>
      </c>
      <c r="M42" s="88" t="s">
        <v>493</v>
      </c>
    </row>
    <row r="43" spans="2:13" ht="27.75" customHeight="1">
      <c r="B43" s="1206"/>
      <c r="C43" s="1207"/>
      <c r="D43" s="85"/>
      <c r="E43" s="1210" t="s">
        <v>26</v>
      </c>
      <c r="F43" s="1210"/>
      <c r="G43" s="1210"/>
      <c r="H43" s="1211"/>
      <c r="I43" s="86">
        <v>3050</v>
      </c>
      <c r="J43" s="87">
        <v>2893</v>
      </c>
      <c r="K43" s="87">
        <v>2794</v>
      </c>
      <c r="L43" s="87">
        <v>2605</v>
      </c>
      <c r="M43" s="88">
        <v>2486</v>
      </c>
    </row>
    <row r="44" spans="2:13" ht="27.75" customHeight="1">
      <c r="B44" s="1206"/>
      <c r="C44" s="1207"/>
      <c r="D44" s="85"/>
      <c r="E44" s="1210" t="s">
        <v>27</v>
      </c>
      <c r="F44" s="1210"/>
      <c r="G44" s="1210"/>
      <c r="H44" s="1211"/>
      <c r="I44" s="86">
        <v>150</v>
      </c>
      <c r="J44" s="87">
        <v>97</v>
      </c>
      <c r="K44" s="87">
        <v>57</v>
      </c>
      <c r="L44" s="87">
        <v>90</v>
      </c>
      <c r="M44" s="88">
        <v>287</v>
      </c>
    </row>
    <row r="45" spans="2:13" ht="27.75" customHeight="1">
      <c r="B45" s="1206"/>
      <c r="C45" s="1207"/>
      <c r="D45" s="85"/>
      <c r="E45" s="1210" t="s">
        <v>28</v>
      </c>
      <c r="F45" s="1210"/>
      <c r="G45" s="1210"/>
      <c r="H45" s="1211"/>
      <c r="I45" s="86">
        <v>1200</v>
      </c>
      <c r="J45" s="87">
        <v>1103</v>
      </c>
      <c r="K45" s="87">
        <v>999</v>
      </c>
      <c r="L45" s="87">
        <v>919</v>
      </c>
      <c r="M45" s="88">
        <v>904</v>
      </c>
    </row>
    <row r="46" spans="2:13" ht="27.75" customHeight="1">
      <c r="B46" s="1206"/>
      <c r="C46" s="1207"/>
      <c r="D46" s="89"/>
      <c r="E46" s="1210" t="s">
        <v>29</v>
      </c>
      <c r="F46" s="1210"/>
      <c r="G46" s="1210"/>
      <c r="H46" s="1211"/>
      <c r="I46" s="86" t="s">
        <v>493</v>
      </c>
      <c r="J46" s="87" t="s">
        <v>493</v>
      </c>
      <c r="K46" s="87" t="s">
        <v>493</v>
      </c>
      <c r="L46" s="87" t="s">
        <v>493</v>
      </c>
      <c r="M46" s="88" t="s">
        <v>493</v>
      </c>
    </row>
    <row r="47" spans="2:13" ht="27.75" customHeight="1">
      <c r="B47" s="1206"/>
      <c r="C47" s="1207"/>
      <c r="D47" s="90"/>
      <c r="E47" s="1220" t="s">
        <v>30</v>
      </c>
      <c r="F47" s="1221"/>
      <c r="G47" s="1221"/>
      <c r="H47" s="1222"/>
      <c r="I47" s="86" t="s">
        <v>493</v>
      </c>
      <c r="J47" s="87" t="s">
        <v>493</v>
      </c>
      <c r="K47" s="87" t="s">
        <v>493</v>
      </c>
      <c r="L47" s="87" t="s">
        <v>493</v>
      </c>
      <c r="M47" s="88" t="s">
        <v>493</v>
      </c>
    </row>
    <row r="48" spans="2:13" ht="27.75" customHeight="1">
      <c r="B48" s="1206"/>
      <c r="C48" s="1207"/>
      <c r="D48" s="85"/>
      <c r="E48" s="1210" t="s">
        <v>31</v>
      </c>
      <c r="F48" s="1210"/>
      <c r="G48" s="1210"/>
      <c r="H48" s="1211"/>
      <c r="I48" s="86" t="s">
        <v>493</v>
      </c>
      <c r="J48" s="87" t="s">
        <v>493</v>
      </c>
      <c r="K48" s="87" t="s">
        <v>493</v>
      </c>
      <c r="L48" s="87" t="s">
        <v>493</v>
      </c>
      <c r="M48" s="88" t="s">
        <v>493</v>
      </c>
    </row>
    <row r="49" spans="2:13" ht="27.75" customHeight="1">
      <c r="B49" s="1208"/>
      <c r="C49" s="1209"/>
      <c r="D49" s="85"/>
      <c r="E49" s="1210" t="s">
        <v>32</v>
      </c>
      <c r="F49" s="1210"/>
      <c r="G49" s="1210"/>
      <c r="H49" s="1211"/>
      <c r="I49" s="86" t="s">
        <v>493</v>
      </c>
      <c r="J49" s="87" t="s">
        <v>493</v>
      </c>
      <c r="K49" s="87" t="s">
        <v>493</v>
      </c>
      <c r="L49" s="87" t="s">
        <v>493</v>
      </c>
      <c r="M49" s="88" t="s">
        <v>493</v>
      </c>
    </row>
    <row r="50" spans="2:13" ht="27.75" customHeight="1">
      <c r="B50" s="1204" t="s">
        <v>33</v>
      </c>
      <c r="C50" s="1205"/>
      <c r="D50" s="91"/>
      <c r="E50" s="1210" t="s">
        <v>34</v>
      </c>
      <c r="F50" s="1210"/>
      <c r="G50" s="1210"/>
      <c r="H50" s="1211"/>
      <c r="I50" s="86">
        <v>3204</v>
      </c>
      <c r="J50" s="87">
        <v>2963</v>
      </c>
      <c r="K50" s="87">
        <v>2894</v>
      </c>
      <c r="L50" s="87">
        <v>3065</v>
      </c>
      <c r="M50" s="88">
        <v>3249</v>
      </c>
    </row>
    <row r="51" spans="2:13" ht="27.75" customHeight="1">
      <c r="B51" s="1206"/>
      <c r="C51" s="1207"/>
      <c r="D51" s="85"/>
      <c r="E51" s="1210" t="s">
        <v>35</v>
      </c>
      <c r="F51" s="1210"/>
      <c r="G51" s="1210"/>
      <c r="H51" s="1211"/>
      <c r="I51" s="86">
        <v>72</v>
      </c>
      <c r="J51" s="87">
        <v>66</v>
      </c>
      <c r="K51" s="87">
        <v>61</v>
      </c>
      <c r="L51" s="87">
        <v>55</v>
      </c>
      <c r="M51" s="88">
        <v>60</v>
      </c>
    </row>
    <row r="52" spans="2:13" ht="27.75" customHeight="1">
      <c r="B52" s="1208"/>
      <c r="C52" s="1209"/>
      <c r="D52" s="85"/>
      <c r="E52" s="1210" t="s">
        <v>36</v>
      </c>
      <c r="F52" s="1210"/>
      <c r="G52" s="1210"/>
      <c r="H52" s="1211"/>
      <c r="I52" s="86">
        <v>6234</v>
      </c>
      <c r="J52" s="87">
        <v>6204</v>
      </c>
      <c r="K52" s="87">
        <v>6320</v>
      </c>
      <c r="L52" s="87">
        <v>6035</v>
      </c>
      <c r="M52" s="88">
        <v>5860</v>
      </c>
    </row>
    <row r="53" spans="2:13" ht="27.75" customHeight="1" thickBot="1">
      <c r="B53" s="1212" t="s">
        <v>37</v>
      </c>
      <c r="C53" s="1213"/>
      <c r="D53" s="92"/>
      <c r="E53" s="1214" t="s">
        <v>38</v>
      </c>
      <c r="F53" s="1214"/>
      <c r="G53" s="1214"/>
      <c r="H53" s="1215"/>
      <c r="I53" s="93">
        <v>493</v>
      </c>
      <c r="J53" s="94">
        <v>655</v>
      </c>
      <c r="K53" s="94">
        <v>584</v>
      </c>
      <c r="L53" s="94">
        <v>294</v>
      </c>
      <c r="M53" s="95">
        <v>237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1m7ZkUKKiDVu80Ner/peRrXouKuyvEkUCCYq+Z1pg1qViRWQEMnA1EtOhkd3myxiZoLYzVXebpak4LW7aFi8Q==" saltValue="QWrWd4FB1fmJr1wGz+O/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9" zoomScale="70" zoomScaleNormal="70" zoomScaleSheetLayoutView="100" workbookViewId="0">
      <selection activeCell="F61" sqref="F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537</v>
      </c>
      <c r="G54" s="104" t="s">
        <v>538</v>
      </c>
      <c r="H54" s="105" t="s">
        <v>539</v>
      </c>
    </row>
    <row r="55" spans="2:8" ht="52.5" customHeight="1">
      <c r="B55" s="106"/>
      <c r="C55" s="1231" t="s">
        <v>41</v>
      </c>
      <c r="D55" s="1231"/>
      <c r="E55" s="1232"/>
      <c r="F55" s="107">
        <v>1300</v>
      </c>
      <c r="G55" s="107">
        <v>1448</v>
      </c>
      <c r="H55" s="108">
        <v>1451</v>
      </c>
    </row>
    <row r="56" spans="2:8" ht="52.5" customHeight="1">
      <c r="B56" s="109"/>
      <c r="C56" s="1233" t="s">
        <v>42</v>
      </c>
      <c r="D56" s="1233"/>
      <c r="E56" s="1234"/>
      <c r="F56" s="110">
        <v>33</v>
      </c>
      <c r="G56" s="110">
        <v>33</v>
      </c>
      <c r="H56" s="111">
        <v>33</v>
      </c>
    </row>
    <row r="57" spans="2:8" ht="53.25" customHeight="1">
      <c r="B57" s="109"/>
      <c r="C57" s="1235" t="s">
        <v>43</v>
      </c>
      <c r="D57" s="1235"/>
      <c r="E57" s="1236"/>
      <c r="F57" s="112">
        <v>1467</v>
      </c>
      <c r="G57" s="112">
        <v>1473</v>
      </c>
      <c r="H57" s="113">
        <v>1509</v>
      </c>
    </row>
    <row r="58" spans="2:8" ht="45.75" customHeight="1">
      <c r="B58" s="114"/>
      <c r="C58" s="1223" t="s">
        <v>551</v>
      </c>
      <c r="D58" s="1224"/>
      <c r="E58" s="1225"/>
      <c r="F58" s="115">
        <v>817</v>
      </c>
      <c r="G58" s="115">
        <v>1024</v>
      </c>
      <c r="H58" s="116">
        <v>1060</v>
      </c>
    </row>
    <row r="59" spans="2:8" ht="45.75" customHeight="1">
      <c r="B59" s="114"/>
      <c r="C59" s="1223" t="s">
        <v>552</v>
      </c>
      <c r="D59" s="1224"/>
      <c r="E59" s="1225"/>
      <c r="F59" s="115">
        <v>180</v>
      </c>
      <c r="G59" s="115">
        <v>180</v>
      </c>
      <c r="H59" s="116">
        <v>180</v>
      </c>
    </row>
    <row r="60" spans="2:8" ht="45.75" customHeight="1">
      <c r="B60" s="114"/>
      <c r="C60" s="1223" t="s">
        <v>553</v>
      </c>
      <c r="D60" s="1224"/>
      <c r="E60" s="1225"/>
      <c r="F60" s="115" t="s">
        <v>556</v>
      </c>
      <c r="G60" s="115">
        <v>174</v>
      </c>
      <c r="H60" s="116">
        <v>175</v>
      </c>
    </row>
    <row r="61" spans="2:8" ht="45.75" customHeight="1">
      <c r="B61" s="114"/>
      <c r="C61" s="1223" t="s">
        <v>554</v>
      </c>
      <c r="D61" s="1224"/>
      <c r="E61" s="1225"/>
      <c r="F61" s="115">
        <v>50</v>
      </c>
      <c r="G61" s="115">
        <v>59</v>
      </c>
      <c r="H61" s="116">
        <v>73</v>
      </c>
    </row>
    <row r="62" spans="2:8" ht="45.75" customHeight="1" thickBot="1">
      <c r="B62" s="117"/>
      <c r="C62" s="1226" t="s">
        <v>555</v>
      </c>
      <c r="D62" s="1227"/>
      <c r="E62" s="1228"/>
      <c r="F62" s="118">
        <v>8</v>
      </c>
      <c r="G62" s="118">
        <v>19</v>
      </c>
      <c r="H62" s="119">
        <v>19</v>
      </c>
    </row>
    <row r="63" spans="2:8" ht="52.5" customHeight="1" thickBot="1">
      <c r="B63" s="120"/>
      <c r="C63" s="1229" t="s">
        <v>44</v>
      </c>
      <c r="D63" s="1229"/>
      <c r="E63" s="1230"/>
      <c r="F63" s="121">
        <v>2800</v>
      </c>
      <c r="G63" s="121">
        <v>2954</v>
      </c>
      <c r="H63" s="122">
        <v>2994</v>
      </c>
    </row>
    <row r="64" spans="2:8" ht="15" customHeight="1"/>
    <row r="65" ht="0" hidden="1" customHeight="1"/>
    <row r="66" ht="0" hidden="1" customHeight="1"/>
  </sheetData>
  <sheetProtection algorithmName="SHA-512" hashValue="eDz6lXCvpbZctXRvx8wFznsdqJcUp1L//uSGi0OFxGitAEqGPHxX1CpNk+0os/R2RTom1pXKH2G71Lmi1SmB6g==" saltValue="2/5kX90yQK4aemGIh+OG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9" zoomScaleNormal="100" zoomScaleSheetLayoutView="55" workbookViewId="0">
      <selection activeCell="B28" sqref="B28"/>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566</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566</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567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568</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569</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570</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535</v>
      </c>
      <c r="BQ50" s="1271"/>
      <c r="BR50" s="1271"/>
      <c r="BS50" s="1271"/>
      <c r="BT50" s="1271"/>
      <c r="BU50" s="1271"/>
      <c r="BV50" s="1271"/>
      <c r="BW50" s="1271"/>
      <c r="BX50" s="1271" t="s">
        <v>536</v>
      </c>
      <c r="BY50" s="1271"/>
      <c r="BZ50" s="1271"/>
      <c r="CA50" s="1271"/>
      <c r="CB50" s="1271"/>
      <c r="CC50" s="1271"/>
      <c r="CD50" s="1271"/>
      <c r="CE50" s="1271"/>
      <c r="CF50" s="1271" t="s">
        <v>537</v>
      </c>
      <c r="CG50" s="1271"/>
      <c r="CH50" s="1271"/>
      <c r="CI50" s="1271"/>
      <c r="CJ50" s="1271"/>
      <c r="CK50" s="1271"/>
      <c r="CL50" s="1271"/>
      <c r="CM50" s="1271"/>
      <c r="CN50" s="1271" t="s">
        <v>538</v>
      </c>
      <c r="CO50" s="1271"/>
      <c r="CP50" s="1271"/>
      <c r="CQ50" s="1271"/>
      <c r="CR50" s="1271"/>
      <c r="CS50" s="1271"/>
      <c r="CT50" s="1271"/>
      <c r="CU50" s="1271"/>
      <c r="CV50" s="1271" t="s">
        <v>539</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571</v>
      </c>
      <c r="AO51" s="1275"/>
      <c r="AP51" s="1275"/>
      <c r="AQ51" s="1275"/>
      <c r="AR51" s="1275"/>
      <c r="AS51" s="1275"/>
      <c r="AT51" s="1275"/>
      <c r="AU51" s="1275"/>
      <c r="AV51" s="1275"/>
      <c r="AW51" s="1275"/>
      <c r="AX51" s="1275"/>
      <c r="AY51" s="1275"/>
      <c r="AZ51" s="1275"/>
      <c r="BA51" s="1275"/>
      <c r="BB51" s="1275" t="s">
        <v>572</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19.7</v>
      </c>
      <c r="CG51" s="1277"/>
      <c r="CH51" s="1277"/>
      <c r="CI51" s="1277"/>
      <c r="CJ51" s="1277"/>
      <c r="CK51" s="1277"/>
      <c r="CL51" s="1277"/>
      <c r="CM51" s="1277"/>
      <c r="CN51" s="1277">
        <v>10.1</v>
      </c>
      <c r="CO51" s="1277"/>
      <c r="CP51" s="1277"/>
      <c r="CQ51" s="1277"/>
      <c r="CR51" s="1277"/>
      <c r="CS51" s="1277"/>
      <c r="CT51" s="1277"/>
      <c r="CU51" s="1277"/>
      <c r="CV51" s="1277">
        <v>8.1</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573</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38</v>
      </c>
      <c r="CG53" s="1277"/>
      <c r="CH53" s="1277"/>
      <c r="CI53" s="1277"/>
      <c r="CJ53" s="1277"/>
      <c r="CK53" s="1277"/>
      <c r="CL53" s="1277"/>
      <c r="CM53" s="1277"/>
      <c r="CN53" s="1277">
        <v>55.8</v>
      </c>
      <c r="CO53" s="1277"/>
      <c r="CP53" s="1277"/>
      <c r="CQ53" s="1277"/>
      <c r="CR53" s="1277"/>
      <c r="CS53" s="1277"/>
      <c r="CT53" s="1277"/>
      <c r="CU53" s="1277"/>
      <c r="CV53" s="1277">
        <v>55.7</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574</v>
      </c>
      <c r="AO55" s="1271"/>
      <c r="AP55" s="1271"/>
      <c r="AQ55" s="1271"/>
      <c r="AR55" s="1271"/>
      <c r="AS55" s="1271"/>
      <c r="AT55" s="1271"/>
      <c r="AU55" s="1271"/>
      <c r="AV55" s="1271"/>
      <c r="AW55" s="1271"/>
      <c r="AX55" s="1271"/>
      <c r="AY55" s="1271"/>
      <c r="AZ55" s="1271"/>
      <c r="BA55" s="1271"/>
      <c r="BB55" s="1275" t="s">
        <v>572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55.3</v>
      </c>
      <c r="CG57" s="1277"/>
      <c r="CH57" s="1277"/>
      <c r="CI57" s="1277"/>
      <c r="CJ57" s="1277"/>
      <c r="CK57" s="1277"/>
      <c r="CL57" s="1277"/>
      <c r="CM57" s="1277"/>
      <c r="CN57" s="1277">
        <v>58.6</v>
      </c>
      <c r="CO57" s="1277"/>
      <c r="CP57" s="1277"/>
      <c r="CQ57" s="1277"/>
      <c r="CR57" s="1277"/>
      <c r="CS57" s="1277"/>
      <c r="CT57" s="1277"/>
      <c r="CU57" s="1277"/>
      <c r="CV57" s="1277">
        <v>60.3</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575</v>
      </c>
    </row>
    <row r="64" spans="1:109">
      <c r="B64" s="1246"/>
      <c r="G64" s="1253"/>
      <c r="I64" s="1287"/>
      <c r="J64" s="1287"/>
      <c r="K64" s="1287"/>
      <c r="L64" s="1287"/>
      <c r="M64" s="1287"/>
      <c r="N64" s="1288"/>
      <c r="AM64" s="1253"/>
      <c r="AN64" s="1253" t="s">
        <v>568</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576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570</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535</v>
      </c>
      <c r="BQ72" s="1271"/>
      <c r="BR72" s="1271"/>
      <c r="BS72" s="1271"/>
      <c r="BT72" s="1271"/>
      <c r="BU72" s="1271"/>
      <c r="BV72" s="1271"/>
      <c r="BW72" s="1271"/>
      <c r="BX72" s="1271" t="s">
        <v>536</v>
      </c>
      <c r="BY72" s="1271"/>
      <c r="BZ72" s="1271"/>
      <c r="CA72" s="1271"/>
      <c r="CB72" s="1271"/>
      <c r="CC72" s="1271"/>
      <c r="CD72" s="1271"/>
      <c r="CE72" s="1271"/>
      <c r="CF72" s="1271" t="s">
        <v>537</v>
      </c>
      <c r="CG72" s="1271"/>
      <c r="CH72" s="1271"/>
      <c r="CI72" s="1271"/>
      <c r="CJ72" s="1271"/>
      <c r="CK72" s="1271"/>
      <c r="CL72" s="1271"/>
      <c r="CM72" s="1271"/>
      <c r="CN72" s="1271" t="s">
        <v>538</v>
      </c>
      <c r="CO72" s="1271"/>
      <c r="CP72" s="1271"/>
      <c r="CQ72" s="1271"/>
      <c r="CR72" s="1271"/>
      <c r="CS72" s="1271"/>
      <c r="CT72" s="1271"/>
      <c r="CU72" s="1271"/>
      <c r="CV72" s="1271" t="s">
        <v>539</v>
      </c>
      <c r="CW72" s="1271"/>
      <c r="CX72" s="1271"/>
      <c r="CY72" s="1271"/>
      <c r="CZ72" s="1271"/>
      <c r="DA72" s="1271"/>
      <c r="DB72" s="1271"/>
      <c r="DC72" s="1271"/>
    </row>
    <row r="73" spans="2:107">
      <c r="B73" s="1246"/>
      <c r="G73" s="1272"/>
      <c r="H73" s="1272"/>
      <c r="I73" s="1272"/>
      <c r="J73" s="1272"/>
      <c r="K73" s="1294"/>
      <c r="L73" s="1294"/>
      <c r="M73" s="1294"/>
      <c r="N73" s="1294"/>
      <c r="AM73" s="1264"/>
      <c r="AN73" s="1275" t="s">
        <v>571</v>
      </c>
      <c r="AO73" s="1275"/>
      <c r="AP73" s="1275"/>
      <c r="AQ73" s="1275"/>
      <c r="AR73" s="1275"/>
      <c r="AS73" s="1275"/>
      <c r="AT73" s="1275"/>
      <c r="AU73" s="1275"/>
      <c r="AV73" s="1275"/>
      <c r="AW73" s="1275"/>
      <c r="AX73" s="1275"/>
      <c r="AY73" s="1275"/>
      <c r="AZ73" s="1275"/>
      <c r="BA73" s="1275"/>
      <c r="BB73" s="1275" t="s">
        <v>572</v>
      </c>
      <c r="BC73" s="1275"/>
      <c r="BD73" s="1275"/>
      <c r="BE73" s="1275"/>
      <c r="BF73" s="1275"/>
      <c r="BG73" s="1275"/>
      <c r="BH73" s="1275"/>
      <c r="BI73" s="1275"/>
      <c r="BJ73" s="1275"/>
      <c r="BK73" s="1275"/>
      <c r="BL73" s="1275"/>
      <c r="BM73" s="1275"/>
      <c r="BN73" s="1275"/>
      <c r="BO73" s="1275"/>
      <c r="BP73" s="1277">
        <v>16.899999999999999</v>
      </c>
      <c r="BQ73" s="1277"/>
      <c r="BR73" s="1277"/>
      <c r="BS73" s="1277"/>
      <c r="BT73" s="1277"/>
      <c r="BU73" s="1277"/>
      <c r="BV73" s="1277"/>
      <c r="BW73" s="1277"/>
      <c r="BX73" s="1277">
        <v>22.9</v>
      </c>
      <c r="BY73" s="1277"/>
      <c r="BZ73" s="1277"/>
      <c r="CA73" s="1277"/>
      <c r="CB73" s="1277"/>
      <c r="CC73" s="1277"/>
      <c r="CD73" s="1277"/>
      <c r="CE73" s="1277"/>
      <c r="CF73" s="1277">
        <v>19.7</v>
      </c>
      <c r="CG73" s="1277"/>
      <c r="CH73" s="1277"/>
      <c r="CI73" s="1277"/>
      <c r="CJ73" s="1277"/>
      <c r="CK73" s="1277"/>
      <c r="CL73" s="1277"/>
      <c r="CM73" s="1277"/>
      <c r="CN73" s="1277">
        <v>10.1</v>
      </c>
      <c r="CO73" s="1277"/>
      <c r="CP73" s="1277"/>
      <c r="CQ73" s="1277"/>
      <c r="CR73" s="1277"/>
      <c r="CS73" s="1277"/>
      <c r="CT73" s="1277"/>
      <c r="CU73" s="1277"/>
      <c r="CV73" s="1277">
        <v>8.1</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577</v>
      </c>
      <c r="BC75" s="1275"/>
      <c r="BD75" s="1275"/>
      <c r="BE75" s="1275"/>
      <c r="BF75" s="1275"/>
      <c r="BG75" s="1275"/>
      <c r="BH75" s="1275"/>
      <c r="BI75" s="1275"/>
      <c r="BJ75" s="1275"/>
      <c r="BK75" s="1275"/>
      <c r="BL75" s="1275"/>
      <c r="BM75" s="1275"/>
      <c r="BN75" s="1275"/>
      <c r="BO75" s="1275"/>
      <c r="BP75" s="1277">
        <v>8.6</v>
      </c>
      <c r="BQ75" s="1277"/>
      <c r="BR75" s="1277"/>
      <c r="BS75" s="1277"/>
      <c r="BT75" s="1277"/>
      <c r="BU75" s="1277"/>
      <c r="BV75" s="1277"/>
      <c r="BW75" s="1277"/>
      <c r="BX75" s="1277">
        <v>8.1</v>
      </c>
      <c r="BY75" s="1277"/>
      <c r="BZ75" s="1277"/>
      <c r="CA75" s="1277"/>
      <c r="CB75" s="1277"/>
      <c r="CC75" s="1277"/>
      <c r="CD75" s="1277"/>
      <c r="CE75" s="1277"/>
      <c r="CF75" s="1277">
        <v>7.5</v>
      </c>
      <c r="CG75" s="1277"/>
      <c r="CH75" s="1277"/>
      <c r="CI75" s="1277"/>
      <c r="CJ75" s="1277"/>
      <c r="CK75" s="1277"/>
      <c r="CL75" s="1277"/>
      <c r="CM75" s="1277"/>
      <c r="CN75" s="1277">
        <v>7.1</v>
      </c>
      <c r="CO75" s="1277"/>
      <c r="CP75" s="1277"/>
      <c r="CQ75" s="1277"/>
      <c r="CR75" s="1277"/>
      <c r="CS75" s="1277"/>
      <c r="CT75" s="1277"/>
      <c r="CU75" s="1277"/>
      <c r="CV75" s="1277">
        <v>6.8</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574</v>
      </c>
      <c r="AO77" s="1271"/>
      <c r="AP77" s="1271"/>
      <c r="AQ77" s="1271"/>
      <c r="AR77" s="1271"/>
      <c r="AS77" s="1271"/>
      <c r="AT77" s="1271"/>
      <c r="AU77" s="1271"/>
      <c r="AV77" s="1271"/>
      <c r="AW77" s="1271"/>
      <c r="AX77" s="1271"/>
      <c r="AY77" s="1271"/>
      <c r="AZ77" s="1271"/>
      <c r="BA77" s="1271"/>
      <c r="BB77" s="1275" t="s">
        <v>572</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577</v>
      </c>
      <c r="BC79" s="1275"/>
      <c r="BD79" s="1275"/>
      <c r="BE79" s="1275"/>
      <c r="BF79" s="1275"/>
      <c r="BG79" s="1275"/>
      <c r="BH79" s="1275"/>
      <c r="BI79" s="1275"/>
      <c r="BJ79" s="1275"/>
      <c r="BK79" s="1275"/>
      <c r="BL79" s="1275"/>
      <c r="BM79" s="1275"/>
      <c r="BN79" s="1275"/>
      <c r="BO79" s="1275"/>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cSi+02krF9+Yrj+vn10FDkt1icmPvdvcNCV1J4ELatSZmV+vdU3KUzcEkPyfGjThFiEOS69Ccf5cMlhLo4oAw==" saltValue="lEXpsMKpp+JUV3V2+moDr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L8N3EPiDYgmTl09Uf+fwICeGpvUHlo+OuxAzEjNIy61Tnc8sSzLms9gLKBbeR5lLuXBkUrF+9Vd6Fm+fVhdKg==" saltValue="ptArTXNIbuKT8JC+uZNz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2" zoomScaleNormal="100"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0KuSrMzeRwMlZSt+tJEYH6JlGeE0AvbIdI2Z1QRU9tt4taC31hHlc6+CH65D2nVLMcOANJJbLVzYyOS+RM5cw==" saltValue="FvheTK9DxG4aLa2Xu0VX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532</v>
      </c>
      <c r="G2" s="136"/>
      <c r="H2" s="137"/>
    </row>
    <row r="3" spans="1:8">
      <c r="A3" s="133" t="s">
        <v>525</v>
      </c>
      <c r="B3" s="138"/>
      <c r="C3" s="139"/>
      <c r="D3" s="140">
        <v>73530</v>
      </c>
      <c r="E3" s="141"/>
      <c r="F3" s="142">
        <v>174587</v>
      </c>
      <c r="G3" s="143"/>
      <c r="H3" s="144"/>
    </row>
    <row r="4" spans="1:8">
      <c r="A4" s="145"/>
      <c r="B4" s="146"/>
      <c r="C4" s="147"/>
      <c r="D4" s="148">
        <v>42648</v>
      </c>
      <c r="E4" s="149"/>
      <c r="F4" s="150">
        <v>79695</v>
      </c>
      <c r="G4" s="151"/>
      <c r="H4" s="152"/>
    </row>
    <row r="5" spans="1:8">
      <c r="A5" s="133" t="s">
        <v>527</v>
      </c>
      <c r="B5" s="138"/>
      <c r="C5" s="139"/>
      <c r="D5" s="140">
        <v>136677</v>
      </c>
      <c r="E5" s="141"/>
      <c r="F5" s="142">
        <v>175675</v>
      </c>
      <c r="G5" s="143"/>
      <c r="H5" s="144"/>
    </row>
    <row r="6" spans="1:8">
      <c r="A6" s="145"/>
      <c r="B6" s="146"/>
      <c r="C6" s="147"/>
      <c r="D6" s="148">
        <v>86821</v>
      </c>
      <c r="E6" s="149"/>
      <c r="F6" s="150">
        <v>87698</v>
      </c>
      <c r="G6" s="151"/>
      <c r="H6" s="152"/>
    </row>
    <row r="7" spans="1:8">
      <c r="A7" s="133" t="s">
        <v>528</v>
      </c>
      <c r="B7" s="138"/>
      <c r="C7" s="139"/>
      <c r="D7" s="140">
        <v>144442</v>
      </c>
      <c r="E7" s="141"/>
      <c r="F7" s="142">
        <v>162193</v>
      </c>
      <c r="G7" s="143"/>
      <c r="H7" s="144"/>
    </row>
    <row r="8" spans="1:8">
      <c r="A8" s="145"/>
      <c r="B8" s="146"/>
      <c r="C8" s="147"/>
      <c r="D8" s="148">
        <v>88630</v>
      </c>
      <c r="E8" s="149"/>
      <c r="F8" s="150">
        <v>79985</v>
      </c>
      <c r="G8" s="151"/>
      <c r="H8" s="152"/>
    </row>
    <row r="9" spans="1:8">
      <c r="A9" s="133" t="s">
        <v>529</v>
      </c>
      <c r="B9" s="138"/>
      <c r="C9" s="139"/>
      <c r="D9" s="140">
        <v>85682</v>
      </c>
      <c r="E9" s="141"/>
      <c r="F9" s="142">
        <v>138651</v>
      </c>
      <c r="G9" s="143"/>
      <c r="H9" s="144"/>
    </row>
    <row r="10" spans="1:8">
      <c r="A10" s="145"/>
      <c r="B10" s="146"/>
      <c r="C10" s="147"/>
      <c r="D10" s="148">
        <v>22944</v>
      </c>
      <c r="E10" s="149"/>
      <c r="F10" s="150">
        <v>71211</v>
      </c>
      <c r="G10" s="151"/>
      <c r="H10" s="152"/>
    </row>
    <row r="11" spans="1:8">
      <c r="A11" s="133" t="s">
        <v>530</v>
      </c>
      <c r="B11" s="138"/>
      <c r="C11" s="139"/>
      <c r="D11" s="140">
        <v>145866</v>
      </c>
      <c r="E11" s="141"/>
      <c r="F11" s="142">
        <v>122882</v>
      </c>
      <c r="G11" s="143"/>
      <c r="H11" s="144"/>
    </row>
    <row r="12" spans="1:8">
      <c r="A12" s="145"/>
      <c r="B12" s="146"/>
      <c r="C12" s="153"/>
      <c r="D12" s="148">
        <v>40296</v>
      </c>
      <c r="E12" s="149"/>
      <c r="F12" s="150">
        <v>65785</v>
      </c>
      <c r="G12" s="151"/>
      <c r="H12" s="152"/>
    </row>
    <row r="13" spans="1:8">
      <c r="A13" s="133"/>
      <c r="B13" s="138"/>
      <c r="C13" s="154"/>
      <c r="D13" s="155">
        <v>117239</v>
      </c>
      <c r="E13" s="156"/>
      <c r="F13" s="157">
        <v>154798</v>
      </c>
      <c r="G13" s="158"/>
      <c r="H13" s="144"/>
    </row>
    <row r="14" spans="1:8">
      <c r="A14" s="145"/>
      <c r="B14" s="146"/>
      <c r="C14" s="147"/>
      <c r="D14" s="148">
        <v>56268</v>
      </c>
      <c r="E14" s="149"/>
      <c r="F14" s="150">
        <v>76875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4.7</v>
      </c>
      <c r="C19" s="159">
        <f>ROUND(VALUE(SUBSTITUTE(実質収支比率等に係る経年分析!G$48,"▲","-")),2)</f>
        <v>5.53</v>
      </c>
      <c r="D19" s="159">
        <f>ROUND(VALUE(SUBSTITUTE(実質収支比率等に係る経年分析!H$48,"▲","-")),2)</f>
        <v>8.0299999999999994</v>
      </c>
      <c r="E19" s="159">
        <f>ROUND(VALUE(SUBSTITUTE(実質収支比率等に係る経年分析!I$48,"▲","-")),2)</f>
        <v>4.13</v>
      </c>
      <c r="F19" s="159">
        <f>ROUND(VALUE(SUBSTITUTE(実質収支比率等に係る経年分析!J$48,"▲","-")),2)</f>
        <v>4.57</v>
      </c>
    </row>
    <row r="20" spans="1:11">
      <c r="A20" s="159" t="s">
        <v>48</v>
      </c>
      <c r="B20" s="159">
        <f>ROUND(VALUE(SUBSTITUTE(実質収支比率等に係る経年分析!F$47,"▲","-")),2)</f>
        <v>37.42</v>
      </c>
      <c r="C20" s="159">
        <f>ROUND(VALUE(SUBSTITUTE(実質収支比率等に係る経年分析!G$47,"▲","-")),2)</f>
        <v>36.67</v>
      </c>
      <c r="D20" s="159">
        <f>ROUND(VALUE(SUBSTITUTE(実質収支比率等に係る経年分析!H$47,"▲","-")),2)</f>
        <v>35.51</v>
      </c>
      <c r="E20" s="159">
        <f>ROUND(VALUE(SUBSTITUTE(実質収支比率等に係る経年分析!I$47,"▲","-")),2)</f>
        <v>40.64</v>
      </c>
      <c r="F20" s="159">
        <f>ROUND(VALUE(SUBSTITUTE(実質収支比率等に係る経年分析!J$47,"▲","-")),2)</f>
        <v>40.99</v>
      </c>
    </row>
    <row r="21" spans="1:11">
      <c r="A21" s="159" t="s">
        <v>49</v>
      </c>
      <c r="B21" s="159">
        <f>IF(ISNUMBER(VALUE(SUBSTITUTE(実質収支比率等に係る経年分析!F$49,"▲","-"))),ROUND(VALUE(SUBSTITUTE(実質収支比率等に係る経年分析!F$49,"▲","-")),2),NA())</f>
        <v>0.46</v>
      </c>
      <c r="C21" s="159">
        <f>IF(ISNUMBER(VALUE(SUBSTITUTE(実質収支比率等に係る経年分析!G$49,"▲","-"))),ROUND(VALUE(SUBSTITUTE(実質収支比率等に係る経年分析!G$49,"▲","-")),2),NA())</f>
        <v>1.62</v>
      </c>
      <c r="D21" s="159">
        <f>IF(ISNUMBER(VALUE(SUBSTITUTE(実質収支比率等に係る経年分析!H$49,"▲","-"))),ROUND(VALUE(SUBSTITUTE(実質収支比率等に係る経年分析!H$49,"▲","-")),2),NA())</f>
        <v>2.64</v>
      </c>
      <c r="E21" s="159">
        <f>IF(ISNUMBER(VALUE(SUBSTITUTE(実質収支比率等に係る経年分析!I$49,"▲","-"))),ROUND(VALUE(SUBSTITUTE(実質収支比率等に係る経年分析!I$49,"▲","-")),2),NA())</f>
        <v>0.02</v>
      </c>
      <c r="F21" s="159">
        <f>IF(ISNUMBER(VALUE(SUBSTITUTE(実質収支比率等に係る経年分析!J$49,"▲","-"))),ROUND(VALUE(SUBSTITUTE(実質収支比率等に係る経年分析!J$49,"▲","-")),2),NA())</f>
        <v>0.52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0.14000000000000001</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公共下水道事業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農業集落排水処理事業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1.55</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8.0299999999999994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4.5599999999999996</v>
      </c>
    </row>
    <row r="36" spans="1:16">
      <c r="A36" s="160" t="str">
        <f>IF(連結実質赤字比率に係る赤字・黒字の構成分析!C$34="",NA(),連結実質赤字比率に係る赤字・黒字の構成分析!C$34)</f>
        <v>上水道事業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4.2699999999999996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5.56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644</v>
      </c>
      <c r="E42" s="161"/>
      <c r="F42" s="161"/>
      <c r="G42" s="161">
        <f>'実質公債費比率（分子）の構造'!L$52</f>
        <v>717</v>
      </c>
      <c r="H42" s="161"/>
      <c r="I42" s="161"/>
      <c r="J42" s="161">
        <f>'実質公債費比率（分子）の構造'!M$52</f>
        <v>716</v>
      </c>
      <c r="K42" s="161"/>
      <c r="L42" s="161"/>
      <c r="M42" s="161">
        <f>'実質公債費比率（分子）の構造'!N$52</f>
        <v>677</v>
      </c>
      <c r="N42" s="161"/>
      <c r="O42" s="161"/>
      <c r="P42" s="161">
        <f>'実質公債費比率（分子）の構造'!O$52</f>
        <v>641</v>
      </c>
    </row>
    <row r="43" spans="1:16">
      <c r="A43" s="161" t="s">
        <v>57</v>
      </c>
      <c r="B43" s="161" t="str">
        <f>'実質公債費比率（分子）の構造'!K$51</f>
        <v>-</v>
      </c>
      <c r="C43" s="161"/>
      <c r="D43" s="161"/>
      <c r="E43" s="161" t="str">
        <f>'実質公債費比率（分子）の構造'!L$51</f>
        <v>-</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9</v>
      </c>
      <c r="C44" s="161"/>
      <c r="D44" s="161"/>
      <c r="E44" s="161">
        <f>'実質公債費比率（分子）の構造'!L$50</f>
        <v>9</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59</v>
      </c>
      <c r="B45" s="161">
        <f>'実質公債費比率（分子）の構造'!K$49</f>
        <v>91</v>
      </c>
      <c r="C45" s="161"/>
      <c r="D45" s="161"/>
      <c r="E45" s="161">
        <f>'実質公債費比率（分子）の構造'!L$49</f>
        <v>80</v>
      </c>
      <c r="F45" s="161"/>
      <c r="G45" s="161"/>
      <c r="H45" s="161">
        <f>'実質公債費比率（分子）の構造'!M$49</f>
        <v>48</v>
      </c>
      <c r="I45" s="161"/>
      <c r="J45" s="161"/>
      <c r="K45" s="161">
        <f>'実質公債費比率（分子）の構造'!N$49</f>
        <v>7</v>
      </c>
      <c r="L45" s="161"/>
      <c r="M45" s="161"/>
      <c r="N45" s="161">
        <f>'実質公債費比率（分子）の構造'!O$49</f>
        <v>8</v>
      </c>
      <c r="O45" s="161"/>
      <c r="P45" s="161"/>
    </row>
    <row r="46" spans="1:16">
      <c r="A46" s="161" t="s">
        <v>60</v>
      </c>
      <c r="B46" s="161">
        <f>'実質公債費比率（分子）の構造'!K$48</f>
        <v>246</v>
      </c>
      <c r="C46" s="161"/>
      <c r="D46" s="161"/>
      <c r="E46" s="161">
        <f>'実質公債費比率（分子）の構造'!L$48</f>
        <v>253</v>
      </c>
      <c r="F46" s="161"/>
      <c r="G46" s="161"/>
      <c r="H46" s="161">
        <f>'実質公債費比率（分子）の構造'!M$48</f>
        <v>252</v>
      </c>
      <c r="I46" s="161"/>
      <c r="J46" s="161"/>
      <c r="K46" s="161">
        <f>'実質公債費比率（分子）の構造'!N$48</f>
        <v>239</v>
      </c>
      <c r="L46" s="161"/>
      <c r="M46" s="161"/>
      <c r="N46" s="161">
        <f>'実質公債費比率（分子）の構造'!O$48</f>
        <v>254</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508</v>
      </c>
      <c r="C49" s="161"/>
      <c r="D49" s="161"/>
      <c r="E49" s="161">
        <f>'実質公債費比率（分子）の構造'!L$45</f>
        <v>607</v>
      </c>
      <c r="F49" s="161"/>
      <c r="G49" s="161"/>
      <c r="H49" s="161">
        <f>'実質公債費比率（分子）の構造'!M$45</f>
        <v>632</v>
      </c>
      <c r="I49" s="161"/>
      <c r="J49" s="161"/>
      <c r="K49" s="161">
        <f>'実質公債費比率（分子）の構造'!N$45</f>
        <v>605</v>
      </c>
      <c r="L49" s="161"/>
      <c r="M49" s="161"/>
      <c r="N49" s="161">
        <f>'実質公債費比率（分子）の構造'!O$45</f>
        <v>591</v>
      </c>
      <c r="O49" s="161"/>
      <c r="P49" s="161"/>
    </row>
    <row r="50" spans="1:16">
      <c r="A50" s="161" t="s">
        <v>64</v>
      </c>
      <c r="B50" s="161" t="e">
        <f>NA()</f>
        <v>#N/A</v>
      </c>
      <c r="C50" s="161">
        <f>IF(ISNUMBER('実質公債費比率（分子）の構造'!K$53),'実質公債費比率（分子）の構造'!K$53,NA())</f>
        <v>210</v>
      </c>
      <c r="D50" s="161" t="e">
        <f>NA()</f>
        <v>#N/A</v>
      </c>
      <c r="E50" s="161" t="e">
        <f>NA()</f>
        <v>#N/A</v>
      </c>
      <c r="F50" s="161">
        <f>IF(ISNUMBER('実質公債費比率（分子）の構造'!L$53),'実質公債費比率（分子）の構造'!L$53,NA())</f>
        <v>232</v>
      </c>
      <c r="G50" s="161" t="e">
        <f>NA()</f>
        <v>#N/A</v>
      </c>
      <c r="H50" s="161" t="e">
        <f>NA()</f>
        <v>#N/A</v>
      </c>
      <c r="I50" s="161">
        <f>IF(ISNUMBER('実質公債費比率（分子）の構造'!M$53),'実質公債費比率（分子）の構造'!M$53,NA())</f>
        <v>216</v>
      </c>
      <c r="J50" s="161" t="e">
        <f>NA()</f>
        <v>#N/A</v>
      </c>
      <c r="K50" s="161" t="e">
        <f>NA()</f>
        <v>#N/A</v>
      </c>
      <c r="L50" s="161">
        <f>IF(ISNUMBER('実質公債費比率（分子）の構造'!N$53),'実質公債費比率（分子）の構造'!N$53,NA())</f>
        <v>174</v>
      </c>
      <c r="M50" s="161" t="e">
        <f>NA()</f>
        <v>#N/A</v>
      </c>
      <c r="N50" s="161" t="e">
        <f>NA()</f>
        <v>#N/A</v>
      </c>
      <c r="O50" s="161">
        <f>IF(ISNUMBER('実質公債費比率（分子）の構造'!O$53),'実質公債費比率（分子）の構造'!O$53,NA())</f>
        <v>212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6234</v>
      </c>
      <c r="E56" s="160"/>
      <c r="F56" s="160"/>
      <c r="G56" s="160">
        <f>'将来負担比率（分子）の構造'!J$52</f>
        <v>6204</v>
      </c>
      <c r="H56" s="160"/>
      <c r="I56" s="160"/>
      <c r="J56" s="160">
        <f>'将来負担比率（分子）の構造'!K$52</f>
        <v>6320</v>
      </c>
      <c r="K56" s="160"/>
      <c r="L56" s="160"/>
      <c r="M56" s="160">
        <f>'将来負担比率（分子）の構造'!L$52</f>
        <v>6035</v>
      </c>
      <c r="N56" s="160"/>
      <c r="O56" s="160"/>
      <c r="P56" s="160">
        <f>'将来負担比率（分子）の構造'!M$52</f>
        <v>5860</v>
      </c>
    </row>
    <row r="57" spans="1:16">
      <c r="A57" s="160" t="s">
        <v>35</v>
      </c>
      <c r="B57" s="160"/>
      <c r="C57" s="160"/>
      <c r="D57" s="160">
        <f>'将来負担比率（分子）の構造'!I$51</f>
        <v>72</v>
      </c>
      <c r="E57" s="160"/>
      <c r="F57" s="160"/>
      <c r="G57" s="160">
        <f>'将来負担比率（分子）の構造'!J$51</f>
        <v>66</v>
      </c>
      <c r="H57" s="160"/>
      <c r="I57" s="160"/>
      <c r="J57" s="160">
        <f>'将来負担比率（分子）の構造'!K$51</f>
        <v>61</v>
      </c>
      <c r="K57" s="160"/>
      <c r="L57" s="160"/>
      <c r="M57" s="160">
        <f>'将来負担比率（分子）の構造'!L$51</f>
        <v>55</v>
      </c>
      <c r="N57" s="160"/>
      <c r="O57" s="160"/>
      <c r="P57" s="160">
        <f>'将来負担比率（分子）の構造'!M$51</f>
        <v>60</v>
      </c>
    </row>
    <row r="58" spans="1:16">
      <c r="A58" s="160" t="s">
        <v>34</v>
      </c>
      <c r="B58" s="160"/>
      <c r="C58" s="160"/>
      <c r="D58" s="160">
        <f>'将来負担比率（分子）の構造'!I$50</f>
        <v>3204</v>
      </c>
      <c r="E58" s="160"/>
      <c r="F58" s="160"/>
      <c r="G58" s="160">
        <f>'将来負担比率（分子）の構造'!J$50</f>
        <v>2963</v>
      </c>
      <c r="H58" s="160"/>
      <c r="I58" s="160"/>
      <c r="J58" s="160">
        <f>'将来負担比率（分子）の構造'!K$50</f>
        <v>2894</v>
      </c>
      <c r="K58" s="160"/>
      <c r="L58" s="160"/>
      <c r="M58" s="160">
        <f>'将来負担比率（分子）の構造'!L$50</f>
        <v>3065</v>
      </c>
      <c r="N58" s="160"/>
      <c r="O58" s="160"/>
      <c r="P58" s="160">
        <f>'将来負担比率（分子）の構造'!M$50</f>
        <v>3249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1200</v>
      </c>
      <c r="C62" s="160"/>
      <c r="D62" s="160"/>
      <c r="E62" s="160">
        <f>'将来負担比率（分子）の構造'!J$45</f>
        <v>1103</v>
      </c>
      <c r="F62" s="160"/>
      <c r="G62" s="160"/>
      <c r="H62" s="160">
        <f>'将来負担比率（分子）の構造'!K$45</f>
        <v>999</v>
      </c>
      <c r="I62" s="160"/>
      <c r="J62" s="160"/>
      <c r="K62" s="160">
        <f>'将来負担比率（分子）の構造'!L$45</f>
        <v>919</v>
      </c>
      <c r="L62" s="160"/>
      <c r="M62" s="160"/>
      <c r="N62" s="160">
        <f>'将来負担比率（分子）の構造'!M$45</f>
        <v>904</v>
      </c>
      <c r="O62" s="160"/>
      <c r="P62" s="160"/>
    </row>
    <row r="63" spans="1:16">
      <c r="A63" s="160" t="s">
        <v>27</v>
      </c>
      <c r="B63" s="160">
        <f>'将来負担比率（分子）の構造'!I$44</f>
        <v>150</v>
      </c>
      <c r="C63" s="160"/>
      <c r="D63" s="160"/>
      <c r="E63" s="160">
        <f>'将来負担比率（分子）の構造'!J$44</f>
        <v>97</v>
      </c>
      <c r="F63" s="160"/>
      <c r="G63" s="160"/>
      <c r="H63" s="160">
        <f>'将来負担比率（分子）の構造'!K$44</f>
        <v>57</v>
      </c>
      <c r="I63" s="160"/>
      <c r="J63" s="160"/>
      <c r="K63" s="160">
        <f>'将来負担比率（分子）の構造'!L$44</f>
        <v>90</v>
      </c>
      <c r="L63" s="160"/>
      <c r="M63" s="160"/>
      <c r="N63" s="160">
        <f>'将来負担比率（分子）の構造'!M$44</f>
        <v>287</v>
      </c>
      <c r="O63" s="160"/>
      <c r="P63" s="160"/>
    </row>
    <row r="64" spans="1:16">
      <c r="A64" s="160" t="s">
        <v>26</v>
      </c>
      <c r="B64" s="160">
        <f>'将来負担比率（分子）の構造'!I$43</f>
        <v>3050</v>
      </c>
      <c r="C64" s="160"/>
      <c r="D64" s="160"/>
      <c r="E64" s="160">
        <f>'将来負担比率（分子）の構造'!J$43</f>
        <v>2893</v>
      </c>
      <c r="F64" s="160"/>
      <c r="G64" s="160"/>
      <c r="H64" s="160">
        <f>'将来負担比率（分子）の構造'!K$43</f>
        <v>2794</v>
      </c>
      <c r="I64" s="160"/>
      <c r="J64" s="160"/>
      <c r="K64" s="160">
        <f>'将来負担比率（分子）の構造'!L$43</f>
        <v>2605</v>
      </c>
      <c r="L64" s="160"/>
      <c r="M64" s="160"/>
      <c r="N64" s="160">
        <f>'将来負担比率（分子）の構造'!M$43</f>
        <v>2486</v>
      </c>
      <c r="O64" s="160"/>
      <c r="P64" s="160"/>
    </row>
    <row r="65" spans="1:16">
      <c r="A65" s="160" t="s">
        <v>25</v>
      </c>
      <c r="B65" s="160">
        <f>'将来負担比率（分子）の構造'!I$42</f>
        <v>9</v>
      </c>
      <c r="C65" s="160"/>
      <c r="D65" s="160"/>
      <c r="E65" s="160">
        <f>'将来負担比率（分子）の構造'!J$42</f>
        <v>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5594</v>
      </c>
      <c r="C66" s="160"/>
      <c r="D66" s="160"/>
      <c r="E66" s="160">
        <f>'将来負担比率（分子）の構造'!J$41</f>
        <v>5795</v>
      </c>
      <c r="F66" s="160"/>
      <c r="G66" s="160"/>
      <c r="H66" s="160">
        <f>'将来負担比率（分子）の構造'!K$41</f>
        <v>6007</v>
      </c>
      <c r="I66" s="160"/>
      <c r="J66" s="160"/>
      <c r="K66" s="160">
        <f>'将来負担比率（分子）の構造'!L$41</f>
        <v>5836</v>
      </c>
      <c r="L66" s="160"/>
      <c r="M66" s="160"/>
      <c r="N66" s="160">
        <f>'将来負担比率（分子）の構造'!M$41</f>
        <v>5729</v>
      </c>
      <c r="O66" s="160"/>
      <c r="P66" s="160"/>
    </row>
    <row r="67" spans="1:16">
      <c r="A67" s="160" t="s">
        <v>68</v>
      </c>
      <c r="B67" s="160" t="e">
        <f>NA()</f>
        <v>#N/A</v>
      </c>
      <c r="C67" s="160">
        <f>IF(ISNUMBER('将来負担比率（分子）の構造'!I$53), IF('将来負担比率（分子）の構造'!I$53 &lt; 0, 0, '将来負担比率（分子）の構造'!I$53), NA())</f>
        <v>493</v>
      </c>
      <c r="D67" s="160" t="e">
        <f>NA()</f>
        <v>#N/A</v>
      </c>
      <c r="E67" s="160" t="e">
        <f>NA()</f>
        <v>#N/A</v>
      </c>
      <c r="F67" s="160">
        <f>IF(ISNUMBER('将来負担比率（分子）の構造'!J$53), IF('将来負担比率（分子）の構造'!J$53 &lt; 0, 0, '将来負担比率（分子）の構造'!J$53), NA())</f>
        <v>655</v>
      </c>
      <c r="G67" s="160" t="e">
        <f>NA()</f>
        <v>#N/A</v>
      </c>
      <c r="H67" s="160" t="e">
        <f>NA()</f>
        <v>#N/A</v>
      </c>
      <c r="I67" s="160">
        <f>IF(ISNUMBER('将来負担比率（分子）の構造'!K$53), IF('将来負担比率（分子）の構造'!K$53 &lt; 0, 0, '将来負担比率（分子）の構造'!K$53), NA())</f>
        <v>584</v>
      </c>
      <c r="J67" s="160" t="e">
        <f>NA()</f>
        <v>#N/A</v>
      </c>
      <c r="K67" s="160" t="e">
        <f>NA()</f>
        <v>#N/A</v>
      </c>
      <c r="L67" s="160">
        <f>IF(ISNUMBER('将来負担比率（分子）の構造'!L$53), IF('将来負担比率（分子）の構造'!L$53 &lt; 0, 0, '将来負担比率（分子）の構造'!L$53), NA())</f>
        <v>294</v>
      </c>
      <c r="M67" s="160" t="e">
        <f>NA()</f>
        <v>#N/A</v>
      </c>
      <c r="N67" s="160" t="e">
        <f>NA()</f>
        <v>#N/A</v>
      </c>
      <c r="O67" s="160">
        <f>IF(ISNUMBER('将来負担比率（分子）の構造'!M$53), IF('将来負担比率（分子）の構造'!M$53 &lt; 0, 0, '将来負担比率（分子）の構造'!M$53), NA())</f>
        <v>237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1300</v>
      </c>
      <c r="C72" s="164">
        <f>基金残高に係る経年分析!G55</f>
        <v>1448</v>
      </c>
      <c r="D72" s="164">
        <f>基金残高に係る経年分析!H55</f>
        <v>1451</v>
      </c>
    </row>
    <row r="73" spans="1:16">
      <c r="A73" s="163" t="s">
        <v>71</v>
      </c>
      <c r="B73" s="164">
        <f>基金残高に係る経年分析!F56</f>
        <v>33</v>
      </c>
      <c r="C73" s="164">
        <f>基金残高に係る経年分析!G56</f>
        <v>33</v>
      </c>
      <c r="D73" s="164">
        <f>基金残高に係る経年分析!H56</f>
        <v>33</v>
      </c>
    </row>
    <row r="74" spans="1:16">
      <c r="A74" s="163" t="s">
        <v>72</v>
      </c>
      <c r="B74" s="164">
        <f>基金残高に係る経年分析!F57</f>
        <v>1467</v>
      </c>
      <c r="C74" s="164">
        <f>基金残高に係る経年分析!G57</f>
        <v>1473</v>
      </c>
      <c r="D74" s="164">
        <f>基金残高に係る経年分析!H57</f>
        <v>1509</v>
      </c>
    </row>
  </sheetData>
  <sheetProtection algorithmName="SHA-512" hashValue="Em5pkrvAKzbX1btdSWZlxMFj1f7yTXLVPra4D6eyRWythpv6QgY+hR99PVMFDUEDPKdO65cWrHYYmG2rZh5xZg==" saltValue="p+e1kPOLKUBz+44opJmn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218</v>
      </c>
      <c r="C5" s="703"/>
      <c r="D5" s="703"/>
      <c r="E5" s="703"/>
      <c r="F5" s="703"/>
      <c r="G5" s="703"/>
      <c r="H5" s="703"/>
      <c r="I5" s="703"/>
      <c r="J5" s="703"/>
      <c r="K5" s="703"/>
      <c r="L5" s="703"/>
      <c r="M5" s="703"/>
      <c r="N5" s="703"/>
      <c r="O5" s="703"/>
      <c r="P5" s="703"/>
      <c r="Q5" s="704"/>
      <c r="R5" s="668">
        <v>931942</v>
      </c>
      <c r="S5" s="669"/>
      <c r="T5" s="669"/>
      <c r="U5" s="669"/>
      <c r="V5" s="669"/>
      <c r="W5" s="669"/>
      <c r="X5" s="669"/>
      <c r="Y5" s="715"/>
      <c r="Z5" s="733">
        <v>14.2</v>
      </c>
      <c r="AA5" s="733"/>
      <c r="AB5" s="733"/>
      <c r="AC5" s="733"/>
      <c r="AD5" s="734">
        <v>931942</v>
      </c>
      <c r="AE5" s="734"/>
      <c r="AF5" s="734"/>
      <c r="AG5" s="734"/>
      <c r="AH5" s="734"/>
      <c r="AI5" s="734"/>
      <c r="AJ5" s="734"/>
      <c r="AK5" s="734"/>
      <c r="AL5" s="716">
        <v>27.3</v>
      </c>
      <c r="AM5" s="685"/>
      <c r="AN5" s="685"/>
      <c r="AO5" s="717"/>
      <c r="AP5" s="702" t="s">
        <v>219</v>
      </c>
      <c r="AQ5" s="703"/>
      <c r="AR5" s="703"/>
      <c r="AS5" s="703"/>
      <c r="AT5" s="703"/>
      <c r="AU5" s="703"/>
      <c r="AV5" s="703"/>
      <c r="AW5" s="703"/>
      <c r="AX5" s="703"/>
      <c r="AY5" s="703"/>
      <c r="AZ5" s="703"/>
      <c r="BA5" s="703"/>
      <c r="BB5" s="703"/>
      <c r="BC5" s="703"/>
      <c r="BD5" s="703"/>
      <c r="BE5" s="703"/>
      <c r="BF5" s="704"/>
      <c r="BG5" s="609">
        <v>921301</v>
      </c>
      <c r="BH5" s="610"/>
      <c r="BI5" s="610"/>
      <c r="BJ5" s="610"/>
      <c r="BK5" s="610"/>
      <c r="BL5" s="610"/>
      <c r="BM5" s="610"/>
      <c r="BN5" s="611"/>
      <c r="BO5" s="665">
        <v>98.9</v>
      </c>
      <c r="BP5" s="665"/>
      <c r="BQ5" s="665"/>
      <c r="BR5" s="665"/>
      <c r="BS5" s="666" t="s">
        <v>122</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c r="B6" s="606" t="s">
        <v>223</v>
      </c>
      <c r="C6" s="607"/>
      <c r="D6" s="607"/>
      <c r="E6" s="607"/>
      <c r="F6" s="607"/>
      <c r="G6" s="607"/>
      <c r="H6" s="607"/>
      <c r="I6" s="607"/>
      <c r="J6" s="607"/>
      <c r="K6" s="607"/>
      <c r="L6" s="607"/>
      <c r="M6" s="607"/>
      <c r="N6" s="607"/>
      <c r="O6" s="607"/>
      <c r="P6" s="607"/>
      <c r="Q6" s="608"/>
      <c r="R6" s="609">
        <v>51114</v>
      </c>
      <c r="S6" s="610"/>
      <c r="T6" s="610"/>
      <c r="U6" s="610"/>
      <c r="V6" s="610"/>
      <c r="W6" s="610"/>
      <c r="X6" s="610"/>
      <c r="Y6" s="611"/>
      <c r="Z6" s="665">
        <v>0.8</v>
      </c>
      <c r="AA6" s="665"/>
      <c r="AB6" s="665"/>
      <c r="AC6" s="665"/>
      <c r="AD6" s="666">
        <v>51114</v>
      </c>
      <c r="AE6" s="666"/>
      <c r="AF6" s="666"/>
      <c r="AG6" s="666"/>
      <c r="AH6" s="666"/>
      <c r="AI6" s="666"/>
      <c r="AJ6" s="666"/>
      <c r="AK6" s="666"/>
      <c r="AL6" s="612">
        <v>1.5</v>
      </c>
      <c r="AM6" s="613"/>
      <c r="AN6" s="613"/>
      <c r="AO6" s="667"/>
      <c r="AP6" s="606" t="s">
        <v>224</v>
      </c>
      <c r="AQ6" s="607"/>
      <c r="AR6" s="607"/>
      <c r="AS6" s="607"/>
      <c r="AT6" s="607"/>
      <c r="AU6" s="607"/>
      <c r="AV6" s="607"/>
      <c r="AW6" s="607"/>
      <c r="AX6" s="607"/>
      <c r="AY6" s="607"/>
      <c r="AZ6" s="607"/>
      <c r="BA6" s="607"/>
      <c r="BB6" s="607"/>
      <c r="BC6" s="607"/>
      <c r="BD6" s="607"/>
      <c r="BE6" s="607"/>
      <c r="BF6" s="608"/>
      <c r="BG6" s="609">
        <v>921301</v>
      </c>
      <c r="BH6" s="610"/>
      <c r="BI6" s="610"/>
      <c r="BJ6" s="610"/>
      <c r="BK6" s="610"/>
      <c r="BL6" s="610"/>
      <c r="BM6" s="610"/>
      <c r="BN6" s="611"/>
      <c r="BO6" s="665">
        <v>98.9</v>
      </c>
      <c r="BP6" s="665"/>
      <c r="BQ6" s="665"/>
      <c r="BR6" s="665"/>
      <c r="BS6" s="666" t="s">
        <v>122</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9">
        <v>72116</v>
      </c>
      <c r="CS6" s="610"/>
      <c r="CT6" s="610"/>
      <c r="CU6" s="610"/>
      <c r="CV6" s="610"/>
      <c r="CW6" s="610"/>
      <c r="CX6" s="610"/>
      <c r="CY6" s="611"/>
      <c r="CZ6" s="716">
        <v>1.1000000000000001</v>
      </c>
      <c r="DA6" s="685"/>
      <c r="DB6" s="685"/>
      <c r="DC6" s="719"/>
      <c r="DD6" s="597" t="s">
        <v>122</v>
      </c>
      <c r="DE6" s="610"/>
      <c r="DF6" s="610"/>
      <c r="DG6" s="610"/>
      <c r="DH6" s="610"/>
      <c r="DI6" s="610"/>
      <c r="DJ6" s="610"/>
      <c r="DK6" s="610"/>
      <c r="DL6" s="610"/>
      <c r="DM6" s="610"/>
      <c r="DN6" s="610"/>
      <c r="DO6" s="610"/>
      <c r="DP6" s="611"/>
      <c r="DQ6" s="597">
        <v>72116</v>
      </c>
      <c r="DR6" s="610"/>
      <c r="DS6" s="610"/>
      <c r="DT6" s="610"/>
      <c r="DU6" s="610"/>
      <c r="DV6" s="610"/>
      <c r="DW6" s="610"/>
      <c r="DX6" s="610"/>
      <c r="DY6" s="610"/>
      <c r="DZ6" s="610"/>
      <c r="EA6" s="610"/>
      <c r="EB6" s="610"/>
      <c r="EC6" s="646"/>
    </row>
    <row r="7" spans="2:143" ht="11.25" customHeight="1">
      <c r="B7" s="606" t="s">
        <v>226</v>
      </c>
      <c r="C7" s="607"/>
      <c r="D7" s="607"/>
      <c r="E7" s="607"/>
      <c r="F7" s="607"/>
      <c r="G7" s="607"/>
      <c r="H7" s="607"/>
      <c r="I7" s="607"/>
      <c r="J7" s="607"/>
      <c r="K7" s="607"/>
      <c r="L7" s="607"/>
      <c r="M7" s="607"/>
      <c r="N7" s="607"/>
      <c r="O7" s="607"/>
      <c r="P7" s="607"/>
      <c r="Q7" s="608"/>
      <c r="R7" s="609">
        <v>1354</v>
      </c>
      <c r="S7" s="610"/>
      <c r="T7" s="610"/>
      <c r="U7" s="610"/>
      <c r="V7" s="610"/>
      <c r="W7" s="610"/>
      <c r="X7" s="610"/>
      <c r="Y7" s="611"/>
      <c r="Z7" s="665">
        <v>0</v>
      </c>
      <c r="AA7" s="665"/>
      <c r="AB7" s="665"/>
      <c r="AC7" s="665"/>
      <c r="AD7" s="666">
        <v>1354</v>
      </c>
      <c r="AE7" s="666"/>
      <c r="AF7" s="666"/>
      <c r="AG7" s="666"/>
      <c r="AH7" s="666"/>
      <c r="AI7" s="666"/>
      <c r="AJ7" s="666"/>
      <c r="AK7" s="666"/>
      <c r="AL7" s="612">
        <v>0</v>
      </c>
      <c r="AM7" s="613"/>
      <c r="AN7" s="613"/>
      <c r="AO7" s="667"/>
      <c r="AP7" s="606" t="s">
        <v>227</v>
      </c>
      <c r="AQ7" s="607"/>
      <c r="AR7" s="607"/>
      <c r="AS7" s="607"/>
      <c r="AT7" s="607"/>
      <c r="AU7" s="607"/>
      <c r="AV7" s="607"/>
      <c r="AW7" s="607"/>
      <c r="AX7" s="607"/>
      <c r="AY7" s="607"/>
      <c r="AZ7" s="607"/>
      <c r="BA7" s="607"/>
      <c r="BB7" s="607"/>
      <c r="BC7" s="607"/>
      <c r="BD7" s="607"/>
      <c r="BE7" s="607"/>
      <c r="BF7" s="608"/>
      <c r="BG7" s="609">
        <v>406741</v>
      </c>
      <c r="BH7" s="610"/>
      <c r="BI7" s="610"/>
      <c r="BJ7" s="610"/>
      <c r="BK7" s="610"/>
      <c r="BL7" s="610"/>
      <c r="BM7" s="610"/>
      <c r="BN7" s="611"/>
      <c r="BO7" s="665">
        <v>43.6</v>
      </c>
      <c r="BP7" s="665"/>
      <c r="BQ7" s="665"/>
      <c r="BR7" s="665"/>
      <c r="BS7" s="666" t="s">
        <v>122</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9">
        <v>881953</v>
      </c>
      <c r="CS7" s="610"/>
      <c r="CT7" s="610"/>
      <c r="CU7" s="610"/>
      <c r="CV7" s="610"/>
      <c r="CW7" s="610"/>
      <c r="CX7" s="610"/>
      <c r="CY7" s="611"/>
      <c r="CZ7" s="665">
        <v>14</v>
      </c>
      <c r="DA7" s="665"/>
      <c r="DB7" s="665"/>
      <c r="DC7" s="665"/>
      <c r="DD7" s="597">
        <v>58556</v>
      </c>
      <c r="DE7" s="610"/>
      <c r="DF7" s="610"/>
      <c r="DG7" s="610"/>
      <c r="DH7" s="610"/>
      <c r="DI7" s="610"/>
      <c r="DJ7" s="610"/>
      <c r="DK7" s="610"/>
      <c r="DL7" s="610"/>
      <c r="DM7" s="610"/>
      <c r="DN7" s="610"/>
      <c r="DO7" s="610"/>
      <c r="DP7" s="611"/>
      <c r="DQ7" s="597">
        <v>747054</v>
      </c>
      <c r="DR7" s="610"/>
      <c r="DS7" s="610"/>
      <c r="DT7" s="610"/>
      <c r="DU7" s="610"/>
      <c r="DV7" s="610"/>
      <c r="DW7" s="610"/>
      <c r="DX7" s="610"/>
      <c r="DY7" s="610"/>
      <c r="DZ7" s="610"/>
      <c r="EA7" s="610"/>
      <c r="EB7" s="610"/>
      <c r="EC7" s="646"/>
    </row>
    <row r="8" spans="2:143" ht="11.25" customHeight="1">
      <c r="B8" s="606" t="s">
        <v>229</v>
      </c>
      <c r="C8" s="607"/>
      <c r="D8" s="607"/>
      <c r="E8" s="607"/>
      <c r="F8" s="607"/>
      <c r="G8" s="607"/>
      <c r="H8" s="607"/>
      <c r="I8" s="607"/>
      <c r="J8" s="607"/>
      <c r="K8" s="607"/>
      <c r="L8" s="607"/>
      <c r="M8" s="607"/>
      <c r="N8" s="607"/>
      <c r="O8" s="607"/>
      <c r="P8" s="607"/>
      <c r="Q8" s="608"/>
      <c r="R8" s="609">
        <v>2887</v>
      </c>
      <c r="S8" s="610"/>
      <c r="T8" s="610"/>
      <c r="U8" s="610"/>
      <c r="V8" s="610"/>
      <c r="W8" s="610"/>
      <c r="X8" s="610"/>
      <c r="Y8" s="611"/>
      <c r="Z8" s="665">
        <v>0</v>
      </c>
      <c r="AA8" s="665"/>
      <c r="AB8" s="665"/>
      <c r="AC8" s="665"/>
      <c r="AD8" s="666">
        <v>2887</v>
      </c>
      <c r="AE8" s="666"/>
      <c r="AF8" s="666"/>
      <c r="AG8" s="666"/>
      <c r="AH8" s="666"/>
      <c r="AI8" s="666"/>
      <c r="AJ8" s="666"/>
      <c r="AK8" s="666"/>
      <c r="AL8" s="612">
        <v>0.1</v>
      </c>
      <c r="AM8" s="613"/>
      <c r="AN8" s="613"/>
      <c r="AO8" s="667"/>
      <c r="AP8" s="606" t="s">
        <v>230</v>
      </c>
      <c r="AQ8" s="607"/>
      <c r="AR8" s="607"/>
      <c r="AS8" s="607"/>
      <c r="AT8" s="607"/>
      <c r="AU8" s="607"/>
      <c r="AV8" s="607"/>
      <c r="AW8" s="607"/>
      <c r="AX8" s="607"/>
      <c r="AY8" s="607"/>
      <c r="AZ8" s="607"/>
      <c r="BA8" s="607"/>
      <c r="BB8" s="607"/>
      <c r="BC8" s="607"/>
      <c r="BD8" s="607"/>
      <c r="BE8" s="607"/>
      <c r="BF8" s="608"/>
      <c r="BG8" s="609">
        <v>14983</v>
      </c>
      <c r="BH8" s="610"/>
      <c r="BI8" s="610"/>
      <c r="BJ8" s="610"/>
      <c r="BK8" s="610"/>
      <c r="BL8" s="610"/>
      <c r="BM8" s="610"/>
      <c r="BN8" s="611"/>
      <c r="BO8" s="665">
        <v>1.6</v>
      </c>
      <c r="BP8" s="665"/>
      <c r="BQ8" s="665"/>
      <c r="BR8" s="665"/>
      <c r="BS8" s="597" t="s">
        <v>231</v>
      </c>
      <c r="BT8" s="610"/>
      <c r="BU8" s="610"/>
      <c r="BV8" s="610"/>
      <c r="BW8" s="610"/>
      <c r="BX8" s="610"/>
      <c r="BY8" s="610"/>
      <c r="BZ8" s="610"/>
      <c r="CA8" s="610"/>
      <c r="CB8" s="646"/>
      <c r="CD8" s="647" t="s">
        <v>232</v>
      </c>
      <c r="CE8" s="644"/>
      <c r="CF8" s="644"/>
      <c r="CG8" s="644"/>
      <c r="CH8" s="644"/>
      <c r="CI8" s="644"/>
      <c r="CJ8" s="644"/>
      <c r="CK8" s="644"/>
      <c r="CL8" s="644"/>
      <c r="CM8" s="644"/>
      <c r="CN8" s="644"/>
      <c r="CO8" s="644"/>
      <c r="CP8" s="644"/>
      <c r="CQ8" s="645"/>
      <c r="CR8" s="609">
        <v>1216638</v>
      </c>
      <c r="CS8" s="610"/>
      <c r="CT8" s="610"/>
      <c r="CU8" s="610"/>
      <c r="CV8" s="610"/>
      <c r="CW8" s="610"/>
      <c r="CX8" s="610"/>
      <c r="CY8" s="611"/>
      <c r="CZ8" s="665">
        <v>19.3</v>
      </c>
      <c r="DA8" s="665"/>
      <c r="DB8" s="665"/>
      <c r="DC8" s="665"/>
      <c r="DD8" s="597">
        <v>156794</v>
      </c>
      <c r="DE8" s="610"/>
      <c r="DF8" s="610"/>
      <c r="DG8" s="610"/>
      <c r="DH8" s="610"/>
      <c r="DI8" s="610"/>
      <c r="DJ8" s="610"/>
      <c r="DK8" s="610"/>
      <c r="DL8" s="610"/>
      <c r="DM8" s="610"/>
      <c r="DN8" s="610"/>
      <c r="DO8" s="610"/>
      <c r="DP8" s="611"/>
      <c r="DQ8" s="597">
        <v>753374</v>
      </c>
      <c r="DR8" s="610"/>
      <c r="DS8" s="610"/>
      <c r="DT8" s="610"/>
      <c r="DU8" s="610"/>
      <c r="DV8" s="610"/>
      <c r="DW8" s="610"/>
      <c r="DX8" s="610"/>
      <c r="DY8" s="610"/>
      <c r="DZ8" s="610"/>
      <c r="EA8" s="610"/>
      <c r="EB8" s="610"/>
      <c r="EC8" s="646"/>
    </row>
    <row r="9" spans="2:143" ht="11.25" customHeight="1">
      <c r="B9" s="606" t="s">
        <v>233</v>
      </c>
      <c r="C9" s="607"/>
      <c r="D9" s="607"/>
      <c r="E9" s="607"/>
      <c r="F9" s="607"/>
      <c r="G9" s="607"/>
      <c r="H9" s="607"/>
      <c r="I9" s="607"/>
      <c r="J9" s="607"/>
      <c r="K9" s="607"/>
      <c r="L9" s="607"/>
      <c r="M9" s="607"/>
      <c r="N9" s="607"/>
      <c r="O9" s="607"/>
      <c r="P9" s="607"/>
      <c r="Q9" s="608"/>
      <c r="R9" s="609">
        <v>2726</v>
      </c>
      <c r="S9" s="610"/>
      <c r="T9" s="610"/>
      <c r="U9" s="610"/>
      <c r="V9" s="610"/>
      <c r="W9" s="610"/>
      <c r="X9" s="610"/>
      <c r="Y9" s="611"/>
      <c r="Z9" s="665">
        <v>0</v>
      </c>
      <c r="AA9" s="665"/>
      <c r="AB9" s="665"/>
      <c r="AC9" s="665"/>
      <c r="AD9" s="666">
        <v>2726</v>
      </c>
      <c r="AE9" s="666"/>
      <c r="AF9" s="666"/>
      <c r="AG9" s="666"/>
      <c r="AH9" s="666"/>
      <c r="AI9" s="666"/>
      <c r="AJ9" s="666"/>
      <c r="AK9" s="666"/>
      <c r="AL9" s="612">
        <v>0.1</v>
      </c>
      <c r="AM9" s="613"/>
      <c r="AN9" s="613"/>
      <c r="AO9" s="667"/>
      <c r="AP9" s="606" t="s">
        <v>234</v>
      </c>
      <c r="AQ9" s="607"/>
      <c r="AR9" s="607"/>
      <c r="AS9" s="607"/>
      <c r="AT9" s="607"/>
      <c r="AU9" s="607"/>
      <c r="AV9" s="607"/>
      <c r="AW9" s="607"/>
      <c r="AX9" s="607"/>
      <c r="AY9" s="607"/>
      <c r="AZ9" s="607"/>
      <c r="BA9" s="607"/>
      <c r="BB9" s="607"/>
      <c r="BC9" s="607"/>
      <c r="BD9" s="607"/>
      <c r="BE9" s="607"/>
      <c r="BF9" s="608"/>
      <c r="BG9" s="609">
        <v>341762</v>
      </c>
      <c r="BH9" s="610"/>
      <c r="BI9" s="610"/>
      <c r="BJ9" s="610"/>
      <c r="BK9" s="610"/>
      <c r="BL9" s="610"/>
      <c r="BM9" s="610"/>
      <c r="BN9" s="611"/>
      <c r="BO9" s="665">
        <v>36.700000000000003</v>
      </c>
      <c r="BP9" s="665"/>
      <c r="BQ9" s="665"/>
      <c r="BR9" s="665"/>
      <c r="BS9" s="597" t="s">
        <v>231</v>
      </c>
      <c r="BT9" s="610"/>
      <c r="BU9" s="610"/>
      <c r="BV9" s="610"/>
      <c r="BW9" s="610"/>
      <c r="BX9" s="610"/>
      <c r="BY9" s="610"/>
      <c r="BZ9" s="610"/>
      <c r="CA9" s="610"/>
      <c r="CB9" s="646"/>
      <c r="CD9" s="647" t="s">
        <v>235</v>
      </c>
      <c r="CE9" s="644"/>
      <c r="CF9" s="644"/>
      <c r="CG9" s="644"/>
      <c r="CH9" s="644"/>
      <c r="CI9" s="644"/>
      <c r="CJ9" s="644"/>
      <c r="CK9" s="644"/>
      <c r="CL9" s="644"/>
      <c r="CM9" s="644"/>
      <c r="CN9" s="644"/>
      <c r="CO9" s="644"/>
      <c r="CP9" s="644"/>
      <c r="CQ9" s="645"/>
      <c r="CR9" s="609">
        <v>460213</v>
      </c>
      <c r="CS9" s="610"/>
      <c r="CT9" s="610"/>
      <c r="CU9" s="610"/>
      <c r="CV9" s="610"/>
      <c r="CW9" s="610"/>
      <c r="CX9" s="610"/>
      <c r="CY9" s="611"/>
      <c r="CZ9" s="665">
        <v>7.3</v>
      </c>
      <c r="DA9" s="665"/>
      <c r="DB9" s="665"/>
      <c r="DC9" s="665"/>
      <c r="DD9" s="597">
        <v>2026</v>
      </c>
      <c r="DE9" s="610"/>
      <c r="DF9" s="610"/>
      <c r="DG9" s="610"/>
      <c r="DH9" s="610"/>
      <c r="DI9" s="610"/>
      <c r="DJ9" s="610"/>
      <c r="DK9" s="610"/>
      <c r="DL9" s="610"/>
      <c r="DM9" s="610"/>
      <c r="DN9" s="610"/>
      <c r="DO9" s="610"/>
      <c r="DP9" s="611"/>
      <c r="DQ9" s="597">
        <v>450331</v>
      </c>
      <c r="DR9" s="610"/>
      <c r="DS9" s="610"/>
      <c r="DT9" s="610"/>
      <c r="DU9" s="610"/>
      <c r="DV9" s="610"/>
      <c r="DW9" s="610"/>
      <c r="DX9" s="610"/>
      <c r="DY9" s="610"/>
      <c r="DZ9" s="610"/>
      <c r="EA9" s="610"/>
      <c r="EB9" s="610"/>
      <c r="EC9" s="646"/>
    </row>
    <row r="10" spans="2:143" ht="11.25" customHeight="1">
      <c r="B10" s="606" t="s">
        <v>236</v>
      </c>
      <c r="C10" s="607"/>
      <c r="D10" s="607"/>
      <c r="E10" s="607"/>
      <c r="F10" s="607"/>
      <c r="G10" s="607"/>
      <c r="H10" s="607"/>
      <c r="I10" s="607"/>
      <c r="J10" s="607"/>
      <c r="K10" s="607"/>
      <c r="L10" s="607"/>
      <c r="M10" s="607"/>
      <c r="N10" s="607"/>
      <c r="O10" s="607"/>
      <c r="P10" s="607"/>
      <c r="Q10" s="608"/>
      <c r="R10" s="609" t="s">
        <v>231</v>
      </c>
      <c r="S10" s="610"/>
      <c r="T10" s="610"/>
      <c r="U10" s="610"/>
      <c r="V10" s="610"/>
      <c r="W10" s="610"/>
      <c r="X10" s="610"/>
      <c r="Y10" s="611"/>
      <c r="Z10" s="665" t="s">
        <v>122</v>
      </c>
      <c r="AA10" s="665"/>
      <c r="AB10" s="665"/>
      <c r="AC10" s="665"/>
      <c r="AD10" s="666" t="s">
        <v>231</v>
      </c>
      <c r="AE10" s="666"/>
      <c r="AF10" s="666"/>
      <c r="AG10" s="666"/>
      <c r="AH10" s="666"/>
      <c r="AI10" s="666"/>
      <c r="AJ10" s="666"/>
      <c r="AK10" s="666"/>
      <c r="AL10" s="612" t="s">
        <v>122</v>
      </c>
      <c r="AM10" s="613"/>
      <c r="AN10" s="613"/>
      <c r="AO10" s="667"/>
      <c r="AP10" s="606" t="s">
        <v>237</v>
      </c>
      <c r="AQ10" s="607"/>
      <c r="AR10" s="607"/>
      <c r="AS10" s="607"/>
      <c r="AT10" s="607"/>
      <c r="AU10" s="607"/>
      <c r="AV10" s="607"/>
      <c r="AW10" s="607"/>
      <c r="AX10" s="607"/>
      <c r="AY10" s="607"/>
      <c r="AZ10" s="607"/>
      <c r="BA10" s="607"/>
      <c r="BB10" s="607"/>
      <c r="BC10" s="607"/>
      <c r="BD10" s="607"/>
      <c r="BE10" s="607"/>
      <c r="BF10" s="608"/>
      <c r="BG10" s="609">
        <v>15858</v>
      </c>
      <c r="BH10" s="610"/>
      <c r="BI10" s="610"/>
      <c r="BJ10" s="610"/>
      <c r="BK10" s="610"/>
      <c r="BL10" s="610"/>
      <c r="BM10" s="610"/>
      <c r="BN10" s="611"/>
      <c r="BO10" s="665">
        <v>1.7</v>
      </c>
      <c r="BP10" s="665"/>
      <c r="BQ10" s="665"/>
      <c r="BR10" s="665"/>
      <c r="BS10" s="597" t="s">
        <v>231</v>
      </c>
      <c r="BT10" s="610"/>
      <c r="BU10" s="610"/>
      <c r="BV10" s="610"/>
      <c r="BW10" s="610"/>
      <c r="BX10" s="610"/>
      <c r="BY10" s="610"/>
      <c r="BZ10" s="610"/>
      <c r="CA10" s="610"/>
      <c r="CB10" s="646"/>
      <c r="CD10" s="647" t="s">
        <v>238</v>
      </c>
      <c r="CE10" s="644"/>
      <c r="CF10" s="644"/>
      <c r="CG10" s="644"/>
      <c r="CH10" s="644"/>
      <c r="CI10" s="644"/>
      <c r="CJ10" s="644"/>
      <c r="CK10" s="644"/>
      <c r="CL10" s="644"/>
      <c r="CM10" s="644"/>
      <c r="CN10" s="644"/>
      <c r="CO10" s="644"/>
      <c r="CP10" s="644"/>
      <c r="CQ10" s="645"/>
      <c r="CR10" s="609">
        <v>7278</v>
      </c>
      <c r="CS10" s="610"/>
      <c r="CT10" s="610"/>
      <c r="CU10" s="610"/>
      <c r="CV10" s="610"/>
      <c r="CW10" s="610"/>
      <c r="CX10" s="610"/>
      <c r="CY10" s="611"/>
      <c r="CZ10" s="665">
        <v>0.1</v>
      </c>
      <c r="DA10" s="665"/>
      <c r="DB10" s="665"/>
      <c r="DC10" s="665"/>
      <c r="DD10" s="597" t="s">
        <v>122</v>
      </c>
      <c r="DE10" s="610"/>
      <c r="DF10" s="610"/>
      <c r="DG10" s="610"/>
      <c r="DH10" s="610"/>
      <c r="DI10" s="610"/>
      <c r="DJ10" s="610"/>
      <c r="DK10" s="610"/>
      <c r="DL10" s="610"/>
      <c r="DM10" s="610"/>
      <c r="DN10" s="610"/>
      <c r="DO10" s="610"/>
      <c r="DP10" s="611"/>
      <c r="DQ10" s="597">
        <v>2706</v>
      </c>
      <c r="DR10" s="610"/>
      <c r="DS10" s="610"/>
      <c r="DT10" s="610"/>
      <c r="DU10" s="610"/>
      <c r="DV10" s="610"/>
      <c r="DW10" s="610"/>
      <c r="DX10" s="610"/>
      <c r="DY10" s="610"/>
      <c r="DZ10" s="610"/>
      <c r="EA10" s="610"/>
      <c r="EB10" s="610"/>
      <c r="EC10" s="646"/>
    </row>
    <row r="11" spans="2:143" ht="11.25" customHeight="1">
      <c r="B11" s="606" t="s">
        <v>239</v>
      </c>
      <c r="C11" s="607"/>
      <c r="D11" s="607"/>
      <c r="E11" s="607"/>
      <c r="F11" s="607"/>
      <c r="G11" s="607"/>
      <c r="H11" s="607"/>
      <c r="I11" s="607"/>
      <c r="J11" s="607"/>
      <c r="K11" s="607"/>
      <c r="L11" s="607"/>
      <c r="M11" s="607"/>
      <c r="N11" s="607"/>
      <c r="O11" s="607"/>
      <c r="P11" s="607"/>
      <c r="Q11" s="608"/>
      <c r="R11" s="609" t="s">
        <v>122</v>
      </c>
      <c r="S11" s="610"/>
      <c r="T11" s="610"/>
      <c r="U11" s="610"/>
      <c r="V11" s="610"/>
      <c r="W11" s="610"/>
      <c r="X11" s="610"/>
      <c r="Y11" s="611"/>
      <c r="Z11" s="665" t="s">
        <v>122</v>
      </c>
      <c r="AA11" s="665"/>
      <c r="AB11" s="665"/>
      <c r="AC11" s="665"/>
      <c r="AD11" s="666" t="s">
        <v>231</v>
      </c>
      <c r="AE11" s="666"/>
      <c r="AF11" s="666"/>
      <c r="AG11" s="666"/>
      <c r="AH11" s="666"/>
      <c r="AI11" s="666"/>
      <c r="AJ11" s="666"/>
      <c r="AK11" s="666"/>
      <c r="AL11" s="612" t="s">
        <v>122</v>
      </c>
      <c r="AM11" s="613"/>
      <c r="AN11" s="613"/>
      <c r="AO11" s="667"/>
      <c r="AP11" s="606" t="s">
        <v>240</v>
      </c>
      <c r="AQ11" s="607"/>
      <c r="AR11" s="607"/>
      <c r="AS11" s="607"/>
      <c r="AT11" s="607"/>
      <c r="AU11" s="607"/>
      <c r="AV11" s="607"/>
      <c r="AW11" s="607"/>
      <c r="AX11" s="607"/>
      <c r="AY11" s="607"/>
      <c r="AZ11" s="607"/>
      <c r="BA11" s="607"/>
      <c r="BB11" s="607"/>
      <c r="BC11" s="607"/>
      <c r="BD11" s="607"/>
      <c r="BE11" s="607"/>
      <c r="BF11" s="608"/>
      <c r="BG11" s="609">
        <v>34138</v>
      </c>
      <c r="BH11" s="610"/>
      <c r="BI11" s="610"/>
      <c r="BJ11" s="610"/>
      <c r="BK11" s="610"/>
      <c r="BL11" s="610"/>
      <c r="BM11" s="610"/>
      <c r="BN11" s="611"/>
      <c r="BO11" s="665">
        <v>3.7</v>
      </c>
      <c r="BP11" s="665"/>
      <c r="BQ11" s="665"/>
      <c r="BR11" s="665"/>
      <c r="BS11" s="597" t="s">
        <v>122</v>
      </c>
      <c r="BT11" s="610"/>
      <c r="BU11" s="610"/>
      <c r="BV11" s="610"/>
      <c r="BW11" s="610"/>
      <c r="BX11" s="610"/>
      <c r="BY11" s="610"/>
      <c r="BZ11" s="610"/>
      <c r="CA11" s="610"/>
      <c r="CB11" s="646"/>
      <c r="CD11" s="647" t="s">
        <v>241</v>
      </c>
      <c r="CE11" s="644"/>
      <c r="CF11" s="644"/>
      <c r="CG11" s="644"/>
      <c r="CH11" s="644"/>
      <c r="CI11" s="644"/>
      <c r="CJ11" s="644"/>
      <c r="CK11" s="644"/>
      <c r="CL11" s="644"/>
      <c r="CM11" s="644"/>
      <c r="CN11" s="644"/>
      <c r="CO11" s="644"/>
      <c r="CP11" s="644"/>
      <c r="CQ11" s="645"/>
      <c r="CR11" s="609">
        <v>1522853</v>
      </c>
      <c r="CS11" s="610"/>
      <c r="CT11" s="610"/>
      <c r="CU11" s="610"/>
      <c r="CV11" s="610"/>
      <c r="CW11" s="610"/>
      <c r="CX11" s="610"/>
      <c r="CY11" s="611"/>
      <c r="CZ11" s="665">
        <v>24.2</v>
      </c>
      <c r="DA11" s="665"/>
      <c r="DB11" s="665"/>
      <c r="DC11" s="665"/>
      <c r="DD11" s="597">
        <v>727993</v>
      </c>
      <c r="DE11" s="610"/>
      <c r="DF11" s="610"/>
      <c r="DG11" s="610"/>
      <c r="DH11" s="610"/>
      <c r="DI11" s="610"/>
      <c r="DJ11" s="610"/>
      <c r="DK11" s="610"/>
      <c r="DL11" s="610"/>
      <c r="DM11" s="610"/>
      <c r="DN11" s="610"/>
      <c r="DO11" s="610"/>
      <c r="DP11" s="611"/>
      <c r="DQ11" s="597">
        <v>298131</v>
      </c>
      <c r="DR11" s="610"/>
      <c r="DS11" s="610"/>
      <c r="DT11" s="610"/>
      <c r="DU11" s="610"/>
      <c r="DV11" s="610"/>
      <c r="DW11" s="610"/>
      <c r="DX11" s="610"/>
      <c r="DY11" s="610"/>
      <c r="DZ11" s="610"/>
      <c r="EA11" s="610"/>
      <c r="EB11" s="610"/>
      <c r="EC11" s="646"/>
    </row>
    <row r="12" spans="2:143" ht="11.25" customHeight="1">
      <c r="B12" s="606" t="s">
        <v>242</v>
      </c>
      <c r="C12" s="607"/>
      <c r="D12" s="607"/>
      <c r="E12" s="607"/>
      <c r="F12" s="607"/>
      <c r="G12" s="607"/>
      <c r="H12" s="607"/>
      <c r="I12" s="607"/>
      <c r="J12" s="607"/>
      <c r="K12" s="607"/>
      <c r="L12" s="607"/>
      <c r="M12" s="607"/>
      <c r="N12" s="607"/>
      <c r="O12" s="607"/>
      <c r="P12" s="607"/>
      <c r="Q12" s="608"/>
      <c r="R12" s="609">
        <v>162214</v>
      </c>
      <c r="S12" s="610"/>
      <c r="T12" s="610"/>
      <c r="U12" s="610"/>
      <c r="V12" s="610"/>
      <c r="W12" s="610"/>
      <c r="X12" s="610"/>
      <c r="Y12" s="611"/>
      <c r="Z12" s="665">
        <v>2.5</v>
      </c>
      <c r="AA12" s="665"/>
      <c r="AB12" s="665"/>
      <c r="AC12" s="665"/>
      <c r="AD12" s="666">
        <v>162214</v>
      </c>
      <c r="AE12" s="666"/>
      <c r="AF12" s="666"/>
      <c r="AG12" s="666"/>
      <c r="AH12" s="666"/>
      <c r="AI12" s="666"/>
      <c r="AJ12" s="666"/>
      <c r="AK12" s="666"/>
      <c r="AL12" s="612">
        <v>4.7</v>
      </c>
      <c r="AM12" s="613"/>
      <c r="AN12" s="613"/>
      <c r="AO12" s="667"/>
      <c r="AP12" s="606" t="s">
        <v>243</v>
      </c>
      <c r="AQ12" s="607"/>
      <c r="AR12" s="607"/>
      <c r="AS12" s="607"/>
      <c r="AT12" s="607"/>
      <c r="AU12" s="607"/>
      <c r="AV12" s="607"/>
      <c r="AW12" s="607"/>
      <c r="AX12" s="607"/>
      <c r="AY12" s="607"/>
      <c r="AZ12" s="607"/>
      <c r="BA12" s="607"/>
      <c r="BB12" s="607"/>
      <c r="BC12" s="607"/>
      <c r="BD12" s="607"/>
      <c r="BE12" s="607"/>
      <c r="BF12" s="608"/>
      <c r="BG12" s="609">
        <v>440148</v>
      </c>
      <c r="BH12" s="610"/>
      <c r="BI12" s="610"/>
      <c r="BJ12" s="610"/>
      <c r="BK12" s="610"/>
      <c r="BL12" s="610"/>
      <c r="BM12" s="610"/>
      <c r="BN12" s="611"/>
      <c r="BO12" s="665">
        <v>47.2</v>
      </c>
      <c r="BP12" s="665"/>
      <c r="BQ12" s="665"/>
      <c r="BR12" s="665"/>
      <c r="BS12" s="597" t="s">
        <v>231</v>
      </c>
      <c r="BT12" s="610"/>
      <c r="BU12" s="610"/>
      <c r="BV12" s="610"/>
      <c r="BW12" s="610"/>
      <c r="BX12" s="610"/>
      <c r="BY12" s="610"/>
      <c r="BZ12" s="610"/>
      <c r="CA12" s="610"/>
      <c r="CB12" s="646"/>
      <c r="CD12" s="647" t="s">
        <v>244</v>
      </c>
      <c r="CE12" s="644"/>
      <c r="CF12" s="644"/>
      <c r="CG12" s="644"/>
      <c r="CH12" s="644"/>
      <c r="CI12" s="644"/>
      <c r="CJ12" s="644"/>
      <c r="CK12" s="644"/>
      <c r="CL12" s="644"/>
      <c r="CM12" s="644"/>
      <c r="CN12" s="644"/>
      <c r="CO12" s="644"/>
      <c r="CP12" s="644"/>
      <c r="CQ12" s="645"/>
      <c r="CR12" s="609">
        <v>120058</v>
      </c>
      <c r="CS12" s="610"/>
      <c r="CT12" s="610"/>
      <c r="CU12" s="610"/>
      <c r="CV12" s="610"/>
      <c r="CW12" s="610"/>
      <c r="CX12" s="610"/>
      <c r="CY12" s="611"/>
      <c r="CZ12" s="665">
        <v>1.9</v>
      </c>
      <c r="DA12" s="665"/>
      <c r="DB12" s="665"/>
      <c r="DC12" s="665"/>
      <c r="DD12" s="597">
        <v>7488</v>
      </c>
      <c r="DE12" s="610"/>
      <c r="DF12" s="610"/>
      <c r="DG12" s="610"/>
      <c r="DH12" s="610"/>
      <c r="DI12" s="610"/>
      <c r="DJ12" s="610"/>
      <c r="DK12" s="610"/>
      <c r="DL12" s="610"/>
      <c r="DM12" s="610"/>
      <c r="DN12" s="610"/>
      <c r="DO12" s="610"/>
      <c r="DP12" s="611"/>
      <c r="DQ12" s="597">
        <v>80140</v>
      </c>
      <c r="DR12" s="610"/>
      <c r="DS12" s="610"/>
      <c r="DT12" s="610"/>
      <c r="DU12" s="610"/>
      <c r="DV12" s="610"/>
      <c r="DW12" s="610"/>
      <c r="DX12" s="610"/>
      <c r="DY12" s="610"/>
      <c r="DZ12" s="610"/>
      <c r="EA12" s="610"/>
      <c r="EB12" s="610"/>
      <c r="EC12" s="646"/>
    </row>
    <row r="13" spans="2:143" ht="11.25" customHeight="1">
      <c r="B13" s="606" t="s">
        <v>245</v>
      </c>
      <c r="C13" s="607"/>
      <c r="D13" s="607"/>
      <c r="E13" s="607"/>
      <c r="F13" s="607"/>
      <c r="G13" s="607"/>
      <c r="H13" s="607"/>
      <c r="I13" s="607"/>
      <c r="J13" s="607"/>
      <c r="K13" s="607"/>
      <c r="L13" s="607"/>
      <c r="M13" s="607"/>
      <c r="N13" s="607"/>
      <c r="O13" s="607"/>
      <c r="P13" s="607"/>
      <c r="Q13" s="608"/>
      <c r="R13" s="609" t="s">
        <v>122</v>
      </c>
      <c r="S13" s="610"/>
      <c r="T13" s="610"/>
      <c r="U13" s="610"/>
      <c r="V13" s="610"/>
      <c r="W13" s="610"/>
      <c r="X13" s="610"/>
      <c r="Y13" s="611"/>
      <c r="Z13" s="665" t="s">
        <v>231</v>
      </c>
      <c r="AA13" s="665"/>
      <c r="AB13" s="665"/>
      <c r="AC13" s="665"/>
      <c r="AD13" s="666" t="s">
        <v>122</v>
      </c>
      <c r="AE13" s="666"/>
      <c r="AF13" s="666"/>
      <c r="AG13" s="666"/>
      <c r="AH13" s="666"/>
      <c r="AI13" s="666"/>
      <c r="AJ13" s="666"/>
      <c r="AK13" s="666"/>
      <c r="AL13" s="612" t="s">
        <v>122</v>
      </c>
      <c r="AM13" s="613"/>
      <c r="AN13" s="613"/>
      <c r="AO13" s="667"/>
      <c r="AP13" s="606" t="s">
        <v>246</v>
      </c>
      <c r="AQ13" s="607"/>
      <c r="AR13" s="607"/>
      <c r="AS13" s="607"/>
      <c r="AT13" s="607"/>
      <c r="AU13" s="607"/>
      <c r="AV13" s="607"/>
      <c r="AW13" s="607"/>
      <c r="AX13" s="607"/>
      <c r="AY13" s="607"/>
      <c r="AZ13" s="607"/>
      <c r="BA13" s="607"/>
      <c r="BB13" s="607"/>
      <c r="BC13" s="607"/>
      <c r="BD13" s="607"/>
      <c r="BE13" s="607"/>
      <c r="BF13" s="608"/>
      <c r="BG13" s="609">
        <v>426715</v>
      </c>
      <c r="BH13" s="610"/>
      <c r="BI13" s="610"/>
      <c r="BJ13" s="610"/>
      <c r="BK13" s="610"/>
      <c r="BL13" s="610"/>
      <c r="BM13" s="610"/>
      <c r="BN13" s="611"/>
      <c r="BO13" s="665">
        <v>45.8</v>
      </c>
      <c r="BP13" s="665"/>
      <c r="BQ13" s="665"/>
      <c r="BR13" s="665"/>
      <c r="BS13" s="597" t="s">
        <v>122</v>
      </c>
      <c r="BT13" s="610"/>
      <c r="BU13" s="610"/>
      <c r="BV13" s="610"/>
      <c r="BW13" s="610"/>
      <c r="BX13" s="610"/>
      <c r="BY13" s="610"/>
      <c r="BZ13" s="610"/>
      <c r="CA13" s="610"/>
      <c r="CB13" s="646"/>
      <c r="CD13" s="647" t="s">
        <v>247</v>
      </c>
      <c r="CE13" s="644"/>
      <c r="CF13" s="644"/>
      <c r="CG13" s="644"/>
      <c r="CH13" s="644"/>
      <c r="CI13" s="644"/>
      <c r="CJ13" s="644"/>
      <c r="CK13" s="644"/>
      <c r="CL13" s="644"/>
      <c r="CM13" s="644"/>
      <c r="CN13" s="644"/>
      <c r="CO13" s="644"/>
      <c r="CP13" s="644"/>
      <c r="CQ13" s="645"/>
      <c r="CR13" s="609">
        <v>671355</v>
      </c>
      <c r="CS13" s="610"/>
      <c r="CT13" s="610"/>
      <c r="CU13" s="610"/>
      <c r="CV13" s="610"/>
      <c r="CW13" s="610"/>
      <c r="CX13" s="610"/>
      <c r="CY13" s="611"/>
      <c r="CZ13" s="665">
        <v>10.7</v>
      </c>
      <c r="DA13" s="665"/>
      <c r="DB13" s="665"/>
      <c r="DC13" s="665"/>
      <c r="DD13" s="597">
        <v>345979</v>
      </c>
      <c r="DE13" s="610"/>
      <c r="DF13" s="610"/>
      <c r="DG13" s="610"/>
      <c r="DH13" s="610"/>
      <c r="DI13" s="610"/>
      <c r="DJ13" s="610"/>
      <c r="DK13" s="610"/>
      <c r="DL13" s="610"/>
      <c r="DM13" s="610"/>
      <c r="DN13" s="610"/>
      <c r="DO13" s="610"/>
      <c r="DP13" s="611"/>
      <c r="DQ13" s="597">
        <v>327205</v>
      </c>
      <c r="DR13" s="610"/>
      <c r="DS13" s="610"/>
      <c r="DT13" s="610"/>
      <c r="DU13" s="610"/>
      <c r="DV13" s="610"/>
      <c r="DW13" s="610"/>
      <c r="DX13" s="610"/>
      <c r="DY13" s="610"/>
      <c r="DZ13" s="610"/>
      <c r="EA13" s="610"/>
      <c r="EB13" s="610"/>
      <c r="EC13" s="646"/>
    </row>
    <row r="14" spans="2:143" ht="11.25" customHeight="1">
      <c r="B14" s="606" t="s">
        <v>248</v>
      </c>
      <c r="C14" s="607"/>
      <c r="D14" s="607"/>
      <c r="E14" s="607"/>
      <c r="F14" s="607"/>
      <c r="G14" s="607"/>
      <c r="H14" s="607"/>
      <c r="I14" s="607"/>
      <c r="J14" s="607"/>
      <c r="K14" s="607"/>
      <c r="L14" s="607"/>
      <c r="M14" s="607"/>
      <c r="N14" s="607"/>
      <c r="O14" s="607"/>
      <c r="P14" s="607"/>
      <c r="Q14" s="608"/>
      <c r="R14" s="609" t="s">
        <v>122</v>
      </c>
      <c r="S14" s="610"/>
      <c r="T14" s="610"/>
      <c r="U14" s="610"/>
      <c r="V14" s="610"/>
      <c r="W14" s="610"/>
      <c r="X14" s="610"/>
      <c r="Y14" s="611"/>
      <c r="Z14" s="665" t="s">
        <v>122</v>
      </c>
      <c r="AA14" s="665"/>
      <c r="AB14" s="665"/>
      <c r="AC14" s="665"/>
      <c r="AD14" s="666" t="s">
        <v>122</v>
      </c>
      <c r="AE14" s="666"/>
      <c r="AF14" s="666"/>
      <c r="AG14" s="666"/>
      <c r="AH14" s="666"/>
      <c r="AI14" s="666"/>
      <c r="AJ14" s="666"/>
      <c r="AK14" s="666"/>
      <c r="AL14" s="612" t="s">
        <v>231</v>
      </c>
      <c r="AM14" s="613"/>
      <c r="AN14" s="613"/>
      <c r="AO14" s="667"/>
      <c r="AP14" s="606" t="s">
        <v>249</v>
      </c>
      <c r="AQ14" s="607"/>
      <c r="AR14" s="607"/>
      <c r="AS14" s="607"/>
      <c r="AT14" s="607"/>
      <c r="AU14" s="607"/>
      <c r="AV14" s="607"/>
      <c r="AW14" s="607"/>
      <c r="AX14" s="607"/>
      <c r="AY14" s="607"/>
      <c r="AZ14" s="607"/>
      <c r="BA14" s="607"/>
      <c r="BB14" s="607"/>
      <c r="BC14" s="607"/>
      <c r="BD14" s="607"/>
      <c r="BE14" s="607"/>
      <c r="BF14" s="608"/>
      <c r="BG14" s="609">
        <v>30462</v>
      </c>
      <c r="BH14" s="610"/>
      <c r="BI14" s="610"/>
      <c r="BJ14" s="610"/>
      <c r="BK14" s="610"/>
      <c r="BL14" s="610"/>
      <c r="BM14" s="610"/>
      <c r="BN14" s="611"/>
      <c r="BO14" s="665">
        <v>3.3</v>
      </c>
      <c r="BP14" s="665"/>
      <c r="BQ14" s="665"/>
      <c r="BR14" s="665"/>
      <c r="BS14" s="597" t="s">
        <v>231</v>
      </c>
      <c r="BT14" s="610"/>
      <c r="BU14" s="610"/>
      <c r="BV14" s="610"/>
      <c r="BW14" s="610"/>
      <c r="BX14" s="610"/>
      <c r="BY14" s="610"/>
      <c r="BZ14" s="610"/>
      <c r="CA14" s="610"/>
      <c r="CB14" s="646"/>
      <c r="CD14" s="647" t="s">
        <v>250</v>
      </c>
      <c r="CE14" s="644"/>
      <c r="CF14" s="644"/>
      <c r="CG14" s="644"/>
      <c r="CH14" s="644"/>
      <c r="CI14" s="644"/>
      <c r="CJ14" s="644"/>
      <c r="CK14" s="644"/>
      <c r="CL14" s="644"/>
      <c r="CM14" s="644"/>
      <c r="CN14" s="644"/>
      <c r="CO14" s="644"/>
      <c r="CP14" s="644"/>
      <c r="CQ14" s="645"/>
      <c r="CR14" s="609">
        <v>197349</v>
      </c>
      <c r="CS14" s="610"/>
      <c r="CT14" s="610"/>
      <c r="CU14" s="610"/>
      <c r="CV14" s="610"/>
      <c r="CW14" s="610"/>
      <c r="CX14" s="610"/>
      <c r="CY14" s="611"/>
      <c r="CZ14" s="665">
        <v>3.1</v>
      </c>
      <c r="DA14" s="665"/>
      <c r="DB14" s="665"/>
      <c r="DC14" s="665"/>
      <c r="DD14" s="597">
        <v>9270</v>
      </c>
      <c r="DE14" s="610"/>
      <c r="DF14" s="610"/>
      <c r="DG14" s="610"/>
      <c r="DH14" s="610"/>
      <c r="DI14" s="610"/>
      <c r="DJ14" s="610"/>
      <c r="DK14" s="610"/>
      <c r="DL14" s="610"/>
      <c r="DM14" s="610"/>
      <c r="DN14" s="610"/>
      <c r="DO14" s="610"/>
      <c r="DP14" s="611"/>
      <c r="DQ14" s="597">
        <v>188141</v>
      </c>
      <c r="DR14" s="610"/>
      <c r="DS14" s="610"/>
      <c r="DT14" s="610"/>
      <c r="DU14" s="610"/>
      <c r="DV14" s="610"/>
      <c r="DW14" s="610"/>
      <c r="DX14" s="610"/>
      <c r="DY14" s="610"/>
      <c r="DZ14" s="610"/>
      <c r="EA14" s="610"/>
      <c r="EB14" s="610"/>
      <c r="EC14" s="646"/>
    </row>
    <row r="15" spans="2:143" ht="11.25" customHeight="1">
      <c r="B15" s="606" t="s">
        <v>251</v>
      </c>
      <c r="C15" s="607"/>
      <c r="D15" s="607"/>
      <c r="E15" s="607"/>
      <c r="F15" s="607"/>
      <c r="G15" s="607"/>
      <c r="H15" s="607"/>
      <c r="I15" s="607"/>
      <c r="J15" s="607"/>
      <c r="K15" s="607"/>
      <c r="L15" s="607"/>
      <c r="M15" s="607"/>
      <c r="N15" s="607"/>
      <c r="O15" s="607"/>
      <c r="P15" s="607"/>
      <c r="Q15" s="608"/>
      <c r="R15" s="609">
        <v>12200</v>
      </c>
      <c r="S15" s="610"/>
      <c r="T15" s="610"/>
      <c r="U15" s="610"/>
      <c r="V15" s="610"/>
      <c r="W15" s="610"/>
      <c r="X15" s="610"/>
      <c r="Y15" s="611"/>
      <c r="Z15" s="665">
        <v>0.2</v>
      </c>
      <c r="AA15" s="665"/>
      <c r="AB15" s="665"/>
      <c r="AC15" s="665"/>
      <c r="AD15" s="666">
        <v>12200</v>
      </c>
      <c r="AE15" s="666"/>
      <c r="AF15" s="666"/>
      <c r="AG15" s="666"/>
      <c r="AH15" s="666"/>
      <c r="AI15" s="666"/>
      <c r="AJ15" s="666"/>
      <c r="AK15" s="666"/>
      <c r="AL15" s="612">
        <v>0.4</v>
      </c>
      <c r="AM15" s="613"/>
      <c r="AN15" s="613"/>
      <c r="AO15" s="667"/>
      <c r="AP15" s="606" t="s">
        <v>252</v>
      </c>
      <c r="AQ15" s="607"/>
      <c r="AR15" s="607"/>
      <c r="AS15" s="607"/>
      <c r="AT15" s="607"/>
      <c r="AU15" s="607"/>
      <c r="AV15" s="607"/>
      <c r="AW15" s="607"/>
      <c r="AX15" s="607"/>
      <c r="AY15" s="607"/>
      <c r="AZ15" s="607"/>
      <c r="BA15" s="607"/>
      <c r="BB15" s="607"/>
      <c r="BC15" s="607"/>
      <c r="BD15" s="607"/>
      <c r="BE15" s="607"/>
      <c r="BF15" s="608"/>
      <c r="BG15" s="609">
        <v>43927</v>
      </c>
      <c r="BH15" s="610"/>
      <c r="BI15" s="610"/>
      <c r="BJ15" s="610"/>
      <c r="BK15" s="610"/>
      <c r="BL15" s="610"/>
      <c r="BM15" s="610"/>
      <c r="BN15" s="611"/>
      <c r="BO15" s="665">
        <v>4.7</v>
      </c>
      <c r="BP15" s="665"/>
      <c r="BQ15" s="665"/>
      <c r="BR15" s="665"/>
      <c r="BS15" s="597" t="s">
        <v>231</v>
      </c>
      <c r="BT15" s="610"/>
      <c r="BU15" s="610"/>
      <c r="BV15" s="610"/>
      <c r="BW15" s="610"/>
      <c r="BX15" s="610"/>
      <c r="BY15" s="610"/>
      <c r="BZ15" s="610"/>
      <c r="CA15" s="610"/>
      <c r="CB15" s="646"/>
      <c r="CD15" s="647" t="s">
        <v>253</v>
      </c>
      <c r="CE15" s="644"/>
      <c r="CF15" s="644"/>
      <c r="CG15" s="644"/>
      <c r="CH15" s="644"/>
      <c r="CI15" s="644"/>
      <c r="CJ15" s="644"/>
      <c r="CK15" s="644"/>
      <c r="CL15" s="644"/>
      <c r="CM15" s="644"/>
      <c r="CN15" s="644"/>
      <c r="CO15" s="644"/>
      <c r="CP15" s="644"/>
      <c r="CQ15" s="645"/>
      <c r="CR15" s="609">
        <v>526686</v>
      </c>
      <c r="CS15" s="610"/>
      <c r="CT15" s="610"/>
      <c r="CU15" s="610"/>
      <c r="CV15" s="610"/>
      <c r="CW15" s="610"/>
      <c r="CX15" s="610"/>
      <c r="CY15" s="611"/>
      <c r="CZ15" s="665">
        <v>8.4</v>
      </c>
      <c r="DA15" s="665"/>
      <c r="DB15" s="665"/>
      <c r="DC15" s="665"/>
      <c r="DD15" s="597">
        <v>5270</v>
      </c>
      <c r="DE15" s="610"/>
      <c r="DF15" s="610"/>
      <c r="DG15" s="610"/>
      <c r="DH15" s="610"/>
      <c r="DI15" s="610"/>
      <c r="DJ15" s="610"/>
      <c r="DK15" s="610"/>
      <c r="DL15" s="610"/>
      <c r="DM15" s="610"/>
      <c r="DN15" s="610"/>
      <c r="DO15" s="610"/>
      <c r="DP15" s="611"/>
      <c r="DQ15" s="597">
        <v>447833</v>
      </c>
      <c r="DR15" s="610"/>
      <c r="DS15" s="610"/>
      <c r="DT15" s="610"/>
      <c r="DU15" s="610"/>
      <c r="DV15" s="610"/>
      <c r="DW15" s="610"/>
      <c r="DX15" s="610"/>
      <c r="DY15" s="610"/>
      <c r="DZ15" s="610"/>
      <c r="EA15" s="610"/>
      <c r="EB15" s="610"/>
      <c r="EC15" s="646"/>
    </row>
    <row r="16" spans="2:143" ht="11.25" customHeight="1">
      <c r="B16" s="606" t="s">
        <v>254</v>
      </c>
      <c r="C16" s="607"/>
      <c r="D16" s="607"/>
      <c r="E16" s="607"/>
      <c r="F16" s="607"/>
      <c r="G16" s="607"/>
      <c r="H16" s="607"/>
      <c r="I16" s="607"/>
      <c r="J16" s="607"/>
      <c r="K16" s="607"/>
      <c r="L16" s="607"/>
      <c r="M16" s="607"/>
      <c r="N16" s="607"/>
      <c r="O16" s="607"/>
      <c r="P16" s="607"/>
      <c r="Q16" s="608"/>
      <c r="R16" s="609" t="s">
        <v>122</v>
      </c>
      <c r="S16" s="610"/>
      <c r="T16" s="610"/>
      <c r="U16" s="610"/>
      <c r="V16" s="610"/>
      <c r="W16" s="610"/>
      <c r="X16" s="610"/>
      <c r="Y16" s="611"/>
      <c r="Z16" s="665" t="s">
        <v>231</v>
      </c>
      <c r="AA16" s="665"/>
      <c r="AB16" s="665"/>
      <c r="AC16" s="665"/>
      <c r="AD16" s="666" t="s">
        <v>231</v>
      </c>
      <c r="AE16" s="666"/>
      <c r="AF16" s="666"/>
      <c r="AG16" s="666"/>
      <c r="AH16" s="666"/>
      <c r="AI16" s="666"/>
      <c r="AJ16" s="666"/>
      <c r="AK16" s="666"/>
      <c r="AL16" s="612" t="s">
        <v>231</v>
      </c>
      <c r="AM16" s="613"/>
      <c r="AN16" s="613"/>
      <c r="AO16" s="667"/>
      <c r="AP16" s="606" t="s">
        <v>255</v>
      </c>
      <c r="AQ16" s="607"/>
      <c r="AR16" s="607"/>
      <c r="AS16" s="607"/>
      <c r="AT16" s="607"/>
      <c r="AU16" s="607"/>
      <c r="AV16" s="607"/>
      <c r="AW16" s="607"/>
      <c r="AX16" s="607"/>
      <c r="AY16" s="607"/>
      <c r="AZ16" s="607"/>
      <c r="BA16" s="607"/>
      <c r="BB16" s="607"/>
      <c r="BC16" s="607"/>
      <c r="BD16" s="607"/>
      <c r="BE16" s="607"/>
      <c r="BF16" s="608"/>
      <c r="BG16" s="609">
        <v>23</v>
      </c>
      <c r="BH16" s="610"/>
      <c r="BI16" s="610"/>
      <c r="BJ16" s="610"/>
      <c r="BK16" s="610"/>
      <c r="BL16" s="610"/>
      <c r="BM16" s="610"/>
      <c r="BN16" s="611"/>
      <c r="BO16" s="665">
        <v>0</v>
      </c>
      <c r="BP16" s="665"/>
      <c r="BQ16" s="665"/>
      <c r="BR16" s="665"/>
      <c r="BS16" s="597" t="s">
        <v>231</v>
      </c>
      <c r="BT16" s="610"/>
      <c r="BU16" s="610"/>
      <c r="BV16" s="610"/>
      <c r="BW16" s="610"/>
      <c r="BX16" s="610"/>
      <c r="BY16" s="610"/>
      <c r="BZ16" s="610"/>
      <c r="CA16" s="610"/>
      <c r="CB16" s="646"/>
      <c r="CD16" s="647" t="s">
        <v>256</v>
      </c>
      <c r="CE16" s="644"/>
      <c r="CF16" s="644"/>
      <c r="CG16" s="644"/>
      <c r="CH16" s="644"/>
      <c r="CI16" s="644"/>
      <c r="CJ16" s="644"/>
      <c r="CK16" s="644"/>
      <c r="CL16" s="644"/>
      <c r="CM16" s="644"/>
      <c r="CN16" s="644"/>
      <c r="CO16" s="644"/>
      <c r="CP16" s="644"/>
      <c r="CQ16" s="645"/>
      <c r="CR16" s="609">
        <v>34086</v>
      </c>
      <c r="CS16" s="610"/>
      <c r="CT16" s="610"/>
      <c r="CU16" s="610"/>
      <c r="CV16" s="610"/>
      <c r="CW16" s="610"/>
      <c r="CX16" s="610"/>
      <c r="CY16" s="611"/>
      <c r="CZ16" s="665">
        <v>0.5</v>
      </c>
      <c r="DA16" s="665"/>
      <c r="DB16" s="665"/>
      <c r="DC16" s="665"/>
      <c r="DD16" s="597" t="s">
        <v>231</v>
      </c>
      <c r="DE16" s="610"/>
      <c r="DF16" s="610"/>
      <c r="DG16" s="610"/>
      <c r="DH16" s="610"/>
      <c r="DI16" s="610"/>
      <c r="DJ16" s="610"/>
      <c r="DK16" s="610"/>
      <c r="DL16" s="610"/>
      <c r="DM16" s="610"/>
      <c r="DN16" s="610"/>
      <c r="DO16" s="610"/>
      <c r="DP16" s="611"/>
      <c r="DQ16" s="597">
        <v>23424</v>
      </c>
      <c r="DR16" s="610"/>
      <c r="DS16" s="610"/>
      <c r="DT16" s="610"/>
      <c r="DU16" s="610"/>
      <c r="DV16" s="610"/>
      <c r="DW16" s="610"/>
      <c r="DX16" s="610"/>
      <c r="DY16" s="610"/>
      <c r="DZ16" s="610"/>
      <c r="EA16" s="610"/>
      <c r="EB16" s="610"/>
      <c r="EC16" s="646"/>
    </row>
    <row r="17" spans="2:133" ht="11.25" customHeight="1">
      <c r="B17" s="606" t="s">
        <v>257</v>
      </c>
      <c r="C17" s="607"/>
      <c r="D17" s="607"/>
      <c r="E17" s="607"/>
      <c r="F17" s="607"/>
      <c r="G17" s="607"/>
      <c r="H17" s="607"/>
      <c r="I17" s="607"/>
      <c r="J17" s="607"/>
      <c r="K17" s="607"/>
      <c r="L17" s="607"/>
      <c r="M17" s="607"/>
      <c r="N17" s="607"/>
      <c r="O17" s="607"/>
      <c r="P17" s="607"/>
      <c r="Q17" s="608"/>
      <c r="R17" s="609">
        <v>2675</v>
      </c>
      <c r="S17" s="610"/>
      <c r="T17" s="610"/>
      <c r="U17" s="610"/>
      <c r="V17" s="610"/>
      <c r="W17" s="610"/>
      <c r="X17" s="610"/>
      <c r="Y17" s="611"/>
      <c r="Z17" s="665">
        <v>0</v>
      </c>
      <c r="AA17" s="665"/>
      <c r="AB17" s="665"/>
      <c r="AC17" s="665"/>
      <c r="AD17" s="666">
        <v>2675</v>
      </c>
      <c r="AE17" s="666"/>
      <c r="AF17" s="666"/>
      <c r="AG17" s="666"/>
      <c r="AH17" s="666"/>
      <c r="AI17" s="666"/>
      <c r="AJ17" s="666"/>
      <c r="AK17" s="666"/>
      <c r="AL17" s="612">
        <v>0.1</v>
      </c>
      <c r="AM17" s="613"/>
      <c r="AN17" s="613"/>
      <c r="AO17" s="667"/>
      <c r="AP17" s="606" t="s">
        <v>258</v>
      </c>
      <c r="AQ17" s="607"/>
      <c r="AR17" s="607"/>
      <c r="AS17" s="607"/>
      <c r="AT17" s="607"/>
      <c r="AU17" s="607"/>
      <c r="AV17" s="607"/>
      <c r="AW17" s="607"/>
      <c r="AX17" s="607"/>
      <c r="AY17" s="607"/>
      <c r="AZ17" s="607"/>
      <c r="BA17" s="607"/>
      <c r="BB17" s="607"/>
      <c r="BC17" s="607"/>
      <c r="BD17" s="607"/>
      <c r="BE17" s="607"/>
      <c r="BF17" s="608"/>
      <c r="BG17" s="609" t="s">
        <v>122</v>
      </c>
      <c r="BH17" s="610"/>
      <c r="BI17" s="610"/>
      <c r="BJ17" s="610"/>
      <c r="BK17" s="610"/>
      <c r="BL17" s="610"/>
      <c r="BM17" s="610"/>
      <c r="BN17" s="611"/>
      <c r="BO17" s="665" t="s">
        <v>122</v>
      </c>
      <c r="BP17" s="665"/>
      <c r="BQ17" s="665"/>
      <c r="BR17" s="665"/>
      <c r="BS17" s="597" t="s">
        <v>122</v>
      </c>
      <c r="BT17" s="610"/>
      <c r="BU17" s="610"/>
      <c r="BV17" s="610"/>
      <c r="BW17" s="610"/>
      <c r="BX17" s="610"/>
      <c r="BY17" s="610"/>
      <c r="BZ17" s="610"/>
      <c r="CA17" s="610"/>
      <c r="CB17" s="646"/>
      <c r="CD17" s="647" t="s">
        <v>259</v>
      </c>
      <c r="CE17" s="644"/>
      <c r="CF17" s="644"/>
      <c r="CG17" s="644"/>
      <c r="CH17" s="644"/>
      <c r="CI17" s="644"/>
      <c r="CJ17" s="644"/>
      <c r="CK17" s="644"/>
      <c r="CL17" s="644"/>
      <c r="CM17" s="644"/>
      <c r="CN17" s="644"/>
      <c r="CO17" s="644"/>
      <c r="CP17" s="644"/>
      <c r="CQ17" s="645"/>
      <c r="CR17" s="609">
        <v>590881</v>
      </c>
      <c r="CS17" s="610"/>
      <c r="CT17" s="610"/>
      <c r="CU17" s="610"/>
      <c r="CV17" s="610"/>
      <c r="CW17" s="610"/>
      <c r="CX17" s="610"/>
      <c r="CY17" s="611"/>
      <c r="CZ17" s="665">
        <v>9.4</v>
      </c>
      <c r="DA17" s="665"/>
      <c r="DB17" s="665"/>
      <c r="DC17" s="665"/>
      <c r="DD17" s="597" t="s">
        <v>231</v>
      </c>
      <c r="DE17" s="610"/>
      <c r="DF17" s="610"/>
      <c r="DG17" s="610"/>
      <c r="DH17" s="610"/>
      <c r="DI17" s="610"/>
      <c r="DJ17" s="610"/>
      <c r="DK17" s="610"/>
      <c r="DL17" s="610"/>
      <c r="DM17" s="610"/>
      <c r="DN17" s="610"/>
      <c r="DO17" s="610"/>
      <c r="DP17" s="611"/>
      <c r="DQ17" s="597">
        <v>578193</v>
      </c>
      <c r="DR17" s="610"/>
      <c r="DS17" s="610"/>
      <c r="DT17" s="610"/>
      <c r="DU17" s="610"/>
      <c r="DV17" s="610"/>
      <c r="DW17" s="610"/>
      <c r="DX17" s="610"/>
      <c r="DY17" s="610"/>
      <c r="DZ17" s="610"/>
      <c r="EA17" s="610"/>
      <c r="EB17" s="610"/>
      <c r="EC17" s="646"/>
    </row>
    <row r="18" spans="2:133" ht="11.25" customHeight="1">
      <c r="B18" s="606" t="s">
        <v>260</v>
      </c>
      <c r="C18" s="607"/>
      <c r="D18" s="607"/>
      <c r="E18" s="607"/>
      <c r="F18" s="607"/>
      <c r="G18" s="607"/>
      <c r="H18" s="607"/>
      <c r="I18" s="607"/>
      <c r="J18" s="607"/>
      <c r="K18" s="607"/>
      <c r="L18" s="607"/>
      <c r="M18" s="607"/>
      <c r="N18" s="607"/>
      <c r="O18" s="607"/>
      <c r="P18" s="607"/>
      <c r="Q18" s="608"/>
      <c r="R18" s="609">
        <v>2568596</v>
      </c>
      <c r="S18" s="610"/>
      <c r="T18" s="610"/>
      <c r="U18" s="610"/>
      <c r="V18" s="610"/>
      <c r="W18" s="610"/>
      <c r="X18" s="610"/>
      <c r="Y18" s="611"/>
      <c r="Z18" s="665">
        <v>39.1</v>
      </c>
      <c r="AA18" s="665"/>
      <c r="AB18" s="665"/>
      <c r="AC18" s="665"/>
      <c r="AD18" s="666">
        <v>2248069</v>
      </c>
      <c r="AE18" s="666"/>
      <c r="AF18" s="666"/>
      <c r="AG18" s="666"/>
      <c r="AH18" s="666"/>
      <c r="AI18" s="666"/>
      <c r="AJ18" s="666"/>
      <c r="AK18" s="666"/>
      <c r="AL18" s="612">
        <v>65.8</v>
      </c>
      <c r="AM18" s="613"/>
      <c r="AN18" s="613"/>
      <c r="AO18" s="667"/>
      <c r="AP18" s="606" t="s">
        <v>261</v>
      </c>
      <c r="AQ18" s="607"/>
      <c r="AR18" s="607"/>
      <c r="AS18" s="607"/>
      <c r="AT18" s="607"/>
      <c r="AU18" s="607"/>
      <c r="AV18" s="607"/>
      <c r="AW18" s="607"/>
      <c r="AX18" s="607"/>
      <c r="AY18" s="607"/>
      <c r="AZ18" s="607"/>
      <c r="BA18" s="607"/>
      <c r="BB18" s="607"/>
      <c r="BC18" s="607"/>
      <c r="BD18" s="607"/>
      <c r="BE18" s="607"/>
      <c r="BF18" s="608"/>
      <c r="BG18" s="609" t="s">
        <v>122</v>
      </c>
      <c r="BH18" s="610"/>
      <c r="BI18" s="610"/>
      <c r="BJ18" s="610"/>
      <c r="BK18" s="610"/>
      <c r="BL18" s="610"/>
      <c r="BM18" s="610"/>
      <c r="BN18" s="611"/>
      <c r="BO18" s="665" t="s">
        <v>231</v>
      </c>
      <c r="BP18" s="665"/>
      <c r="BQ18" s="665"/>
      <c r="BR18" s="665"/>
      <c r="BS18" s="597" t="s">
        <v>122</v>
      </c>
      <c r="BT18" s="610"/>
      <c r="BU18" s="610"/>
      <c r="BV18" s="610"/>
      <c r="BW18" s="610"/>
      <c r="BX18" s="610"/>
      <c r="BY18" s="610"/>
      <c r="BZ18" s="610"/>
      <c r="CA18" s="610"/>
      <c r="CB18" s="646"/>
      <c r="CD18" s="647" t="s">
        <v>262</v>
      </c>
      <c r="CE18" s="644"/>
      <c r="CF18" s="644"/>
      <c r="CG18" s="644"/>
      <c r="CH18" s="644"/>
      <c r="CI18" s="644"/>
      <c r="CJ18" s="644"/>
      <c r="CK18" s="644"/>
      <c r="CL18" s="644"/>
      <c r="CM18" s="644"/>
      <c r="CN18" s="644"/>
      <c r="CO18" s="644"/>
      <c r="CP18" s="644"/>
      <c r="CQ18" s="645"/>
      <c r="CR18" s="609" t="s">
        <v>122</v>
      </c>
      <c r="CS18" s="610"/>
      <c r="CT18" s="610"/>
      <c r="CU18" s="610"/>
      <c r="CV18" s="610"/>
      <c r="CW18" s="610"/>
      <c r="CX18" s="610"/>
      <c r="CY18" s="611"/>
      <c r="CZ18" s="665" t="s">
        <v>122</v>
      </c>
      <c r="DA18" s="665"/>
      <c r="DB18" s="665"/>
      <c r="DC18" s="665"/>
      <c r="DD18" s="597" t="s">
        <v>122</v>
      </c>
      <c r="DE18" s="610"/>
      <c r="DF18" s="610"/>
      <c r="DG18" s="610"/>
      <c r="DH18" s="610"/>
      <c r="DI18" s="610"/>
      <c r="DJ18" s="610"/>
      <c r="DK18" s="610"/>
      <c r="DL18" s="610"/>
      <c r="DM18" s="610"/>
      <c r="DN18" s="610"/>
      <c r="DO18" s="610"/>
      <c r="DP18" s="611"/>
      <c r="DQ18" s="597" t="s">
        <v>231</v>
      </c>
      <c r="DR18" s="610"/>
      <c r="DS18" s="610"/>
      <c r="DT18" s="610"/>
      <c r="DU18" s="610"/>
      <c r="DV18" s="610"/>
      <c r="DW18" s="610"/>
      <c r="DX18" s="610"/>
      <c r="DY18" s="610"/>
      <c r="DZ18" s="610"/>
      <c r="EA18" s="610"/>
      <c r="EB18" s="610"/>
      <c r="EC18" s="646"/>
    </row>
    <row r="19" spans="2:133" ht="11.25" customHeight="1">
      <c r="B19" s="606" t="s">
        <v>263</v>
      </c>
      <c r="C19" s="607"/>
      <c r="D19" s="607"/>
      <c r="E19" s="607"/>
      <c r="F19" s="607"/>
      <c r="G19" s="607"/>
      <c r="H19" s="607"/>
      <c r="I19" s="607"/>
      <c r="J19" s="607"/>
      <c r="K19" s="607"/>
      <c r="L19" s="607"/>
      <c r="M19" s="607"/>
      <c r="N19" s="607"/>
      <c r="O19" s="607"/>
      <c r="P19" s="607"/>
      <c r="Q19" s="608"/>
      <c r="R19" s="609">
        <v>2248069</v>
      </c>
      <c r="S19" s="610"/>
      <c r="T19" s="610"/>
      <c r="U19" s="610"/>
      <c r="V19" s="610"/>
      <c r="W19" s="610"/>
      <c r="X19" s="610"/>
      <c r="Y19" s="611"/>
      <c r="Z19" s="665">
        <v>34.200000000000003</v>
      </c>
      <c r="AA19" s="665"/>
      <c r="AB19" s="665"/>
      <c r="AC19" s="665"/>
      <c r="AD19" s="666">
        <v>2248069</v>
      </c>
      <c r="AE19" s="666"/>
      <c r="AF19" s="666"/>
      <c r="AG19" s="666"/>
      <c r="AH19" s="666"/>
      <c r="AI19" s="666"/>
      <c r="AJ19" s="666"/>
      <c r="AK19" s="666"/>
      <c r="AL19" s="612">
        <v>65.8</v>
      </c>
      <c r="AM19" s="613"/>
      <c r="AN19" s="613"/>
      <c r="AO19" s="667"/>
      <c r="AP19" s="606" t="s">
        <v>264</v>
      </c>
      <c r="AQ19" s="607"/>
      <c r="AR19" s="607"/>
      <c r="AS19" s="607"/>
      <c r="AT19" s="607"/>
      <c r="AU19" s="607"/>
      <c r="AV19" s="607"/>
      <c r="AW19" s="607"/>
      <c r="AX19" s="607"/>
      <c r="AY19" s="607"/>
      <c r="AZ19" s="607"/>
      <c r="BA19" s="607"/>
      <c r="BB19" s="607"/>
      <c r="BC19" s="607"/>
      <c r="BD19" s="607"/>
      <c r="BE19" s="607"/>
      <c r="BF19" s="608"/>
      <c r="BG19" s="609">
        <v>10641</v>
      </c>
      <c r="BH19" s="610"/>
      <c r="BI19" s="610"/>
      <c r="BJ19" s="610"/>
      <c r="BK19" s="610"/>
      <c r="BL19" s="610"/>
      <c r="BM19" s="610"/>
      <c r="BN19" s="611"/>
      <c r="BO19" s="665">
        <v>1.1000000000000001</v>
      </c>
      <c r="BP19" s="665"/>
      <c r="BQ19" s="665"/>
      <c r="BR19" s="665"/>
      <c r="BS19" s="597" t="s">
        <v>122</v>
      </c>
      <c r="BT19" s="610"/>
      <c r="BU19" s="610"/>
      <c r="BV19" s="610"/>
      <c r="BW19" s="610"/>
      <c r="BX19" s="610"/>
      <c r="BY19" s="610"/>
      <c r="BZ19" s="610"/>
      <c r="CA19" s="610"/>
      <c r="CB19" s="646"/>
      <c r="CD19" s="647" t="s">
        <v>265</v>
      </c>
      <c r="CE19" s="644"/>
      <c r="CF19" s="644"/>
      <c r="CG19" s="644"/>
      <c r="CH19" s="644"/>
      <c r="CI19" s="644"/>
      <c r="CJ19" s="644"/>
      <c r="CK19" s="644"/>
      <c r="CL19" s="644"/>
      <c r="CM19" s="644"/>
      <c r="CN19" s="644"/>
      <c r="CO19" s="644"/>
      <c r="CP19" s="644"/>
      <c r="CQ19" s="645"/>
      <c r="CR19" s="609" t="s">
        <v>122</v>
      </c>
      <c r="CS19" s="610"/>
      <c r="CT19" s="610"/>
      <c r="CU19" s="610"/>
      <c r="CV19" s="610"/>
      <c r="CW19" s="610"/>
      <c r="CX19" s="610"/>
      <c r="CY19" s="611"/>
      <c r="CZ19" s="665" t="s">
        <v>122</v>
      </c>
      <c r="DA19" s="665"/>
      <c r="DB19" s="665"/>
      <c r="DC19" s="665"/>
      <c r="DD19" s="597" t="s">
        <v>231</v>
      </c>
      <c r="DE19" s="610"/>
      <c r="DF19" s="610"/>
      <c r="DG19" s="610"/>
      <c r="DH19" s="610"/>
      <c r="DI19" s="610"/>
      <c r="DJ19" s="610"/>
      <c r="DK19" s="610"/>
      <c r="DL19" s="610"/>
      <c r="DM19" s="610"/>
      <c r="DN19" s="610"/>
      <c r="DO19" s="610"/>
      <c r="DP19" s="611"/>
      <c r="DQ19" s="597" t="s">
        <v>231</v>
      </c>
      <c r="DR19" s="610"/>
      <c r="DS19" s="610"/>
      <c r="DT19" s="610"/>
      <c r="DU19" s="610"/>
      <c r="DV19" s="610"/>
      <c r="DW19" s="610"/>
      <c r="DX19" s="610"/>
      <c r="DY19" s="610"/>
      <c r="DZ19" s="610"/>
      <c r="EA19" s="610"/>
      <c r="EB19" s="610"/>
      <c r="EC19" s="646"/>
    </row>
    <row r="20" spans="2:133" ht="11.25" customHeight="1">
      <c r="B20" s="606" t="s">
        <v>266</v>
      </c>
      <c r="C20" s="607"/>
      <c r="D20" s="607"/>
      <c r="E20" s="607"/>
      <c r="F20" s="607"/>
      <c r="G20" s="607"/>
      <c r="H20" s="607"/>
      <c r="I20" s="607"/>
      <c r="J20" s="607"/>
      <c r="K20" s="607"/>
      <c r="L20" s="607"/>
      <c r="M20" s="607"/>
      <c r="N20" s="607"/>
      <c r="O20" s="607"/>
      <c r="P20" s="607"/>
      <c r="Q20" s="608"/>
      <c r="R20" s="609">
        <v>209407</v>
      </c>
      <c r="S20" s="610"/>
      <c r="T20" s="610"/>
      <c r="U20" s="610"/>
      <c r="V20" s="610"/>
      <c r="W20" s="610"/>
      <c r="X20" s="610"/>
      <c r="Y20" s="611"/>
      <c r="Z20" s="665">
        <v>3.2</v>
      </c>
      <c r="AA20" s="665"/>
      <c r="AB20" s="665"/>
      <c r="AC20" s="665"/>
      <c r="AD20" s="666" t="s">
        <v>122</v>
      </c>
      <c r="AE20" s="666"/>
      <c r="AF20" s="666"/>
      <c r="AG20" s="666"/>
      <c r="AH20" s="666"/>
      <c r="AI20" s="666"/>
      <c r="AJ20" s="666"/>
      <c r="AK20" s="666"/>
      <c r="AL20" s="612" t="s">
        <v>122</v>
      </c>
      <c r="AM20" s="613"/>
      <c r="AN20" s="613"/>
      <c r="AO20" s="667"/>
      <c r="AP20" s="606" t="s">
        <v>267</v>
      </c>
      <c r="AQ20" s="607"/>
      <c r="AR20" s="607"/>
      <c r="AS20" s="607"/>
      <c r="AT20" s="607"/>
      <c r="AU20" s="607"/>
      <c r="AV20" s="607"/>
      <c r="AW20" s="607"/>
      <c r="AX20" s="607"/>
      <c r="AY20" s="607"/>
      <c r="AZ20" s="607"/>
      <c r="BA20" s="607"/>
      <c r="BB20" s="607"/>
      <c r="BC20" s="607"/>
      <c r="BD20" s="607"/>
      <c r="BE20" s="607"/>
      <c r="BF20" s="608"/>
      <c r="BG20" s="609">
        <v>10641</v>
      </c>
      <c r="BH20" s="610"/>
      <c r="BI20" s="610"/>
      <c r="BJ20" s="610"/>
      <c r="BK20" s="610"/>
      <c r="BL20" s="610"/>
      <c r="BM20" s="610"/>
      <c r="BN20" s="611"/>
      <c r="BO20" s="665">
        <v>1.1000000000000001</v>
      </c>
      <c r="BP20" s="665"/>
      <c r="BQ20" s="665"/>
      <c r="BR20" s="665"/>
      <c r="BS20" s="597" t="s">
        <v>231</v>
      </c>
      <c r="BT20" s="610"/>
      <c r="BU20" s="610"/>
      <c r="BV20" s="610"/>
      <c r="BW20" s="610"/>
      <c r="BX20" s="610"/>
      <c r="BY20" s="610"/>
      <c r="BZ20" s="610"/>
      <c r="CA20" s="610"/>
      <c r="CB20" s="646"/>
      <c r="CD20" s="647" t="s">
        <v>268</v>
      </c>
      <c r="CE20" s="644"/>
      <c r="CF20" s="644"/>
      <c r="CG20" s="644"/>
      <c r="CH20" s="644"/>
      <c r="CI20" s="644"/>
      <c r="CJ20" s="644"/>
      <c r="CK20" s="644"/>
      <c r="CL20" s="644"/>
      <c r="CM20" s="644"/>
      <c r="CN20" s="644"/>
      <c r="CO20" s="644"/>
      <c r="CP20" s="644"/>
      <c r="CQ20" s="645"/>
      <c r="CR20" s="609">
        <v>6301466</v>
      </c>
      <c r="CS20" s="610"/>
      <c r="CT20" s="610"/>
      <c r="CU20" s="610"/>
      <c r="CV20" s="610"/>
      <c r="CW20" s="610"/>
      <c r="CX20" s="610"/>
      <c r="CY20" s="611"/>
      <c r="CZ20" s="665">
        <v>100</v>
      </c>
      <c r="DA20" s="665"/>
      <c r="DB20" s="665"/>
      <c r="DC20" s="665"/>
      <c r="DD20" s="597">
        <v>1313376</v>
      </c>
      <c r="DE20" s="610"/>
      <c r="DF20" s="610"/>
      <c r="DG20" s="610"/>
      <c r="DH20" s="610"/>
      <c r="DI20" s="610"/>
      <c r="DJ20" s="610"/>
      <c r="DK20" s="610"/>
      <c r="DL20" s="610"/>
      <c r="DM20" s="610"/>
      <c r="DN20" s="610"/>
      <c r="DO20" s="610"/>
      <c r="DP20" s="611"/>
      <c r="DQ20" s="597">
        <v>3968648</v>
      </c>
      <c r="DR20" s="610"/>
      <c r="DS20" s="610"/>
      <c r="DT20" s="610"/>
      <c r="DU20" s="610"/>
      <c r="DV20" s="610"/>
      <c r="DW20" s="610"/>
      <c r="DX20" s="610"/>
      <c r="DY20" s="610"/>
      <c r="DZ20" s="610"/>
      <c r="EA20" s="610"/>
      <c r="EB20" s="610"/>
      <c r="EC20" s="646"/>
    </row>
    <row r="21" spans="2:133" ht="11.25" customHeight="1">
      <c r="B21" s="606" t="s">
        <v>269</v>
      </c>
      <c r="C21" s="607"/>
      <c r="D21" s="607"/>
      <c r="E21" s="607"/>
      <c r="F21" s="607"/>
      <c r="G21" s="607"/>
      <c r="H21" s="607"/>
      <c r="I21" s="607"/>
      <c r="J21" s="607"/>
      <c r="K21" s="607"/>
      <c r="L21" s="607"/>
      <c r="M21" s="607"/>
      <c r="N21" s="607"/>
      <c r="O21" s="607"/>
      <c r="P21" s="607"/>
      <c r="Q21" s="608"/>
      <c r="R21" s="609">
        <v>111120</v>
      </c>
      <c r="S21" s="610"/>
      <c r="T21" s="610"/>
      <c r="U21" s="610"/>
      <c r="V21" s="610"/>
      <c r="W21" s="610"/>
      <c r="X21" s="610"/>
      <c r="Y21" s="611"/>
      <c r="Z21" s="665">
        <v>1.7</v>
      </c>
      <c r="AA21" s="665"/>
      <c r="AB21" s="665"/>
      <c r="AC21" s="665"/>
      <c r="AD21" s="666" t="s">
        <v>231</v>
      </c>
      <c r="AE21" s="666"/>
      <c r="AF21" s="666"/>
      <c r="AG21" s="666"/>
      <c r="AH21" s="666"/>
      <c r="AI21" s="666"/>
      <c r="AJ21" s="666"/>
      <c r="AK21" s="666"/>
      <c r="AL21" s="612" t="s">
        <v>122</v>
      </c>
      <c r="AM21" s="613"/>
      <c r="AN21" s="613"/>
      <c r="AO21" s="667"/>
      <c r="AP21" s="711" t="s">
        <v>270</v>
      </c>
      <c r="AQ21" s="718"/>
      <c r="AR21" s="718"/>
      <c r="AS21" s="718"/>
      <c r="AT21" s="718"/>
      <c r="AU21" s="718"/>
      <c r="AV21" s="718"/>
      <c r="AW21" s="718"/>
      <c r="AX21" s="718"/>
      <c r="AY21" s="718"/>
      <c r="AZ21" s="718"/>
      <c r="BA21" s="718"/>
      <c r="BB21" s="718"/>
      <c r="BC21" s="718"/>
      <c r="BD21" s="718"/>
      <c r="BE21" s="718"/>
      <c r="BF21" s="713"/>
      <c r="BG21" s="609">
        <v>10641</v>
      </c>
      <c r="BH21" s="610"/>
      <c r="BI21" s="610"/>
      <c r="BJ21" s="610"/>
      <c r="BK21" s="610"/>
      <c r="BL21" s="610"/>
      <c r="BM21" s="610"/>
      <c r="BN21" s="611"/>
      <c r="BO21" s="665">
        <v>1.1000000000000001</v>
      </c>
      <c r="BP21" s="665"/>
      <c r="BQ21" s="665"/>
      <c r="BR21" s="665"/>
      <c r="BS21" s="597" t="s">
        <v>122</v>
      </c>
      <c r="BT21" s="610"/>
      <c r="BU21" s="610"/>
      <c r="BV21" s="610"/>
      <c r="BW21" s="610"/>
      <c r="BX21" s="610"/>
      <c r="BY21" s="610"/>
      <c r="BZ21" s="610"/>
      <c r="CA21" s="610"/>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6" t="s">
        <v>271</v>
      </c>
      <c r="C22" s="607"/>
      <c r="D22" s="607"/>
      <c r="E22" s="607"/>
      <c r="F22" s="607"/>
      <c r="G22" s="607"/>
      <c r="H22" s="607"/>
      <c r="I22" s="607"/>
      <c r="J22" s="607"/>
      <c r="K22" s="607"/>
      <c r="L22" s="607"/>
      <c r="M22" s="607"/>
      <c r="N22" s="607"/>
      <c r="O22" s="607"/>
      <c r="P22" s="607"/>
      <c r="Q22" s="608"/>
      <c r="R22" s="609">
        <v>3735708</v>
      </c>
      <c r="S22" s="610"/>
      <c r="T22" s="610"/>
      <c r="U22" s="610"/>
      <c r="V22" s="610"/>
      <c r="W22" s="610"/>
      <c r="X22" s="610"/>
      <c r="Y22" s="611"/>
      <c r="Z22" s="665">
        <v>56.8</v>
      </c>
      <c r="AA22" s="665"/>
      <c r="AB22" s="665"/>
      <c r="AC22" s="665"/>
      <c r="AD22" s="666">
        <v>3415181</v>
      </c>
      <c r="AE22" s="666"/>
      <c r="AF22" s="666"/>
      <c r="AG22" s="666"/>
      <c r="AH22" s="666"/>
      <c r="AI22" s="666"/>
      <c r="AJ22" s="666"/>
      <c r="AK22" s="666"/>
      <c r="AL22" s="612">
        <v>99.9</v>
      </c>
      <c r="AM22" s="613"/>
      <c r="AN22" s="613"/>
      <c r="AO22" s="667"/>
      <c r="AP22" s="711" t="s">
        <v>272</v>
      </c>
      <c r="AQ22" s="718"/>
      <c r="AR22" s="718"/>
      <c r="AS22" s="718"/>
      <c r="AT22" s="718"/>
      <c r="AU22" s="718"/>
      <c r="AV22" s="718"/>
      <c r="AW22" s="718"/>
      <c r="AX22" s="718"/>
      <c r="AY22" s="718"/>
      <c r="AZ22" s="718"/>
      <c r="BA22" s="718"/>
      <c r="BB22" s="718"/>
      <c r="BC22" s="718"/>
      <c r="BD22" s="718"/>
      <c r="BE22" s="718"/>
      <c r="BF22" s="713"/>
      <c r="BG22" s="609" t="s">
        <v>122</v>
      </c>
      <c r="BH22" s="610"/>
      <c r="BI22" s="610"/>
      <c r="BJ22" s="610"/>
      <c r="BK22" s="610"/>
      <c r="BL22" s="610"/>
      <c r="BM22" s="610"/>
      <c r="BN22" s="611"/>
      <c r="BO22" s="665" t="s">
        <v>122</v>
      </c>
      <c r="BP22" s="665"/>
      <c r="BQ22" s="665"/>
      <c r="BR22" s="665"/>
      <c r="BS22" s="597" t="s">
        <v>231</v>
      </c>
      <c r="BT22" s="610"/>
      <c r="BU22" s="610"/>
      <c r="BV22" s="610"/>
      <c r="BW22" s="610"/>
      <c r="BX22" s="610"/>
      <c r="BY22" s="610"/>
      <c r="BZ22" s="610"/>
      <c r="CA22" s="610"/>
      <c r="CB22" s="646"/>
      <c r="CD22" s="720" t="s">
        <v>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6" t="s">
        <v>274</v>
      </c>
      <c r="C23" s="607"/>
      <c r="D23" s="607"/>
      <c r="E23" s="607"/>
      <c r="F23" s="607"/>
      <c r="G23" s="607"/>
      <c r="H23" s="607"/>
      <c r="I23" s="607"/>
      <c r="J23" s="607"/>
      <c r="K23" s="607"/>
      <c r="L23" s="607"/>
      <c r="M23" s="607"/>
      <c r="N23" s="607"/>
      <c r="O23" s="607"/>
      <c r="P23" s="607"/>
      <c r="Q23" s="608"/>
      <c r="R23" s="609">
        <v>731</v>
      </c>
      <c r="S23" s="610"/>
      <c r="T23" s="610"/>
      <c r="U23" s="610"/>
      <c r="V23" s="610"/>
      <c r="W23" s="610"/>
      <c r="X23" s="610"/>
      <c r="Y23" s="611"/>
      <c r="Z23" s="665">
        <v>0</v>
      </c>
      <c r="AA23" s="665"/>
      <c r="AB23" s="665"/>
      <c r="AC23" s="665"/>
      <c r="AD23" s="666">
        <v>731</v>
      </c>
      <c r="AE23" s="666"/>
      <c r="AF23" s="666"/>
      <c r="AG23" s="666"/>
      <c r="AH23" s="666"/>
      <c r="AI23" s="666"/>
      <c r="AJ23" s="666"/>
      <c r="AK23" s="666"/>
      <c r="AL23" s="612">
        <v>0</v>
      </c>
      <c r="AM23" s="613"/>
      <c r="AN23" s="613"/>
      <c r="AO23" s="667"/>
      <c r="AP23" s="711" t="s">
        <v>275</v>
      </c>
      <c r="AQ23" s="718"/>
      <c r="AR23" s="718"/>
      <c r="AS23" s="718"/>
      <c r="AT23" s="718"/>
      <c r="AU23" s="718"/>
      <c r="AV23" s="718"/>
      <c r="AW23" s="718"/>
      <c r="AX23" s="718"/>
      <c r="AY23" s="718"/>
      <c r="AZ23" s="718"/>
      <c r="BA23" s="718"/>
      <c r="BB23" s="718"/>
      <c r="BC23" s="718"/>
      <c r="BD23" s="718"/>
      <c r="BE23" s="718"/>
      <c r="BF23" s="713"/>
      <c r="BG23" s="609" t="s">
        <v>122</v>
      </c>
      <c r="BH23" s="610"/>
      <c r="BI23" s="610"/>
      <c r="BJ23" s="610"/>
      <c r="BK23" s="610"/>
      <c r="BL23" s="610"/>
      <c r="BM23" s="610"/>
      <c r="BN23" s="611"/>
      <c r="BO23" s="665" t="s">
        <v>122</v>
      </c>
      <c r="BP23" s="665"/>
      <c r="BQ23" s="665"/>
      <c r="BR23" s="665"/>
      <c r="BS23" s="597" t="s">
        <v>231</v>
      </c>
      <c r="BT23" s="610"/>
      <c r="BU23" s="610"/>
      <c r="BV23" s="610"/>
      <c r="BW23" s="610"/>
      <c r="BX23" s="610"/>
      <c r="BY23" s="610"/>
      <c r="BZ23" s="610"/>
      <c r="CA23" s="610"/>
      <c r="CB23" s="646"/>
      <c r="CD23" s="720" t="s">
        <v>214</v>
      </c>
      <c r="CE23" s="721"/>
      <c r="CF23" s="721"/>
      <c r="CG23" s="721"/>
      <c r="CH23" s="721"/>
      <c r="CI23" s="721"/>
      <c r="CJ23" s="721"/>
      <c r="CK23" s="721"/>
      <c r="CL23" s="721"/>
      <c r="CM23" s="721"/>
      <c r="CN23" s="721"/>
      <c r="CO23" s="721"/>
      <c r="CP23" s="721"/>
      <c r="CQ23" s="722"/>
      <c r="CR23" s="720" t="s">
        <v>276</v>
      </c>
      <c r="CS23" s="721"/>
      <c r="CT23" s="721"/>
      <c r="CU23" s="721"/>
      <c r="CV23" s="721"/>
      <c r="CW23" s="721"/>
      <c r="CX23" s="721"/>
      <c r="CY23" s="722"/>
      <c r="CZ23" s="720" t="s">
        <v>277</v>
      </c>
      <c r="DA23" s="721"/>
      <c r="DB23" s="721"/>
      <c r="DC23" s="722"/>
      <c r="DD23" s="720" t="s">
        <v>278</v>
      </c>
      <c r="DE23" s="721"/>
      <c r="DF23" s="721"/>
      <c r="DG23" s="721"/>
      <c r="DH23" s="721"/>
      <c r="DI23" s="721"/>
      <c r="DJ23" s="721"/>
      <c r="DK23" s="722"/>
      <c r="DL23" s="729" t="s">
        <v>279</v>
      </c>
      <c r="DM23" s="730"/>
      <c r="DN23" s="730"/>
      <c r="DO23" s="730"/>
      <c r="DP23" s="730"/>
      <c r="DQ23" s="730"/>
      <c r="DR23" s="730"/>
      <c r="DS23" s="730"/>
      <c r="DT23" s="730"/>
      <c r="DU23" s="730"/>
      <c r="DV23" s="731"/>
      <c r="DW23" s="720" t="s">
        <v>280</v>
      </c>
      <c r="DX23" s="721"/>
      <c r="DY23" s="721"/>
      <c r="DZ23" s="721"/>
      <c r="EA23" s="721"/>
      <c r="EB23" s="721"/>
      <c r="EC23" s="722"/>
    </row>
    <row r="24" spans="2:133" ht="11.25" customHeight="1">
      <c r="B24" s="606" t="s">
        <v>281</v>
      </c>
      <c r="C24" s="607"/>
      <c r="D24" s="607"/>
      <c r="E24" s="607"/>
      <c r="F24" s="607"/>
      <c r="G24" s="607"/>
      <c r="H24" s="607"/>
      <c r="I24" s="607"/>
      <c r="J24" s="607"/>
      <c r="K24" s="607"/>
      <c r="L24" s="607"/>
      <c r="M24" s="607"/>
      <c r="N24" s="607"/>
      <c r="O24" s="607"/>
      <c r="P24" s="607"/>
      <c r="Q24" s="608"/>
      <c r="R24" s="609">
        <v>26414</v>
      </c>
      <c r="S24" s="610"/>
      <c r="T24" s="610"/>
      <c r="U24" s="610"/>
      <c r="V24" s="610"/>
      <c r="W24" s="610"/>
      <c r="X24" s="610"/>
      <c r="Y24" s="611"/>
      <c r="Z24" s="665">
        <v>0.4</v>
      </c>
      <c r="AA24" s="665"/>
      <c r="AB24" s="665"/>
      <c r="AC24" s="665"/>
      <c r="AD24" s="666" t="s">
        <v>231</v>
      </c>
      <c r="AE24" s="666"/>
      <c r="AF24" s="666"/>
      <c r="AG24" s="666"/>
      <c r="AH24" s="666"/>
      <c r="AI24" s="666"/>
      <c r="AJ24" s="666"/>
      <c r="AK24" s="666"/>
      <c r="AL24" s="612" t="s">
        <v>231</v>
      </c>
      <c r="AM24" s="613"/>
      <c r="AN24" s="613"/>
      <c r="AO24" s="667"/>
      <c r="AP24" s="711" t="s">
        <v>282</v>
      </c>
      <c r="AQ24" s="718"/>
      <c r="AR24" s="718"/>
      <c r="AS24" s="718"/>
      <c r="AT24" s="718"/>
      <c r="AU24" s="718"/>
      <c r="AV24" s="718"/>
      <c r="AW24" s="718"/>
      <c r="AX24" s="718"/>
      <c r="AY24" s="718"/>
      <c r="AZ24" s="718"/>
      <c r="BA24" s="718"/>
      <c r="BB24" s="718"/>
      <c r="BC24" s="718"/>
      <c r="BD24" s="718"/>
      <c r="BE24" s="718"/>
      <c r="BF24" s="713"/>
      <c r="BG24" s="609" t="s">
        <v>231</v>
      </c>
      <c r="BH24" s="610"/>
      <c r="BI24" s="610"/>
      <c r="BJ24" s="610"/>
      <c r="BK24" s="610"/>
      <c r="BL24" s="610"/>
      <c r="BM24" s="610"/>
      <c r="BN24" s="611"/>
      <c r="BO24" s="665" t="s">
        <v>231</v>
      </c>
      <c r="BP24" s="665"/>
      <c r="BQ24" s="665"/>
      <c r="BR24" s="665"/>
      <c r="BS24" s="597" t="s">
        <v>122</v>
      </c>
      <c r="BT24" s="610"/>
      <c r="BU24" s="610"/>
      <c r="BV24" s="610"/>
      <c r="BW24" s="610"/>
      <c r="BX24" s="610"/>
      <c r="BY24" s="610"/>
      <c r="BZ24" s="610"/>
      <c r="CA24" s="610"/>
      <c r="CB24" s="646"/>
      <c r="CD24" s="674" t="s">
        <v>283</v>
      </c>
      <c r="CE24" s="675"/>
      <c r="CF24" s="675"/>
      <c r="CG24" s="675"/>
      <c r="CH24" s="675"/>
      <c r="CI24" s="675"/>
      <c r="CJ24" s="675"/>
      <c r="CK24" s="675"/>
      <c r="CL24" s="675"/>
      <c r="CM24" s="675"/>
      <c r="CN24" s="675"/>
      <c r="CO24" s="675"/>
      <c r="CP24" s="675"/>
      <c r="CQ24" s="676"/>
      <c r="CR24" s="668">
        <v>1959611</v>
      </c>
      <c r="CS24" s="669"/>
      <c r="CT24" s="669"/>
      <c r="CU24" s="669"/>
      <c r="CV24" s="669"/>
      <c r="CW24" s="669"/>
      <c r="CX24" s="669"/>
      <c r="CY24" s="715"/>
      <c r="CZ24" s="716">
        <v>31.1</v>
      </c>
      <c r="DA24" s="685"/>
      <c r="DB24" s="685"/>
      <c r="DC24" s="719"/>
      <c r="DD24" s="714">
        <v>1585821</v>
      </c>
      <c r="DE24" s="669"/>
      <c r="DF24" s="669"/>
      <c r="DG24" s="669"/>
      <c r="DH24" s="669"/>
      <c r="DI24" s="669"/>
      <c r="DJ24" s="669"/>
      <c r="DK24" s="715"/>
      <c r="DL24" s="714">
        <v>1509824</v>
      </c>
      <c r="DM24" s="669"/>
      <c r="DN24" s="669"/>
      <c r="DO24" s="669"/>
      <c r="DP24" s="669"/>
      <c r="DQ24" s="669"/>
      <c r="DR24" s="669"/>
      <c r="DS24" s="669"/>
      <c r="DT24" s="669"/>
      <c r="DU24" s="669"/>
      <c r="DV24" s="715"/>
      <c r="DW24" s="716">
        <v>42.3</v>
      </c>
      <c r="DX24" s="685"/>
      <c r="DY24" s="685"/>
      <c r="DZ24" s="685"/>
      <c r="EA24" s="685"/>
      <c r="EB24" s="685"/>
      <c r="EC24" s="717"/>
    </row>
    <row r="25" spans="2:133" ht="11.25" customHeight="1">
      <c r="B25" s="606" t="s">
        <v>284</v>
      </c>
      <c r="C25" s="607"/>
      <c r="D25" s="607"/>
      <c r="E25" s="607"/>
      <c r="F25" s="607"/>
      <c r="G25" s="607"/>
      <c r="H25" s="607"/>
      <c r="I25" s="607"/>
      <c r="J25" s="607"/>
      <c r="K25" s="607"/>
      <c r="L25" s="607"/>
      <c r="M25" s="607"/>
      <c r="N25" s="607"/>
      <c r="O25" s="607"/>
      <c r="P25" s="607"/>
      <c r="Q25" s="608"/>
      <c r="R25" s="609">
        <v>74390</v>
      </c>
      <c r="S25" s="610"/>
      <c r="T25" s="610"/>
      <c r="U25" s="610"/>
      <c r="V25" s="610"/>
      <c r="W25" s="610"/>
      <c r="X25" s="610"/>
      <c r="Y25" s="611"/>
      <c r="Z25" s="665">
        <v>1.1000000000000001</v>
      </c>
      <c r="AA25" s="665"/>
      <c r="AB25" s="665"/>
      <c r="AC25" s="665"/>
      <c r="AD25" s="666">
        <v>2170</v>
      </c>
      <c r="AE25" s="666"/>
      <c r="AF25" s="666"/>
      <c r="AG25" s="666"/>
      <c r="AH25" s="666"/>
      <c r="AI25" s="666"/>
      <c r="AJ25" s="666"/>
      <c r="AK25" s="666"/>
      <c r="AL25" s="612">
        <v>0.1</v>
      </c>
      <c r="AM25" s="613"/>
      <c r="AN25" s="613"/>
      <c r="AO25" s="667"/>
      <c r="AP25" s="711" t="s">
        <v>285</v>
      </c>
      <c r="AQ25" s="718"/>
      <c r="AR25" s="718"/>
      <c r="AS25" s="718"/>
      <c r="AT25" s="718"/>
      <c r="AU25" s="718"/>
      <c r="AV25" s="718"/>
      <c r="AW25" s="718"/>
      <c r="AX25" s="718"/>
      <c r="AY25" s="718"/>
      <c r="AZ25" s="718"/>
      <c r="BA25" s="718"/>
      <c r="BB25" s="718"/>
      <c r="BC25" s="718"/>
      <c r="BD25" s="718"/>
      <c r="BE25" s="718"/>
      <c r="BF25" s="713"/>
      <c r="BG25" s="609" t="s">
        <v>122</v>
      </c>
      <c r="BH25" s="610"/>
      <c r="BI25" s="610"/>
      <c r="BJ25" s="610"/>
      <c r="BK25" s="610"/>
      <c r="BL25" s="610"/>
      <c r="BM25" s="610"/>
      <c r="BN25" s="611"/>
      <c r="BO25" s="665" t="s">
        <v>122</v>
      </c>
      <c r="BP25" s="665"/>
      <c r="BQ25" s="665"/>
      <c r="BR25" s="665"/>
      <c r="BS25" s="597" t="s">
        <v>122</v>
      </c>
      <c r="BT25" s="610"/>
      <c r="BU25" s="610"/>
      <c r="BV25" s="610"/>
      <c r="BW25" s="610"/>
      <c r="BX25" s="610"/>
      <c r="BY25" s="610"/>
      <c r="BZ25" s="610"/>
      <c r="CA25" s="610"/>
      <c r="CB25" s="646"/>
      <c r="CD25" s="647" t="s">
        <v>286</v>
      </c>
      <c r="CE25" s="644"/>
      <c r="CF25" s="644"/>
      <c r="CG25" s="644"/>
      <c r="CH25" s="644"/>
      <c r="CI25" s="644"/>
      <c r="CJ25" s="644"/>
      <c r="CK25" s="644"/>
      <c r="CL25" s="644"/>
      <c r="CM25" s="644"/>
      <c r="CN25" s="644"/>
      <c r="CO25" s="644"/>
      <c r="CP25" s="644"/>
      <c r="CQ25" s="645"/>
      <c r="CR25" s="609">
        <v>913948</v>
      </c>
      <c r="CS25" s="598"/>
      <c r="CT25" s="598"/>
      <c r="CU25" s="598"/>
      <c r="CV25" s="598"/>
      <c r="CW25" s="598"/>
      <c r="CX25" s="598"/>
      <c r="CY25" s="599"/>
      <c r="CZ25" s="612">
        <v>14.5</v>
      </c>
      <c r="DA25" s="637"/>
      <c r="DB25" s="637"/>
      <c r="DC25" s="638"/>
      <c r="DD25" s="597">
        <v>848992</v>
      </c>
      <c r="DE25" s="598"/>
      <c r="DF25" s="598"/>
      <c r="DG25" s="598"/>
      <c r="DH25" s="598"/>
      <c r="DI25" s="598"/>
      <c r="DJ25" s="598"/>
      <c r="DK25" s="599"/>
      <c r="DL25" s="597">
        <v>808578</v>
      </c>
      <c r="DM25" s="598"/>
      <c r="DN25" s="598"/>
      <c r="DO25" s="598"/>
      <c r="DP25" s="598"/>
      <c r="DQ25" s="598"/>
      <c r="DR25" s="598"/>
      <c r="DS25" s="598"/>
      <c r="DT25" s="598"/>
      <c r="DU25" s="598"/>
      <c r="DV25" s="599"/>
      <c r="DW25" s="612">
        <v>22.6</v>
      </c>
      <c r="DX25" s="637"/>
      <c r="DY25" s="637"/>
      <c r="DZ25" s="637"/>
      <c r="EA25" s="637"/>
      <c r="EB25" s="637"/>
      <c r="EC25" s="639"/>
    </row>
    <row r="26" spans="2:133" ht="11.25" customHeight="1">
      <c r="B26" s="606" t="s">
        <v>287</v>
      </c>
      <c r="C26" s="607"/>
      <c r="D26" s="607"/>
      <c r="E26" s="607"/>
      <c r="F26" s="607"/>
      <c r="G26" s="607"/>
      <c r="H26" s="607"/>
      <c r="I26" s="607"/>
      <c r="J26" s="607"/>
      <c r="K26" s="607"/>
      <c r="L26" s="607"/>
      <c r="M26" s="607"/>
      <c r="N26" s="607"/>
      <c r="O26" s="607"/>
      <c r="P26" s="607"/>
      <c r="Q26" s="608"/>
      <c r="R26" s="609">
        <v>5094</v>
      </c>
      <c r="S26" s="610"/>
      <c r="T26" s="610"/>
      <c r="U26" s="610"/>
      <c r="V26" s="610"/>
      <c r="W26" s="610"/>
      <c r="X26" s="610"/>
      <c r="Y26" s="611"/>
      <c r="Z26" s="665">
        <v>0.1</v>
      </c>
      <c r="AA26" s="665"/>
      <c r="AB26" s="665"/>
      <c r="AC26" s="665"/>
      <c r="AD26" s="666" t="s">
        <v>122</v>
      </c>
      <c r="AE26" s="666"/>
      <c r="AF26" s="666"/>
      <c r="AG26" s="666"/>
      <c r="AH26" s="666"/>
      <c r="AI26" s="666"/>
      <c r="AJ26" s="666"/>
      <c r="AK26" s="666"/>
      <c r="AL26" s="612" t="s">
        <v>122</v>
      </c>
      <c r="AM26" s="613"/>
      <c r="AN26" s="613"/>
      <c r="AO26" s="667"/>
      <c r="AP26" s="711" t="s">
        <v>288</v>
      </c>
      <c r="AQ26" s="712"/>
      <c r="AR26" s="712"/>
      <c r="AS26" s="712"/>
      <c r="AT26" s="712"/>
      <c r="AU26" s="712"/>
      <c r="AV26" s="712"/>
      <c r="AW26" s="712"/>
      <c r="AX26" s="712"/>
      <c r="AY26" s="712"/>
      <c r="AZ26" s="712"/>
      <c r="BA26" s="712"/>
      <c r="BB26" s="712"/>
      <c r="BC26" s="712"/>
      <c r="BD26" s="712"/>
      <c r="BE26" s="712"/>
      <c r="BF26" s="713"/>
      <c r="BG26" s="609" t="s">
        <v>122</v>
      </c>
      <c r="BH26" s="610"/>
      <c r="BI26" s="610"/>
      <c r="BJ26" s="610"/>
      <c r="BK26" s="610"/>
      <c r="BL26" s="610"/>
      <c r="BM26" s="610"/>
      <c r="BN26" s="611"/>
      <c r="BO26" s="665" t="s">
        <v>231</v>
      </c>
      <c r="BP26" s="665"/>
      <c r="BQ26" s="665"/>
      <c r="BR26" s="665"/>
      <c r="BS26" s="597" t="s">
        <v>122</v>
      </c>
      <c r="BT26" s="610"/>
      <c r="BU26" s="610"/>
      <c r="BV26" s="610"/>
      <c r="BW26" s="610"/>
      <c r="BX26" s="610"/>
      <c r="BY26" s="610"/>
      <c r="BZ26" s="610"/>
      <c r="CA26" s="610"/>
      <c r="CB26" s="646"/>
      <c r="CD26" s="647" t="s">
        <v>289</v>
      </c>
      <c r="CE26" s="644"/>
      <c r="CF26" s="644"/>
      <c r="CG26" s="644"/>
      <c r="CH26" s="644"/>
      <c r="CI26" s="644"/>
      <c r="CJ26" s="644"/>
      <c r="CK26" s="644"/>
      <c r="CL26" s="644"/>
      <c r="CM26" s="644"/>
      <c r="CN26" s="644"/>
      <c r="CO26" s="644"/>
      <c r="CP26" s="644"/>
      <c r="CQ26" s="645"/>
      <c r="CR26" s="609">
        <v>560654</v>
      </c>
      <c r="CS26" s="610"/>
      <c r="CT26" s="610"/>
      <c r="CU26" s="610"/>
      <c r="CV26" s="610"/>
      <c r="CW26" s="610"/>
      <c r="CX26" s="610"/>
      <c r="CY26" s="611"/>
      <c r="CZ26" s="612">
        <v>8.9</v>
      </c>
      <c r="DA26" s="637"/>
      <c r="DB26" s="637"/>
      <c r="DC26" s="638"/>
      <c r="DD26" s="597">
        <v>499786</v>
      </c>
      <c r="DE26" s="610"/>
      <c r="DF26" s="610"/>
      <c r="DG26" s="610"/>
      <c r="DH26" s="610"/>
      <c r="DI26" s="610"/>
      <c r="DJ26" s="610"/>
      <c r="DK26" s="611"/>
      <c r="DL26" s="597" t="s">
        <v>231</v>
      </c>
      <c r="DM26" s="610"/>
      <c r="DN26" s="610"/>
      <c r="DO26" s="610"/>
      <c r="DP26" s="610"/>
      <c r="DQ26" s="610"/>
      <c r="DR26" s="610"/>
      <c r="DS26" s="610"/>
      <c r="DT26" s="610"/>
      <c r="DU26" s="610"/>
      <c r="DV26" s="611"/>
      <c r="DW26" s="612" t="s">
        <v>231</v>
      </c>
      <c r="DX26" s="637"/>
      <c r="DY26" s="637"/>
      <c r="DZ26" s="637"/>
      <c r="EA26" s="637"/>
      <c r="EB26" s="637"/>
      <c r="EC26" s="639"/>
    </row>
    <row r="27" spans="2:133" ht="11.25" customHeight="1">
      <c r="B27" s="606" t="s">
        <v>290</v>
      </c>
      <c r="C27" s="607"/>
      <c r="D27" s="607"/>
      <c r="E27" s="607"/>
      <c r="F27" s="607"/>
      <c r="G27" s="607"/>
      <c r="H27" s="607"/>
      <c r="I27" s="607"/>
      <c r="J27" s="607"/>
      <c r="K27" s="607"/>
      <c r="L27" s="607"/>
      <c r="M27" s="607"/>
      <c r="N27" s="607"/>
      <c r="O27" s="607"/>
      <c r="P27" s="607"/>
      <c r="Q27" s="608"/>
      <c r="R27" s="609">
        <v>463196</v>
      </c>
      <c r="S27" s="610"/>
      <c r="T27" s="610"/>
      <c r="U27" s="610"/>
      <c r="V27" s="610"/>
      <c r="W27" s="610"/>
      <c r="X27" s="610"/>
      <c r="Y27" s="611"/>
      <c r="Z27" s="665">
        <v>7</v>
      </c>
      <c r="AA27" s="665"/>
      <c r="AB27" s="665"/>
      <c r="AC27" s="665"/>
      <c r="AD27" s="666" t="s">
        <v>122</v>
      </c>
      <c r="AE27" s="666"/>
      <c r="AF27" s="666"/>
      <c r="AG27" s="666"/>
      <c r="AH27" s="666"/>
      <c r="AI27" s="666"/>
      <c r="AJ27" s="666"/>
      <c r="AK27" s="666"/>
      <c r="AL27" s="612" t="s">
        <v>231</v>
      </c>
      <c r="AM27" s="613"/>
      <c r="AN27" s="613"/>
      <c r="AO27" s="667"/>
      <c r="AP27" s="606" t="s">
        <v>291</v>
      </c>
      <c r="AQ27" s="607"/>
      <c r="AR27" s="607"/>
      <c r="AS27" s="607"/>
      <c r="AT27" s="607"/>
      <c r="AU27" s="607"/>
      <c r="AV27" s="607"/>
      <c r="AW27" s="607"/>
      <c r="AX27" s="607"/>
      <c r="AY27" s="607"/>
      <c r="AZ27" s="607"/>
      <c r="BA27" s="607"/>
      <c r="BB27" s="607"/>
      <c r="BC27" s="607"/>
      <c r="BD27" s="607"/>
      <c r="BE27" s="607"/>
      <c r="BF27" s="608"/>
      <c r="BG27" s="609">
        <v>931942</v>
      </c>
      <c r="BH27" s="610"/>
      <c r="BI27" s="610"/>
      <c r="BJ27" s="610"/>
      <c r="BK27" s="610"/>
      <c r="BL27" s="610"/>
      <c r="BM27" s="610"/>
      <c r="BN27" s="611"/>
      <c r="BO27" s="665">
        <v>100</v>
      </c>
      <c r="BP27" s="665"/>
      <c r="BQ27" s="665"/>
      <c r="BR27" s="665"/>
      <c r="BS27" s="597" t="s">
        <v>231</v>
      </c>
      <c r="BT27" s="610"/>
      <c r="BU27" s="610"/>
      <c r="BV27" s="610"/>
      <c r="BW27" s="610"/>
      <c r="BX27" s="610"/>
      <c r="BY27" s="610"/>
      <c r="BZ27" s="610"/>
      <c r="CA27" s="610"/>
      <c r="CB27" s="646"/>
      <c r="CD27" s="647" t="s">
        <v>292</v>
      </c>
      <c r="CE27" s="644"/>
      <c r="CF27" s="644"/>
      <c r="CG27" s="644"/>
      <c r="CH27" s="644"/>
      <c r="CI27" s="644"/>
      <c r="CJ27" s="644"/>
      <c r="CK27" s="644"/>
      <c r="CL27" s="644"/>
      <c r="CM27" s="644"/>
      <c r="CN27" s="644"/>
      <c r="CO27" s="644"/>
      <c r="CP27" s="644"/>
      <c r="CQ27" s="645"/>
      <c r="CR27" s="609">
        <v>454782</v>
      </c>
      <c r="CS27" s="598"/>
      <c r="CT27" s="598"/>
      <c r="CU27" s="598"/>
      <c r="CV27" s="598"/>
      <c r="CW27" s="598"/>
      <c r="CX27" s="598"/>
      <c r="CY27" s="599"/>
      <c r="CZ27" s="612">
        <v>7.2</v>
      </c>
      <c r="DA27" s="637"/>
      <c r="DB27" s="637"/>
      <c r="DC27" s="638"/>
      <c r="DD27" s="597">
        <v>158636</v>
      </c>
      <c r="DE27" s="598"/>
      <c r="DF27" s="598"/>
      <c r="DG27" s="598"/>
      <c r="DH27" s="598"/>
      <c r="DI27" s="598"/>
      <c r="DJ27" s="598"/>
      <c r="DK27" s="599"/>
      <c r="DL27" s="597">
        <v>123053</v>
      </c>
      <c r="DM27" s="598"/>
      <c r="DN27" s="598"/>
      <c r="DO27" s="598"/>
      <c r="DP27" s="598"/>
      <c r="DQ27" s="598"/>
      <c r="DR27" s="598"/>
      <c r="DS27" s="598"/>
      <c r="DT27" s="598"/>
      <c r="DU27" s="598"/>
      <c r="DV27" s="599"/>
      <c r="DW27" s="612">
        <v>3.4</v>
      </c>
      <c r="DX27" s="637"/>
      <c r="DY27" s="637"/>
      <c r="DZ27" s="637"/>
      <c r="EA27" s="637"/>
      <c r="EB27" s="637"/>
      <c r="EC27" s="639"/>
    </row>
    <row r="28" spans="2:133" ht="11.25" customHeight="1">
      <c r="B28" s="708" t="s">
        <v>293</v>
      </c>
      <c r="C28" s="709"/>
      <c r="D28" s="709"/>
      <c r="E28" s="709"/>
      <c r="F28" s="709"/>
      <c r="G28" s="709"/>
      <c r="H28" s="709"/>
      <c r="I28" s="709"/>
      <c r="J28" s="709"/>
      <c r="K28" s="709"/>
      <c r="L28" s="709"/>
      <c r="M28" s="709"/>
      <c r="N28" s="709"/>
      <c r="O28" s="709"/>
      <c r="P28" s="709"/>
      <c r="Q28" s="710"/>
      <c r="R28" s="609" t="s">
        <v>231</v>
      </c>
      <c r="S28" s="610"/>
      <c r="T28" s="610"/>
      <c r="U28" s="610"/>
      <c r="V28" s="610"/>
      <c r="W28" s="610"/>
      <c r="X28" s="610"/>
      <c r="Y28" s="611"/>
      <c r="Z28" s="665" t="s">
        <v>231</v>
      </c>
      <c r="AA28" s="665"/>
      <c r="AB28" s="665"/>
      <c r="AC28" s="665"/>
      <c r="AD28" s="666" t="s">
        <v>122</v>
      </c>
      <c r="AE28" s="666"/>
      <c r="AF28" s="666"/>
      <c r="AG28" s="666"/>
      <c r="AH28" s="666"/>
      <c r="AI28" s="666"/>
      <c r="AJ28" s="666"/>
      <c r="AK28" s="666"/>
      <c r="AL28" s="612" t="s">
        <v>231</v>
      </c>
      <c r="AM28" s="613"/>
      <c r="AN28" s="613"/>
      <c r="AO28" s="667"/>
      <c r="AP28" s="615"/>
      <c r="AQ28" s="616"/>
      <c r="AR28" s="616"/>
      <c r="AS28" s="616"/>
      <c r="AT28" s="616"/>
      <c r="AU28" s="616"/>
      <c r="AV28" s="616"/>
      <c r="AW28" s="616"/>
      <c r="AX28" s="616"/>
      <c r="AY28" s="616"/>
      <c r="AZ28" s="616"/>
      <c r="BA28" s="616"/>
      <c r="BB28" s="616"/>
      <c r="BC28" s="616"/>
      <c r="BD28" s="616"/>
      <c r="BE28" s="616"/>
      <c r="BF28" s="617"/>
      <c r="BG28" s="609"/>
      <c r="BH28" s="610"/>
      <c r="BI28" s="610"/>
      <c r="BJ28" s="610"/>
      <c r="BK28" s="610"/>
      <c r="BL28" s="610"/>
      <c r="BM28" s="610"/>
      <c r="BN28" s="611"/>
      <c r="BO28" s="665"/>
      <c r="BP28" s="665"/>
      <c r="BQ28" s="665"/>
      <c r="BR28" s="665"/>
      <c r="BS28" s="666"/>
      <c r="BT28" s="666"/>
      <c r="BU28" s="666"/>
      <c r="BV28" s="666"/>
      <c r="BW28" s="666"/>
      <c r="BX28" s="666"/>
      <c r="BY28" s="666"/>
      <c r="BZ28" s="666"/>
      <c r="CA28" s="666"/>
      <c r="CB28" s="707"/>
      <c r="CD28" s="647" t="s">
        <v>294</v>
      </c>
      <c r="CE28" s="644"/>
      <c r="CF28" s="644"/>
      <c r="CG28" s="644"/>
      <c r="CH28" s="644"/>
      <c r="CI28" s="644"/>
      <c r="CJ28" s="644"/>
      <c r="CK28" s="644"/>
      <c r="CL28" s="644"/>
      <c r="CM28" s="644"/>
      <c r="CN28" s="644"/>
      <c r="CO28" s="644"/>
      <c r="CP28" s="644"/>
      <c r="CQ28" s="645"/>
      <c r="CR28" s="609">
        <v>590881</v>
      </c>
      <c r="CS28" s="610"/>
      <c r="CT28" s="610"/>
      <c r="CU28" s="610"/>
      <c r="CV28" s="610"/>
      <c r="CW28" s="610"/>
      <c r="CX28" s="610"/>
      <c r="CY28" s="611"/>
      <c r="CZ28" s="612">
        <v>9.4</v>
      </c>
      <c r="DA28" s="637"/>
      <c r="DB28" s="637"/>
      <c r="DC28" s="638"/>
      <c r="DD28" s="597">
        <v>578193</v>
      </c>
      <c r="DE28" s="610"/>
      <c r="DF28" s="610"/>
      <c r="DG28" s="610"/>
      <c r="DH28" s="610"/>
      <c r="DI28" s="610"/>
      <c r="DJ28" s="610"/>
      <c r="DK28" s="611"/>
      <c r="DL28" s="597">
        <v>578193</v>
      </c>
      <c r="DM28" s="610"/>
      <c r="DN28" s="610"/>
      <c r="DO28" s="610"/>
      <c r="DP28" s="610"/>
      <c r="DQ28" s="610"/>
      <c r="DR28" s="610"/>
      <c r="DS28" s="610"/>
      <c r="DT28" s="610"/>
      <c r="DU28" s="610"/>
      <c r="DV28" s="611"/>
      <c r="DW28" s="612">
        <v>16.2</v>
      </c>
      <c r="DX28" s="637"/>
      <c r="DY28" s="637"/>
      <c r="DZ28" s="637"/>
      <c r="EA28" s="637"/>
      <c r="EB28" s="637"/>
      <c r="EC28" s="639"/>
    </row>
    <row r="29" spans="2:133" ht="11.25" customHeight="1">
      <c r="B29" s="606" t="s">
        <v>295</v>
      </c>
      <c r="C29" s="607"/>
      <c r="D29" s="607"/>
      <c r="E29" s="607"/>
      <c r="F29" s="607"/>
      <c r="G29" s="607"/>
      <c r="H29" s="607"/>
      <c r="I29" s="607"/>
      <c r="J29" s="607"/>
      <c r="K29" s="607"/>
      <c r="L29" s="607"/>
      <c r="M29" s="607"/>
      <c r="N29" s="607"/>
      <c r="O29" s="607"/>
      <c r="P29" s="607"/>
      <c r="Q29" s="608"/>
      <c r="R29" s="609">
        <v>1207564</v>
      </c>
      <c r="S29" s="610"/>
      <c r="T29" s="610"/>
      <c r="U29" s="610"/>
      <c r="V29" s="610"/>
      <c r="W29" s="610"/>
      <c r="X29" s="610"/>
      <c r="Y29" s="611"/>
      <c r="Z29" s="665">
        <v>18.399999999999999</v>
      </c>
      <c r="AA29" s="665"/>
      <c r="AB29" s="665"/>
      <c r="AC29" s="665"/>
      <c r="AD29" s="666" t="s">
        <v>231</v>
      </c>
      <c r="AE29" s="666"/>
      <c r="AF29" s="666"/>
      <c r="AG29" s="666"/>
      <c r="AH29" s="666"/>
      <c r="AI29" s="666"/>
      <c r="AJ29" s="666"/>
      <c r="AK29" s="666"/>
      <c r="AL29" s="612" t="s">
        <v>231</v>
      </c>
      <c r="AM29" s="613"/>
      <c r="AN29" s="613"/>
      <c r="AO29" s="667"/>
      <c r="AP29" s="677" t="s">
        <v>214</v>
      </c>
      <c r="AQ29" s="678"/>
      <c r="AR29" s="678"/>
      <c r="AS29" s="678"/>
      <c r="AT29" s="678"/>
      <c r="AU29" s="678"/>
      <c r="AV29" s="678"/>
      <c r="AW29" s="678"/>
      <c r="AX29" s="678"/>
      <c r="AY29" s="678"/>
      <c r="AZ29" s="678"/>
      <c r="BA29" s="678"/>
      <c r="BB29" s="678"/>
      <c r="BC29" s="678"/>
      <c r="BD29" s="678"/>
      <c r="BE29" s="678"/>
      <c r="BF29" s="679"/>
      <c r="BG29" s="677" t="s">
        <v>296</v>
      </c>
      <c r="BH29" s="705"/>
      <c r="BI29" s="705"/>
      <c r="BJ29" s="705"/>
      <c r="BK29" s="705"/>
      <c r="BL29" s="705"/>
      <c r="BM29" s="705"/>
      <c r="BN29" s="705"/>
      <c r="BO29" s="705"/>
      <c r="BP29" s="705"/>
      <c r="BQ29" s="706"/>
      <c r="BR29" s="677" t="s">
        <v>297</v>
      </c>
      <c r="BS29" s="705"/>
      <c r="BT29" s="705"/>
      <c r="BU29" s="705"/>
      <c r="BV29" s="705"/>
      <c r="BW29" s="705"/>
      <c r="BX29" s="705"/>
      <c r="BY29" s="705"/>
      <c r="BZ29" s="705"/>
      <c r="CA29" s="705"/>
      <c r="CB29" s="706"/>
      <c r="CD29" s="687" t="s">
        <v>298</v>
      </c>
      <c r="CE29" s="688"/>
      <c r="CF29" s="647" t="s">
        <v>299</v>
      </c>
      <c r="CG29" s="644"/>
      <c r="CH29" s="644"/>
      <c r="CI29" s="644"/>
      <c r="CJ29" s="644"/>
      <c r="CK29" s="644"/>
      <c r="CL29" s="644"/>
      <c r="CM29" s="644"/>
      <c r="CN29" s="644"/>
      <c r="CO29" s="644"/>
      <c r="CP29" s="644"/>
      <c r="CQ29" s="645"/>
      <c r="CR29" s="609">
        <v>590881</v>
      </c>
      <c r="CS29" s="598"/>
      <c r="CT29" s="598"/>
      <c r="CU29" s="598"/>
      <c r="CV29" s="598"/>
      <c r="CW29" s="598"/>
      <c r="CX29" s="598"/>
      <c r="CY29" s="599"/>
      <c r="CZ29" s="612">
        <v>9.4</v>
      </c>
      <c r="DA29" s="637"/>
      <c r="DB29" s="637"/>
      <c r="DC29" s="638"/>
      <c r="DD29" s="597">
        <v>578193</v>
      </c>
      <c r="DE29" s="598"/>
      <c r="DF29" s="598"/>
      <c r="DG29" s="598"/>
      <c r="DH29" s="598"/>
      <c r="DI29" s="598"/>
      <c r="DJ29" s="598"/>
      <c r="DK29" s="599"/>
      <c r="DL29" s="597">
        <v>578193</v>
      </c>
      <c r="DM29" s="598"/>
      <c r="DN29" s="598"/>
      <c r="DO29" s="598"/>
      <c r="DP29" s="598"/>
      <c r="DQ29" s="598"/>
      <c r="DR29" s="598"/>
      <c r="DS29" s="598"/>
      <c r="DT29" s="598"/>
      <c r="DU29" s="598"/>
      <c r="DV29" s="599"/>
      <c r="DW29" s="612">
        <v>16.2</v>
      </c>
      <c r="DX29" s="637"/>
      <c r="DY29" s="637"/>
      <c r="DZ29" s="637"/>
      <c r="EA29" s="637"/>
      <c r="EB29" s="637"/>
      <c r="EC29" s="639"/>
    </row>
    <row r="30" spans="2:133" ht="11.25" customHeight="1">
      <c r="B30" s="606" t="s">
        <v>300</v>
      </c>
      <c r="C30" s="607"/>
      <c r="D30" s="607"/>
      <c r="E30" s="607"/>
      <c r="F30" s="607"/>
      <c r="G30" s="607"/>
      <c r="H30" s="607"/>
      <c r="I30" s="607"/>
      <c r="J30" s="607"/>
      <c r="K30" s="607"/>
      <c r="L30" s="607"/>
      <c r="M30" s="607"/>
      <c r="N30" s="607"/>
      <c r="O30" s="607"/>
      <c r="P30" s="607"/>
      <c r="Q30" s="608"/>
      <c r="R30" s="609">
        <v>47651</v>
      </c>
      <c r="S30" s="610"/>
      <c r="T30" s="610"/>
      <c r="U30" s="610"/>
      <c r="V30" s="610"/>
      <c r="W30" s="610"/>
      <c r="X30" s="610"/>
      <c r="Y30" s="611"/>
      <c r="Z30" s="665">
        <v>0.7</v>
      </c>
      <c r="AA30" s="665"/>
      <c r="AB30" s="665"/>
      <c r="AC30" s="665"/>
      <c r="AD30" s="666" t="s">
        <v>122</v>
      </c>
      <c r="AE30" s="666"/>
      <c r="AF30" s="666"/>
      <c r="AG30" s="666"/>
      <c r="AH30" s="666"/>
      <c r="AI30" s="666"/>
      <c r="AJ30" s="666"/>
      <c r="AK30" s="666"/>
      <c r="AL30" s="612" t="s">
        <v>122</v>
      </c>
      <c r="AM30" s="613"/>
      <c r="AN30" s="613"/>
      <c r="AO30" s="667"/>
      <c r="AP30" s="693" t="s">
        <v>301</v>
      </c>
      <c r="AQ30" s="694"/>
      <c r="AR30" s="694"/>
      <c r="AS30" s="694"/>
      <c r="AT30" s="699" t="s">
        <v>302</v>
      </c>
      <c r="AU30" s="210"/>
      <c r="AV30" s="210"/>
      <c r="AW30" s="210"/>
      <c r="AX30" s="702" t="s">
        <v>180</v>
      </c>
      <c r="AY30" s="703"/>
      <c r="AZ30" s="703"/>
      <c r="BA30" s="703"/>
      <c r="BB30" s="703"/>
      <c r="BC30" s="703"/>
      <c r="BD30" s="703"/>
      <c r="BE30" s="703"/>
      <c r="BF30" s="704"/>
      <c r="BG30" s="683">
        <v>98.4</v>
      </c>
      <c r="BH30" s="684"/>
      <c r="BI30" s="684"/>
      <c r="BJ30" s="684"/>
      <c r="BK30" s="684"/>
      <c r="BL30" s="684"/>
      <c r="BM30" s="685">
        <v>91.8</v>
      </c>
      <c r="BN30" s="684"/>
      <c r="BO30" s="684"/>
      <c r="BP30" s="684"/>
      <c r="BQ30" s="686"/>
      <c r="BR30" s="683">
        <v>97.6</v>
      </c>
      <c r="BS30" s="684"/>
      <c r="BT30" s="684"/>
      <c r="BU30" s="684"/>
      <c r="BV30" s="684"/>
      <c r="BW30" s="684"/>
      <c r="BX30" s="685">
        <v>90.8</v>
      </c>
      <c r="BY30" s="684"/>
      <c r="BZ30" s="684"/>
      <c r="CA30" s="684"/>
      <c r="CB30" s="686"/>
      <c r="CD30" s="689"/>
      <c r="CE30" s="690"/>
      <c r="CF30" s="647" t="s">
        <v>303</v>
      </c>
      <c r="CG30" s="644"/>
      <c r="CH30" s="644"/>
      <c r="CI30" s="644"/>
      <c r="CJ30" s="644"/>
      <c r="CK30" s="644"/>
      <c r="CL30" s="644"/>
      <c r="CM30" s="644"/>
      <c r="CN30" s="644"/>
      <c r="CO30" s="644"/>
      <c r="CP30" s="644"/>
      <c r="CQ30" s="645"/>
      <c r="CR30" s="609">
        <v>556204</v>
      </c>
      <c r="CS30" s="610"/>
      <c r="CT30" s="610"/>
      <c r="CU30" s="610"/>
      <c r="CV30" s="610"/>
      <c r="CW30" s="610"/>
      <c r="CX30" s="610"/>
      <c r="CY30" s="611"/>
      <c r="CZ30" s="612">
        <v>8.8000000000000007</v>
      </c>
      <c r="DA30" s="637"/>
      <c r="DB30" s="637"/>
      <c r="DC30" s="638"/>
      <c r="DD30" s="597">
        <v>544623</v>
      </c>
      <c r="DE30" s="610"/>
      <c r="DF30" s="610"/>
      <c r="DG30" s="610"/>
      <c r="DH30" s="610"/>
      <c r="DI30" s="610"/>
      <c r="DJ30" s="610"/>
      <c r="DK30" s="611"/>
      <c r="DL30" s="597">
        <v>544623</v>
      </c>
      <c r="DM30" s="610"/>
      <c r="DN30" s="610"/>
      <c r="DO30" s="610"/>
      <c r="DP30" s="610"/>
      <c r="DQ30" s="610"/>
      <c r="DR30" s="610"/>
      <c r="DS30" s="610"/>
      <c r="DT30" s="610"/>
      <c r="DU30" s="610"/>
      <c r="DV30" s="611"/>
      <c r="DW30" s="612">
        <v>15.2</v>
      </c>
      <c r="DX30" s="637"/>
      <c r="DY30" s="637"/>
      <c r="DZ30" s="637"/>
      <c r="EA30" s="637"/>
      <c r="EB30" s="637"/>
      <c r="EC30" s="639"/>
    </row>
    <row r="31" spans="2:133" ht="11.25" customHeight="1">
      <c r="B31" s="606" t="s">
        <v>304</v>
      </c>
      <c r="C31" s="607"/>
      <c r="D31" s="607"/>
      <c r="E31" s="607"/>
      <c r="F31" s="607"/>
      <c r="G31" s="607"/>
      <c r="H31" s="607"/>
      <c r="I31" s="607"/>
      <c r="J31" s="607"/>
      <c r="K31" s="607"/>
      <c r="L31" s="607"/>
      <c r="M31" s="607"/>
      <c r="N31" s="607"/>
      <c r="O31" s="607"/>
      <c r="P31" s="607"/>
      <c r="Q31" s="608"/>
      <c r="R31" s="609">
        <v>15162</v>
      </c>
      <c r="S31" s="610"/>
      <c r="T31" s="610"/>
      <c r="U31" s="610"/>
      <c r="V31" s="610"/>
      <c r="W31" s="610"/>
      <c r="X31" s="610"/>
      <c r="Y31" s="611"/>
      <c r="Z31" s="665">
        <v>0.2</v>
      </c>
      <c r="AA31" s="665"/>
      <c r="AB31" s="665"/>
      <c r="AC31" s="665"/>
      <c r="AD31" s="666" t="s">
        <v>122</v>
      </c>
      <c r="AE31" s="666"/>
      <c r="AF31" s="666"/>
      <c r="AG31" s="666"/>
      <c r="AH31" s="666"/>
      <c r="AI31" s="666"/>
      <c r="AJ31" s="666"/>
      <c r="AK31" s="666"/>
      <c r="AL31" s="612" t="s">
        <v>122</v>
      </c>
      <c r="AM31" s="613"/>
      <c r="AN31" s="613"/>
      <c r="AO31" s="667"/>
      <c r="AP31" s="695"/>
      <c r="AQ31" s="696"/>
      <c r="AR31" s="696"/>
      <c r="AS31" s="696"/>
      <c r="AT31" s="700"/>
      <c r="AU31" s="209" t="s">
        <v>305</v>
      </c>
      <c r="AV31" s="209"/>
      <c r="AW31" s="209"/>
      <c r="AX31" s="606" t="s">
        <v>306</v>
      </c>
      <c r="AY31" s="607"/>
      <c r="AZ31" s="607"/>
      <c r="BA31" s="607"/>
      <c r="BB31" s="607"/>
      <c r="BC31" s="607"/>
      <c r="BD31" s="607"/>
      <c r="BE31" s="607"/>
      <c r="BF31" s="608"/>
      <c r="BG31" s="681">
        <v>98.4</v>
      </c>
      <c r="BH31" s="598"/>
      <c r="BI31" s="598"/>
      <c r="BJ31" s="598"/>
      <c r="BK31" s="598"/>
      <c r="BL31" s="598"/>
      <c r="BM31" s="613">
        <v>93.5</v>
      </c>
      <c r="BN31" s="682"/>
      <c r="BO31" s="682"/>
      <c r="BP31" s="682"/>
      <c r="BQ31" s="643"/>
      <c r="BR31" s="681">
        <v>96.4</v>
      </c>
      <c r="BS31" s="598"/>
      <c r="BT31" s="598"/>
      <c r="BU31" s="598"/>
      <c r="BV31" s="598"/>
      <c r="BW31" s="598"/>
      <c r="BX31" s="613">
        <v>92.4</v>
      </c>
      <c r="BY31" s="682"/>
      <c r="BZ31" s="682"/>
      <c r="CA31" s="682"/>
      <c r="CB31" s="643"/>
      <c r="CD31" s="689"/>
      <c r="CE31" s="690"/>
      <c r="CF31" s="647" t="s">
        <v>307</v>
      </c>
      <c r="CG31" s="644"/>
      <c r="CH31" s="644"/>
      <c r="CI31" s="644"/>
      <c r="CJ31" s="644"/>
      <c r="CK31" s="644"/>
      <c r="CL31" s="644"/>
      <c r="CM31" s="644"/>
      <c r="CN31" s="644"/>
      <c r="CO31" s="644"/>
      <c r="CP31" s="644"/>
      <c r="CQ31" s="645"/>
      <c r="CR31" s="609">
        <v>34677</v>
      </c>
      <c r="CS31" s="598"/>
      <c r="CT31" s="598"/>
      <c r="CU31" s="598"/>
      <c r="CV31" s="598"/>
      <c r="CW31" s="598"/>
      <c r="CX31" s="598"/>
      <c r="CY31" s="599"/>
      <c r="CZ31" s="612">
        <v>0.6</v>
      </c>
      <c r="DA31" s="637"/>
      <c r="DB31" s="637"/>
      <c r="DC31" s="638"/>
      <c r="DD31" s="597">
        <v>33570</v>
      </c>
      <c r="DE31" s="598"/>
      <c r="DF31" s="598"/>
      <c r="DG31" s="598"/>
      <c r="DH31" s="598"/>
      <c r="DI31" s="598"/>
      <c r="DJ31" s="598"/>
      <c r="DK31" s="599"/>
      <c r="DL31" s="597">
        <v>33570</v>
      </c>
      <c r="DM31" s="598"/>
      <c r="DN31" s="598"/>
      <c r="DO31" s="598"/>
      <c r="DP31" s="598"/>
      <c r="DQ31" s="598"/>
      <c r="DR31" s="598"/>
      <c r="DS31" s="598"/>
      <c r="DT31" s="598"/>
      <c r="DU31" s="598"/>
      <c r="DV31" s="599"/>
      <c r="DW31" s="612">
        <v>0.9</v>
      </c>
      <c r="DX31" s="637"/>
      <c r="DY31" s="637"/>
      <c r="DZ31" s="637"/>
      <c r="EA31" s="637"/>
      <c r="EB31" s="637"/>
      <c r="EC31" s="639"/>
    </row>
    <row r="32" spans="2:133" ht="11.25" customHeight="1">
      <c r="B32" s="606" t="s">
        <v>308</v>
      </c>
      <c r="C32" s="607"/>
      <c r="D32" s="607"/>
      <c r="E32" s="607"/>
      <c r="F32" s="607"/>
      <c r="G32" s="607"/>
      <c r="H32" s="607"/>
      <c r="I32" s="607"/>
      <c r="J32" s="607"/>
      <c r="K32" s="607"/>
      <c r="L32" s="607"/>
      <c r="M32" s="607"/>
      <c r="N32" s="607"/>
      <c r="O32" s="607"/>
      <c r="P32" s="607"/>
      <c r="Q32" s="608"/>
      <c r="R32" s="609">
        <v>115671</v>
      </c>
      <c r="S32" s="610"/>
      <c r="T32" s="610"/>
      <c r="U32" s="610"/>
      <c r="V32" s="610"/>
      <c r="W32" s="610"/>
      <c r="X32" s="610"/>
      <c r="Y32" s="611"/>
      <c r="Z32" s="665">
        <v>1.8</v>
      </c>
      <c r="AA32" s="665"/>
      <c r="AB32" s="665"/>
      <c r="AC32" s="665"/>
      <c r="AD32" s="666" t="s">
        <v>231</v>
      </c>
      <c r="AE32" s="666"/>
      <c r="AF32" s="666"/>
      <c r="AG32" s="666"/>
      <c r="AH32" s="666"/>
      <c r="AI32" s="666"/>
      <c r="AJ32" s="666"/>
      <c r="AK32" s="666"/>
      <c r="AL32" s="612" t="s">
        <v>231</v>
      </c>
      <c r="AM32" s="613"/>
      <c r="AN32" s="613"/>
      <c r="AO32" s="667"/>
      <c r="AP32" s="697"/>
      <c r="AQ32" s="698"/>
      <c r="AR32" s="698"/>
      <c r="AS32" s="698"/>
      <c r="AT32" s="701"/>
      <c r="AU32" s="211"/>
      <c r="AV32" s="211"/>
      <c r="AW32" s="211"/>
      <c r="AX32" s="615" t="s">
        <v>309</v>
      </c>
      <c r="AY32" s="616"/>
      <c r="AZ32" s="616"/>
      <c r="BA32" s="616"/>
      <c r="BB32" s="616"/>
      <c r="BC32" s="616"/>
      <c r="BD32" s="616"/>
      <c r="BE32" s="616"/>
      <c r="BF32" s="617"/>
      <c r="BG32" s="680">
        <v>98.3</v>
      </c>
      <c r="BH32" s="619"/>
      <c r="BI32" s="619"/>
      <c r="BJ32" s="619"/>
      <c r="BK32" s="619"/>
      <c r="BL32" s="619"/>
      <c r="BM32" s="663">
        <v>89.3</v>
      </c>
      <c r="BN32" s="619"/>
      <c r="BO32" s="619"/>
      <c r="BP32" s="619"/>
      <c r="BQ32" s="656"/>
      <c r="BR32" s="680">
        <v>98.3</v>
      </c>
      <c r="BS32" s="619"/>
      <c r="BT32" s="619"/>
      <c r="BU32" s="619"/>
      <c r="BV32" s="619"/>
      <c r="BW32" s="619"/>
      <c r="BX32" s="663">
        <v>88</v>
      </c>
      <c r="BY32" s="619"/>
      <c r="BZ32" s="619"/>
      <c r="CA32" s="619"/>
      <c r="CB32" s="656"/>
      <c r="CD32" s="691"/>
      <c r="CE32" s="692"/>
      <c r="CF32" s="647" t="s">
        <v>310</v>
      </c>
      <c r="CG32" s="644"/>
      <c r="CH32" s="644"/>
      <c r="CI32" s="644"/>
      <c r="CJ32" s="644"/>
      <c r="CK32" s="644"/>
      <c r="CL32" s="644"/>
      <c r="CM32" s="644"/>
      <c r="CN32" s="644"/>
      <c r="CO32" s="644"/>
      <c r="CP32" s="644"/>
      <c r="CQ32" s="645"/>
      <c r="CR32" s="609" t="s">
        <v>122</v>
      </c>
      <c r="CS32" s="610"/>
      <c r="CT32" s="610"/>
      <c r="CU32" s="610"/>
      <c r="CV32" s="610"/>
      <c r="CW32" s="610"/>
      <c r="CX32" s="610"/>
      <c r="CY32" s="611"/>
      <c r="CZ32" s="612" t="s">
        <v>231</v>
      </c>
      <c r="DA32" s="637"/>
      <c r="DB32" s="637"/>
      <c r="DC32" s="638"/>
      <c r="DD32" s="597" t="s">
        <v>122</v>
      </c>
      <c r="DE32" s="610"/>
      <c r="DF32" s="610"/>
      <c r="DG32" s="610"/>
      <c r="DH32" s="610"/>
      <c r="DI32" s="610"/>
      <c r="DJ32" s="610"/>
      <c r="DK32" s="611"/>
      <c r="DL32" s="597" t="s">
        <v>122</v>
      </c>
      <c r="DM32" s="610"/>
      <c r="DN32" s="610"/>
      <c r="DO32" s="610"/>
      <c r="DP32" s="610"/>
      <c r="DQ32" s="610"/>
      <c r="DR32" s="610"/>
      <c r="DS32" s="610"/>
      <c r="DT32" s="610"/>
      <c r="DU32" s="610"/>
      <c r="DV32" s="611"/>
      <c r="DW32" s="612" t="s">
        <v>231</v>
      </c>
      <c r="DX32" s="637"/>
      <c r="DY32" s="637"/>
      <c r="DZ32" s="637"/>
      <c r="EA32" s="637"/>
      <c r="EB32" s="637"/>
      <c r="EC32" s="639"/>
    </row>
    <row r="33" spans="2:133" ht="11.25" customHeight="1">
      <c r="B33" s="606" t="s">
        <v>311</v>
      </c>
      <c r="C33" s="607"/>
      <c r="D33" s="607"/>
      <c r="E33" s="607"/>
      <c r="F33" s="607"/>
      <c r="G33" s="607"/>
      <c r="H33" s="607"/>
      <c r="I33" s="607"/>
      <c r="J33" s="607"/>
      <c r="K33" s="607"/>
      <c r="L33" s="607"/>
      <c r="M33" s="607"/>
      <c r="N33" s="607"/>
      <c r="O33" s="607"/>
      <c r="P33" s="607"/>
      <c r="Q33" s="608"/>
      <c r="R33" s="609">
        <v>319276</v>
      </c>
      <c r="S33" s="610"/>
      <c r="T33" s="610"/>
      <c r="U33" s="610"/>
      <c r="V33" s="610"/>
      <c r="W33" s="610"/>
      <c r="X33" s="610"/>
      <c r="Y33" s="611"/>
      <c r="Z33" s="665">
        <v>4.9000000000000004</v>
      </c>
      <c r="AA33" s="665"/>
      <c r="AB33" s="665"/>
      <c r="AC33" s="665"/>
      <c r="AD33" s="666" t="s">
        <v>122</v>
      </c>
      <c r="AE33" s="666"/>
      <c r="AF33" s="666"/>
      <c r="AG33" s="666"/>
      <c r="AH33" s="666"/>
      <c r="AI33" s="666"/>
      <c r="AJ33" s="666"/>
      <c r="AK33" s="666"/>
      <c r="AL33" s="612" t="s">
        <v>122</v>
      </c>
      <c r="AM33" s="613"/>
      <c r="AN33" s="613"/>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09">
        <v>2994393</v>
      </c>
      <c r="CS33" s="598"/>
      <c r="CT33" s="598"/>
      <c r="CU33" s="598"/>
      <c r="CV33" s="598"/>
      <c r="CW33" s="598"/>
      <c r="CX33" s="598"/>
      <c r="CY33" s="599"/>
      <c r="CZ33" s="612">
        <v>47.5</v>
      </c>
      <c r="DA33" s="637"/>
      <c r="DB33" s="637"/>
      <c r="DC33" s="638"/>
      <c r="DD33" s="597">
        <v>2155977</v>
      </c>
      <c r="DE33" s="598"/>
      <c r="DF33" s="598"/>
      <c r="DG33" s="598"/>
      <c r="DH33" s="598"/>
      <c r="DI33" s="598"/>
      <c r="DJ33" s="598"/>
      <c r="DK33" s="599"/>
      <c r="DL33" s="597">
        <v>1676663</v>
      </c>
      <c r="DM33" s="598"/>
      <c r="DN33" s="598"/>
      <c r="DO33" s="598"/>
      <c r="DP33" s="598"/>
      <c r="DQ33" s="598"/>
      <c r="DR33" s="598"/>
      <c r="DS33" s="598"/>
      <c r="DT33" s="598"/>
      <c r="DU33" s="598"/>
      <c r="DV33" s="599"/>
      <c r="DW33" s="612">
        <v>46.9</v>
      </c>
      <c r="DX33" s="637"/>
      <c r="DY33" s="637"/>
      <c r="DZ33" s="637"/>
      <c r="EA33" s="637"/>
      <c r="EB33" s="637"/>
      <c r="EC33" s="639"/>
    </row>
    <row r="34" spans="2:133" ht="11.25" customHeight="1">
      <c r="B34" s="606" t="s">
        <v>313</v>
      </c>
      <c r="C34" s="607"/>
      <c r="D34" s="607"/>
      <c r="E34" s="607"/>
      <c r="F34" s="607"/>
      <c r="G34" s="607"/>
      <c r="H34" s="607"/>
      <c r="I34" s="607"/>
      <c r="J34" s="607"/>
      <c r="K34" s="607"/>
      <c r="L34" s="607"/>
      <c r="M34" s="607"/>
      <c r="N34" s="607"/>
      <c r="O34" s="607"/>
      <c r="P34" s="607"/>
      <c r="Q34" s="608"/>
      <c r="R34" s="609">
        <v>113528</v>
      </c>
      <c r="S34" s="610"/>
      <c r="T34" s="610"/>
      <c r="U34" s="610"/>
      <c r="V34" s="610"/>
      <c r="W34" s="610"/>
      <c r="X34" s="610"/>
      <c r="Y34" s="611"/>
      <c r="Z34" s="665">
        <v>1.7</v>
      </c>
      <c r="AA34" s="665"/>
      <c r="AB34" s="665"/>
      <c r="AC34" s="665"/>
      <c r="AD34" s="666">
        <v>56</v>
      </c>
      <c r="AE34" s="666"/>
      <c r="AF34" s="666"/>
      <c r="AG34" s="666"/>
      <c r="AH34" s="666"/>
      <c r="AI34" s="666"/>
      <c r="AJ34" s="666"/>
      <c r="AK34" s="666"/>
      <c r="AL34" s="612">
        <v>0</v>
      </c>
      <c r="AM34" s="613"/>
      <c r="AN34" s="613"/>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9">
        <v>1139540</v>
      </c>
      <c r="CS34" s="610"/>
      <c r="CT34" s="610"/>
      <c r="CU34" s="610"/>
      <c r="CV34" s="610"/>
      <c r="CW34" s="610"/>
      <c r="CX34" s="610"/>
      <c r="CY34" s="611"/>
      <c r="CZ34" s="612">
        <v>18.100000000000001</v>
      </c>
      <c r="DA34" s="637"/>
      <c r="DB34" s="637"/>
      <c r="DC34" s="638"/>
      <c r="DD34" s="597">
        <v>538390</v>
      </c>
      <c r="DE34" s="610"/>
      <c r="DF34" s="610"/>
      <c r="DG34" s="610"/>
      <c r="DH34" s="610"/>
      <c r="DI34" s="610"/>
      <c r="DJ34" s="610"/>
      <c r="DK34" s="611"/>
      <c r="DL34" s="597">
        <v>428504</v>
      </c>
      <c r="DM34" s="610"/>
      <c r="DN34" s="610"/>
      <c r="DO34" s="610"/>
      <c r="DP34" s="610"/>
      <c r="DQ34" s="610"/>
      <c r="DR34" s="610"/>
      <c r="DS34" s="610"/>
      <c r="DT34" s="610"/>
      <c r="DU34" s="610"/>
      <c r="DV34" s="611"/>
      <c r="DW34" s="612">
        <v>12</v>
      </c>
      <c r="DX34" s="637"/>
      <c r="DY34" s="637"/>
      <c r="DZ34" s="637"/>
      <c r="EA34" s="637"/>
      <c r="EB34" s="637"/>
      <c r="EC34" s="639"/>
    </row>
    <row r="35" spans="2:133" ht="11.25" customHeight="1">
      <c r="B35" s="606" t="s">
        <v>317</v>
      </c>
      <c r="C35" s="607"/>
      <c r="D35" s="607"/>
      <c r="E35" s="607"/>
      <c r="F35" s="607"/>
      <c r="G35" s="607"/>
      <c r="H35" s="607"/>
      <c r="I35" s="607"/>
      <c r="J35" s="607"/>
      <c r="K35" s="607"/>
      <c r="L35" s="607"/>
      <c r="M35" s="607"/>
      <c r="N35" s="607"/>
      <c r="O35" s="607"/>
      <c r="P35" s="607"/>
      <c r="Q35" s="608"/>
      <c r="R35" s="609">
        <v>449400</v>
      </c>
      <c r="S35" s="610"/>
      <c r="T35" s="610"/>
      <c r="U35" s="610"/>
      <c r="V35" s="610"/>
      <c r="W35" s="610"/>
      <c r="X35" s="610"/>
      <c r="Y35" s="611"/>
      <c r="Z35" s="665">
        <v>6.8</v>
      </c>
      <c r="AA35" s="665"/>
      <c r="AB35" s="665"/>
      <c r="AC35" s="665"/>
      <c r="AD35" s="666" t="s">
        <v>122</v>
      </c>
      <c r="AE35" s="666"/>
      <c r="AF35" s="666"/>
      <c r="AG35" s="666"/>
      <c r="AH35" s="666"/>
      <c r="AI35" s="666"/>
      <c r="AJ35" s="666"/>
      <c r="AK35" s="666"/>
      <c r="AL35" s="612" t="s">
        <v>231</v>
      </c>
      <c r="AM35" s="613"/>
      <c r="AN35" s="613"/>
      <c r="AO35" s="667"/>
      <c r="AP35" s="214"/>
      <c r="AQ35" s="671" t="s">
        <v>318</v>
      </c>
      <c r="AR35" s="672"/>
      <c r="AS35" s="672"/>
      <c r="AT35" s="672"/>
      <c r="AU35" s="672"/>
      <c r="AV35" s="672"/>
      <c r="AW35" s="672"/>
      <c r="AX35" s="672"/>
      <c r="AY35" s="673"/>
      <c r="AZ35" s="668">
        <v>805984</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85063</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9">
        <v>148535</v>
      </c>
      <c r="CS35" s="598"/>
      <c r="CT35" s="598"/>
      <c r="CU35" s="598"/>
      <c r="CV35" s="598"/>
      <c r="CW35" s="598"/>
      <c r="CX35" s="598"/>
      <c r="CY35" s="599"/>
      <c r="CZ35" s="612">
        <v>2.4</v>
      </c>
      <c r="DA35" s="637"/>
      <c r="DB35" s="637"/>
      <c r="DC35" s="638"/>
      <c r="DD35" s="597">
        <v>125751</v>
      </c>
      <c r="DE35" s="598"/>
      <c r="DF35" s="598"/>
      <c r="DG35" s="598"/>
      <c r="DH35" s="598"/>
      <c r="DI35" s="598"/>
      <c r="DJ35" s="598"/>
      <c r="DK35" s="599"/>
      <c r="DL35" s="597">
        <v>116053</v>
      </c>
      <c r="DM35" s="598"/>
      <c r="DN35" s="598"/>
      <c r="DO35" s="598"/>
      <c r="DP35" s="598"/>
      <c r="DQ35" s="598"/>
      <c r="DR35" s="598"/>
      <c r="DS35" s="598"/>
      <c r="DT35" s="598"/>
      <c r="DU35" s="598"/>
      <c r="DV35" s="599"/>
      <c r="DW35" s="612">
        <v>3.2</v>
      </c>
      <c r="DX35" s="637"/>
      <c r="DY35" s="637"/>
      <c r="DZ35" s="637"/>
      <c r="EA35" s="637"/>
      <c r="EB35" s="637"/>
      <c r="EC35" s="639"/>
    </row>
    <row r="36" spans="2:133" ht="11.25" customHeight="1">
      <c r="B36" s="606" t="s">
        <v>321</v>
      </c>
      <c r="C36" s="607"/>
      <c r="D36" s="607"/>
      <c r="E36" s="607"/>
      <c r="F36" s="607"/>
      <c r="G36" s="607"/>
      <c r="H36" s="607"/>
      <c r="I36" s="607"/>
      <c r="J36" s="607"/>
      <c r="K36" s="607"/>
      <c r="L36" s="607"/>
      <c r="M36" s="607"/>
      <c r="N36" s="607"/>
      <c r="O36" s="607"/>
      <c r="P36" s="607"/>
      <c r="Q36" s="608"/>
      <c r="R36" s="609" t="s">
        <v>231</v>
      </c>
      <c r="S36" s="610"/>
      <c r="T36" s="610"/>
      <c r="U36" s="610"/>
      <c r="V36" s="610"/>
      <c r="W36" s="610"/>
      <c r="X36" s="610"/>
      <c r="Y36" s="611"/>
      <c r="Z36" s="665" t="s">
        <v>231</v>
      </c>
      <c r="AA36" s="665"/>
      <c r="AB36" s="665"/>
      <c r="AC36" s="665"/>
      <c r="AD36" s="666" t="s">
        <v>122</v>
      </c>
      <c r="AE36" s="666"/>
      <c r="AF36" s="666"/>
      <c r="AG36" s="666"/>
      <c r="AH36" s="666"/>
      <c r="AI36" s="666"/>
      <c r="AJ36" s="666"/>
      <c r="AK36" s="666"/>
      <c r="AL36" s="612" t="s">
        <v>231</v>
      </c>
      <c r="AM36" s="613"/>
      <c r="AN36" s="613"/>
      <c r="AO36" s="667"/>
      <c r="AQ36" s="640" t="s">
        <v>322</v>
      </c>
      <c r="AR36" s="641"/>
      <c r="AS36" s="641"/>
      <c r="AT36" s="641"/>
      <c r="AU36" s="641"/>
      <c r="AV36" s="641"/>
      <c r="AW36" s="641"/>
      <c r="AX36" s="641"/>
      <c r="AY36" s="642"/>
      <c r="AZ36" s="609">
        <v>279622</v>
      </c>
      <c r="BA36" s="610"/>
      <c r="BB36" s="610"/>
      <c r="BC36" s="610"/>
      <c r="BD36" s="598"/>
      <c r="BE36" s="598"/>
      <c r="BF36" s="643"/>
      <c r="BG36" s="647" t="s">
        <v>323</v>
      </c>
      <c r="BH36" s="644"/>
      <c r="BI36" s="644"/>
      <c r="BJ36" s="644"/>
      <c r="BK36" s="644"/>
      <c r="BL36" s="644"/>
      <c r="BM36" s="644"/>
      <c r="BN36" s="644"/>
      <c r="BO36" s="644"/>
      <c r="BP36" s="644"/>
      <c r="BQ36" s="644"/>
      <c r="BR36" s="644"/>
      <c r="BS36" s="644"/>
      <c r="BT36" s="644"/>
      <c r="BU36" s="645"/>
      <c r="BV36" s="609">
        <v>18280</v>
      </c>
      <c r="BW36" s="610"/>
      <c r="BX36" s="610"/>
      <c r="BY36" s="610"/>
      <c r="BZ36" s="610"/>
      <c r="CA36" s="610"/>
      <c r="CB36" s="646"/>
      <c r="CD36" s="647" t="s">
        <v>324</v>
      </c>
      <c r="CE36" s="644"/>
      <c r="CF36" s="644"/>
      <c r="CG36" s="644"/>
      <c r="CH36" s="644"/>
      <c r="CI36" s="644"/>
      <c r="CJ36" s="644"/>
      <c r="CK36" s="644"/>
      <c r="CL36" s="644"/>
      <c r="CM36" s="644"/>
      <c r="CN36" s="644"/>
      <c r="CO36" s="644"/>
      <c r="CP36" s="644"/>
      <c r="CQ36" s="645"/>
      <c r="CR36" s="609">
        <v>881975</v>
      </c>
      <c r="CS36" s="610"/>
      <c r="CT36" s="610"/>
      <c r="CU36" s="610"/>
      <c r="CV36" s="610"/>
      <c r="CW36" s="610"/>
      <c r="CX36" s="610"/>
      <c r="CY36" s="611"/>
      <c r="CZ36" s="612">
        <v>14</v>
      </c>
      <c r="DA36" s="637"/>
      <c r="DB36" s="637"/>
      <c r="DC36" s="638"/>
      <c r="DD36" s="597">
        <v>743918</v>
      </c>
      <c r="DE36" s="610"/>
      <c r="DF36" s="610"/>
      <c r="DG36" s="610"/>
      <c r="DH36" s="610"/>
      <c r="DI36" s="610"/>
      <c r="DJ36" s="610"/>
      <c r="DK36" s="611"/>
      <c r="DL36" s="597">
        <v>507871</v>
      </c>
      <c r="DM36" s="610"/>
      <c r="DN36" s="610"/>
      <c r="DO36" s="610"/>
      <c r="DP36" s="610"/>
      <c r="DQ36" s="610"/>
      <c r="DR36" s="610"/>
      <c r="DS36" s="610"/>
      <c r="DT36" s="610"/>
      <c r="DU36" s="610"/>
      <c r="DV36" s="611"/>
      <c r="DW36" s="612">
        <v>14.2</v>
      </c>
      <c r="DX36" s="637"/>
      <c r="DY36" s="637"/>
      <c r="DZ36" s="637"/>
      <c r="EA36" s="637"/>
      <c r="EB36" s="637"/>
      <c r="EC36" s="639"/>
    </row>
    <row r="37" spans="2:133" ht="11.25" customHeight="1">
      <c r="B37" s="606" t="s">
        <v>325</v>
      </c>
      <c r="C37" s="607"/>
      <c r="D37" s="607"/>
      <c r="E37" s="607"/>
      <c r="F37" s="607"/>
      <c r="G37" s="607"/>
      <c r="H37" s="607"/>
      <c r="I37" s="607"/>
      <c r="J37" s="607"/>
      <c r="K37" s="607"/>
      <c r="L37" s="607"/>
      <c r="M37" s="607"/>
      <c r="N37" s="607"/>
      <c r="O37" s="607"/>
      <c r="P37" s="607"/>
      <c r="Q37" s="608"/>
      <c r="R37" s="609">
        <v>153500</v>
      </c>
      <c r="S37" s="610"/>
      <c r="T37" s="610"/>
      <c r="U37" s="610"/>
      <c r="V37" s="610"/>
      <c r="W37" s="610"/>
      <c r="X37" s="610"/>
      <c r="Y37" s="611"/>
      <c r="Z37" s="665">
        <v>2.2999999999999998</v>
      </c>
      <c r="AA37" s="665"/>
      <c r="AB37" s="665"/>
      <c r="AC37" s="665"/>
      <c r="AD37" s="666" t="s">
        <v>231</v>
      </c>
      <c r="AE37" s="666"/>
      <c r="AF37" s="666"/>
      <c r="AG37" s="666"/>
      <c r="AH37" s="666"/>
      <c r="AI37" s="666"/>
      <c r="AJ37" s="666"/>
      <c r="AK37" s="666"/>
      <c r="AL37" s="612" t="s">
        <v>122</v>
      </c>
      <c r="AM37" s="613"/>
      <c r="AN37" s="613"/>
      <c r="AO37" s="667"/>
      <c r="AQ37" s="640" t="s">
        <v>326</v>
      </c>
      <c r="AR37" s="641"/>
      <c r="AS37" s="641"/>
      <c r="AT37" s="641"/>
      <c r="AU37" s="641"/>
      <c r="AV37" s="641"/>
      <c r="AW37" s="641"/>
      <c r="AX37" s="641"/>
      <c r="AY37" s="642"/>
      <c r="AZ37" s="609">
        <v>105022</v>
      </c>
      <c r="BA37" s="610"/>
      <c r="BB37" s="610"/>
      <c r="BC37" s="610"/>
      <c r="BD37" s="598"/>
      <c r="BE37" s="598"/>
      <c r="BF37" s="643"/>
      <c r="BG37" s="647" t="s">
        <v>327</v>
      </c>
      <c r="BH37" s="644"/>
      <c r="BI37" s="644"/>
      <c r="BJ37" s="644"/>
      <c r="BK37" s="644"/>
      <c r="BL37" s="644"/>
      <c r="BM37" s="644"/>
      <c r="BN37" s="644"/>
      <c r="BO37" s="644"/>
      <c r="BP37" s="644"/>
      <c r="BQ37" s="644"/>
      <c r="BR37" s="644"/>
      <c r="BS37" s="644"/>
      <c r="BT37" s="644"/>
      <c r="BU37" s="645"/>
      <c r="BV37" s="609">
        <v>1302</v>
      </c>
      <c r="BW37" s="610"/>
      <c r="BX37" s="610"/>
      <c r="BY37" s="610"/>
      <c r="BZ37" s="610"/>
      <c r="CA37" s="610"/>
      <c r="CB37" s="646"/>
      <c r="CD37" s="647" t="s">
        <v>328</v>
      </c>
      <c r="CE37" s="644"/>
      <c r="CF37" s="644"/>
      <c r="CG37" s="644"/>
      <c r="CH37" s="644"/>
      <c r="CI37" s="644"/>
      <c r="CJ37" s="644"/>
      <c r="CK37" s="644"/>
      <c r="CL37" s="644"/>
      <c r="CM37" s="644"/>
      <c r="CN37" s="644"/>
      <c r="CO37" s="644"/>
      <c r="CP37" s="644"/>
      <c r="CQ37" s="645"/>
      <c r="CR37" s="609">
        <v>411264</v>
      </c>
      <c r="CS37" s="598"/>
      <c r="CT37" s="598"/>
      <c r="CU37" s="598"/>
      <c r="CV37" s="598"/>
      <c r="CW37" s="598"/>
      <c r="CX37" s="598"/>
      <c r="CY37" s="599"/>
      <c r="CZ37" s="612">
        <v>6.5</v>
      </c>
      <c r="DA37" s="637"/>
      <c r="DB37" s="637"/>
      <c r="DC37" s="638"/>
      <c r="DD37" s="597">
        <v>411264</v>
      </c>
      <c r="DE37" s="598"/>
      <c r="DF37" s="598"/>
      <c r="DG37" s="598"/>
      <c r="DH37" s="598"/>
      <c r="DI37" s="598"/>
      <c r="DJ37" s="598"/>
      <c r="DK37" s="599"/>
      <c r="DL37" s="597">
        <v>273561</v>
      </c>
      <c r="DM37" s="598"/>
      <c r="DN37" s="598"/>
      <c r="DO37" s="598"/>
      <c r="DP37" s="598"/>
      <c r="DQ37" s="598"/>
      <c r="DR37" s="598"/>
      <c r="DS37" s="598"/>
      <c r="DT37" s="598"/>
      <c r="DU37" s="598"/>
      <c r="DV37" s="599"/>
      <c r="DW37" s="612">
        <v>7.7</v>
      </c>
      <c r="DX37" s="637"/>
      <c r="DY37" s="637"/>
      <c r="DZ37" s="637"/>
      <c r="EA37" s="637"/>
      <c r="EB37" s="637"/>
      <c r="EC37" s="639"/>
    </row>
    <row r="38" spans="2:133" ht="11.25" customHeight="1">
      <c r="B38" s="615" t="s">
        <v>329</v>
      </c>
      <c r="C38" s="616"/>
      <c r="D38" s="616"/>
      <c r="E38" s="616"/>
      <c r="F38" s="616"/>
      <c r="G38" s="616"/>
      <c r="H38" s="616"/>
      <c r="I38" s="616"/>
      <c r="J38" s="616"/>
      <c r="K38" s="616"/>
      <c r="L38" s="616"/>
      <c r="M38" s="616"/>
      <c r="N38" s="616"/>
      <c r="O38" s="616"/>
      <c r="P38" s="616"/>
      <c r="Q38" s="617"/>
      <c r="R38" s="618">
        <v>6573785</v>
      </c>
      <c r="S38" s="655"/>
      <c r="T38" s="655"/>
      <c r="U38" s="655"/>
      <c r="V38" s="655"/>
      <c r="W38" s="655"/>
      <c r="X38" s="655"/>
      <c r="Y38" s="660"/>
      <c r="Z38" s="661">
        <v>100</v>
      </c>
      <c r="AA38" s="661"/>
      <c r="AB38" s="661"/>
      <c r="AC38" s="661"/>
      <c r="AD38" s="662">
        <v>3418138</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9" t="s">
        <v>122</v>
      </c>
      <c r="BA38" s="610"/>
      <c r="BB38" s="610"/>
      <c r="BC38" s="610"/>
      <c r="BD38" s="598"/>
      <c r="BE38" s="598"/>
      <c r="BF38" s="643"/>
      <c r="BG38" s="647" t="s">
        <v>331</v>
      </c>
      <c r="BH38" s="644"/>
      <c r="BI38" s="644"/>
      <c r="BJ38" s="644"/>
      <c r="BK38" s="644"/>
      <c r="BL38" s="644"/>
      <c r="BM38" s="644"/>
      <c r="BN38" s="644"/>
      <c r="BO38" s="644"/>
      <c r="BP38" s="644"/>
      <c r="BQ38" s="644"/>
      <c r="BR38" s="644"/>
      <c r="BS38" s="644"/>
      <c r="BT38" s="644"/>
      <c r="BU38" s="645"/>
      <c r="BV38" s="609">
        <v>2254</v>
      </c>
      <c r="BW38" s="610"/>
      <c r="BX38" s="610"/>
      <c r="BY38" s="610"/>
      <c r="BZ38" s="610"/>
      <c r="CA38" s="610"/>
      <c r="CB38" s="646"/>
      <c r="CD38" s="647" t="s">
        <v>332</v>
      </c>
      <c r="CE38" s="644"/>
      <c r="CF38" s="644"/>
      <c r="CG38" s="644"/>
      <c r="CH38" s="644"/>
      <c r="CI38" s="644"/>
      <c r="CJ38" s="644"/>
      <c r="CK38" s="644"/>
      <c r="CL38" s="644"/>
      <c r="CM38" s="644"/>
      <c r="CN38" s="644"/>
      <c r="CO38" s="644"/>
      <c r="CP38" s="644"/>
      <c r="CQ38" s="645"/>
      <c r="CR38" s="609">
        <v>700962</v>
      </c>
      <c r="CS38" s="610"/>
      <c r="CT38" s="610"/>
      <c r="CU38" s="610"/>
      <c r="CV38" s="610"/>
      <c r="CW38" s="610"/>
      <c r="CX38" s="610"/>
      <c r="CY38" s="611"/>
      <c r="CZ38" s="612">
        <v>11.1</v>
      </c>
      <c r="DA38" s="637"/>
      <c r="DB38" s="637"/>
      <c r="DC38" s="638"/>
      <c r="DD38" s="597">
        <v>638841</v>
      </c>
      <c r="DE38" s="610"/>
      <c r="DF38" s="610"/>
      <c r="DG38" s="610"/>
      <c r="DH38" s="610"/>
      <c r="DI38" s="610"/>
      <c r="DJ38" s="610"/>
      <c r="DK38" s="611"/>
      <c r="DL38" s="597">
        <v>624235</v>
      </c>
      <c r="DM38" s="610"/>
      <c r="DN38" s="610"/>
      <c r="DO38" s="610"/>
      <c r="DP38" s="610"/>
      <c r="DQ38" s="610"/>
      <c r="DR38" s="610"/>
      <c r="DS38" s="610"/>
      <c r="DT38" s="610"/>
      <c r="DU38" s="610"/>
      <c r="DV38" s="611"/>
      <c r="DW38" s="612">
        <v>17.5</v>
      </c>
      <c r="DX38" s="637"/>
      <c r="DY38" s="637"/>
      <c r="DZ38" s="637"/>
      <c r="EA38" s="637"/>
      <c r="EB38" s="637"/>
      <c r="EC38" s="639"/>
    </row>
    <row r="39" spans="2:133" ht="11.25" customHeight="1">
      <c r="AQ39" s="640" t="s">
        <v>333</v>
      </c>
      <c r="AR39" s="641"/>
      <c r="AS39" s="641"/>
      <c r="AT39" s="641"/>
      <c r="AU39" s="641"/>
      <c r="AV39" s="641"/>
      <c r="AW39" s="641"/>
      <c r="AX39" s="641"/>
      <c r="AY39" s="642"/>
      <c r="AZ39" s="609" t="s">
        <v>122</v>
      </c>
      <c r="BA39" s="610"/>
      <c r="BB39" s="610"/>
      <c r="BC39" s="610"/>
      <c r="BD39" s="598"/>
      <c r="BE39" s="598"/>
      <c r="BF39" s="643"/>
      <c r="BG39" s="648" t="s">
        <v>334</v>
      </c>
      <c r="BH39" s="649"/>
      <c r="BI39" s="649"/>
      <c r="BJ39" s="649"/>
      <c r="BK39" s="649"/>
      <c r="BL39" s="215"/>
      <c r="BM39" s="644" t="s">
        <v>335</v>
      </c>
      <c r="BN39" s="644"/>
      <c r="BO39" s="644"/>
      <c r="BP39" s="644"/>
      <c r="BQ39" s="644"/>
      <c r="BR39" s="644"/>
      <c r="BS39" s="644"/>
      <c r="BT39" s="644"/>
      <c r="BU39" s="645"/>
      <c r="BV39" s="609">
        <v>97</v>
      </c>
      <c r="BW39" s="610"/>
      <c r="BX39" s="610"/>
      <c r="BY39" s="610"/>
      <c r="BZ39" s="610"/>
      <c r="CA39" s="610"/>
      <c r="CB39" s="646"/>
      <c r="CD39" s="647" t="s">
        <v>336</v>
      </c>
      <c r="CE39" s="644"/>
      <c r="CF39" s="644"/>
      <c r="CG39" s="644"/>
      <c r="CH39" s="644"/>
      <c r="CI39" s="644"/>
      <c r="CJ39" s="644"/>
      <c r="CK39" s="644"/>
      <c r="CL39" s="644"/>
      <c r="CM39" s="644"/>
      <c r="CN39" s="644"/>
      <c r="CO39" s="644"/>
      <c r="CP39" s="644"/>
      <c r="CQ39" s="645"/>
      <c r="CR39" s="609">
        <v>123381</v>
      </c>
      <c r="CS39" s="598"/>
      <c r="CT39" s="598"/>
      <c r="CU39" s="598"/>
      <c r="CV39" s="598"/>
      <c r="CW39" s="598"/>
      <c r="CX39" s="598"/>
      <c r="CY39" s="599"/>
      <c r="CZ39" s="612">
        <v>2</v>
      </c>
      <c r="DA39" s="637"/>
      <c r="DB39" s="637"/>
      <c r="DC39" s="638"/>
      <c r="DD39" s="597">
        <v>109077</v>
      </c>
      <c r="DE39" s="598"/>
      <c r="DF39" s="598"/>
      <c r="DG39" s="598"/>
      <c r="DH39" s="598"/>
      <c r="DI39" s="598"/>
      <c r="DJ39" s="598"/>
      <c r="DK39" s="599"/>
      <c r="DL39" s="597" t="s">
        <v>231</v>
      </c>
      <c r="DM39" s="598"/>
      <c r="DN39" s="598"/>
      <c r="DO39" s="598"/>
      <c r="DP39" s="598"/>
      <c r="DQ39" s="598"/>
      <c r="DR39" s="598"/>
      <c r="DS39" s="598"/>
      <c r="DT39" s="598"/>
      <c r="DU39" s="598"/>
      <c r="DV39" s="599"/>
      <c r="DW39" s="612" t="s">
        <v>122</v>
      </c>
      <c r="DX39" s="637"/>
      <c r="DY39" s="637"/>
      <c r="DZ39" s="637"/>
      <c r="EA39" s="637"/>
      <c r="EB39" s="637"/>
      <c r="EC39" s="639"/>
    </row>
    <row r="40" spans="2:133" ht="11.25" customHeight="1">
      <c r="AQ40" s="640" t="s">
        <v>337</v>
      </c>
      <c r="AR40" s="641"/>
      <c r="AS40" s="641"/>
      <c r="AT40" s="641"/>
      <c r="AU40" s="641"/>
      <c r="AV40" s="641"/>
      <c r="AW40" s="641"/>
      <c r="AX40" s="641"/>
      <c r="AY40" s="642"/>
      <c r="AZ40" s="609">
        <v>104283</v>
      </c>
      <c r="BA40" s="610"/>
      <c r="BB40" s="610"/>
      <c r="BC40" s="610"/>
      <c r="BD40" s="598"/>
      <c r="BE40" s="598"/>
      <c r="BF40" s="643"/>
      <c r="BG40" s="648"/>
      <c r="BH40" s="649"/>
      <c r="BI40" s="649"/>
      <c r="BJ40" s="649"/>
      <c r="BK40" s="649"/>
      <c r="BL40" s="215"/>
      <c r="BM40" s="644" t="s">
        <v>338</v>
      </c>
      <c r="BN40" s="644"/>
      <c r="BO40" s="644"/>
      <c r="BP40" s="644"/>
      <c r="BQ40" s="644"/>
      <c r="BR40" s="644"/>
      <c r="BS40" s="644"/>
      <c r="BT40" s="644"/>
      <c r="BU40" s="645"/>
      <c r="BV40" s="609">
        <v>129</v>
      </c>
      <c r="BW40" s="610"/>
      <c r="BX40" s="610"/>
      <c r="BY40" s="610"/>
      <c r="BZ40" s="610"/>
      <c r="CA40" s="610"/>
      <c r="CB40" s="646"/>
      <c r="CD40" s="647" t="s">
        <v>339</v>
      </c>
      <c r="CE40" s="644"/>
      <c r="CF40" s="644"/>
      <c r="CG40" s="644"/>
      <c r="CH40" s="644"/>
      <c r="CI40" s="644"/>
      <c r="CJ40" s="644"/>
      <c r="CK40" s="644"/>
      <c r="CL40" s="644"/>
      <c r="CM40" s="644"/>
      <c r="CN40" s="644"/>
      <c r="CO40" s="644"/>
      <c r="CP40" s="644"/>
      <c r="CQ40" s="645"/>
      <c r="CR40" s="609" t="s">
        <v>231</v>
      </c>
      <c r="CS40" s="610"/>
      <c r="CT40" s="610"/>
      <c r="CU40" s="610"/>
      <c r="CV40" s="610"/>
      <c r="CW40" s="610"/>
      <c r="CX40" s="610"/>
      <c r="CY40" s="611"/>
      <c r="CZ40" s="612" t="s">
        <v>122</v>
      </c>
      <c r="DA40" s="637"/>
      <c r="DB40" s="637"/>
      <c r="DC40" s="638"/>
      <c r="DD40" s="597" t="s">
        <v>231</v>
      </c>
      <c r="DE40" s="610"/>
      <c r="DF40" s="610"/>
      <c r="DG40" s="610"/>
      <c r="DH40" s="610"/>
      <c r="DI40" s="610"/>
      <c r="DJ40" s="610"/>
      <c r="DK40" s="611"/>
      <c r="DL40" s="597" t="s">
        <v>122</v>
      </c>
      <c r="DM40" s="610"/>
      <c r="DN40" s="610"/>
      <c r="DO40" s="610"/>
      <c r="DP40" s="610"/>
      <c r="DQ40" s="610"/>
      <c r="DR40" s="610"/>
      <c r="DS40" s="610"/>
      <c r="DT40" s="610"/>
      <c r="DU40" s="610"/>
      <c r="DV40" s="611"/>
      <c r="DW40" s="612" t="s">
        <v>231</v>
      </c>
      <c r="DX40" s="637"/>
      <c r="DY40" s="637"/>
      <c r="DZ40" s="637"/>
      <c r="EA40" s="637"/>
      <c r="EB40" s="637"/>
      <c r="EC40" s="639"/>
    </row>
    <row r="41" spans="2:133" ht="11.25" customHeight="1">
      <c r="AQ41" s="652" t="s">
        <v>340</v>
      </c>
      <c r="AR41" s="653"/>
      <c r="AS41" s="653"/>
      <c r="AT41" s="653"/>
      <c r="AU41" s="653"/>
      <c r="AV41" s="653"/>
      <c r="AW41" s="653"/>
      <c r="AX41" s="653"/>
      <c r="AY41" s="654"/>
      <c r="AZ41" s="618">
        <v>317057</v>
      </c>
      <c r="BA41" s="655"/>
      <c r="BB41" s="655"/>
      <c r="BC41" s="655"/>
      <c r="BD41" s="619"/>
      <c r="BE41" s="619"/>
      <c r="BF41" s="656"/>
      <c r="BG41" s="650"/>
      <c r="BH41" s="651"/>
      <c r="BI41" s="651"/>
      <c r="BJ41" s="651"/>
      <c r="BK41" s="651"/>
      <c r="BL41" s="216"/>
      <c r="BM41" s="657" t="s">
        <v>341</v>
      </c>
      <c r="BN41" s="657"/>
      <c r="BO41" s="657"/>
      <c r="BP41" s="657"/>
      <c r="BQ41" s="657"/>
      <c r="BR41" s="657"/>
      <c r="BS41" s="657"/>
      <c r="BT41" s="657"/>
      <c r="BU41" s="658"/>
      <c r="BV41" s="618">
        <v>293</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09" t="s">
        <v>231</v>
      </c>
      <c r="CS41" s="598"/>
      <c r="CT41" s="598"/>
      <c r="CU41" s="598"/>
      <c r="CV41" s="598"/>
      <c r="CW41" s="598"/>
      <c r="CX41" s="598"/>
      <c r="CY41" s="599"/>
      <c r="CZ41" s="612" t="s">
        <v>231</v>
      </c>
      <c r="DA41" s="637"/>
      <c r="DB41" s="637"/>
      <c r="DC41" s="638"/>
      <c r="DD41" s="597" t="s">
        <v>231</v>
      </c>
      <c r="DE41" s="598"/>
      <c r="DF41" s="598"/>
      <c r="DG41" s="598"/>
      <c r="DH41" s="598"/>
      <c r="DI41" s="598"/>
      <c r="DJ41" s="598"/>
      <c r="DK41" s="599"/>
      <c r="DL41" s="600"/>
      <c r="DM41" s="601"/>
      <c r="DN41" s="601"/>
      <c r="DO41" s="601"/>
      <c r="DP41" s="601"/>
      <c r="DQ41" s="601"/>
      <c r="DR41" s="601"/>
      <c r="DS41" s="601"/>
      <c r="DT41" s="601"/>
      <c r="DU41" s="601"/>
      <c r="DV41" s="602"/>
      <c r="DW41" s="603"/>
      <c r="DX41" s="604"/>
      <c r="DY41" s="604"/>
      <c r="DZ41" s="604"/>
      <c r="EA41" s="604"/>
      <c r="EB41" s="604"/>
      <c r="EC41" s="605"/>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6" t="s">
        <v>344</v>
      </c>
      <c r="CE42" s="607"/>
      <c r="CF42" s="607"/>
      <c r="CG42" s="607"/>
      <c r="CH42" s="607"/>
      <c r="CI42" s="607"/>
      <c r="CJ42" s="607"/>
      <c r="CK42" s="607"/>
      <c r="CL42" s="607"/>
      <c r="CM42" s="607"/>
      <c r="CN42" s="607"/>
      <c r="CO42" s="607"/>
      <c r="CP42" s="607"/>
      <c r="CQ42" s="608"/>
      <c r="CR42" s="609">
        <v>1347462</v>
      </c>
      <c r="CS42" s="610"/>
      <c r="CT42" s="610"/>
      <c r="CU42" s="610"/>
      <c r="CV42" s="610"/>
      <c r="CW42" s="610"/>
      <c r="CX42" s="610"/>
      <c r="CY42" s="611"/>
      <c r="CZ42" s="612">
        <v>21.4</v>
      </c>
      <c r="DA42" s="613"/>
      <c r="DB42" s="613"/>
      <c r="DC42" s="614"/>
      <c r="DD42" s="597">
        <v>226850</v>
      </c>
      <c r="DE42" s="610"/>
      <c r="DF42" s="610"/>
      <c r="DG42" s="610"/>
      <c r="DH42" s="610"/>
      <c r="DI42" s="610"/>
      <c r="DJ42" s="610"/>
      <c r="DK42" s="611"/>
      <c r="DL42" s="600"/>
      <c r="DM42" s="601"/>
      <c r="DN42" s="601"/>
      <c r="DO42" s="601"/>
      <c r="DP42" s="601"/>
      <c r="DQ42" s="601"/>
      <c r="DR42" s="601"/>
      <c r="DS42" s="601"/>
      <c r="DT42" s="601"/>
      <c r="DU42" s="601"/>
      <c r="DV42" s="602"/>
      <c r="DW42" s="603"/>
      <c r="DX42" s="604"/>
      <c r="DY42" s="604"/>
      <c r="DZ42" s="604"/>
      <c r="EA42" s="604"/>
      <c r="EB42" s="604"/>
      <c r="EC42" s="605"/>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6" t="s">
        <v>346</v>
      </c>
      <c r="CE43" s="607"/>
      <c r="CF43" s="607"/>
      <c r="CG43" s="607"/>
      <c r="CH43" s="607"/>
      <c r="CI43" s="607"/>
      <c r="CJ43" s="607"/>
      <c r="CK43" s="607"/>
      <c r="CL43" s="607"/>
      <c r="CM43" s="607"/>
      <c r="CN43" s="607"/>
      <c r="CO43" s="607"/>
      <c r="CP43" s="607"/>
      <c r="CQ43" s="608"/>
      <c r="CR43" s="609">
        <v>6422</v>
      </c>
      <c r="CS43" s="598"/>
      <c r="CT43" s="598"/>
      <c r="CU43" s="598"/>
      <c r="CV43" s="598"/>
      <c r="CW43" s="598"/>
      <c r="CX43" s="598"/>
      <c r="CY43" s="599"/>
      <c r="CZ43" s="612">
        <v>0.1</v>
      </c>
      <c r="DA43" s="637"/>
      <c r="DB43" s="637"/>
      <c r="DC43" s="638"/>
      <c r="DD43" s="597">
        <v>6422</v>
      </c>
      <c r="DE43" s="598"/>
      <c r="DF43" s="598"/>
      <c r="DG43" s="598"/>
      <c r="DH43" s="598"/>
      <c r="DI43" s="598"/>
      <c r="DJ43" s="598"/>
      <c r="DK43" s="599"/>
      <c r="DL43" s="600"/>
      <c r="DM43" s="601"/>
      <c r="DN43" s="601"/>
      <c r="DO43" s="601"/>
      <c r="DP43" s="601"/>
      <c r="DQ43" s="601"/>
      <c r="DR43" s="601"/>
      <c r="DS43" s="601"/>
      <c r="DT43" s="601"/>
      <c r="DU43" s="601"/>
      <c r="DV43" s="602"/>
      <c r="DW43" s="603"/>
      <c r="DX43" s="604"/>
      <c r="DY43" s="604"/>
      <c r="DZ43" s="604"/>
      <c r="EA43" s="604"/>
      <c r="EB43" s="604"/>
      <c r="EC43" s="605"/>
    </row>
    <row r="44" spans="2:133" ht="11.25" customHeight="1">
      <c r="B44" s="220" t="s">
        <v>347</v>
      </c>
      <c r="CD44" s="631" t="s">
        <v>298</v>
      </c>
      <c r="CE44" s="632"/>
      <c r="CF44" s="606" t="s">
        <v>348</v>
      </c>
      <c r="CG44" s="607"/>
      <c r="CH44" s="607"/>
      <c r="CI44" s="607"/>
      <c r="CJ44" s="607"/>
      <c r="CK44" s="607"/>
      <c r="CL44" s="607"/>
      <c r="CM44" s="607"/>
      <c r="CN44" s="607"/>
      <c r="CO44" s="607"/>
      <c r="CP44" s="607"/>
      <c r="CQ44" s="608"/>
      <c r="CR44" s="609">
        <v>1313376</v>
      </c>
      <c r="CS44" s="610"/>
      <c r="CT44" s="610"/>
      <c r="CU44" s="610"/>
      <c r="CV44" s="610"/>
      <c r="CW44" s="610"/>
      <c r="CX44" s="610"/>
      <c r="CY44" s="611"/>
      <c r="CZ44" s="612">
        <v>20.8</v>
      </c>
      <c r="DA44" s="613"/>
      <c r="DB44" s="613"/>
      <c r="DC44" s="614"/>
      <c r="DD44" s="597">
        <v>203426</v>
      </c>
      <c r="DE44" s="610"/>
      <c r="DF44" s="610"/>
      <c r="DG44" s="610"/>
      <c r="DH44" s="610"/>
      <c r="DI44" s="610"/>
      <c r="DJ44" s="610"/>
      <c r="DK44" s="611"/>
      <c r="DL44" s="600"/>
      <c r="DM44" s="601"/>
      <c r="DN44" s="601"/>
      <c r="DO44" s="601"/>
      <c r="DP44" s="601"/>
      <c r="DQ44" s="601"/>
      <c r="DR44" s="601"/>
      <c r="DS44" s="601"/>
      <c r="DT44" s="601"/>
      <c r="DU44" s="601"/>
      <c r="DV44" s="602"/>
      <c r="DW44" s="603"/>
      <c r="DX44" s="604"/>
      <c r="DY44" s="604"/>
      <c r="DZ44" s="604"/>
      <c r="EA44" s="604"/>
      <c r="EB44" s="604"/>
      <c r="EC44" s="605"/>
    </row>
    <row r="45" spans="2:133" ht="11.25" customHeight="1">
      <c r="CD45" s="633"/>
      <c r="CE45" s="634"/>
      <c r="CF45" s="606" t="s">
        <v>349</v>
      </c>
      <c r="CG45" s="607"/>
      <c r="CH45" s="607"/>
      <c r="CI45" s="607"/>
      <c r="CJ45" s="607"/>
      <c r="CK45" s="607"/>
      <c r="CL45" s="607"/>
      <c r="CM45" s="607"/>
      <c r="CN45" s="607"/>
      <c r="CO45" s="607"/>
      <c r="CP45" s="607"/>
      <c r="CQ45" s="608"/>
      <c r="CR45" s="609">
        <v>950550</v>
      </c>
      <c r="CS45" s="598"/>
      <c r="CT45" s="598"/>
      <c r="CU45" s="598"/>
      <c r="CV45" s="598"/>
      <c r="CW45" s="598"/>
      <c r="CX45" s="598"/>
      <c r="CY45" s="599"/>
      <c r="CZ45" s="612">
        <v>15.1</v>
      </c>
      <c r="DA45" s="637"/>
      <c r="DB45" s="637"/>
      <c r="DC45" s="638"/>
      <c r="DD45" s="597">
        <v>9924</v>
      </c>
      <c r="DE45" s="598"/>
      <c r="DF45" s="598"/>
      <c r="DG45" s="598"/>
      <c r="DH45" s="598"/>
      <c r="DI45" s="598"/>
      <c r="DJ45" s="598"/>
      <c r="DK45" s="599"/>
      <c r="DL45" s="600"/>
      <c r="DM45" s="601"/>
      <c r="DN45" s="601"/>
      <c r="DO45" s="601"/>
      <c r="DP45" s="601"/>
      <c r="DQ45" s="601"/>
      <c r="DR45" s="601"/>
      <c r="DS45" s="601"/>
      <c r="DT45" s="601"/>
      <c r="DU45" s="601"/>
      <c r="DV45" s="602"/>
      <c r="DW45" s="603"/>
      <c r="DX45" s="604"/>
      <c r="DY45" s="604"/>
      <c r="DZ45" s="604"/>
      <c r="EA45" s="604"/>
      <c r="EB45" s="604"/>
      <c r="EC45" s="605"/>
    </row>
    <row r="46" spans="2:133" ht="11.25" customHeight="1">
      <c r="CD46" s="633"/>
      <c r="CE46" s="634"/>
      <c r="CF46" s="606" t="s">
        <v>350</v>
      </c>
      <c r="CG46" s="607"/>
      <c r="CH46" s="607"/>
      <c r="CI46" s="607"/>
      <c r="CJ46" s="607"/>
      <c r="CK46" s="607"/>
      <c r="CL46" s="607"/>
      <c r="CM46" s="607"/>
      <c r="CN46" s="607"/>
      <c r="CO46" s="607"/>
      <c r="CP46" s="607"/>
      <c r="CQ46" s="608"/>
      <c r="CR46" s="609">
        <v>362826</v>
      </c>
      <c r="CS46" s="610"/>
      <c r="CT46" s="610"/>
      <c r="CU46" s="610"/>
      <c r="CV46" s="610"/>
      <c r="CW46" s="610"/>
      <c r="CX46" s="610"/>
      <c r="CY46" s="611"/>
      <c r="CZ46" s="612">
        <v>5.8</v>
      </c>
      <c r="DA46" s="613"/>
      <c r="DB46" s="613"/>
      <c r="DC46" s="614"/>
      <c r="DD46" s="597">
        <v>193502</v>
      </c>
      <c r="DE46" s="610"/>
      <c r="DF46" s="610"/>
      <c r="DG46" s="610"/>
      <c r="DH46" s="610"/>
      <c r="DI46" s="610"/>
      <c r="DJ46" s="610"/>
      <c r="DK46" s="611"/>
      <c r="DL46" s="600"/>
      <c r="DM46" s="601"/>
      <c r="DN46" s="601"/>
      <c r="DO46" s="601"/>
      <c r="DP46" s="601"/>
      <c r="DQ46" s="601"/>
      <c r="DR46" s="601"/>
      <c r="DS46" s="601"/>
      <c r="DT46" s="601"/>
      <c r="DU46" s="601"/>
      <c r="DV46" s="602"/>
      <c r="DW46" s="603"/>
      <c r="DX46" s="604"/>
      <c r="DY46" s="604"/>
      <c r="DZ46" s="604"/>
      <c r="EA46" s="604"/>
      <c r="EB46" s="604"/>
      <c r="EC46" s="605"/>
    </row>
    <row r="47" spans="2:133" ht="11.25" customHeight="1">
      <c r="CD47" s="633"/>
      <c r="CE47" s="634"/>
      <c r="CF47" s="606" t="s">
        <v>351</v>
      </c>
      <c r="CG47" s="607"/>
      <c r="CH47" s="607"/>
      <c r="CI47" s="607"/>
      <c r="CJ47" s="607"/>
      <c r="CK47" s="607"/>
      <c r="CL47" s="607"/>
      <c r="CM47" s="607"/>
      <c r="CN47" s="607"/>
      <c r="CO47" s="607"/>
      <c r="CP47" s="607"/>
      <c r="CQ47" s="608"/>
      <c r="CR47" s="609">
        <v>34086</v>
      </c>
      <c r="CS47" s="598"/>
      <c r="CT47" s="598"/>
      <c r="CU47" s="598"/>
      <c r="CV47" s="598"/>
      <c r="CW47" s="598"/>
      <c r="CX47" s="598"/>
      <c r="CY47" s="599"/>
      <c r="CZ47" s="612">
        <v>0.5</v>
      </c>
      <c r="DA47" s="637"/>
      <c r="DB47" s="637"/>
      <c r="DC47" s="638"/>
      <c r="DD47" s="597">
        <v>23424</v>
      </c>
      <c r="DE47" s="598"/>
      <c r="DF47" s="598"/>
      <c r="DG47" s="598"/>
      <c r="DH47" s="598"/>
      <c r="DI47" s="598"/>
      <c r="DJ47" s="598"/>
      <c r="DK47" s="599"/>
      <c r="DL47" s="600"/>
      <c r="DM47" s="601"/>
      <c r="DN47" s="601"/>
      <c r="DO47" s="601"/>
      <c r="DP47" s="601"/>
      <c r="DQ47" s="601"/>
      <c r="DR47" s="601"/>
      <c r="DS47" s="601"/>
      <c r="DT47" s="601"/>
      <c r="DU47" s="601"/>
      <c r="DV47" s="602"/>
      <c r="DW47" s="603"/>
      <c r="DX47" s="604"/>
      <c r="DY47" s="604"/>
      <c r="DZ47" s="604"/>
      <c r="EA47" s="604"/>
      <c r="EB47" s="604"/>
      <c r="EC47" s="605"/>
    </row>
    <row r="48" spans="2:133">
      <c r="CD48" s="635"/>
      <c r="CE48" s="636"/>
      <c r="CF48" s="606" t="s">
        <v>352</v>
      </c>
      <c r="CG48" s="607"/>
      <c r="CH48" s="607"/>
      <c r="CI48" s="607"/>
      <c r="CJ48" s="607"/>
      <c r="CK48" s="607"/>
      <c r="CL48" s="607"/>
      <c r="CM48" s="607"/>
      <c r="CN48" s="607"/>
      <c r="CO48" s="607"/>
      <c r="CP48" s="607"/>
      <c r="CQ48" s="608"/>
      <c r="CR48" s="609" t="s">
        <v>231</v>
      </c>
      <c r="CS48" s="610"/>
      <c r="CT48" s="610"/>
      <c r="CU48" s="610"/>
      <c r="CV48" s="610"/>
      <c r="CW48" s="610"/>
      <c r="CX48" s="610"/>
      <c r="CY48" s="611"/>
      <c r="CZ48" s="612" t="s">
        <v>231</v>
      </c>
      <c r="DA48" s="613"/>
      <c r="DB48" s="613"/>
      <c r="DC48" s="614"/>
      <c r="DD48" s="597" t="s">
        <v>231</v>
      </c>
      <c r="DE48" s="610"/>
      <c r="DF48" s="610"/>
      <c r="DG48" s="610"/>
      <c r="DH48" s="610"/>
      <c r="DI48" s="610"/>
      <c r="DJ48" s="610"/>
      <c r="DK48" s="611"/>
      <c r="DL48" s="600"/>
      <c r="DM48" s="601"/>
      <c r="DN48" s="601"/>
      <c r="DO48" s="601"/>
      <c r="DP48" s="601"/>
      <c r="DQ48" s="601"/>
      <c r="DR48" s="601"/>
      <c r="DS48" s="601"/>
      <c r="DT48" s="601"/>
      <c r="DU48" s="601"/>
      <c r="DV48" s="602"/>
      <c r="DW48" s="603"/>
      <c r="DX48" s="604"/>
      <c r="DY48" s="604"/>
      <c r="DZ48" s="604"/>
      <c r="EA48" s="604"/>
      <c r="EB48" s="604"/>
      <c r="EC48" s="605"/>
    </row>
    <row r="49" spans="82:133" ht="11.25" customHeight="1">
      <c r="CD49" s="615" t="s">
        <v>353</v>
      </c>
      <c r="CE49" s="616"/>
      <c r="CF49" s="616"/>
      <c r="CG49" s="616"/>
      <c r="CH49" s="616"/>
      <c r="CI49" s="616"/>
      <c r="CJ49" s="616"/>
      <c r="CK49" s="616"/>
      <c r="CL49" s="616"/>
      <c r="CM49" s="616"/>
      <c r="CN49" s="616"/>
      <c r="CO49" s="616"/>
      <c r="CP49" s="616"/>
      <c r="CQ49" s="617"/>
      <c r="CR49" s="618">
        <v>6301466</v>
      </c>
      <c r="CS49" s="619"/>
      <c r="CT49" s="619"/>
      <c r="CU49" s="619"/>
      <c r="CV49" s="619"/>
      <c r="CW49" s="619"/>
      <c r="CX49" s="619"/>
      <c r="CY49" s="620"/>
      <c r="CZ49" s="621">
        <v>100</v>
      </c>
      <c r="DA49" s="622"/>
      <c r="DB49" s="622"/>
      <c r="DC49" s="623"/>
      <c r="DD49" s="624">
        <v>3968648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rU0QHiBwLAzudmfeR1b7ILbg7tnLhwdbBebZGxSiHOfuVJ10EOUUTb7Iq9F89/8AAuemInSEjPuuwvlNjIkbCw==" saltValue="XyOOxZfxm6V7GQoIoMIR3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AK70" sqref="AK70:AO7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355</v>
      </c>
      <c r="DK2" s="1142"/>
      <c r="DL2" s="1142"/>
      <c r="DM2" s="1142"/>
      <c r="DN2" s="1142"/>
      <c r="DO2" s="1143"/>
      <c r="DP2" s="229"/>
      <c r="DQ2" s="1141" t="s">
        <v>356</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359</v>
      </c>
      <c r="B5" s="1027"/>
      <c r="C5" s="1027"/>
      <c r="D5" s="1027"/>
      <c r="E5" s="1027"/>
      <c r="F5" s="1027"/>
      <c r="G5" s="1027"/>
      <c r="H5" s="1027"/>
      <c r="I5" s="1027"/>
      <c r="J5" s="1027"/>
      <c r="K5" s="1027"/>
      <c r="L5" s="1027"/>
      <c r="M5" s="1027"/>
      <c r="N5" s="1027"/>
      <c r="O5" s="1027"/>
      <c r="P5" s="1028"/>
      <c r="Q5" s="1032" t="s">
        <v>360</v>
      </c>
      <c r="R5" s="1033"/>
      <c r="S5" s="1033"/>
      <c r="T5" s="1033"/>
      <c r="U5" s="1034"/>
      <c r="V5" s="1032" t="s">
        <v>361</v>
      </c>
      <c r="W5" s="1033"/>
      <c r="X5" s="1033"/>
      <c r="Y5" s="1033"/>
      <c r="Z5" s="1034"/>
      <c r="AA5" s="1032" t="s">
        <v>362</v>
      </c>
      <c r="AB5" s="1033"/>
      <c r="AC5" s="1033"/>
      <c r="AD5" s="1033"/>
      <c r="AE5" s="1033"/>
      <c r="AF5" s="1144" t="s">
        <v>363</v>
      </c>
      <c r="AG5" s="1033"/>
      <c r="AH5" s="1033"/>
      <c r="AI5" s="1033"/>
      <c r="AJ5" s="1048"/>
      <c r="AK5" s="1033" t="s">
        <v>364</v>
      </c>
      <c r="AL5" s="1033"/>
      <c r="AM5" s="1033"/>
      <c r="AN5" s="1033"/>
      <c r="AO5" s="1034"/>
      <c r="AP5" s="1032" t="s">
        <v>365</v>
      </c>
      <c r="AQ5" s="1033"/>
      <c r="AR5" s="1033"/>
      <c r="AS5" s="1033"/>
      <c r="AT5" s="1034"/>
      <c r="AU5" s="1032" t="s">
        <v>366</v>
      </c>
      <c r="AV5" s="1033"/>
      <c r="AW5" s="1033"/>
      <c r="AX5" s="1033"/>
      <c r="AY5" s="1048"/>
      <c r="AZ5" s="236"/>
      <c r="BA5" s="236"/>
      <c r="BB5" s="236"/>
      <c r="BC5" s="236"/>
      <c r="BD5" s="236"/>
      <c r="BE5" s="237"/>
      <c r="BF5" s="237"/>
      <c r="BG5" s="237"/>
      <c r="BH5" s="237"/>
      <c r="BI5" s="237"/>
      <c r="BJ5" s="237"/>
      <c r="BK5" s="237"/>
      <c r="BL5" s="237"/>
      <c r="BM5" s="237"/>
      <c r="BN5" s="237"/>
      <c r="BO5" s="237"/>
      <c r="BP5" s="237"/>
      <c r="BQ5" s="1026" t="s">
        <v>367</v>
      </c>
      <c r="BR5" s="1027"/>
      <c r="BS5" s="1027"/>
      <c r="BT5" s="1027"/>
      <c r="BU5" s="1027"/>
      <c r="BV5" s="1027"/>
      <c r="BW5" s="1027"/>
      <c r="BX5" s="1027"/>
      <c r="BY5" s="1027"/>
      <c r="BZ5" s="1027"/>
      <c r="CA5" s="1027"/>
      <c r="CB5" s="1027"/>
      <c r="CC5" s="1027"/>
      <c r="CD5" s="1027"/>
      <c r="CE5" s="1027"/>
      <c r="CF5" s="1027"/>
      <c r="CG5" s="1028"/>
      <c r="CH5" s="1032" t="s">
        <v>368</v>
      </c>
      <c r="CI5" s="1033"/>
      <c r="CJ5" s="1033"/>
      <c r="CK5" s="1033"/>
      <c r="CL5" s="1034"/>
      <c r="CM5" s="1032" t="s">
        <v>369</v>
      </c>
      <c r="CN5" s="1033"/>
      <c r="CO5" s="1033"/>
      <c r="CP5" s="1033"/>
      <c r="CQ5" s="1034"/>
      <c r="CR5" s="1032" t="s">
        <v>370</v>
      </c>
      <c r="CS5" s="1033"/>
      <c r="CT5" s="1033"/>
      <c r="CU5" s="1033"/>
      <c r="CV5" s="1034"/>
      <c r="CW5" s="1032" t="s">
        <v>371</v>
      </c>
      <c r="CX5" s="1033"/>
      <c r="CY5" s="1033"/>
      <c r="CZ5" s="1033"/>
      <c r="DA5" s="1034"/>
      <c r="DB5" s="1032" t="s">
        <v>372</v>
      </c>
      <c r="DC5" s="1033"/>
      <c r="DD5" s="1033"/>
      <c r="DE5" s="1033"/>
      <c r="DF5" s="1034"/>
      <c r="DG5" s="1129" t="s">
        <v>373</v>
      </c>
      <c r="DH5" s="1130"/>
      <c r="DI5" s="1130"/>
      <c r="DJ5" s="1130"/>
      <c r="DK5" s="1131"/>
      <c r="DL5" s="1129" t="s">
        <v>374</v>
      </c>
      <c r="DM5" s="1130"/>
      <c r="DN5" s="1130"/>
      <c r="DO5" s="1130"/>
      <c r="DP5" s="1131"/>
      <c r="DQ5" s="1032" t="s">
        <v>375</v>
      </c>
      <c r="DR5" s="1033"/>
      <c r="DS5" s="1033"/>
      <c r="DT5" s="1033"/>
      <c r="DU5" s="1034"/>
      <c r="DV5" s="1032" t="s">
        <v>366</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376</v>
      </c>
      <c r="C7" s="1082"/>
      <c r="D7" s="1082"/>
      <c r="E7" s="1082"/>
      <c r="F7" s="1082"/>
      <c r="G7" s="1082"/>
      <c r="H7" s="1082"/>
      <c r="I7" s="1082"/>
      <c r="J7" s="1082"/>
      <c r="K7" s="1082"/>
      <c r="L7" s="1082"/>
      <c r="M7" s="1082"/>
      <c r="N7" s="1082"/>
      <c r="O7" s="1082"/>
      <c r="P7" s="1083"/>
      <c r="Q7" s="1135">
        <v>6574</v>
      </c>
      <c r="R7" s="1136"/>
      <c r="S7" s="1136"/>
      <c r="T7" s="1136"/>
      <c r="U7" s="1136"/>
      <c r="V7" s="1136">
        <v>6301</v>
      </c>
      <c r="W7" s="1136"/>
      <c r="X7" s="1136"/>
      <c r="Y7" s="1136"/>
      <c r="Z7" s="1136"/>
      <c r="AA7" s="1136">
        <v>272</v>
      </c>
      <c r="AB7" s="1136"/>
      <c r="AC7" s="1136"/>
      <c r="AD7" s="1136"/>
      <c r="AE7" s="1137"/>
      <c r="AF7" s="1138">
        <v>162</v>
      </c>
      <c r="AG7" s="1139"/>
      <c r="AH7" s="1139"/>
      <c r="AI7" s="1139"/>
      <c r="AJ7" s="1140"/>
      <c r="AK7" s="1122">
        <v>123</v>
      </c>
      <c r="AL7" s="1123"/>
      <c r="AM7" s="1123"/>
      <c r="AN7" s="1123"/>
      <c r="AO7" s="1123"/>
      <c r="AP7" s="1123">
        <v>5729</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549</v>
      </c>
      <c r="BT7" s="1127"/>
      <c r="BU7" s="1127"/>
      <c r="BV7" s="1127"/>
      <c r="BW7" s="1127"/>
      <c r="BX7" s="1127"/>
      <c r="BY7" s="1127"/>
      <c r="BZ7" s="1127"/>
      <c r="CA7" s="1127"/>
      <c r="CB7" s="1127"/>
      <c r="CC7" s="1127"/>
      <c r="CD7" s="1127"/>
      <c r="CE7" s="1127"/>
      <c r="CF7" s="1127"/>
      <c r="CG7" s="1128"/>
      <c r="CH7" s="1119">
        <v>-627</v>
      </c>
      <c r="CI7" s="1120"/>
      <c r="CJ7" s="1120"/>
      <c r="CK7" s="1120"/>
      <c r="CL7" s="1121"/>
      <c r="CM7" s="1119">
        <v>72</v>
      </c>
      <c r="CN7" s="1120"/>
      <c r="CO7" s="1120"/>
      <c r="CP7" s="1120"/>
      <c r="CQ7" s="1121"/>
      <c r="CR7" s="1119">
        <v>950</v>
      </c>
      <c r="CS7" s="1120"/>
      <c r="CT7" s="1120"/>
      <c r="CU7" s="1120"/>
      <c r="CV7" s="1121"/>
      <c r="CW7" s="1119">
        <v>0</v>
      </c>
      <c r="CX7" s="1120"/>
      <c r="CY7" s="1120"/>
      <c r="CZ7" s="1120"/>
      <c r="DA7" s="1121"/>
      <c r="DB7" s="1119">
        <v>0</v>
      </c>
      <c r="DC7" s="1120"/>
      <c r="DD7" s="1120"/>
      <c r="DE7" s="1120"/>
      <c r="DF7" s="1121"/>
      <c r="DG7" s="1119">
        <v>0</v>
      </c>
      <c r="DH7" s="1120"/>
      <c r="DI7" s="1120"/>
      <c r="DJ7" s="1120"/>
      <c r="DK7" s="1121"/>
      <c r="DL7" s="1119">
        <v>0</v>
      </c>
      <c r="DM7" s="1120"/>
      <c r="DN7" s="1120"/>
      <c r="DO7" s="1120"/>
      <c r="DP7" s="1121"/>
      <c r="DQ7" s="1119">
        <v>0</v>
      </c>
      <c r="DR7" s="1120"/>
      <c r="DS7" s="1120"/>
      <c r="DT7" s="1120"/>
      <c r="DU7" s="1121"/>
      <c r="DV7" s="1146"/>
      <c r="DW7" s="1147"/>
      <c r="DX7" s="1147"/>
      <c r="DY7" s="1147"/>
      <c r="DZ7" s="1148"/>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550</v>
      </c>
      <c r="BT8" s="1046"/>
      <c r="BU8" s="1046"/>
      <c r="BV8" s="1046"/>
      <c r="BW8" s="1046"/>
      <c r="BX8" s="1046"/>
      <c r="BY8" s="1046"/>
      <c r="BZ8" s="1046"/>
      <c r="CA8" s="1046"/>
      <c r="CB8" s="1046"/>
      <c r="CC8" s="1046"/>
      <c r="CD8" s="1046"/>
      <c r="CE8" s="1046"/>
      <c r="CF8" s="1046"/>
      <c r="CG8" s="1047"/>
      <c r="CH8" s="1020">
        <v>-7</v>
      </c>
      <c r="CI8" s="1021"/>
      <c r="CJ8" s="1021"/>
      <c r="CK8" s="1021"/>
      <c r="CL8" s="1022"/>
      <c r="CM8" s="1020">
        <v>79</v>
      </c>
      <c r="CN8" s="1021"/>
      <c r="CO8" s="1021"/>
      <c r="CP8" s="1021"/>
      <c r="CQ8" s="1022"/>
      <c r="CR8" s="1020">
        <v>55</v>
      </c>
      <c r="CS8" s="1021"/>
      <c r="CT8" s="1021"/>
      <c r="CU8" s="1021"/>
      <c r="CV8" s="1022"/>
      <c r="CW8" s="1020">
        <v>20</v>
      </c>
      <c r="CX8" s="1021"/>
      <c r="CY8" s="1021"/>
      <c r="CZ8" s="1021"/>
      <c r="DA8" s="1022"/>
      <c r="DB8" s="1020" t="s">
        <v>493</v>
      </c>
      <c r="DC8" s="1021"/>
      <c r="DD8" s="1021"/>
      <c r="DE8" s="1021"/>
      <c r="DF8" s="1022"/>
      <c r="DG8" s="1020" t="s">
        <v>493</v>
      </c>
      <c r="DH8" s="1021"/>
      <c r="DI8" s="1021"/>
      <c r="DJ8" s="1021"/>
      <c r="DK8" s="1022"/>
      <c r="DL8" s="1020" t="s">
        <v>493</v>
      </c>
      <c r="DM8" s="1021"/>
      <c r="DN8" s="1021"/>
      <c r="DO8" s="1021"/>
      <c r="DP8" s="1022"/>
      <c r="DQ8" s="1020">
        <v>0</v>
      </c>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377</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378</v>
      </c>
      <c r="B23" s="975" t="s">
        <v>379</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162</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122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359</v>
      </c>
      <c r="B26" s="1027"/>
      <c r="C26" s="1027"/>
      <c r="D26" s="1027"/>
      <c r="E26" s="1027"/>
      <c r="F26" s="1027"/>
      <c r="G26" s="1027"/>
      <c r="H26" s="1027"/>
      <c r="I26" s="1027"/>
      <c r="J26" s="1027"/>
      <c r="K26" s="1027"/>
      <c r="L26" s="1027"/>
      <c r="M26" s="1027"/>
      <c r="N26" s="1027"/>
      <c r="O26" s="1027"/>
      <c r="P26" s="1028"/>
      <c r="Q26" s="1032" t="s">
        <v>382</v>
      </c>
      <c r="R26" s="1033"/>
      <c r="S26" s="1033"/>
      <c r="T26" s="1033"/>
      <c r="U26" s="1034"/>
      <c r="V26" s="1032" t="s">
        <v>383</v>
      </c>
      <c r="W26" s="1033"/>
      <c r="X26" s="1033"/>
      <c r="Y26" s="1033"/>
      <c r="Z26" s="1034"/>
      <c r="AA26" s="1032" t="s">
        <v>384</v>
      </c>
      <c r="AB26" s="1033"/>
      <c r="AC26" s="1033"/>
      <c r="AD26" s="1033"/>
      <c r="AE26" s="1033"/>
      <c r="AF26" s="1090" t="s">
        <v>385</v>
      </c>
      <c r="AG26" s="1039"/>
      <c r="AH26" s="1039"/>
      <c r="AI26" s="1039"/>
      <c r="AJ26" s="1091"/>
      <c r="AK26" s="1033" t="s">
        <v>386</v>
      </c>
      <c r="AL26" s="1033"/>
      <c r="AM26" s="1033"/>
      <c r="AN26" s="1033"/>
      <c r="AO26" s="1034"/>
      <c r="AP26" s="1032" t="s">
        <v>387</v>
      </c>
      <c r="AQ26" s="1033"/>
      <c r="AR26" s="1033"/>
      <c r="AS26" s="1033"/>
      <c r="AT26" s="1034"/>
      <c r="AU26" s="1032" t="s">
        <v>388</v>
      </c>
      <c r="AV26" s="1033"/>
      <c r="AW26" s="1033"/>
      <c r="AX26" s="1033"/>
      <c r="AY26" s="1034"/>
      <c r="AZ26" s="1032" t="s">
        <v>389</v>
      </c>
      <c r="BA26" s="1033"/>
      <c r="BB26" s="1033"/>
      <c r="BC26" s="1033"/>
      <c r="BD26" s="1034"/>
      <c r="BE26" s="1032" t="s">
        <v>366</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390</v>
      </c>
      <c r="C28" s="1082"/>
      <c r="D28" s="1082"/>
      <c r="E28" s="1082"/>
      <c r="F28" s="1082"/>
      <c r="G28" s="1082"/>
      <c r="H28" s="1082"/>
      <c r="I28" s="1082"/>
      <c r="J28" s="1082"/>
      <c r="K28" s="1082"/>
      <c r="L28" s="1082"/>
      <c r="M28" s="1082"/>
      <c r="N28" s="1082"/>
      <c r="O28" s="1082"/>
      <c r="P28" s="1083"/>
      <c r="Q28" s="1084">
        <v>1288</v>
      </c>
      <c r="R28" s="1085"/>
      <c r="S28" s="1085"/>
      <c r="T28" s="1085"/>
      <c r="U28" s="1085"/>
      <c r="V28" s="1085">
        <v>1203</v>
      </c>
      <c r="W28" s="1085"/>
      <c r="X28" s="1085"/>
      <c r="Y28" s="1085"/>
      <c r="Z28" s="1085"/>
      <c r="AA28" s="1085">
        <v>85</v>
      </c>
      <c r="AB28" s="1085"/>
      <c r="AC28" s="1085"/>
      <c r="AD28" s="1085"/>
      <c r="AE28" s="1086"/>
      <c r="AF28" s="1087">
        <v>85</v>
      </c>
      <c r="AG28" s="1085"/>
      <c r="AH28" s="1085"/>
      <c r="AI28" s="1085"/>
      <c r="AJ28" s="1088"/>
      <c r="AK28" s="1089">
        <v>119</v>
      </c>
      <c r="AL28" s="1077"/>
      <c r="AM28" s="1077"/>
      <c r="AN28" s="1077"/>
      <c r="AO28" s="1077"/>
      <c r="AP28" s="1077" t="s">
        <v>493</v>
      </c>
      <c r="AQ28" s="1077"/>
      <c r="AR28" s="1077"/>
      <c r="AS28" s="1077"/>
      <c r="AT28" s="1077"/>
      <c r="AU28" s="1077">
        <v>104</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391</v>
      </c>
      <c r="C29" s="1063"/>
      <c r="D29" s="1063"/>
      <c r="E29" s="1063"/>
      <c r="F29" s="1063"/>
      <c r="G29" s="1063"/>
      <c r="H29" s="1063"/>
      <c r="I29" s="1063"/>
      <c r="J29" s="1063"/>
      <c r="K29" s="1063"/>
      <c r="L29" s="1063"/>
      <c r="M29" s="1063"/>
      <c r="N29" s="1063"/>
      <c r="O29" s="1063"/>
      <c r="P29" s="1064"/>
      <c r="Q29" s="1074">
        <v>978</v>
      </c>
      <c r="R29" s="1075"/>
      <c r="S29" s="1075"/>
      <c r="T29" s="1075"/>
      <c r="U29" s="1075"/>
      <c r="V29" s="1075">
        <v>923</v>
      </c>
      <c r="W29" s="1075"/>
      <c r="X29" s="1075"/>
      <c r="Y29" s="1075"/>
      <c r="Z29" s="1075"/>
      <c r="AA29" s="1075">
        <v>55</v>
      </c>
      <c r="AB29" s="1075"/>
      <c r="AC29" s="1075"/>
      <c r="AD29" s="1075"/>
      <c r="AE29" s="1076"/>
      <c r="AF29" s="1068">
        <v>55</v>
      </c>
      <c r="AG29" s="1069"/>
      <c r="AH29" s="1069"/>
      <c r="AI29" s="1069"/>
      <c r="AJ29" s="1070"/>
      <c r="AK29" s="1011">
        <v>152</v>
      </c>
      <c r="AL29" s="1002"/>
      <c r="AM29" s="1002"/>
      <c r="AN29" s="1002"/>
      <c r="AO29" s="1002"/>
      <c r="AP29" s="1002" t="s">
        <v>493</v>
      </c>
      <c r="AQ29" s="1002"/>
      <c r="AR29" s="1002"/>
      <c r="AS29" s="1002"/>
      <c r="AT29" s="1002"/>
      <c r="AU29" s="1002">
        <v>152</v>
      </c>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392</v>
      </c>
      <c r="C30" s="1063"/>
      <c r="D30" s="1063"/>
      <c r="E30" s="1063"/>
      <c r="F30" s="1063"/>
      <c r="G30" s="1063"/>
      <c r="H30" s="1063"/>
      <c r="I30" s="1063"/>
      <c r="J30" s="1063"/>
      <c r="K30" s="1063"/>
      <c r="L30" s="1063"/>
      <c r="M30" s="1063"/>
      <c r="N30" s="1063"/>
      <c r="O30" s="1063"/>
      <c r="P30" s="1064"/>
      <c r="Q30" s="1074">
        <v>102</v>
      </c>
      <c r="R30" s="1075"/>
      <c r="S30" s="1075"/>
      <c r="T30" s="1075"/>
      <c r="U30" s="1075"/>
      <c r="V30" s="1075">
        <v>102</v>
      </c>
      <c r="W30" s="1075"/>
      <c r="X30" s="1075"/>
      <c r="Y30" s="1075"/>
      <c r="Z30" s="1075"/>
      <c r="AA30" s="1075">
        <v>0</v>
      </c>
      <c r="AB30" s="1075"/>
      <c r="AC30" s="1075"/>
      <c r="AD30" s="1075"/>
      <c r="AE30" s="1076"/>
      <c r="AF30" s="1068">
        <v>0</v>
      </c>
      <c r="AG30" s="1069"/>
      <c r="AH30" s="1069"/>
      <c r="AI30" s="1069"/>
      <c r="AJ30" s="1070"/>
      <c r="AK30" s="1011">
        <v>35</v>
      </c>
      <c r="AL30" s="1002"/>
      <c r="AM30" s="1002"/>
      <c r="AN30" s="1002"/>
      <c r="AO30" s="1002"/>
      <c r="AP30" s="1002" t="s">
        <v>493</v>
      </c>
      <c r="AQ30" s="1002"/>
      <c r="AR30" s="1002"/>
      <c r="AS30" s="1002"/>
      <c r="AT30" s="1002"/>
      <c r="AU30" s="1002">
        <v>35</v>
      </c>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393</v>
      </c>
      <c r="C31" s="1063"/>
      <c r="D31" s="1063"/>
      <c r="E31" s="1063"/>
      <c r="F31" s="1063"/>
      <c r="G31" s="1063"/>
      <c r="H31" s="1063"/>
      <c r="I31" s="1063"/>
      <c r="J31" s="1063"/>
      <c r="K31" s="1063"/>
      <c r="L31" s="1063"/>
      <c r="M31" s="1063"/>
      <c r="N31" s="1063"/>
      <c r="O31" s="1063"/>
      <c r="P31" s="1064"/>
      <c r="Q31" s="1074">
        <v>252</v>
      </c>
      <c r="R31" s="1075"/>
      <c r="S31" s="1075"/>
      <c r="T31" s="1075"/>
      <c r="U31" s="1075"/>
      <c r="V31" s="1075">
        <v>233</v>
      </c>
      <c r="W31" s="1075"/>
      <c r="X31" s="1075"/>
      <c r="Y31" s="1075"/>
      <c r="Z31" s="1075"/>
      <c r="AA31" s="1075">
        <v>19</v>
      </c>
      <c r="AB31" s="1075"/>
      <c r="AC31" s="1075"/>
      <c r="AD31" s="1075"/>
      <c r="AE31" s="1076"/>
      <c r="AF31" s="1068">
        <v>197</v>
      </c>
      <c r="AG31" s="1069"/>
      <c r="AH31" s="1069"/>
      <c r="AI31" s="1069"/>
      <c r="AJ31" s="1070"/>
      <c r="AK31" s="1011">
        <v>105</v>
      </c>
      <c r="AL31" s="1002"/>
      <c r="AM31" s="1002"/>
      <c r="AN31" s="1002"/>
      <c r="AO31" s="1002"/>
      <c r="AP31" s="1002">
        <v>934</v>
      </c>
      <c r="AQ31" s="1002"/>
      <c r="AR31" s="1002"/>
      <c r="AS31" s="1002"/>
      <c r="AT31" s="1002"/>
      <c r="AU31" s="1002">
        <v>105</v>
      </c>
      <c r="AV31" s="1002"/>
      <c r="AW31" s="1002"/>
      <c r="AX31" s="1002"/>
      <c r="AY31" s="1002"/>
      <c r="AZ31" s="1073"/>
      <c r="BA31" s="1073"/>
      <c r="BB31" s="1073"/>
      <c r="BC31" s="1073"/>
      <c r="BD31" s="1073"/>
      <c r="BE31" s="1057" t="s">
        <v>394</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395</v>
      </c>
      <c r="C32" s="1063"/>
      <c r="D32" s="1063"/>
      <c r="E32" s="1063"/>
      <c r="F32" s="1063"/>
      <c r="G32" s="1063"/>
      <c r="H32" s="1063"/>
      <c r="I32" s="1063"/>
      <c r="J32" s="1063"/>
      <c r="K32" s="1063"/>
      <c r="L32" s="1063"/>
      <c r="M32" s="1063"/>
      <c r="N32" s="1063"/>
      <c r="O32" s="1063"/>
      <c r="P32" s="1064"/>
      <c r="Q32" s="1074">
        <v>162</v>
      </c>
      <c r="R32" s="1075"/>
      <c r="S32" s="1075"/>
      <c r="T32" s="1075"/>
      <c r="U32" s="1075"/>
      <c r="V32" s="1075">
        <v>162</v>
      </c>
      <c r="W32" s="1075"/>
      <c r="X32" s="1075"/>
      <c r="Y32" s="1075"/>
      <c r="Z32" s="1075"/>
      <c r="AA32" s="1075">
        <v>0</v>
      </c>
      <c r="AB32" s="1075"/>
      <c r="AC32" s="1075"/>
      <c r="AD32" s="1075"/>
      <c r="AE32" s="1076"/>
      <c r="AF32" s="1068">
        <v>0</v>
      </c>
      <c r="AG32" s="1069"/>
      <c r="AH32" s="1069"/>
      <c r="AI32" s="1069"/>
      <c r="AJ32" s="1070"/>
      <c r="AK32" s="1011">
        <v>128</v>
      </c>
      <c r="AL32" s="1002"/>
      <c r="AM32" s="1002"/>
      <c r="AN32" s="1002"/>
      <c r="AO32" s="1002"/>
      <c r="AP32" s="1002">
        <v>685</v>
      </c>
      <c r="AQ32" s="1002"/>
      <c r="AR32" s="1002"/>
      <c r="AS32" s="1002"/>
      <c r="AT32" s="1002"/>
      <c r="AU32" s="1002">
        <v>128</v>
      </c>
      <c r="AV32" s="1002"/>
      <c r="AW32" s="1002"/>
      <c r="AX32" s="1002"/>
      <c r="AY32" s="1002"/>
      <c r="AZ32" s="1073"/>
      <c r="BA32" s="1073"/>
      <c r="BB32" s="1073"/>
      <c r="BC32" s="1073"/>
      <c r="BD32" s="1073"/>
      <c r="BE32" s="1057" t="s">
        <v>396</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397</v>
      </c>
      <c r="C33" s="1063"/>
      <c r="D33" s="1063"/>
      <c r="E33" s="1063"/>
      <c r="F33" s="1063"/>
      <c r="G33" s="1063"/>
      <c r="H33" s="1063"/>
      <c r="I33" s="1063"/>
      <c r="J33" s="1063"/>
      <c r="K33" s="1063"/>
      <c r="L33" s="1063"/>
      <c r="M33" s="1063"/>
      <c r="N33" s="1063"/>
      <c r="O33" s="1063"/>
      <c r="P33" s="1064"/>
      <c r="Q33" s="1074">
        <v>198</v>
      </c>
      <c r="R33" s="1075"/>
      <c r="S33" s="1075"/>
      <c r="T33" s="1075"/>
      <c r="U33" s="1075"/>
      <c r="V33" s="1075">
        <v>198</v>
      </c>
      <c r="W33" s="1075"/>
      <c r="X33" s="1075"/>
      <c r="Y33" s="1075"/>
      <c r="Z33" s="1075"/>
      <c r="AA33" s="1075">
        <v>0</v>
      </c>
      <c r="AB33" s="1075"/>
      <c r="AC33" s="1075"/>
      <c r="AD33" s="1075"/>
      <c r="AE33" s="1076"/>
      <c r="AF33" s="1068" t="s">
        <v>122</v>
      </c>
      <c r="AG33" s="1069"/>
      <c r="AH33" s="1069"/>
      <c r="AI33" s="1069"/>
      <c r="AJ33" s="1070"/>
      <c r="AK33" s="1011">
        <v>152</v>
      </c>
      <c r="AL33" s="1002"/>
      <c r="AM33" s="1002"/>
      <c r="AN33" s="1002"/>
      <c r="AO33" s="1002"/>
      <c r="AP33" s="1002">
        <v>1125</v>
      </c>
      <c r="AQ33" s="1002"/>
      <c r="AR33" s="1002"/>
      <c r="AS33" s="1002"/>
      <c r="AT33" s="1002"/>
      <c r="AU33" s="1002">
        <v>152</v>
      </c>
      <c r="AV33" s="1002"/>
      <c r="AW33" s="1002"/>
      <c r="AX33" s="1002"/>
      <c r="AY33" s="1002"/>
      <c r="AZ33" s="1073"/>
      <c r="BA33" s="1073"/>
      <c r="BB33" s="1073"/>
      <c r="BC33" s="1073"/>
      <c r="BD33" s="1073"/>
      <c r="BE33" s="1057" t="s">
        <v>396</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398</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378</v>
      </c>
      <c r="B63" s="975" t="s">
        <v>399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338</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122</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401</v>
      </c>
      <c r="B66" s="1027"/>
      <c r="C66" s="1027"/>
      <c r="D66" s="1027"/>
      <c r="E66" s="1027"/>
      <c r="F66" s="1027"/>
      <c r="G66" s="1027"/>
      <c r="H66" s="1027"/>
      <c r="I66" s="1027"/>
      <c r="J66" s="1027"/>
      <c r="K66" s="1027"/>
      <c r="L66" s="1027"/>
      <c r="M66" s="1027"/>
      <c r="N66" s="1027"/>
      <c r="O66" s="1027"/>
      <c r="P66" s="1028"/>
      <c r="Q66" s="1032" t="s">
        <v>382</v>
      </c>
      <c r="R66" s="1033"/>
      <c r="S66" s="1033"/>
      <c r="T66" s="1033"/>
      <c r="U66" s="1034"/>
      <c r="V66" s="1032" t="s">
        <v>383</v>
      </c>
      <c r="W66" s="1033"/>
      <c r="X66" s="1033"/>
      <c r="Y66" s="1033"/>
      <c r="Z66" s="1034"/>
      <c r="AA66" s="1032" t="s">
        <v>384</v>
      </c>
      <c r="AB66" s="1033"/>
      <c r="AC66" s="1033"/>
      <c r="AD66" s="1033"/>
      <c r="AE66" s="1034"/>
      <c r="AF66" s="1038" t="s">
        <v>385</v>
      </c>
      <c r="AG66" s="1039"/>
      <c r="AH66" s="1039"/>
      <c r="AI66" s="1039"/>
      <c r="AJ66" s="1040"/>
      <c r="AK66" s="1032" t="s">
        <v>386</v>
      </c>
      <c r="AL66" s="1027"/>
      <c r="AM66" s="1027"/>
      <c r="AN66" s="1027"/>
      <c r="AO66" s="1028"/>
      <c r="AP66" s="1032" t="s">
        <v>387</v>
      </c>
      <c r="AQ66" s="1033"/>
      <c r="AR66" s="1033"/>
      <c r="AS66" s="1033"/>
      <c r="AT66" s="1034"/>
      <c r="AU66" s="1032" t="s">
        <v>402</v>
      </c>
      <c r="AV66" s="1033"/>
      <c r="AW66" s="1033"/>
      <c r="AX66" s="1033"/>
      <c r="AY66" s="1034"/>
      <c r="AZ66" s="1032" t="s">
        <v>366</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557</v>
      </c>
      <c r="C68" s="1017"/>
      <c r="D68" s="1017"/>
      <c r="E68" s="1017"/>
      <c r="F68" s="1017"/>
      <c r="G68" s="1017"/>
      <c r="H68" s="1017"/>
      <c r="I68" s="1017"/>
      <c r="J68" s="1017"/>
      <c r="K68" s="1017"/>
      <c r="L68" s="1017"/>
      <c r="M68" s="1017"/>
      <c r="N68" s="1017"/>
      <c r="O68" s="1017"/>
      <c r="P68" s="1018"/>
      <c r="Q68" s="1019">
        <v>1069</v>
      </c>
      <c r="R68" s="1013"/>
      <c r="S68" s="1013"/>
      <c r="T68" s="1013"/>
      <c r="U68" s="1013"/>
      <c r="V68" s="1013">
        <v>1011</v>
      </c>
      <c r="W68" s="1013"/>
      <c r="X68" s="1013"/>
      <c r="Y68" s="1013"/>
      <c r="Z68" s="1013"/>
      <c r="AA68" s="1013">
        <v>58</v>
      </c>
      <c r="AB68" s="1013"/>
      <c r="AC68" s="1013"/>
      <c r="AD68" s="1013"/>
      <c r="AE68" s="1013"/>
      <c r="AF68" s="1013">
        <v>58</v>
      </c>
      <c r="AG68" s="1013"/>
      <c r="AH68" s="1013"/>
      <c r="AI68" s="1013"/>
      <c r="AJ68" s="1013"/>
      <c r="AK68" s="1013">
        <v>0</v>
      </c>
      <c r="AL68" s="1013"/>
      <c r="AM68" s="1013"/>
      <c r="AN68" s="1013"/>
      <c r="AO68" s="1013"/>
      <c r="AP68" s="1013">
        <v>260</v>
      </c>
      <c r="AQ68" s="1013"/>
      <c r="AR68" s="1013"/>
      <c r="AS68" s="1013"/>
      <c r="AT68" s="1013"/>
      <c r="AU68" s="1013">
        <v>260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558</v>
      </c>
      <c r="C69" s="1006"/>
      <c r="D69" s="1006"/>
      <c r="E69" s="1006"/>
      <c r="F69" s="1006"/>
      <c r="G69" s="1006"/>
      <c r="H69" s="1006"/>
      <c r="I69" s="1006"/>
      <c r="J69" s="1006"/>
      <c r="K69" s="1006"/>
      <c r="L69" s="1006"/>
      <c r="M69" s="1006"/>
      <c r="N69" s="1006"/>
      <c r="O69" s="1006"/>
      <c r="P69" s="1007"/>
      <c r="Q69" s="1008">
        <v>3956</v>
      </c>
      <c r="R69" s="1002"/>
      <c r="S69" s="1002"/>
      <c r="T69" s="1002"/>
      <c r="U69" s="1002"/>
      <c r="V69" s="1002">
        <v>3822</v>
      </c>
      <c r="W69" s="1002"/>
      <c r="X69" s="1002"/>
      <c r="Y69" s="1002"/>
      <c r="Z69" s="1002"/>
      <c r="AA69" s="1002">
        <v>134</v>
      </c>
      <c r="AB69" s="1002"/>
      <c r="AC69" s="1002"/>
      <c r="AD69" s="1002"/>
      <c r="AE69" s="1002"/>
      <c r="AF69" s="1002">
        <v>134</v>
      </c>
      <c r="AG69" s="1002"/>
      <c r="AH69" s="1002"/>
      <c r="AI69" s="1002"/>
      <c r="AJ69" s="1002"/>
      <c r="AK69" s="1002">
        <v>0</v>
      </c>
      <c r="AL69" s="1002"/>
      <c r="AM69" s="1002"/>
      <c r="AN69" s="1002"/>
      <c r="AO69" s="1002"/>
      <c r="AP69" s="1002">
        <v>422</v>
      </c>
      <c r="AQ69" s="1002"/>
      <c r="AR69" s="1002"/>
      <c r="AS69" s="1002"/>
      <c r="AT69" s="1002"/>
      <c r="AU69" s="1002">
        <v>27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559</v>
      </c>
      <c r="C70" s="1006"/>
      <c r="D70" s="1006"/>
      <c r="E70" s="1006"/>
      <c r="F70" s="1006"/>
      <c r="G70" s="1006"/>
      <c r="H70" s="1006"/>
      <c r="I70" s="1006"/>
      <c r="J70" s="1006"/>
      <c r="K70" s="1006"/>
      <c r="L70" s="1006"/>
      <c r="M70" s="1006"/>
      <c r="N70" s="1006"/>
      <c r="O70" s="1006"/>
      <c r="P70" s="1007"/>
      <c r="Q70" s="1008">
        <v>10004</v>
      </c>
      <c r="R70" s="1002"/>
      <c r="S70" s="1002"/>
      <c r="T70" s="1002"/>
      <c r="U70" s="1002"/>
      <c r="V70" s="1002">
        <v>9478</v>
      </c>
      <c r="W70" s="1002"/>
      <c r="X70" s="1002"/>
      <c r="Y70" s="1002"/>
      <c r="Z70" s="1002"/>
      <c r="AA70" s="1002">
        <v>526</v>
      </c>
      <c r="AB70" s="1002"/>
      <c r="AC70" s="1002"/>
      <c r="AD70" s="1002"/>
      <c r="AE70" s="1002"/>
      <c r="AF70" s="1002">
        <v>0</v>
      </c>
      <c r="AG70" s="1002"/>
      <c r="AH70" s="1002"/>
      <c r="AI70" s="1002"/>
      <c r="AJ70" s="1002"/>
      <c r="AK70" s="1002">
        <v>15</v>
      </c>
      <c r="AL70" s="1002"/>
      <c r="AM70" s="1002"/>
      <c r="AN70" s="1002"/>
      <c r="AO70" s="1002"/>
      <c r="AP70" s="1002" t="s">
        <v>493</v>
      </c>
      <c r="AQ70" s="1002"/>
      <c r="AR70" s="1002"/>
      <c r="AS70" s="1002"/>
      <c r="AT70" s="1002"/>
      <c r="AU70" s="1002">
        <v>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560</v>
      </c>
      <c r="C71" s="1006"/>
      <c r="D71" s="1006"/>
      <c r="E71" s="1006"/>
      <c r="F71" s="1006"/>
      <c r="G71" s="1006"/>
      <c r="H71" s="1006"/>
      <c r="I71" s="1006"/>
      <c r="J71" s="1006"/>
      <c r="K71" s="1006"/>
      <c r="L71" s="1006"/>
      <c r="M71" s="1006"/>
      <c r="N71" s="1006"/>
      <c r="O71" s="1006"/>
      <c r="P71" s="1007"/>
      <c r="Q71" s="1008">
        <v>1564</v>
      </c>
      <c r="R71" s="1002"/>
      <c r="S71" s="1002"/>
      <c r="T71" s="1002"/>
      <c r="U71" s="1002"/>
      <c r="V71" s="1002">
        <v>1563</v>
      </c>
      <c r="W71" s="1002"/>
      <c r="X71" s="1002"/>
      <c r="Y71" s="1002"/>
      <c r="Z71" s="1002"/>
      <c r="AA71" s="1002">
        <v>1</v>
      </c>
      <c r="AB71" s="1002"/>
      <c r="AC71" s="1002"/>
      <c r="AD71" s="1002"/>
      <c r="AE71" s="1002"/>
      <c r="AF71" s="1002">
        <v>0</v>
      </c>
      <c r="AG71" s="1002"/>
      <c r="AH71" s="1002"/>
      <c r="AI71" s="1002"/>
      <c r="AJ71" s="1002"/>
      <c r="AK71" s="1002">
        <v>0</v>
      </c>
      <c r="AL71" s="1002"/>
      <c r="AM71" s="1002"/>
      <c r="AN71" s="1002"/>
      <c r="AO71" s="1002"/>
      <c r="AP71" s="1002" t="s">
        <v>493</v>
      </c>
      <c r="AQ71" s="1002"/>
      <c r="AR71" s="1002"/>
      <c r="AS71" s="1002"/>
      <c r="AT71" s="1002"/>
      <c r="AU71" s="1002">
        <v>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561</v>
      </c>
      <c r="C72" s="1006"/>
      <c r="D72" s="1006"/>
      <c r="E72" s="1006"/>
      <c r="F72" s="1006"/>
      <c r="G72" s="1006"/>
      <c r="H72" s="1006"/>
      <c r="I72" s="1006"/>
      <c r="J72" s="1006"/>
      <c r="K72" s="1006"/>
      <c r="L72" s="1006"/>
      <c r="M72" s="1006"/>
      <c r="N72" s="1006"/>
      <c r="O72" s="1006"/>
      <c r="P72" s="1007"/>
      <c r="Q72" s="1008">
        <v>1</v>
      </c>
      <c r="R72" s="1002"/>
      <c r="S72" s="1002"/>
      <c r="T72" s="1002"/>
      <c r="U72" s="1002"/>
      <c r="V72" s="1002">
        <v>0</v>
      </c>
      <c r="W72" s="1002"/>
      <c r="X72" s="1002"/>
      <c r="Y72" s="1002"/>
      <c r="Z72" s="1002"/>
      <c r="AA72" s="1002">
        <v>1</v>
      </c>
      <c r="AB72" s="1002"/>
      <c r="AC72" s="1002"/>
      <c r="AD72" s="1002"/>
      <c r="AE72" s="1002"/>
      <c r="AF72" s="1002">
        <v>0</v>
      </c>
      <c r="AG72" s="1002"/>
      <c r="AH72" s="1002"/>
      <c r="AI72" s="1002"/>
      <c r="AJ72" s="1002"/>
      <c r="AK72" s="1002">
        <v>0</v>
      </c>
      <c r="AL72" s="1002"/>
      <c r="AM72" s="1002"/>
      <c r="AN72" s="1002"/>
      <c r="AO72" s="1002"/>
      <c r="AP72" s="1002" t="s">
        <v>493</v>
      </c>
      <c r="AQ72" s="1002"/>
      <c r="AR72" s="1002"/>
      <c r="AS72" s="1002"/>
      <c r="AT72" s="1002"/>
      <c r="AU72" s="1002">
        <v>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562</v>
      </c>
      <c r="C73" s="1006"/>
      <c r="D73" s="1006"/>
      <c r="E73" s="1006"/>
      <c r="F73" s="1006"/>
      <c r="G73" s="1006"/>
      <c r="H73" s="1006"/>
      <c r="I73" s="1006"/>
      <c r="J73" s="1006"/>
      <c r="K73" s="1006"/>
      <c r="L73" s="1006"/>
      <c r="M73" s="1006"/>
      <c r="N73" s="1006"/>
      <c r="O73" s="1006"/>
      <c r="P73" s="1007"/>
      <c r="Q73" s="1008">
        <v>41</v>
      </c>
      <c r="R73" s="1002"/>
      <c r="S73" s="1002"/>
      <c r="T73" s="1002"/>
      <c r="U73" s="1002"/>
      <c r="V73" s="1002">
        <v>35</v>
      </c>
      <c r="W73" s="1002"/>
      <c r="X73" s="1002"/>
      <c r="Y73" s="1002"/>
      <c r="Z73" s="1002"/>
      <c r="AA73" s="1002">
        <v>6</v>
      </c>
      <c r="AB73" s="1002"/>
      <c r="AC73" s="1002"/>
      <c r="AD73" s="1002"/>
      <c r="AE73" s="1002"/>
      <c r="AF73" s="1002">
        <v>0</v>
      </c>
      <c r="AG73" s="1002"/>
      <c r="AH73" s="1002"/>
      <c r="AI73" s="1002"/>
      <c r="AJ73" s="1002"/>
      <c r="AK73" s="1002">
        <v>0</v>
      </c>
      <c r="AL73" s="1002"/>
      <c r="AM73" s="1002"/>
      <c r="AN73" s="1002"/>
      <c r="AO73" s="1002"/>
      <c r="AP73" s="1002" t="s">
        <v>493</v>
      </c>
      <c r="AQ73" s="1002"/>
      <c r="AR73" s="1002"/>
      <c r="AS73" s="1002"/>
      <c r="AT73" s="1002"/>
      <c r="AU73" s="1002">
        <v>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563</v>
      </c>
      <c r="C74" s="1006"/>
      <c r="D74" s="1006"/>
      <c r="E74" s="1006"/>
      <c r="F74" s="1006"/>
      <c r="G74" s="1006"/>
      <c r="H74" s="1006"/>
      <c r="I74" s="1006"/>
      <c r="J74" s="1006"/>
      <c r="K74" s="1006"/>
      <c r="L74" s="1006"/>
      <c r="M74" s="1006"/>
      <c r="N74" s="1006"/>
      <c r="O74" s="1006"/>
      <c r="P74" s="1007"/>
      <c r="Q74" s="1008">
        <v>42</v>
      </c>
      <c r="R74" s="1002"/>
      <c r="S74" s="1002"/>
      <c r="T74" s="1002"/>
      <c r="U74" s="1002"/>
      <c r="V74" s="1002">
        <v>39</v>
      </c>
      <c r="W74" s="1002"/>
      <c r="X74" s="1002"/>
      <c r="Y74" s="1002"/>
      <c r="Z74" s="1002"/>
      <c r="AA74" s="1002">
        <v>3</v>
      </c>
      <c r="AB74" s="1002"/>
      <c r="AC74" s="1002"/>
      <c r="AD74" s="1002"/>
      <c r="AE74" s="1002"/>
      <c r="AF74" s="1002">
        <v>0</v>
      </c>
      <c r="AG74" s="1002"/>
      <c r="AH74" s="1002"/>
      <c r="AI74" s="1002"/>
      <c r="AJ74" s="1002"/>
      <c r="AK74" s="1002">
        <v>0</v>
      </c>
      <c r="AL74" s="1002"/>
      <c r="AM74" s="1002"/>
      <c r="AN74" s="1002"/>
      <c r="AO74" s="1002"/>
      <c r="AP74" s="1002" t="s">
        <v>493</v>
      </c>
      <c r="AQ74" s="1002"/>
      <c r="AR74" s="1002"/>
      <c r="AS74" s="1002"/>
      <c r="AT74" s="1002"/>
      <c r="AU74" s="1002">
        <v>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564</v>
      </c>
      <c r="C75" s="1006"/>
      <c r="D75" s="1006"/>
      <c r="E75" s="1006"/>
      <c r="F75" s="1006"/>
      <c r="G75" s="1006"/>
      <c r="H75" s="1006"/>
      <c r="I75" s="1006"/>
      <c r="J75" s="1006"/>
      <c r="K75" s="1006"/>
      <c r="L75" s="1006"/>
      <c r="M75" s="1006"/>
      <c r="N75" s="1006"/>
      <c r="O75" s="1006"/>
      <c r="P75" s="1007"/>
      <c r="Q75" s="1009">
        <v>867</v>
      </c>
      <c r="R75" s="1010"/>
      <c r="S75" s="1010"/>
      <c r="T75" s="1010"/>
      <c r="U75" s="1011"/>
      <c r="V75" s="1012">
        <v>814</v>
      </c>
      <c r="W75" s="1010"/>
      <c r="X75" s="1010"/>
      <c r="Y75" s="1010"/>
      <c r="Z75" s="1011"/>
      <c r="AA75" s="1012">
        <v>53</v>
      </c>
      <c r="AB75" s="1010"/>
      <c r="AC75" s="1010"/>
      <c r="AD75" s="1010"/>
      <c r="AE75" s="1011"/>
      <c r="AF75" s="1012">
        <v>53</v>
      </c>
      <c r="AG75" s="1010"/>
      <c r="AH75" s="1010"/>
      <c r="AI75" s="1010"/>
      <c r="AJ75" s="1011"/>
      <c r="AK75" s="1012">
        <v>0</v>
      </c>
      <c r="AL75" s="1010"/>
      <c r="AM75" s="1010"/>
      <c r="AN75" s="1010"/>
      <c r="AO75" s="1011"/>
      <c r="AP75" s="1012" t="s">
        <v>493</v>
      </c>
      <c r="AQ75" s="1010"/>
      <c r="AR75" s="1010"/>
      <c r="AS75" s="1010"/>
      <c r="AT75" s="1011"/>
      <c r="AU75" s="1012">
        <v>0</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565</v>
      </c>
      <c r="C76" s="1006"/>
      <c r="D76" s="1006"/>
      <c r="E76" s="1006"/>
      <c r="F76" s="1006"/>
      <c r="G76" s="1006"/>
      <c r="H76" s="1006"/>
      <c r="I76" s="1006"/>
      <c r="J76" s="1006"/>
      <c r="K76" s="1006"/>
      <c r="L76" s="1006"/>
      <c r="M76" s="1006"/>
      <c r="N76" s="1006"/>
      <c r="O76" s="1006"/>
      <c r="P76" s="1007"/>
      <c r="Q76" s="1009">
        <v>250285</v>
      </c>
      <c r="R76" s="1010"/>
      <c r="S76" s="1010"/>
      <c r="T76" s="1010"/>
      <c r="U76" s="1011"/>
      <c r="V76" s="1012">
        <v>238827</v>
      </c>
      <c r="W76" s="1010"/>
      <c r="X76" s="1010"/>
      <c r="Y76" s="1010"/>
      <c r="Z76" s="1011"/>
      <c r="AA76" s="1012">
        <v>11458</v>
      </c>
      <c r="AB76" s="1010"/>
      <c r="AC76" s="1010"/>
      <c r="AD76" s="1010"/>
      <c r="AE76" s="1011"/>
      <c r="AF76" s="1012">
        <v>11458</v>
      </c>
      <c r="AG76" s="1010"/>
      <c r="AH76" s="1010"/>
      <c r="AI76" s="1010"/>
      <c r="AJ76" s="1011"/>
      <c r="AK76" s="1012">
        <v>608</v>
      </c>
      <c r="AL76" s="1010"/>
      <c r="AM76" s="1010"/>
      <c r="AN76" s="1010"/>
      <c r="AO76" s="1011"/>
      <c r="AP76" s="1012" t="s">
        <v>493</v>
      </c>
      <c r="AQ76" s="1010"/>
      <c r="AR76" s="1010"/>
      <c r="AS76" s="1010"/>
      <c r="AT76" s="1011"/>
      <c r="AU76" s="1012">
        <v>0</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378</v>
      </c>
      <c r="B88" s="975" t="s">
        <v>403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75" t="s">
        <v>404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409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412</v>
      </c>
      <c r="AB109" s="925"/>
      <c r="AC109" s="925"/>
      <c r="AD109" s="925"/>
      <c r="AE109" s="926"/>
      <c r="AF109" s="927" t="s">
        <v>297</v>
      </c>
      <c r="AG109" s="925"/>
      <c r="AH109" s="925"/>
      <c r="AI109" s="925"/>
      <c r="AJ109" s="926"/>
      <c r="AK109" s="927" t="s">
        <v>296</v>
      </c>
      <c r="AL109" s="925"/>
      <c r="AM109" s="925"/>
      <c r="AN109" s="925"/>
      <c r="AO109" s="926"/>
      <c r="AP109" s="927" t="s">
        <v>413</v>
      </c>
      <c r="AQ109" s="925"/>
      <c r="AR109" s="925"/>
      <c r="AS109" s="925"/>
      <c r="AT109" s="956"/>
      <c r="AU109" s="924" t="s">
        <v>411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412</v>
      </c>
      <c r="BR109" s="925"/>
      <c r="BS109" s="925"/>
      <c r="BT109" s="925"/>
      <c r="BU109" s="926"/>
      <c r="BV109" s="927" t="s">
        <v>297</v>
      </c>
      <c r="BW109" s="925"/>
      <c r="BX109" s="925"/>
      <c r="BY109" s="925"/>
      <c r="BZ109" s="926"/>
      <c r="CA109" s="927" t="s">
        <v>296</v>
      </c>
      <c r="CB109" s="925"/>
      <c r="CC109" s="925"/>
      <c r="CD109" s="925"/>
      <c r="CE109" s="926"/>
      <c r="CF109" s="963" t="s">
        <v>413</v>
      </c>
      <c r="CG109" s="963"/>
      <c r="CH109" s="963"/>
      <c r="CI109" s="963"/>
      <c r="CJ109" s="963"/>
      <c r="CK109" s="927" t="s">
        <v>414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412</v>
      </c>
      <c r="DH109" s="925"/>
      <c r="DI109" s="925"/>
      <c r="DJ109" s="925"/>
      <c r="DK109" s="926"/>
      <c r="DL109" s="927" t="s">
        <v>297</v>
      </c>
      <c r="DM109" s="925"/>
      <c r="DN109" s="925"/>
      <c r="DO109" s="925"/>
      <c r="DP109" s="926"/>
      <c r="DQ109" s="927" t="s">
        <v>296</v>
      </c>
      <c r="DR109" s="925"/>
      <c r="DS109" s="925"/>
      <c r="DT109" s="925"/>
      <c r="DU109" s="926"/>
      <c r="DV109" s="927" t="s">
        <v>413</v>
      </c>
      <c r="DW109" s="925"/>
      <c r="DX109" s="925"/>
      <c r="DY109" s="925"/>
      <c r="DZ109" s="956"/>
    </row>
    <row r="110" spans="1:131" s="226" customFormat="1" ht="26.25" customHeight="1">
      <c r="A110" s="827" t="s">
        <v>415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632055</v>
      </c>
      <c r="AB110" s="918"/>
      <c r="AC110" s="918"/>
      <c r="AD110" s="918"/>
      <c r="AE110" s="919"/>
      <c r="AF110" s="920">
        <v>604725</v>
      </c>
      <c r="AG110" s="918"/>
      <c r="AH110" s="918"/>
      <c r="AI110" s="918"/>
      <c r="AJ110" s="919"/>
      <c r="AK110" s="920">
        <v>590881</v>
      </c>
      <c r="AL110" s="918"/>
      <c r="AM110" s="918"/>
      <c r="AN110" s="918"/>
      <c r="AO110" s="919"/>
      <c r="AP110" s="921">
        <v>20.3</v>
      </c>
      <c r="AQ110" s="922"/>
      <c r="AR110" s="922"/>
      <c r="AS110" s="922"/>
      <c r="AT110" s="923"/>
      <c r="AU110" s="957" t="s">
        <v>66</v>
      </c>
      <c r="AV110" s="958"/>
      <c r="AW110" s="958"/>
      <c r="AX110" s="958"/>
      <c r="AY110" s="958"/>
      <c r="AZ110" s="883" t="s">
        <v>416</v>
      </c>
      <c r="BA110" s="828"/>
      <c r="BB110" s="828"/>
      <c r="BC110" s="828"/>
      <c r="BD110" s="828"/>
      <c r="BE110" s="828"/>
      <c r="BF110" s="828"/>
      <c r="BG110" s="828"/>
      <c r="BH110" s="828"/>
      <c r="BI110" s="828"/>
      <c r="BJ110" s="828"/>
      <c r="BK110" s="828"/>
      <c r="BL110" s="828"/>
      <c r="BM110" s="828"/>
      <c r="BN110" s="828"/>
      <c r="BO110" s="828"/>
      <c r="BP110" s="829"/>
      <c r="BQ110" s="884">
        <v>6006712</v>
      </c>
      <c r="BR110" s="865"/>
      <c r="BS110" s="865"/>
      <c r="BT110" s="865"/>
      <c r="BU110" s="865"/>
      <c r="BV110" s="865">
        <v>5835597</v>
      </c>
      <c r="BW110" s="865"/>
      <c r="BX110" s="865"/>
      <c r="BY110" s="865"/>
      <c r="BZ110" s="865"/>
      <c r="CA110" s="865">
        <v>5728773</v>
      </c>
      <c r="CB110" s="865"/>
      <c r="CC110" s="865"/>
      <c r="CD110" s="865"/>
      <c r="CE110" s="865"/>
      <c r="CF110" s="889">
        <v>196.7</v>
      </c>
      <c r="CG110" s="890"/>
      <c r="CH110" s="890"/>
      <c r="CI110" s="890"/>
      <c r="CJ110" s="890"/>
      <c r="CK110" s="953" t="s">
        <v>417</v>
      </c>
      <c r="CL110" s="839"/>
      <c r="CM110" s="914" t="s">
        <v>418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419</v>
      </c>
      <c r="DH110" s="865"/>
      <c r="DI110" s="865"/>
      <c r="DJ110" s="865"/>
      <c r="DK110" s="865"/>
      <c r="DL110" s="865" t="s">
        <v>122</v>
      </c>
      <c r="DM110" s="865"/>
      <c r="DN110" s="865"/>
      <c r="DO110" s="865"/>
      <c r="DP110" s="865"/>
      <c r="DQ110" s="865" t="s">
        <v>122</v>
      </c>
      <c r="DR110" s="865"/>
      <c r="DS110" s="865"/>
      <c r="DT110" s="865"/>
      <c r="DU110" s="865"/>
      <c r="DV110" s="866" t="s">
        <v>122</v>
      </c>
      <c r="DW110" s="866"/>
      <c r="DX110" s="866"/>
      <c r="DY110" s="866"/>
      <c r="DZ110" s="867"/>
    </row>
    <row r="111" spans="1:131" s="226" customFormat="1" ht="26.25" customHeight="1">
      <c r="A111" s="794" t="s">
        <v>420</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419</v>
      </c>
      <c r="AB111" s="946"/>
      <c r="AC111" s="946"/>
      <c r="AD111" s="946"/>
      <c r="AE111" s="947"/>
      <c r="AF111" s="948" t="s">
        <v>122</v>
      </c>
      <c r="AG111" s="946"/>
      <c r="AH111" s="946"/>
      <c r="AI111" s="946"/>
      <c r="AJ111" s="947"/>
      <c r="AK111" s="948" t="s">
        <v>122</v>
      </c>
      <c r="AL111" s="946"/>
      <c r="AM111" s="946"/>
      <c r="AN111" s="946"/>
      <c r="AO111" s="947"/>
      <c r="AP111" s="949" t="s">
        <v>122</v>
      </c>
      <c r="AQ111" s="950"/>
      <c r="AR111" s="950"/>
      <c r="AS111" s="950"/>
      <c r="AT111" s="951"/>
      <c r="AU111" s="959"/>
      <c r="AV111" s="960"/>
      <c r="AW111" s="960"/>
      <c r="AX111" s="960"/>
      <c r="AY111" s="960"/>
      <c r="AZ111" s="835" t="s">
        <v>421</v>
      </c>
      <c r="BA111" s="770"/>
      <c r="BB111" s="770"/>
      <c r="BC111" s="770"/>
      <c r="BD111" s="770"/>
      <c r="BE111" s="770"/>
      <c r="BF111" s="770"/>
      <c r="BG111" s="770"/>
      <c r="BH111" s="770"/>
      <c r="BI111" s="770"/>
      <c r="BJ111" s="770"/>
      <c r="BK111" s="770"/>
      <c r="BL111" s="770"/>
      <c r="BM111" s="770"/>
      <c r="BN111" s="770"/>
      <c r="BO111" s="770"/>
      <c r="BP111" s="771"/>
      <c r="BQ111" s="836" t="s">
        <v>122</v>
      </c>
      <c r="BR111" s="837"/>
      <c r="BS111" s="837"/>
      <c r="BT111" s="837"/>
      <c r="BU111" s="837"/>
      <c r="BV111" s="837" t="s">
        <v>122</v>
      </c>
      <c r="BW111" s="837"/>
      <c r="BX111" s="837"/>
      <c r="BY111" s="837"/>
      <c r="BZ111" s="837"/>
      <c r="CA111" s="837" t="s">
        <v>122</v>
      </c>
      <c r="CB111" s="837"/>
      <c r="CC111" s="837"/>
      <c r="CD111" s="837"/>
      <c r="CE111" s="837"/>
      <c r="CF111" s="898" t="s">
        <v>422</v>
      </c>
      <c r="CG111" s="899"/>
      <c r="CH111" s="899"/>
      <c r="CI111" s="899"/>
      <c r="CJ111" s="899"/>
      <c r="CK111" s="954"/>
      <c r="CL111" s="841"/>
      <c r="CM111" s="844" t="s">
        <v>423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122</v>
      </c>
      <c r="DH111" s="837"/>
      <c r="DI111" s="837"/>
      <c r="DJ111" s="837"/>
      <c r="DK111" s="837"/>
      <c r="DL111" s="837" t="s">
        <v>419</v>
      </c>
      <c r="DM111" s="837"/>
      <c r="DN111" s="837"/>
      <c r="DO111" s="837"/>
      <c r="DP111" s="837"/>
      <c r="DQ111" s="837" t="s">
        <v>419</v>
      </c>
      <c r="DR111" s="837"/>
      <c r="DS111" s="837"/>
      <c r="DT111" s="837"/>
      <c r="DU111" s="837"/>
      <c r="DV111" s="814" t="s">
        <v>419</v>
      </c>
      <c r="DW111" s="814"/>
      <c r="DX111" s="814"/>
      <c r="DY111" s="814"/>
      <c r="DZ111" s="815"/>
    </row>
    <row r="112" spans="1:131" s="226" customFormat="1" ht="26.25" customHeight="1">
      <c r="A112" s="939" t="s">
        <v>424</v>
      </c>
      <c r="B112" s="940"/>
      <c r="C112" s="770" t="s">
        <v>425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122</v>
      </c>
      <c r="AB112" s="800"/>
      <c r="AC112" s="800"/>
      <c r="AD112" s="800"/>
      <c r="AE112" s="801"/>
      <c r="AF112" s="802" t="s">
        <v>122</v>
      </c>
      <c r="AG112" s="800"/>
      <c r="AH112" s="800"/>
      <c r="AI112" s="800"/>
      <c r="AJ112" s="801"/>
      <c r="AK112" s="802" t="s">
        <v>122</v>
      </c>
      <c r="AL112" s="800"/>
      <c r="AM112" s="800"/>
      <c r="AN112" s="800"/>
      <c r="AO112" s="801"/>
      <c r="AP112" s="847" t="s">
        <v>422</v>
      </c>
      <c r="AQ112" s="848"/>
      <c r="AR112" s="848"/>
      <c r="AS112" s="848"/>
      <c r="AT112" s="849"/>
      <c r="AU112" s="959"/>
      <c r="AV112" s="960"/>
      <c r="AW112" s="960"/>
      <c r="AX112" s="960"/>
      <c r="AY112" s="960"/>
      <c r="AZ112" s="835" t="s">
        <v>426</v>
      </c>
      <c r="BA112" s="770"/>
      <c r="BB112" s="770"/>
      <c r="BC112" s="770"/>
      <c r="BD112" s="770"/>
      <c r="BE112" s="770"/>
      <c r="BF112" s="770"/>
      <c r="BG112" s="770"/>
      <c r="BH112" s="770"/>
      <c r="BI112" s="770"/>
      <c r="BJ112" s="770"/>
      <c r="BK112" s="770"/>
      <c r="BL112" s="770"/>
      <c r="BM112" s="770"/>
      <c r="BN112" s="770"/>
      <c r="BO112" s="770"/>
      <c r="BP112" s="771"/>
      <c r="BQ112" s="836">
        <v>2794361</v>
      </c>
      <c r="BR112" s="837"/>
      <c r="BS112" s="837"/>
      <c r="BT112" s="837"/>
      <c r="BU112" s="837"/>
      <c r="BV112" s="837">
        <v>2605386</v>
      </c>
      <c r="BW112" s="837"/>
      <c r="BX112" s="837"/>
      <c r="BY112" s="837"/>
      <c r="BZ112" s="837"/>
      <c r="CA112" s="837">
        <v>2486298</v>
      </c>
      <c r="CB112" s="837"/>
      <c r="CC112" s="837"/>
      <c r="CD112" s="837"/>
      <c r="CE112" s="837"/>
      <c r="CF112" s="898">
        <v>85.4</v>
      </c>
      <c r="CG112" s="899"/>
      <c r="CH112" s="899"/>
      <c r="CI112" s="899"/>
      <c r="CJ112" s="899"/>
      <c r="CK112" s="954"/>
      <c r="CL112" s="841"/>
      <c r="CM112" s="844" t="s">
        <v>427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122</v>
      </c>
      <c r="DH112" s="837"/>
      <c r="DI112" s="837"/>
      <c r="DJ112" s="837"/>
      <c r="DK112" s="837"/>
      <c r="DL112" s="837" t="s">
        <v>122</v>
      </c>
      <c r="DM112" s="837"/>
      <c r="DN112" s="837"/>
      <c r="DO112" s="837"/>
      <c r="DP112" s="837"/>
      <c r="DQ112" s="837" t="s">
        <v>419</v>
      </c>
      <c r="DR112" s="837"/>
      <c r="DS112" s="837"/>
      <c r="DT112" s="837"/>
      <c r="DU112" s="837"/>
      <c r="DV112" s="814" t="s">
        <v>122</v>
      </c>
      <c r="DW112" s="814"/>
      <c r="DX112" s="814"/>
      <c r="DY112" s="814"/>
      <c r="DZ112" s="815"/>
    </row>
    <row r="113" spans="1:130" s="226" customFormat="1" ht="26.25" customHeight="1">
      <c r="A113" s="941"/>
      <c r="B113" s="942"/>
      <c r="C113" s="770" t="s">
        <v>428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251909</v>
      </c>
      <c r="AB113" s="946"/>
      <c r="AC113" s="946"/>
      <c r="AD113" s="946"/>
      <c r="AE113" s="947"/>
      <c r="AF113" s="948">
        <v>239248</v>
      </c>
      <c r="AG113" s="946"/>
      <c r="AH113" s="946"/>
      <c r="AI113" s="946"/>
      <c r="AJ113" s="947"/>
      <c r="AK113" s="948">
        <v>254081</v>
      </c>
      <c r="AL113" s="946"/>
      <c r="AM113" s="946"/>
      <c r="AN113" s="946"/>
      <c r="AO113" s="947"/>
      <c r="AP113" s="949">
        <v>8.6999999999999993</v>
      </c>
      <c r="AQ113" s="950"/>
      <c r="AR113" s="950"/>
      <c r="AS113" s="950"/>
      <c r="AT113" s="951"/>
      <c r="AU113" s="959"/>
      <c r="AV113" s="960"/>
      <c r="AW113" s="960"/>
      <c r="AX113" s="960"/>
      <c r="AY113" s="960"/>
      <c r="AZ113" s="835" t="s">
        <v>429</v>
      </c>
      <c r="BA113" s="770"/>
      <c r="BB113" s="770"/>
      <c r="BC113" s="770"/>
      <c r="BD113" s="770"/>
      <c r="BE113" s="770"/>
      <c r="BF113" s="770"/>
      <c r="BG113" s="770"/>
      <c r="BH113" s="770"/>
      <c r="BI113" s="770"/>
      <c r="BJ113" s="770"/>
      <c r="BK113" s="770"/>
      <c r="BL113" s="770"/>
      <c r="BM113" s="770"/>
      <c r="BN113" s="770"/>
      <c r="BO113" s="770"/>
      <c r="BP113" s="771"/>
      <c r="BQ113" s="836">
        <v>56965</v>
      </c>
      <c r="BR113" s="837"/>
      <c r="BS113" s="837"/>
      <c r="BT113" s="837"/>
      <c r="BU113" s="837"/>
      <c r="BV113" s="837">
        <v>89999</v>
      </c>
      <c r="BW113" s="837"/>
      <c r="BX113" s="837"/>
      <c r="BY113" s="837"/>
      <c r="BZ113" s="837"/>
      <c r="CA113" s="837">
        <v>286715</v>
      </c>
      <c r="CB113" s="837"/>
      <c r="CC113" s="837"/>
      <c r="CD113" s="837"/>
      <c r="CE113" s="837"/>
      <c r="CF113" s="898">
        <v>9.8000000000000007</v>
      </c>
      <c r="CG113" s="899"/>
      <c r="CH113" s="899"/>
      <c r="CI113" s="899"/>
      <c r="CJ113" s="899"/>
      <c r="CK113" s="954"/>
      <c r="CL113" s="841"/>
      <c r="CM113" s="844" t="s">
        <v>430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419</v>
      </c>
      <c r="DH113" s="800"/>
      <c r="DI113" s="800"/>
      <c r="DJ113" s="800"/>
      <c r="DK113" s="801"/>
      <c r="DL113" s="802" t="s">
        <v>122</v>
      </c>
      <c r="DM113" s="800"/>
      <c r="DN113" s="800"/>
      <c r="DO113" s="800"/>
      <c r="DP113" s="801"/>
      <c r="DQ113" s="802" t="s">
        <v>419</v>
      </c>
      <c r="DR113" s="800"/>
      <c r="DS113" s="800"/>
      <c r="DT113" s="800"/>
      <c r="DU113" s="801"/>
      <c r="DV113" s="847" t="s">
        <v>122</v>
      </c>
      <c r="DW113" s="848"/>
      <c r="DX113" s="848"/>
      <c r="DY113" s="848"/>
      <c r="DZ113" s="849"/>
    </row>
    <row r="114" spans="1:130" s="226" customFormat="1" ht="26.25" customHeight="1">
      <c r="A114" s="941"/>
      <c r="B114" s="942"/>
      <c r="C114" s="770" t="s">
        <v>431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47533</v>
      </c>
      <c r="AB114" s="800"/>
      <c r="AC114" s="800"/>
      <c r="AD114" s="800"/>
      <c r="AE114" s="801"/>
      <c r="AF114" s="802">
        <v>7263</v>
      </c>
      <c r="AG114" s="800"/>
      <c r="AH114" s="800"/>
      <c r="AI114" s="800"/>
      <c r="AJ114" s="801"/>
      <c r="AK114" s="802">
        <v>8167</v>
      </c>
      <c r="AL114" s="800"/>
      <c r="AM114" s="800"/>
      <c r="AN114" s="800"/>
      <c r="AO114" s="801"/>
      <c r="AP114" s="847">
        <v>0.3</v>
      </c>
      <c r="AQ114" s="848"/>
      <c r="AR114" s="848"/>
      <c r="AS114" s="848"/>
      <c r="AT114" s="849"/>
      <c r="AU114" s="959"/>
      <c r="AV114" s="960"/>
      <c r="AW114" s="960"/>
      <c r="AX114" s="960"/>
      <c r="AY114" s="960"/>
      <c r="AZ114" s="835" t="s">
        <v>432</v>
      </c>
      <c r="BA114" s="770"/>
      <c r="BB114" s="770"/>
      <c r="BC114" s="770"/>
      <c r="BD114" s="770"/>
      <c r="BE114" s="770"/>
      <c r="BF114" s="770"/>
      <c r="BG114" s="770"/>
      <c r="BH114" s="770"/>
      <c r="BI114" s="770"/>
      <c r="BJ114" s="770"/>
      <c r="BK114" s="770"/>
      <c r="BL114" s="770"/>
      <c r="BM114" s="770"/>
      <c r="BN114" s="770"/>
      <c r="BO114" s="770"/>
      <c r="BP114" s="771"/>
      <c r="BQ114" s="836">
        <v>999483</v>
      </c>
      <c r="BR114" s="837"/>
      <c r="BS114" s="837"/>
      <c r="BT114" s="837"/>
      <c r="BU114" s="837"/>
      <c r="BV114" s="837">
        <v>918915</v>
      </c>
      <c r="BW114" s="837"/>
      <c r="BX114" s="837"/>
      <c r="BY114" s="837"/>
      <c r="BZ114" s="837"/>
      <c r="CA114" s="837">
        <v>903660</v>
      </c>
      <c r="CB114" s="837"/>
      <c r="CC114" s="837"/>
      <c r="CD114" s="837"/>
      <c r="CE114" s="837"/>
      <c r="CF114" s="898">
        <v>31</v>
      </c>
      <c r="CG114" s="899"/>
      <c r="CH114" s="899"/>
      <c r="CI114" s="899"/>
      <c r="CJ114" s="899"/>
      <c r="CK114" s="954"/>
      <c r="CL114" s="841"/>
      <c r="CM114" s="844" t="s">
        <v>433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122</v>
      </c>
      <c r="DH114" s="800"/>
      <c r="DI114" s="800"/>
      <c r="DJ114" s="800"/>
      <c r="DK114" s="801"/>
      <c r="DL114" s="802" t="s">
        <v>122</v>
      </c>
      <c r="DM114" s="800"/>
      <c r="DN114" s="800"/>
      <c r="DO114" s="800"/>
      <c r="DP114" s="801"/>
      <c r="DQ114" s="802" t="s">
        <v>122</v>
      </c>
      <c r="DR114" s="800"/>
      <c r="DS114" s="800"/>
      <c r="DT114" s="800"/>
      <c r="DU114" s="801"/>
      <c r="DV114" s="847" t="s">
        <v>422</v>
      </c>
      <c r="DW114" s="848"/>
      <c r="DX114" s="848"/>
      <c r="DY114" s="848"/>
      <c r="DZ114" s="849"/>
    </row>
    <row r="115" spans="1:130" s="226" customFormat="1" ht="26.25" customHeight="1">
      <c r="A115" s="941"/>
      <c r="B115" s="942"/>
      <c r="C115" s="770" t="s">
        <v>434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486</v>
      </c>
      <c r="AB115" s="946"/>
      <c r="AC115" s="946"/>
      <c r="AD115" s="946"/>
      <c r="AE115" s="947"/>
      <c r="AF115" s="948">
        <v>132</v>
      </c>
      <c r="AG115" s="946"/>
      <c r="AH115" s="946"/>
      <c r="AI115" s="946"/>
      <c r="AJ115" s="947"/>
      <c r="AK115" s="948">
        <v>51</v>
      </c>
      <c r="AL115" s="946"/>
      <c r="AM115" s="946"/>
      <c r="AN115" s="946"/>
      <c r="AO115" s="947"/>
      <c r="AP115" s="949">
        <v>0</v>
      </c>
      <c r="AQ115" s="950"/>
      <c r="AR115" s="950"/>
      <c r="AS115" s="950"/>
      <c r="AT115" s="951"/>
      <c r="AU115" s="959"/>
      <c r="AV115" s="960"/>
      <c r="AW115" s="960"/>
      <c r="AX115" s="960"/>
      <c r="AY115" s="960"/>
      <c r="AZ115" s="835" t="s">
        <v>435</v>
      </c>
      <c r="BA115" s="770"/>
      <c r="BB115" s="770"/>
      <c r="BC115" s="770"/>
      <c r="BD115" s="770"/>
      <c r="BE115" s="770"/>
      <c r="BF115" s="770"/>
      <c r="BG115" s="770"/>
      <c r="BH115" s="770"/>
      <c r="BI115" s="770"/>
      <c r="BJ115" s="770"/>
      <c r="BK115" s="770"/>
      <c r="BL115" s="770"/>
      <c r="BM115" s="770"/>
      <c r="BN115" s="770"/>
      <c r="BO115" s="770"/>
      <c r="BP115" s="771"/>
      <c r="BQ115" s="836" t="s">
        <v>122</v>
      </c>
      <c r="BR115" s="837"/>
      <c r="BS115" s="837"/>
      <c r="BT115" s="837"/>
      <c r="BU115" s="837"/>
      <c r="BV115" s="837" t="s">
        <v>419</v>
      </c>
      <c r="BW115" s="837"/>
      <c r="BX115" s="837"/>
      <c r="BY115" s="837"/>
      <c r="BZ115" s="837"/>
      <c r="CA115" s="837" t="s">
        <v>122</v>
      </c>
      <c r="CB115" s="837"/>
      <c r="CC115" s="837"/>
      <c r="CD115" s="837"/>
      <c r="CE115" s="837"/>
      <c r="CF115" s="898" t="s">
        <v>122</v>
      </c>
      <c r="CG115" s="899"/>
      <c r="CH115" s="899"/>
      <c r="CI115" s="899"/>
      <c r="CJ115" s="899"/>
      <c r="CK115" s="954"/>
      <c r="CL115" s="841"/>
      <c r="CM115" s="835" t="s">
        <v>436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122</v>
      </c>
      <c r="DH115" s="800"/>
      <c r="DI115" s="800"/>
      <c r="DJ115" s="800"/>
      <c r="DK115" s="801"/>
      <c r="DL115" s="802" t="s">
        <v>419</v>
      </c>
      <c r="DM115" s="800"/>
      <c r="DN115" s="800"/>
      <c r="DO115" s="800"/>
      <c r="DP115" s="801"/>
      <c r="DQ115" s="802" t="s">
        <v>122</v>
      </c>
      <c r="DR115" s="800"/>
      <c r="DS115" s="800"/>
      <c r="DT115" s="800"/>
      <c r="DU115" s="801"/>
      <c r="DV115" s="847" t="s">
        <v>419</v>
      </c>
      <c r="DW115" s="848"/>
      <c r="DX115" s="848"/>
      <c r="DY115" s="848"/>
      <c r="DZ115" s="849"/>
    </row>
    <row r="116" spans="1:130" s="226" customFormat="1" ht="26.25" customHeight="1">
      <c r="A116" s="943"/>
      <c r="B116" s="944"/>
      <c r="C116" s="903" t="s">
        <v>437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7</v>
      </c>
      <c r="AB116" s="800"/>
      <c r="AC116" s="800"/>
      <c r="AD116" s="800"/>
      <c r="AE116" s="801"/>
      <c r="AF116" s="802" t="s">
        <v>122</v>
      </c>
      <c r="AG116" s="800"/>
      <c r="AH116" s="800"/>
      <c r="AI116" s="800"/>
      <c r="AJ116" s="801"/>
      <c r="AK116" s="802" t="s">
        <v>419</v>
      </c>
      <c r="AL116" s="800"/>
      <c r="AM116" s="800"/>
      <c r="AN116" s="800"/>
      <c r="AO116" s="801"/>
      <c r="AP116" s="847" t="s">
        <v>122</v>
      </c>
      <c r="AQ116" s="848"/>
      <c r="AR116" s="848"/>
      <c r="AS116" s="848"/>
      <c r="AT116" s="849"/>
      <c r="AU116" s="959"/>
      <c r="AV116" s="960"/>
      <c r="AW116" s="960"/>
      <c r="AX116" s="960"/>
      <c r="AY116" s="960"/>
      <c r="AZ116" s="886" t="s">
        <v>438</v>
      </c>
      <c r="BA116" s="887"/>
      <c r="BB116" s="887"/>
      <c r="BC116" s="887"/>
      <c r="BD116" s="887"/>
      <c r="BE116" s="887"/>
      <c r="BF116" s="887"/>
      <c r="BG116" s="887"/>
      <c r="BH116" s="887"/>
      <c r="BI116" s="887"/>
      <c r="BJ116" s="887"/>
      <c r="BK116" s="887"/>
      <c r="BL116" s="887"/>
      <c r="BM116" s="887"/>
      <c r="BN116" s="887"/>
      <c r="BO116" s="887"/>
      <c r="BP116" s="888"/>
      <c r="BQ116" s="836" t="s">
        <v>122</v>
      </c>
      <c r="BR116" s="837"/>
      <c r="BS116" s="837"/>
      <c r="BT116" s="837"/>
      <c r="BU116" s="837"/>
      <c r="BV116" s="837" t="s">
        <v>122</v>
      </c>
      <c r="BW116" s="837"/>
      <c r="BX116" s="837"/>
      <c r="BY116" s="837"/>
      <c r="BZ116" s="837"/>
      <c r="CA116" s="837" t="s">
        <v>122</v>
      </c>
      <c r="CB116" s="837"/>
      <c r="CC116" s="837"/>
      <c r="CD116" s="837"/>
      <c r="CE116" s="837"/>
      <c r="CF116" s="898" t="s">
        <v>122</v>
      </c>
      <c r="CG116" s="899"/>
      <c r="CH116" s="899"/>
      <c r="CI116" s="899"/>
      <c r="CJ116" s="899"/>
      <c r="CK116" s="954"/>
      <c r="CL116" s="841"/>
      <c r="CM116" s="844" t="s">
        <v>439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122</v>
      </c>
      <c r="DH116" s="800"/>
      <c r="DI116" s="800"/>
      <c r="DJ116" s="800"/>
      <c r="DK116" s="801"/>
      <c r="DL116" s="802" t="s">
        <v>419</v>
      </c>
      <c r="DM116" s="800"/>
      <c r="DN116" s="800"/>
      <c r="DO116" s="800"/>
      <c r="DP116" s="801"/>
      <c r="DQ116" s="802" t="s">
        <v>419</v>
      </c>
      <c r="DR116" s="800"/>
      <c r="DS116" s="800"/>
      <c r="DT116" s="800"/>
      <c r="DU116" s="801"/>
      <c r="DV116" s="847" t="s">
        <v>122</v>
      </c>
      <c r="DW116" s="848"/>
      <c r="DX116" s="848"/>
      <c r="DY116" s="848"/>
      <c r="DZ116" s="849"/>
    </row>
    <row r="117" spans="1:130" s="226"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440</v>
      </c>
      <c r="Z117" s="926"/>
      <c r="AA117" s="931">
        <v>931990</v>
      </c>
      <c r="AB117" s="932"/>
      <c r="AC117" s="932"/>
      <c r="AD117" s="932"/>
      <c r="AE117" s="933"/>
      <c r="AF117" s="934">
        <v>851368</v>
      </c>
      <c r="AG117" s="932"/>
      <c r="AH117" s="932"/>
      <c r="AI117" s="932"/>
      <c r="AJ117" s="933"/>
      <c r="AK117" s="934">
        <v>853180</v>
      </c>
      <c r="AL117" s="932"/>
      <c r="AM117" s="932"/>
      <c r="AN117" s="932"/>
      <c r="AO117" s="933"/>
      <c r="AP117" s="935"/>
      <c r="AQ117" s="936"/>
      <c r="AR117" s="936"/>
      <c r="AS117" s="936"/>
      <c r="AT117" s="937"/>
      <c r="AU117" s="959"/>
      <c r="AV117" s="960"/>
      <c r="AW117" s="960"/>
      <c r="AX117" s="960"/>
      <c r="AY117" s="960"/>
      <c r="AZ117" s="886" t="s">
        <v>441</v>
      </c>
      <c r="BA117" s="887"/>
      <c r="BB117" s="887"/>
      <c r="BC117" s="887"/>
      <c r="BD117" s="887"/>
      <c r="BE117" s="887"/>
      <c r="BF117" s="887"/>
      <c r="BG117" s="887"/>
      <c r="BH117" s="887"/>
      <c r="BI117" s="887"/>
      <c r="BJ117" s="887"/>
      <c r="BK117" s="887"/>
      <c r="BL117" s="887"/>
      <c r="BM117" s="887"/>
      <c r="BN117" s="887"/>
      <c r="BO117" s="887"/>
      <c r="BP117" s="888"/>
      <c r="BQ117" s="836" t="s">
        <v>422</v>
      </c>
      <c r="BR117" s="837"/>
      <c r="BS117" s="837"/>
      <c r="BT117" s="837"/>
      <c r="BU117" s="837"/>
      <c r="BV117" s="837" t="s">
        <v>122</v>
      </c>
      <c r="BW117" s="837"/>
      <c r="BX117" s="837"/>
      <c r="BY117" s="837"/>
      <c r="BZ117" s="837"/>
      <c r="CA117" s="837" t="s">
        <v>422</v>
      </c>
      <c r="CB117" s="837"/>
      <c r="CC117" s="837"/>
      <c r="CD117" s="837"/>
      <c r="CE117" s="837"/>
      <c r="CF117" s="898" t="s">
        <v>422</v>
      </c>
      <c r="CG117" s="899"/>
      <c r="CH117" s="899"/>
      <c r="CI117" s="899"/>
      <c r="CJ117" s="899"/>
      <c r="CK117" s="954"/>
      <c r="CL117" s="841"/>
      <c r="CM117" s="844" t="s">
        <v>442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122</v>
      </c>
      <c r="DH117" s="800"/>
      <c r="DI117" s="800"/>
      <c r="DJ117" s="800"/>
      <c r="DK117" s="801"/>
      <c r="DL117" s="802" t="s">
        <v>122</v>
      </c>
      <c r="DM117" s="800"/>
      <c r="DN117" s="800"/>
      <c r="DO117" s="800"/>
      <c r="DP117" s="801"/>
      <c r="DQ117" s="802" t="s">
        <v>122</v>
      </c>
      <c r="DR117" s="800"/>
      <c r="DS117" s="800"/>
      <c r="DT117" s="800"/>
      <c r="DU117" s="801"/>
      <c r="DV117" s="847" t="s">
        <v>422</v>
      </c>
      <c r="DW117" s="848"/>
      <c r="DX117" s="848"/>
      <c r="DY117" s="848"/>
      <c r="DZ117" s="849"/>
    </row>
    <row r="118" spans="1:130" s="226" customFormat="1" ht="26.25" customHeight="1">
      <c r="A118" s="924" t="s">
        <v>414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412</v>
      </c>
      <c r="AB118" s="925"/>
      <c r="AC118" s="925"/>
      <c r="AD118" s="925"/>
      <c r="AE118" s="926"/>
      <c r="AF118" s="927" t="s">
        <v>297</v>
      </c>
      <c r="AG118" s="925"/>
      <c r="AH118" s="925"/>
      <c r="AI118" s="925"/>
      <c r="AJ118" s="926"/>
      <c r="AK118" s="927" t="s">
        <v>296</v>
      </c>
      <c r="AL118" s="925"/>
      <c r="AM118" s="925"/>
      <c r="AN118" s="925"/>
      <c r="AO118" s="926"/>
      <c r="AP118" s="928" t="s">
        <v>413</v>
      </c>
      <c r="AQ118" s="929"/>
      <c r="AR118" s="929"/>
      <c r="AS118" s="929"/>
      <c r="AT118" s="930"/>
      <c r="AU118" s="959"/>
      <c r="AV118" s="960"/>
      <c r="AW118" s="960"/>
      <c r="AX118" s="960"/>
      <c r="AY118" s="960"/>
      <c r="AZ118" s="902" t="s">
        <v>443</v>
      </c>
      <c r="BA118" s="903"/>
      <c r="BB118" s="903"/>
      <c r="BC118" s="903"/>
      <c r="BD118" s="903"/>
      <c r="BE118" s="903"/>
      <c r="BF118" s="903"/>
      <c r="BG118" s="903"/>
      <c r="BH118" s="903"/>
      <c r="BI118" s="903"/>
      <c r="BJ118" s="903"/>
      <c r="BK118" s="903"/>
      <c r="BL118" s="903"/>
      <c r="BM118" s="903"/>
      <c r="BN118" s="903"/>
      <c r="BO118" s="903"/>
      <c r="BP118" s="904"/>
      <c r="BQ118" s="905" t="s">
        <v>122</v>
      </c>
      <c r="BR118" s="868"/>
      <c r="BS118" s="868"/>
      <c r="BT118" s="868"/>
      <c r="BU118" s="868"/>
      <c r="BV118" s="868" t="s">
        <v>122</v>
      </c>
      <c r="BW118" s="868"/>
      <c r="BX118" s="868"/>
      <c r="BY118" s="868"/>
      <c r="BZ118" s="868"/>
      <c r="CA118" s="868" t="s">
        <v>422</v>
      </c>
      <c r="CB118" s="868"/>
      <c r="CC118" s="868"/>
      <c r="CD118" s="868"/>
      <c r="CE118" s="868"/>
      <c r="CF118" s="898" t="s">
        <v>122</v>
      </c>
      <c r="CG118" s="899"/>
      <c r="CH118" s="899"/>
      <c r="CI118" s="899"/>
      <c r="CJ118" s="899"/>
      <c r="CK118" s="954"/>
      <c r="CL118" s="841"/>
      <c r="CM118" s="844" t="s">
        <v>444</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122</v>
      </c>
      <c r="DM118" s="800"/>
      <c r="DN118" s="800"/>
      <c r="DO118" s="800"/>
      <c r="DP118" s="801"/>
      <c r="DQ118" s="802" t="s">
        <v>122</v>
      </c>
      <c r="DR118" s="800"/>
      <c r="DS118" s="800"/>
      <c r="DT118" s="800"/>
      <c r="DU118" s="801"/>
      <c r="DV118" s="847" t="s">
        <v>122</v>
      </c>
      <c r="DW118" s="848"/>
      <c r="DX118" s="848"/>
      <c r="DY118" s="848"/>
      <c r="DZ118" s="849"/>
    </row>
    <row r="119" spans="1:130" s="226" customFormat="1" ht="26.25" customHeight="1">
      <c r="A119" s="838" t="s">
        <v>417</v>
      </c>
      <c r="B119" s="839"/>
      <c r="C119" s="914" t="s">
        <v>418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422</v>
      </c>
      <c r="AB119" s="918"/>
      <c r="AC119" s="918"/>
      <c r="AD119" s="918"/>
      <c r="AE119" s="919"/>
      <c r="AF119" s="920" t="s">
        <v>122</v>
      </c>
      <c r="AG119" s="918"/>
      <c r="AH119" s="918"/>
      <c r="AI119" s="918"/>
      <c r="AJ119" s="919"/>
      <c r="AK119" s="920" t="s">
        <v>122</v>
      </c>
      <c r="AL119" s="918"/>
      <c r="AM119" s="918"/>
      <c r="AN119" s="918"/>
      <c r="AO119" s="919"/>
      <c r="AP119" s="921" t="s">
        <v>122</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445</v>
      </c>
      <c r="BP119" s="901"/>
      <c r="BQ119" s="905">
        <v>9857521</v>
      </c>
      <c r="BR119" s="868"/>
      <c r="BS119" s="868"/>
      <c r="BT119" s="868"/>
      <c r="BU119" s="868"/>
      <c r="BV119" s="868">
        <v>9449897</v>
      </c>
      <c r="BW119" s="868"/>
      <c r="BX119" s="868"/>
      <c r="BY119" s="868"/>
      <c r="BZ119" s="868"/>
      <c r="CA119" s="868">
        <v>9405446</v>
      </c>
      <c r="CB119" s="868"/>
      <c r="CC119" s="868"/>
      <c r="CD119" s="868"/>
      <c r="CE119" s="868"/>
      <c r="CF119" s="766"/>
      <c r="CG119" s="767"/>
      <c r="CH119" s="767"/>
      <c r="CI119" s="767"/>
      <c r="CJ119" s="857"/>
      <c r="CK119" s="955"/>
      <c r="CL119" s="843"/>
      <c r="CM119" s="861" t="s">
        <v>446</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122</v>
      </c>
      <c r="DH119" s="783"/>
      <c r="DI119" s="783"/>
      <c r="DJ119" s="783"/>
      <c r="DK119" s="784"/>
      <c r="DL119" s="785" t="s">
        <v>122</v>
      </c>
      <c r="DM119" s="783"/>
      <c r="DN119" s="783"/>
      <c r="DO119" s="783"/>
      <c r="DP119" s="784"/>
      <c r="DQ119" s="785" t="s">
        <v>422</v>
      </c>
      <c r="DR119" s="783"/>
      <c r="DS119" s="783"/>
      <c r="DT119" s="783"/>
      <c r="DU119" s="784"/>
      <c r="DV119" s="871" t="s">
        <v>422</v>
      </c>
      <c r="DW119" s="872"/>
      <c r="DX119" s="872"/>
      <c r="DY119" s="872"/>
      <c r="DZ119" s="873"/>
    </row>
    <row r="120" spans="1:130" s="226" customFormat="1" ht="26.25" customHeight="1">
      <c r="A120" s="840"/>
      <c r="B120" s="841"/>
      <c r="C120" s="844" t="s">
        <v>423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122</v>
      </c>
      <c r="AB120" s="800"/>
      <c r="AC120" s="800"/>
      <c r="AD120" s="800"/>
      <c r="AE120" s="801"/>
      <c r="AF120" s="802" t="s">
        <v>422</v>
      </c>
      <c r="AG120" s="800"/>
      <c r="AH120" s="800"/>
      <c r="AI120" s="800"/>
      <c r="AJ120" s="801"/>
      <c r="AK120" s="802" t="s">
        <v>122</v>
      </c>
      <c r="AL120" s="800"/>
      <c r="AM120" s="800"/>
      <c r="AN120" s="800"/>
      <c r="AO120" s="801"/>
      <c r="AP120" s="847" t="s">
        <v>122</v>
      </c>
      <c r="AQ120" s="848"/>
      <c r="AR120" s="848"/>
      <c r="AS120" s="848"/>
      <c r="AT120" s="849"/>
      <c r="AU120" s="906" t="s">
        <v>447</v>
      </c>
      <c r="AV120" s="907"/>
      <c r="AW120" s="907"/>
      <c r="AX120" s="907"/>
      <c r="AY120" s="908"/>
      <c r="AZ120" s="883" t="s">
        <v>448</v>
      </c>
      <c r="BA120" s="828"/>
      <c r="BB120" s="828"/>
      <c r="BC120" s="828"/>
      <c r="BD120" s="828"/>
      <c r="BE120" s="828"/>
      <c r="BF120" s="828"/>
      <c r="BG120" s="828"/>
      <c r="BH120" s="828"/>
      <c r="BI120" s="828"/>
      <c r="BJ120" s="828"/>
      <c r="BK120" s="828"/>
      <c r="BL120" s="828"/>
      <c r="BM120" s="828"/>
      <c r="BN120" s="828"/>
      <c r="BO120" s="828"/>
      <c r="BP120" s="829"/>
      <c r="BQ120" s="884">
        <v>2893546</v>
      </c>
      <c r="BR120" s="865"/>
      <c r="BS120" s="865"/>
      <c r="BT120" s="865"/>
      <c r="BU120" s="865"/>
      <c r="BV120" s="865">
        <v>3065265</v>
      </c>
      <c r="BW120" s="865"/>
      <c r="BX120" s="865"/>
      <c r="BY120" s="865"/>
      <c r="BZ120" s="865"/>
      <c r="CA120" s="865">
        <v>3248501</v>
      </c>
      <c r="CB120" s="865"/>
      <c r="CC120" s="865"/>
      <c r="CD120" s="865"/>
      <c r="CE120" s="865"/>
      <c r="CF120" s="889">
        <v>111.6</v>
      </c>
      <c r="CG120" s="890"/>
      <c r="CH120" s="890"/>
      <c r="CI120" s="890"/>
      <c r="CJ120" s="890"/>
      <c r="CK120" s="891" t="s">
        <v>449</v>
      </c>
      <c r="CL120" s="875"/>
      <c r="CM120" s="875"/>
      <c r="CN120" s="875"/>
      <c r="CO120" s="876"/>
      <c r="CP120" s="895" t="s">
        <v>397</v>
      </c>
      <c r="CQ120" s="896"/>
      <c r="CR120" s="896"/>
      <c r="CS120" s="896"/>
      <c r="CT120" s="896"/>
      <c r="CU120" s="896"/>
      <c r="CV120" s="896"/>
      <c r="CW120" s="896"/>
      <c r="CX120" s="896"/>
      <c r="CY120" s="896"/>
      <c r="CZ120" s="896"/>
      <c r="DA120" s="896"/>
      <c r="DB120" s="896"/>
      <c r="DC120" s="896"/>
      <c r="DD120" s="896"/>
      <c r="DE120" s="896"/>
      <c r="DF120" s="897"/>
      <c r="DG120" s="884">
        <v>1032296</v>
      </c>
      <c r="DH120" s="865"/>
      <c r="DI120" s="865"/>
      <c r="DJ120" s="865"/>
      <c r="DK120" s="865"/>
      <c r="DL120" s="865">
        <v>986376</v>
      </c>
      <c r="DM120" s="865"/>
      <c r="DN120" s="865"/>
      <c r="DO120" s="865"/>
      <c r="DP120" s="865"/>
      <c r="DQ120" s="865">
        <v>1003898</v>
      </c>
      <c r="DR120" s="865"/>
      <c r="DS120" s="865"/>
      <c r="DT120" s="865"/>
      <c r="DU120" s="865"/>
      <c r="DV120" s="866">
        <v>34.5</v>
      </c>
      <c r="DW120" s="866"/>
      <c r="DX120" s="866"/>
      <c r="DY120" s="866"/>
      <c r="DZ120" s="867"/>
    </row>
    <row r="121" spans="1:130" s="226" customFormat="1" ht="26.25" customHeight="1">
      <c r="A121" s="840"/>
      <c r="B121" s="841"/>
      <c r="C121" s="886" t="s">
        <v>450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422</v>
      </c>
      <c r="AG121" s="800"/>
      <c r="AH121" s="800"/>
      <c r="AI121" s="800"/>
      <c r="AJ121" s="801"/>
      <c r="AK121" s="802" t="s">
        <v>422</v>
      </c>
      <c r="AL121" s="800"/>
      <c r="AM121" s="800"/>
      <c r="AN121" s="800"/>
      <c r="AO121" s="801"/>
      <c r="AP121" s="847" t="s">
        <v>422</v>
      </c>
      <c r="AQ121" s="848"/>
      <c r="AR121" s="848"/>
      <c r="AS121" s="848"/>
      <c r="AT121" s="849"/>
      <c r="AU121" s="909"/>
      <c r="AV121" s="910"/>
      <c r="AW121" s="910"/>
      <c r="AX121" s="910"/>
      <c r="AY121" s="911"/>
      <c r="AZ121" s="835" t="s">
        <v>451</v>
      </c>
      <c r="BA121" s="770"/>
      <c r="BB121" s="770"/>
      <c r="BC121" s="770"/>
      <c r="BD121" s="770"/>
      <c r="BE121" s="770"/>
      <c r="BF121" s="770"/>
      <c r="BG121" s="770"/>
      <c r="BH121" s="770"/>
      <c r="BI121" s="770"/>
      <c r="BJ121" s="770"/>
      <c r="BK121" s="770"/>
      <c r="BL121" s="770"/>
      <c r="BM121" s="770"/>
      <c r="BN121" s="770"/>
      <c r="BO121" s="770"/>
      <c r="BP121" s="771"/>
      <c r="BQ121" s="836">
        <v>60622</v>
      </c>
      <c r="BR121" s="837"/>
      <c r="BS121" s="837"/>
      <c r="BT121" s="837"/>
      <c r="BU121" s="837"/>
      <c r="BV121" s="837">
        <v>55123</v>
      </c>
      <c r="BW121" s="837"/>
      <c r="BX121" s="837"/>
      <c r="BY121" s="837"/>
      <c r="BZ121" s="837"/>
      <c r="CA121" s="837">
        <v>59955</v>
      </c>
      <c r="CB121" s="837"/>
      <c r="CC121" s="837"/>
      <c r="CD121" s="837"/>
      <c r="CE121" s="837"/>
      <c r="CF121" s="898">
        <v>2.1</v>
      </c>
      <c r="CG121" s="899"/>
      <c r="CH121" s="899"/>
      <c r="CI121" s="899"/>
      <c r="CJ121" s="899"/>
      <c r="CK121" s="892"/>
      <c r="CL121" s="878"/>
      <c r="CM121" s="878"/>
      <c r="CN121" s="878"/>
      <c r="CO121" s="879"/>
      <c r="CP121" s="858" t="s">
        <v>393</v>
      </c>
      <c r="CQ121" s="859"/>
      <c r="CR121" s="859"/>
      <c r="CS121" s="859"/>
      <c r="CT121" s="859"/>
      <c r="CU121" s="859"/>
      <c r="CV121" s="859"/>
      <c r="CW121" s="859"/>
      <c r="CX121" s="859"/>
      <c r="CY121" s="859"/>
      <c r="CZ121" s="859"/>
      <c r="DA121" s="859"/>
      <c r="DB121" s="859"/>
      <c r="DC121" s="859"/>
      <c r="DD121" s="859"/>
      <c r="DE121" s="859"/>
      <c r="DF121" s="860"/>
      <c r="DG121" s="836">
        <v>1015978</v>
      </c>
      <c r="DH121" s="837"/>
      <c r="DI121" s="837"/>
      <c r="DJ121" s="837"/>
      <c r="DK121" s="837"/>
      <c r="DL121" s="837">
        <v>942579</v>
      </c>
      <c r="DM121" s="837"/>
      <c r="DN121" s="837"/>
      <c r="DO121" s="837"/>
      <c r="DP121" s="837"/>
      <c r="DQ121" s="837">
        <v>896405</v>
      </c>
      <c r="DR121" s="837"/>
      <c r="DS121" s="837"/>
      <c r="DT121" s="837"/>
      <c r="DU121" s="837"/>
      <c r="DV121" s="814">
        <v>30.8</v>
      </c>
      <c r="DW121" s="814"/>
      <c r="DX121" s="814"/>
      <c r="DY121" s="814"/>
      <c r="DZ121" s="815"/>
    </row>
    <row r="122" spans="1:130" s="226" customFormat="1" ht="26.25" customHeight="1">
      <c r="A122" s="840"/>
      <c r="B122" s="841"/>
      <c r="C122" s="844" t="s">
        <v>433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122</v>
      </c>
      <c r="AG122" s="800"/>
      <c r="AH122" s="800"/>
      <c r="AI122" s="800"/>
      <c r="AJ122" s="801"/>
      <c r="AK122" s="802" t="s">
        <v>122</v>
      </c>
      <c r="AL122" s="800"/>
      <c r="AM122" s="800"/>
      <c r="AN122" s="800"/>
      <c r="AO122" s="801"/>
      <c r="AP122" s="847" t="s">
        <v>122</v>
      </c>
      <c r="AQ122" s="848"/>
      <c r="AR122" s="848"/>
      <c r="AS122" s="848"/>
      <c r="AT122" s="849"/>
      <c r="AU122" s="909"/>
      <c r="AV122" s="910"/>
      <c r="AW122" s="910"/>
      <c r="AX122" s="910"/>
      <c r="AY122" s="911"/>
      <c r="AZ122" s="902" t="s">
        <v>452</v>
      </c>
      <c r="BA122" s="903"/>
      <c r="BB122" s="903"/>
      <c r="BC122" s="903"/>
      <c r="BD122" s="903"/>
      <c r="BE122" s="903"/>
      <c r="BF122" s="903"/>
      <c r="BG122" s="903"/>
      <c r="BH122" s="903"/>
      <c r="BI122" s="903"/>
      <c r="BJ122" s="903"/>
      <c r="BK122" s="903"/>
      <c r="BL122" s="903"/>
      <c r="BM122" s="903"/>
      <c r="BN122" s="903"/>
      <c r="BO122" s="903"/>
      <c r="BP122" s="904"/>
      <c r="BQ122" s="905">
        <v>6319765</v>
      </c>
      <c r="BR122" s="868"/>
      <c r="BS122" s="868"/>
      <c r="BT122" s="868"/>
      <c r="BU122" s="868"/>
      <c r="BV122" s="868">
        <v>6035477</v>
      </c>
      <c r="BW122" s="868"/>
      <c r="BX122" s="868"/>
      <c r="BY122" s="868"/>
      <c r="BZ122" s="868"/>
      <c r="CA122" s="868">
        <v>5860103</v>
      </c>
      <c r="CB122" s="868"/>
      <c r="CC122" s="868"/>
      <c r="CD122" s="868"/>
      <c r="CE122" s="868"/>
      <c r="CF122" s="869">
        <v>201.2</v>
      </c>
      <c r="CG122" s="870"/>
      <c r="CH122" s="870"/>
      <c r="CI122" s="870"/>
      <c r="CJ122" s="870"/>
      <c r="CK122" s="892"/>
      <c r="CL122" s="878"/>
      <c r="CM122" s="878"/>
      <c r="CN122" s="878"/>
      <c r="CO122" s="879"/>
      <c r="CP122" s="858" t="s">
        <v>395</v>
      </c>
      <c r="CQ122" s="859"/>
      <c r="CR122" s="859"/>
      <c r="CS122" s="859"/>
      <c r="CT122" s="859"/>
      <c r="CU122" s="859"/>
      <c r="CV122" s="859"/>
      <c r="CW122" s="859"/>
      <c r="CX122" s="859"/>
      <c r="CY122" s="859"/>
      <c r="CZ122" s="859"/>
      <c r="DA122" s="859"/>
      <c r="DB122" s="859"/>
      <c r="DC122" s="859"/>
      <c r="DD122" s="859"/>
      <c r="DE122" s="859"/>
      <c r="DF122" s="860"/>
      <c r="DG122" s="836">
        <v>746087</v>
      </c>
      <c r="DH122" s="837"/>
      <c r="DI122" s="837"/>
      <c r="DJ122" s="837"/>
      <c r="DK122" s="837"/>
      <c r="DL122" s="837">
        <v>676431</v>
      </c>
      <c r="DM122" s="837"/>
      <c r="DN122" s="837"/>
      <c r="DO122" s="837"/>
      <c r="DP122" s="837"/>
      <c r="DQ122" s="837">
        <v>585995</v>
      </c>
      <c r="DR122" s="837"/>
      <c r="DS122" s="837"/>
      <c r="DT122" s="837"/>
      <c r="DU122" s="837"/>
      <c r="DV122" s="814">
        <v>20.100000000000001</v>
      </c>
      <c r="DW122" s="814"/>
      <c r="DX122" s="814"/>
      <c r="DY122" s="814"/>
      <c r="DZ122" s="815"/>
    </row>
    <row r="123" spans="1:130" s="226" customFormat="1" ht="26.25" customHeight="1">
      <c r="A123" s="840"/>
      <c r="B123" s="841"/>
      <c r="C123" s="844" t="s">
        <v>439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122</v>
      </c>
      <c r="AB123" s="800"/>
      <c r="AC123" s="800"/>
      <c r="AD123" s="800"/>
      <c r="AE123" s="801"/>
      <c r="AF123" s="802" t="s">
        <v>122</v>
      </c>
      <c r="AG123" s="800"/>
      <c r="AH123" s="800"/>
      <c r="AI123" s="800"/>
      <c r="AJ123" s="801"/>
      <c r="AK123" s="802" t="s">
        <v>422</v>
      </c>
      <c r="AL123" s="800"/>
      <c r="AM123" s="800"/>
      <c r="AN123" s="800"/>
      <c r="AO123" s="801"/>
      <c r="AP123" s="847" t="s">
        <v>422</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453</v>
      </c>
      <c r="BP123" s="901"/>
      <c r="BQ123" s="855">
        <v>9273933</v>
      </c>
      <c r="BR123" s="856"/>
      <c r="BS123" s="856"/>
      <c r="BT123" s="856"/>
      <c r="BU123" s="856"/>
      <c r="BV123" s="856">
        <v>9155865</v>
      </c>
      <c r="BW123" s="856"/>
      <c r="BX123" s="856"/>
      <c r="BY123" s="856"/>
      <c r="BZ123" s="856"/>
      <c r="CA123" s="856">
        <v>9168559</v>
      </c>
      <c r="CB123" s="856"/>
      <c r="CC123" s="856"/>
      <c r="CD123" s="856"/>
      <c r="CE123" s="856"/>
      <c r="CF123" s="766"/>
      <c r="CG123" s="767"/>
      <c r="CH123" s="767"/>
      <c r="CI123" s="767"/>
      <c r="CJ123" s="857"/>
      <c r="CK123" s="892"/>
      <c r="CL123" s="878"/>
      <c r="CM123" s="878"/>
      <c r="CN123" s="878"/>
      <c r="CO123" s="879"/>
      <c r="CP123" s="858" t="s">
        <v>454</v>
      </c>
      <c r="CQ123" s="859"/>
      <c r="CR123" s="859"/>
      <c r="CS123" s="859"/>
      <c r="CT123" s="859"/>
      <c r="CU123" s="859"/>
      <c r="CV123" s="859"/>
      <c r="CW123" s="859"/>
      <c r="CX123" s="859"/>
      <c r="CY123" s="859"/>
      <c r="CZ123" s="859"/>
      <c r="DA123" s="859"/>
      <c r="DB123" s="859"/>
      <c r="DC123" s="859"/>
      <c r="DD123" s="859"/>
      <c r="DE123" s="859"/>
      <c r="DF123" s="860"/>
      <c r="DG123" s="799" t="s">
        <v>122</v>
      </c>
      <c r="DH123" s="800"/>
      <c r="DI123" s="800"/>
      <c r="DJ123" s="800"/>
      <c r="DK123" s="801"/>
      <c r="DL123" s="802" t="s">
        <v>122</v>
      </c>
      <c r="DM123" s="800"/>
      <c r="DN123" s="800"/>
      <c r="DO123" s="800"/>
      <c r="DP123" s="801"/>
      <c r="DQ123" s="802" t="s">
        <v>122</v>
      </c>
      <c r="DR123" s="800"/>
      <c r="DS123" s="800"/>
      <c r="DT123" s="800"/>
      <c r="DU123" s="801"/>
      <c r="DV123" s="847" t="s">
        <v>122</v>
      </c>
      <c r="DW123" s="848"/>
      <c r="DX123" s="848"/>
      <c r="DY123" s="848"/>
      <c r="DZ123" s="849"/>
    </row>
    <row r="124" spans="1:130" s="226" customFormat="1" ht="26.25" customHeight="1" thickBot="1">
      <c r="A124" s="840"/>
      <c r="B124" s="841"/>
      <c r="C124" s="844" t="s">
        <v>442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122</v>
      </c>
      <c r="AB124" s="800"/>
      <c r="AC124" s="800"/>
      <c r="AD124" s="800"/>
      <c r="AE124" s="801"/>
      <c r="AF124" s="802" t="s">
        <v>122</v>
      </c>
      <c r="AG124" s="800"/>
      <c r="AH124" s="800"/>
      <c r="AI124" s="800"/>
      <c r="AJ124" s="801"/>
      <c r="AK124" s="802" t="s">
        <v>122</v>
      </c>
      <c r="AL124" s="800"/>
      <c r="AM124" s="800"/>
      <c r="AN124" s="800"/>
      <c r="AO124" s="801"/>
      <c r="AP124" s="847" t="s">
        <v>122</v>
      </c>
      <c r="AQ124" s="848"/>
      <c r="AR124" s="848"/>
      <c r="AS124" s="848"/>
      <c r="AT124" s="849"/>
      <c r="AU124" s="850" t="s">
        <v>455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19.7</v>
      </c>
      <c r="BR124" s="854"/>
      <c r="BS124" s="854"/>
      <c r="BT124" s="854"/>
      <c r="BU124" s="854"/>
      <c r="BV124" s="854">
        <v>10.1</v>
      </c>
      <c r="BW124" s="854"/>
      <c r="BX124" s="854"/>
      <c r="BY124" s="854"/>
      <c r="BZ124" s="854"/>
      <c r="CA124" s="854">
        <v>8.1</v>
      </c>
      <c r="CB124" s="854"/>
      <c r="CC124" s="854"/>
      <c r="CD124" s="854"/>
      <c r="CE124" s="854"/>
      <c r="CF124" s="744"/>
      <c r="CG124" s="745"/>
      <c r="CH124" s="745"/>
      <c r="CI124" s="745"/>
      <c r="CJ124" s="885"/>
      <c r="CK124" s="893"/>
      <c r="CL124" s="893"/>
      <c r="CM124" s="893"/>
      <c r="CN124" s="893"/>
      <c r="CO124" s="894"/>
      <c r="CP124" s="858" t="s">
        <v>456</v>
      </c>
      <c r="CQ124" s="859"/>
      <c r="CR124" s="859"/>
      <c r="CS124" s="859"/>
      <c r="CT124" s="859"/>
      <c r="CU124" s="859"/>
      <c r="CV124" s="859"/>
      <c r="CW124" s="859"/>
      <c r="CX124" s="859"/>
      <c r="CY124" s="859"/>
      <c r="CZ124" s="859"/>
      <c r="DA124" s="859"/>
      <c r="DB124" s="859"/>
      <c r="DC124" s="859"/>
      <c r="DD124" s="859"/>
      <c r="DE124" s="859"/>
      <c r="DF124" s="860"/>
      <c r="DG124" s="782" t="s">
        <v>122</v>
      </c>
      <c r="DH124" s="783"/>
      <c r="DI124" s="783"/>
      <c r="DJ124" s="783"/>
      <c r="DK124" s="784"/>
      <c r="DL124" s="785" t="s">
        <v>122</v>
      </c>
      <c r="DM124" s="783"/>
      <c r="DN124" s="783"/>
      <c r="DO124" s="783"/>
      <c r="DP124" s="784"/>
      <c r="DQ124" s="785" t="s">
        <v>419</v>
      </c>
      <c r="DR124" s="783"/>
      <c r="DS124" s="783"/>
      <c r="DT124" s="783"/>
      <c r="DU124" s="784"/>
      <c r="DV124" s="871" t="s">
        <v>122</v>
      </c>
      <c r="DW124" s="872"/>
      <c r="DX124" s="872"/>
      <c r="DY124" s="872"/>
      <c r="DZ124" s="873"/>
    </row>
    <row r="125" spans="1:130" s="226" customFormat="1" ht="26.25" customHeight="1">
      <c r="A125" s="840"/>
      <c r="B125" s="841"/>
      <c r="C125" s="844" t="s">
        <v>444</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122</v>
      </c>
      <c r="AB125" s="800"/>
      <c r="AC125" s="800"/>
      <c r="AD125" s="800"/>
      <c r="AE125" s="801"/>
      <c r="AF125" s="802" t="s">
        <v>122</v>
      </c>
      <c r="AG125" s="800"/>
      <c r="AH125" s="800"/>
      <c r="AI125" s="800"/>
      <c r="AJ125" s="801"/>
      <c r="AK125" s="802" t="s">
        <v>419</v>
      </c>
      <c r="AL125" s="800"/>
      <c r="AM125" s="800"/>
      <c r="AN125" s="800"/>
      <c r="AO125" s="801"/>
      <c r="AP125" s="847" t="s">
        <v>122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457</v>
      </c>
      <c r="CL125" s="875"/>
      <c r="CM125" s="875"/>
      <c r="CN125" s="875"/>
      <c r="CO125" s="876"/>
      <c r="CP125" s="883" t="s">
        <v>458</v>
      </c>
      <c r="CQ125" s="828"/>
      <c r="CR125" s="828"/>
      <c r="CS125" s="828"/>
      <c r="CT125" s="828"/>
      <c r="CU125" s="828"/>
      <c r="CV125" s="828"/>
      <c r="CW125" s="828"/>
      <c r="CX125" s="828"/>
      <c r="CY125" s="828"/>
      <c r="CZ125" s="828"/>
      <c r="DA125" s="828"/>
      <c r="DB125" s="828"/>
      <c r="DC125" s="828"/>
      <c r="DD125" s="828"/>
      <c r="DE125" s="828"/>
      <c r="DF125" s="829"/>
      <c r="DG125" s="884" t="s">
        <v>122</v>
      </c>
      <c r="DH125" s="865"/>
      <c r="DI125" s="865"/>
      <c r="DJ125" s="865"/>
      <c r="DK125" s="865"/>
      <c r="DL125" s="865" t="s">
        <v>122</v>
      </c>
      <c r="DM125" s="865"/>
      <c r="DN125" s="865"/>
      <c r="DO125" s="865"/>
      <c r="DP125" s="865"/>
      <c r="DQ125" s="865" t="s">
        <v>122</v>
      </c>
      <c r="DR125" s="865"/>
      <c r="DS125" s="865"/>
      <c r="DT125" s="865"/>
      <c r="DU125" s="865"/>
      <c r="DV125" s="866" t="s">
        <v>122</v>
      </c>
      <c r="DW125" s="866"/>
      <c r="DX125" s="866"/>
      <c r="DY125" s="866"/>
      <c r="DZ125" s="867"/>
    </row>
    <row r="126" spans="1:130" s="226" customFormat="1" ht="26.25" customHeight="1" thickBot="1">
      <c r="A126" s="840"/>
      <c r="B126" s="841"/>
      <c r="C126" s="844" t="s">
        <v>446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273</v>
      </c>
      <c r="AB126" s="800"/>
      <c r="AC126" s="800"/>
      <c r="AD126" s="800"/>
      <c r="AE126" s="801"/>
      <c r="AF126" s="802" t="s">
        <v>122</v>
      </c>
      <c r="AG126" s="800"/>
      <c r="AH126" s="800"/>
      <c r="AI126" s="800"/>
      <c r="AJ126" s="801"/>
      <c r="AK126" s="802" t="s">
        <v>122</v>
      </c>
      <c r="AL126" s="800"/>
      <c r="AM126" s="800"/>
      <c r="AN126" s="800"/>
      <c r="AO126" s="801"/>
      <c r="AP126" s="847" t="s">
        <v>122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459</v>
      </c>
      <c r="CQ126" s="770"/>
      <c r="CR126" s="770"/>
      <c r="CS126" s="770"/>
      <c r="CT126" s="770"/>
      <c r="CU126" s="770"/>
      <c r="CV126" s="770"/>
      <c r="CW126" s="770"/>
      <c r="CX126" s="770"/>
      <c r="CY126" s="770"/>
      <c r="CZ126" s="770"/>
      <c r="DA126" s="770"/>
      <c r="DB126" s="770"/>
      <c r="DC126" s="770"/>
      <c r="DD126" s="770"/>
      <c r="DE126" s="770"/>
      <c r="DF126" s="771"/>
      <c r="DG126" s="836" t="s">
        <v>122</v>
      </c>
      <c r="DH126" s="837"/>
      <c r="DI126" s="837"/>
      <c r="DJ126" s="837"/>
      <c r="DK126" s="837"/>
      <c r="DL126" s="837" t="s">
        <v>122</v>
      </c>
      <c r="DM126" s="837"/>
      <c r="DN126" s="837"/>
      <c r="DO126" s="837"/>
      <c r="DP126" s="837"/>
      <c r="DQ126" s="837" t="s">
        <v>419</v>
      </c>
      <c r="DR126" s="837"/>
      <c r="DS126" s="837"/>
      <c r="DT126" s="837"/>
      <c r="DU126" s="837"/>
      <c r="DV126" s="814" t="s">
        <v>122</v>
      </c>
      <c r="DW126" s="814"/>
      <c r="DX126" s="814"/>
      <c r="DY126" s="814"/>
      <c r="DZ126" s="815"/>
    </row>
    <row r="127" spans="1:130" s="226" customFormat="1" ht="26.25" customHeight="1">
      <c r="A127" s="842"/>
      <c r="B127" s="843"/>
      <c r="C127" s="861" t="s">
        <v>460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213</v>
      </c>
      <c r="AB127" s="800"/>
      <c r="AC127" s="800"/>
      <c r="AD127" s="800"/>
      <c r="AE127" s="801"/>
      <c r="AF127" s="802">
        <v>132</v>
      </c>
      <c r="AG127" s="800"/>
      <c r="AH127" s="800"/>
      <c r="AI127" s="800"/>
      <c r="AJ127" s="801"/>
      <c r="AK127" s="802">
        <v>51</v>
      </c>
      <c r="AL127" s="800"/>
      <c r="AM127" s="800"/>
      <c r="AN127" s="800"/>
      <c r="AO127" s="801"/>
      <c r="AP127" s="847">
        <v>0</v>
      </c>
      <c r="AQ127" s="848"/>
      <c r="AR127" s="848"/>
      <c r="AS127" s="848"/>
      <c r="AT127" s="849"/>
      <c r="AU127" s="262"/>
      <c r="AV127" s="262"/>
      <c r="AW127" s="262"/>
      <c r="AX127" s="864" t="s">
        <v>461</v>
      </c>
      <c r="AY127" s="832"/>
      <c r="AZ127" s="832"/>
      <c r="BA127" s="832"/>
      <c r="BB127" s="832"/>
      <c r="BC127" s="832"/>
      <c r="BD127" s="832"/>
      <c r="BE127" s="833"/>
      <c r="BF127" s="831" t="s">
        <v>462</v>
      </c>
      <c r="BG127" s="832"/>
      <c r="BH127" s="832"/>
      <c r="BI127" s="832"/>
      <c r="BJ127" s="832"/>
      <c r="BK127" s="832"/>
      <c r="BL127" s="833"/>
      <c r="BM127" s="831" t="s">
        <v>463</v>
      </c>
      <c r="BN127" s="832"/>
      <c r="BO127" s="832"/>
      <c r="BP127" s="832"/>
      <c r="BQ127" s="832"/>
      <c r="BR127" s="832"/>
      <c r="BS127" s="833"/>
      <c r="BT127" s="831" t="s">
        <v>464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465</v>
      </c>
      <c r="CQ127" s="770"/>
      <c r="CR127" s="770"/>
      <c r="CS127" s="770"/>
      <c r="CT127" s="770"/>
      <c r="CU127" s="770"/>
      <c r="CV127" s="770"/>
      <c r="CW127" s="770"/>
      <c r="CX127" s="770"/>
      <c r="CY127" s="770"/>
      <c r="CZ127" s="770"/>
      <c r="DA127" s="770"/>
      <c r="DB127" s="770"/>
      <c r="DC127" s="770"/>
      <c r="DD127" s="770"/>
      <c r="DE127" s="770"/>
      <c r="DF127" s="771"/>
      <c r="DG127" s="836" t="s">
        <v>122</v>
      </c>
      <c r="DH127" s="837"/>
      <c r="DI127" s="837"/>
      <c r="DJ127" s="837"/>
      <c r="DK127" s="837"/>
      <c r="DL127" s="837" t="s">
        <v>122</v>
      </c>
      <c r="DM127" s="837"/>
      <c r="DN127" s="837"/>
      <c r="DO127" s="837"/>
      <c r="DP127" s="837"/>
      <c r="DQ127" s="837" t="s">
        <v>122</v>
      </c>
      <c r="DR127" s="837"/>
      <c r="DS127" s="837"/>
      <c r="DT127" s="837"/>
      <c r="DU127" s="837"/>
      <c r="DV127" s="814" t="s">
        <v>122</v>
      </c>
      <c r="DW127" s="814"/>
      <c r="DX127" s="814"/>
      <c r="DY127" s="814"/>
      <c r="DZ127" s="815"/>
    </row>
    <row r="128" spans="1:130" s="226" customFormat="1" ht="26.25" customHeight="1" thickBot="1">
      <c r="A128" s="816" t="s">
        <v>466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467</v>
      </c>
      <c r="X128" s="818"/>
      <c r="Y128" s="818"/>
      <c r="Z128" s="819"/>
      <c r="AA128" s="820">
        <v>13352</v>
      </c>
      <c r="AB128" s="821"/>
      <c r="AC128" s="821"/>
      <c r="AD128" s="821"/>
      <c r="AE128" s="822"/>
      <c r="AF128" s="823">
        <v>12687</v>
      </c>
      <c r="AG128" s="821"/>
      <c r="AH128" s="821"/>
      <c r="AI128" s="821"/>
      <c r="AJ128" s="822"/>
      <c r="AK128" s="823">
        <v>12688</v>
      </c>
      <c r="AL128" s="821"/>
      <c r="AM128" s="821"/>
      <c r="AN128" s="821"/>
      <c r="AO128" s="822"/>
      <c r="AP128" s="824"/>
      <c r="AQ128" s="825"/>
      <c r="AR128" s="825"/>
      <c r="AS128" s="825"/>
      <c r="AT128" s="826"/>
      <c r="AU128" s="262"/>
      <c r="AV128" s="262"/>
      <c r="AW128" s="262"/>
      <c r="AX128" s="827" t="s">
        <v>468</v>
      </c>
      <c r="AY128" s="828"/>
      <c r="AZ128" s="828"/>
      <c r="BA128" s="828"/>
      <c r="BB128" s="828"/>
      <c r="BC128" s="828"/>
      <c r="BD128" s="828"/>
      <c r="BE128" s="829"/>
      <c r="BF128" s="806" t="s">
        <v>122</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469</v>
      </c>
      <c r="CQ128" s="748"/>
      <c r="CR128" s="748"/>
      <c r="CS128" s="748"/>
      <c r="CT128" s="748"/>
      <c r="CU128" s="748"/>
      <c r="CV128" s="748"/>
      <c r="CW128" s="748"/>
      <c r="CX128" s="748"/>
      <c r="CY128" s="748"/>
      <c r="CZ128" s="748"/>
      <c r="DA128" s="748"/>
      <c r="DB128" s="748"/>
      <c r="DC128" s="748"/>
      <c r="DD128" s="748"/>
      <c r="DE128" s="748"/>
      <c r="DF128" s="749"/>
      <c r="DG128" s="810" t="s">
        <v>122</v>
      </c>
      <c r="DH128" s="811"/>
      <c r="DI128" s="811"/>
      <c r="DJ128" s="811"/>
      <c r="DK128" s="811"/>
      <c r="DL128" s="811" t="s">
        <v>122</v>
      </c>
      <c r="DM128" s="811"/>
      <c r="DN128" s="811"/>
      <c r="DO128" s="811"/>
      <c r="DP128" s="811"/>
      <c r="DQ128" s="811" t="s">
        <v>122</v>
      </c>
      <c r="DR128" s="811"/>
      <c r="DS128" s="811"/>
      <c r="DT128" s="811"/>
      <c r="DU128" s="811"/>
      <c r="DV128" s="812" t="s">
        <v>122</v>
      </c>
      <c r="DW128" s="812"/>
      <c r="DX128" s="812"/>
      <c r="DY128" s="812"/>
      <c r="DZ128" s="813"/>
    </row>
    <row r="129" spans="1:131" s="226" customFormat="1" ht="26.25" customHeight="1">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470</v>
      </c>
      <c r="X129" s="797"/>
      <c r="Y129" s="797"/>
      <c r="Z129" s="798"/>
      <c r="AA129" s="799">
        <v>3660367</v>
      </c>
      <c r="AB129" s="800"/>
      <c r="AC129" s="800"/>
      <c r="AD129" s="800"/>
      <c r="AE129" s="801"/>
      <c r="AF129" s="802">
        <v>3561736</v>
      </c>
      <c r="AG129" s="800"/>
      <c r="AH129" s="800"/>
      <c r="AI129" s="800"/>
      <c r="AJ129" s="801"/>
      <c r="AK129" s="802">
        <v>3540339</v>
      </c>
      <c r="AL129" s="800"/>
      <c r="AM129" s="800"/>
      <c r="AN129" s="800"/>
      <c r="AO129" s="801"/>
      <c r="AP129" s="803"/>
      <c r="AQ129" s="804"/>
      <c r="AR129" s="804"/>
      <c r="AS129" s="804"/>
      <c r="AT129" s="805"/>
      <c r="AU129" s="264"/>
      <c r="AV129" s="264"/>
      <c r="AW129" s="264"/>
      <c r="AX129" s="769" t="s">
        <v>471</v>
      </c>
      <c r="AY129" s="770"/>
      <c r="AZ129" s="770"/>
      <c r="BA129" s="770"/>
      <c r="BB129" s="770"/>
      <c r="BC129" s="770"/>
      <c r="BD129" s="770"/>
      <c r="BE129" s="771"/>
      <c r="BF129" s="789" t="s">
        <v>122</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473</v>
      </c>
      <c r="X130" s="797"/>
      <c r="Y130" s="797"/>
      <c r="Z130" s="798"/>
      <c r="AA130" s="799">
        <v>703797</v>
      </c>
      <c r="AB130" s="800"/>
      <c r="AC130" s="800"/>
      <c r="AD130" s="800"/>
      <c r="AE130" s="801"/>
      <c r="AF130" s="802">
        <v>664000</v>
      </c>
      <c r="AG130" s="800"/>
      <c r="AH130" s="800"/>
      <c r="AI130" s="800"/>
      <c r="AJ130" s="801"/>
      <c r="AK130" s="802">
        <v>628256</v>
      </c>
      <c r="AL130" s="800"/>
      <c r="AM130" s="800"/>
      <c r="AN130" s="800"/>
      <c r="AO130" s="801"/>
      <c r="AP130" s="803"/>
      <c r="AQ130" s="804"/>
      <c r="AR130" s="804"/>
      <c r="AS130" s="804"/>
      <c r="AT130" s="805"/>
      <c r="AU130" s="264"/>
      <c r="AV130" s="264"/>
      <c r="AW130" s="264"/>
      <c r="AX130" s="769" t="s">
        <v>474</v>
      </c>
      <c r="AY130" s="770"/>
      <c r="AZ130" s="770"/>
      <c r="BA130" s="770"/>
      <c r="BB130" s="770"/>
      <c r="BC130" s="770"/>
      <c r="BD130" s="770"/>
      <c r="BE130" s="771"/>
      <c r="BF130" s="772">
        <v>6.8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475</v>
      </c>
      <c r="X131" s="780"/>
      <c r="Y131" s="780"/>
      <c r="Z131" s="781"/>
      <c r="AA131" s="782">
        <v>2956570</v>
      </c>
      <c r="AB131" s="783"/>
      <c r="AC131" s="783"/>
      <c r="AD131" s="783"/>
      <c r="AE131" s="784"/>
      <c r="AF131" s="785">
        <v>2897736</v>
      </c>
      <c r="AG131" s="783"/>
      <c r="AH131" s="783"/>
      <c r="AI131" s="783"/>
      <c r="AJ131" s="784"/>
      <c r="AK131" s="785">
        <v>2912083</v>
      </c>
      <c r="AL131" s="783"/>
      <c r="AM131" s="783"/>
      <c r="AN131" s="783"/>
      <c r="AO131" s="784"/>
      <c r="AP131" s="786"/>
      <c r="AQ131" s="787"/>
      <c r="AR131" s="787"/>
      <c r="AS131" s="787"/>
      <c r="AT131" s="788"/>
      <c r="AU131" s="264"/>
      <c r="AV131" s="264"/>
      <c r="AW131" s="264"/>
      <c r="AX131" s="747" t="s">
        <v>476</v>
      </c>
      <c r="AY131" s="748"/>
      <c r="AZ131" s="748"/>
      <c r="BA131" s="748"/>
      <c r="BB131" s="748"/>
      <c r="BC131" s="748"/>
      <c r="BD131" s="748"/>
      <c r="BE131" s="749"/>
      <c r="BF131" s="750">
        <v>8.1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477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478</v>
      </c>
      <c r="W132" s="760"/>
      <c r="X132" s="760"/>
      <c r="Y132" s="760"/>
      <c r="Z132" s="761"/>
      <c r="AA132" s="762">
        <v>7.2665622660000002</v>
      </c>
      <c r="AB132" s="763"/>
      <c r="AC132" s="763"/>
      <c r="AD132" s="763"/>
      <c r="AE132" s="764"/>
      <c r="AF132" s="765">
        <v>6.0281889030000002</v>
      </c>
      <c r="AG132" s="763"/>
      <c r="AH132" s="763"/>
      <c r="AI132" s="763"/>
      <c r="AJ132" s="764"/>
      <c r="AK132" s="765">
        <v>7.2881164439999999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479</v>
      </c>
      <c r="W133" s="739"/>
      <c r="X133" s="739"/>
      <c r="Y133" s="739"/>
      <c r="Z133" s="740"/>
      <c r="AA133" s="741">
        <v>7.5</v>
      </c>
      <c r="AB133" s="742"/>
      <c r="AC133" s="742"/>
      <c r="AD133" s="742"/>
      <c r="AE133" s="743"/>
      <c r="AF133" s="741">
        <v>7.1</v>
      </c>
      <c r="AG133" s="742"/>
      <c r="AH133" s="742"/>
      <c r="AI133" s="742"/>
      <c r="AJ133" s="743"/>
      <c r="AK133" s="741">
        <v>6.8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4QcRCSDmHw/JZhESlFiVWfJwEAgY/6Hc9pl+1HUkAdipoPbGHNkqjx3J35jkN167NzvNUfvQOGi+YxxGYAPzA==" saltValue="K/Gm+1BnYp3MLTltgYoH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I70"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ErTNKyL6suT3iVqQuvw66FVssmiaMVDcxmYep/7uZRoKKQ6W49XJ6ix499ezDU8vUceSQ52TkXgTV6IngbtPg==" saltValue="T9ckz8AX0mUg8puTmG6C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BFYBEaGDP+xHBY7helioIHrjHHQlIq2niUAMi5WoW5U+gH0Nq+GyPPybaGxZwo2Ifbxbn4fq9ri8w42i586w==" saltValue="WBb/0oRRFkB4x7X9fYuY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O28"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483</v>
      </c>
      <c r="AP7" s="283"/>
      <c r="AQ7" s="284" t="s">
        <v>484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485</v>
      </c>
      <c r="AQ8" s="290" t="s">
        <v>486</v>
      </c>
      <c r="AR8" s="291" t="s">
        <v>487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488</v>
      </c>
      <c r="AL9" s="1169"/>
      <c r="AM9" s="1169"/>
      <c r="AN9" s="1170"/>
      <c r="AO9" s="292">
        <v>913948</v>
      </c>
      <c r="AP9" s="292">
        <v>101505</v>
      </c>
      <c r="AQ9" s="293">
        <v>107310</v>
      </c>
      <c r="AR9" s="294">
        <v>-5.4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489</v>
      </c>
      <c r="AL10" s="1169"/>
      <c r="AM10" s="1169"/>
      <c r="AN10" s="1170"/>
      <c r="AO10" s="295">
        <v>93876</v>
      </c>
      <c r="AP10" s="295">
        <v>10426</v>
      </c>
      <c r="AQ10" s="296">
        <v>12629</v>
      </c>
      <c r="AR10" s="297">
        <v>-17.399999999999999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490</v>
      </c>
      <c r="AL11" s="1169"/>
      <c r="AM11" s="1169"/>
      <c r="AN11" s="1170"/>
      <c r="AO11" s="295">
        <v>146208</v>
      </c>
      <c r="AP11" s="295">
        <v>16238</v>
      </c>
      <c r="AQ11" s="296">
        <v>13528</v>
      </c>
      <c r="AR11" s="297">
        <v>20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491</v>
      </c>
      <c r="AL12" s="1169"/>
      <c r="AM12" s="1169"/>
      <c r="AN12" s="1170"/>
      <c r="AO12" s="295">
        <v>1586</v>
      </c>
      <c r="AP12" s="295">
        <v>176</v>
      </c>
      <c r="AQ12" s="296">
        <v>1569</v>
      </c>
      <c r="AR12" s="297">
        <v>-88.8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492</v>
      </c>
      <c r="AL13" s="1169"/>
      <c r="AM13" s="1169"/>
      <c r="AN13" s="1170"/>
      <c r="AO13" s="295" t="s">
        <v>493</v>
      </c>
      <c r="AP13" s="295" t="s">
        <v>493</v>
      </c>
      <c r="AQ13" s="296" t="s">
        <v>493</v>
      </c>
      <c r="AR13" s="297" t="s">
        <v>493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494</v>
      </c>
      <c r="AL14" s="1169"/>
      <c r="AM14" s="1169"/>
      <c r="AN14" s="1170"/>
      <c r="AO14" s="295">
        <v>66108</v>
      </c>
      <c r="AP14" s="295">
        <v>7342</v>
      </c>
      <c r="AQ14" s="296">
        <v>5788</v>
      </c>
      <c r="AR14" s="297">
        <v>26.8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495</v>
      </c>
      <c r="AL15" s="1169"/>
      <c r="AM15" s="1169"/>
      <c r="AN15" s="1170"/>
      <c r="AO15" s="295">
        <v>6422</v>
      </c>
      <c r="AP15" s="295">
        <v>713</v>
      </c>
      <c r="AQ15" s="296">
        <v>2674</v>
      </c>
      <c r="AR15" s="297">
        <v>-73.3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496</v>
      </c>
      <c r="AL16" s="1172"/>
      <c r="AM16" s="1172"/>
      <c r="AN16" s="1173"/>
      <c r="AO16" s="295">
        <v>-106678</v>
      </c>
      <c r="AP16" s="295">
        <v>-11848</v>
      </c>
      <c r="AQ16" s="296">
        <v>-10217</v>
      </c>
      <c r="AR16" s="297">
        <v>16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1121470</v>
      </c>
      <c r="AP17" s="295">
        <v>124552</v>
      </c>
      <c r="AQ17" s="296">
        <v>133280</v>
      </c>
      <c r="AR17" s="297">
        <v>-6.5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501</v>
      </c>
      <c r="AL21" s="1166"/>
      <c r="AM21" s="1166"/>
      <c r="AN21" s="1167"/>
      <c r="AO21" s="307">
        <v>11.22</v>
      </c>
      <c r="AP21" s="308">
        <v>12.41</v>
      </c>
      <c r="AQ21" s="309">
        <v>-1.19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502</v>
      </c>
      <c r="AL22" s="1166"/>
      <c r="AM22" s="1166"/>
      <c r="AN22" s="1167"/>
      <c r="AO22" s="312">
        <v>98.4</v>
      </c>
      <c r="AP22" s="313">
        <v>96.1</v>
      </c>
      <c r="AQ22" s="314">
        <v>2.2999999999999998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504</v>
      </c>
      <c r="AO27" s="273"/>
      <c r="AP27" s="273"/>
      <c r="AQ27" s="273"/>
      <c r="AR27" s="273"/>
      <c r="AS27" s="273"/>
      <c r="AT27" s="273"/>
    </row>
    <row r="28" spans="1:46" ht="17.2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483</v>
      </c>
      <c r="AP30" s="283"/>
      <c r="AQ30" s="284" t="s">
        <v>484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485</v>
      </c>
      <c r="AQ31" s="290" t="s">
        <v>486</v>
      </c>
      <c r="AR31" s="291" t="s">
        <v>487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507</v>
      </c>
      <c r="AL32" s="1157"/>
      <c r="AM32" s="1157"/>
      <c r="AN32" s="1158"/>
      <c r="AO32" s="322">
        <v>590881</v>
      </c>
      <c r="AP32" s="322">
        <v>65624</v>
      </c>
      <c r="AQ32" s="323">
        <v>65207</v>
      </c>
      <c r="AR32" s="324">
        <v>0.6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508</v>
      </c>
      <c r="AL33" s="1157"/>
      <c r="AM33" s="1157"/>
      <c r="AN33" s="1158"/>
      <c r="AO33" s="322" t="s">
        <v>493</v>
      </c>
      <c r="AP33" s="322" t="s">
        <v>493</v>
      </c>
      <c r="AQ33" s="323" t="s">
        <v>493</v>
      </c>
      <c r="AR33" s="324" t="s">
        <v>493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509</v>
      </c>
      <c r="AL34" s="1157"/>
      <c r="AM34" s="1157"/>
      <c r="AN34" s="1158"/>
      <c r="AO34" s="322" t="s">
        <v>493</v>
      </c>
      <c r="AP34" s="322" t="s">
        <v>493</v>
      </c>
      <c r="AQ34" s="323" t="s">
        <v>493</v>
      </c>
      <c r="AR34" s="324" t="s">
        <v>493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510</v>
      </c>
      <c r="AL35" s="1157"/>
      <c r="AM35" s="1157"/>
      <c r="AN35" s="1158"/>
      <c r="AO35" s="322">
        <v>254081</v>
      </c>
      <c r="AP35" s="322">
        <v>28219</v>
      </c>
      <c r="AQ35" s="323">
        <v>23731</v>
      </c>
      <c r="AR35" s="324">
        <v>18.899999999999999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511</v>
      </c>
      <c r="AL36" s="1157"/>
      <c r="AM36" s="1157"/>
      <c r="AN36" s="1158"/>
      <c r="AO36" s="322">
        <v>8167</v>
      </c>
      <c r="AP36" s="322">
        <v>907</v>
      </c>
      <c r="AQ36" s="323">
        <v>4111</v>
      </c>
      <c r="AR36" s="324">
        <v>-77.900000000000006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512</v>
      </c>
      <c r="AL37" s="1157"/>
      <c r="AM37" s="1157"/>
      <c r="AN37" s="1158"/>
      <c r="AO37" s="322">
        <v>51</v>
      </c>
      <c r="AP37" s="322">
        <v>6</v>
      </c>
      <c r="AQ37" s="323">
        <v>745</v>
      </c>
      <c r="AR37" s="324">
        <v>-99.2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513</v>
      </c>
      <c r="AL38" s="1160"/>
      <c r="AM38" s="1160"/>
      <c r="AN38" s="1161"/>
      <c r="AO38" s="325" t="s">
        <v>493</v>
      </c>
      <c r="AP38" s="325" t="s">
        <v>493</v>
      </c>
      <c r="AQ38" s="326">
        <v>5</v>
      </c>
      <c r="AR38" s="314" t="s">
        <v>493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514</v>
      </c>
      <c r="AL39" s="1160"/>
      <c r="AM39" s="1160"/>
      <c r="AN39" s="1161"/>
      <c r="AO39" s="322">
        <v>-12688</v>
      </c>
      <c r="AP39" s="322">
        <v>-1409</v>
      </c>
      <c r="AQ39" s="323">
        <v>-2298</v>
      </c>
      <c r="AR39" s="324">
        <v>-38.700000000000003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515</v>
      </c>
      <c r="AL40" s="1157"/>
      <c r="AM40" s="1157"/>
      <c r="AN40" s="1158"/>
      <c r="AO40" s="322">
        <v>-628256</v>
      </c>
      <c r="AP40" s="322">
        <v>-69775</v>
      </c>
      <c r="AQ40" s="323">
        <v>-66358</v>
      </c>
      <c r="AR40" s="324">
        <v>5.0999999999999996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291</v>
      </c>
      <c r="AL41" s="1163"/>
      <c r="AM41" s="1163"/>
      <c r="AN41" s="1164"/>
      <c r="AO41" s="322">
        <v>212236</v>
      </c>
      <c r="AP41" s="322">
        <v>23571</v>
      </c>
      <c r="AQ41" s="323">
        <v>25144</v>
      </c>
      <c r="AR41" s="324">
        <v>-6.3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483</v>
      </c>
      <c r="AN49" s="1151" t="s">
        <v>519</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520</v>
      </c>
      <c r="AO50" s="339" t="s">
        <v>521</v>
      </c>
      <c r="AP50" s="340" t="s">
        <v>522</v>
      </c>
      <c r="AQ50" s="341" t="s">
        <v>523</v>
      </c>
      <c r="AR50" s="342" t="s">
        <v>524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705962</v>
      </c>
      <c r="AN51" s="344">
        <v>73530</v>
      </c>
      <c r="AO51" s="345">
        <v>1.4</v>
      </c>
      <c r="AP51" s="346">
        <v>174587</v>
      </c>
      <c r="AQ51" s="347">
        <v>19.100000000000001</v>
      </c>
      <c r="AR51" s="348">
        <v>-17.7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409466</v>
      </c>
      <c r="AN52" s="352">
        <v>42648</v>
      </c>
      <c r="AO52" s="353">
        <v>43.1</v>
      </c>
      <c r="AP52" s="354">
        <v>79695</v>
      </c>
      <c r="AQ52" s="355">
        <v>17</v>
      </c>
      <c r="AR52" s="356">
        <v>26.1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1296518</v>
      </c>
      <c r="AN53" s="344">
        <v>136677</v>
      </c>
      <c r="AO53" s="345">
        <v>85.9</v>
      </c>
      <c r="AP53" s="346">
        <v>175675</v>
      </c>
      <c r="AQ53" s="347">
        <v>0.6</v>
      </c>
      <c r="AR53" s="348">
        <v>85.3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823587</v>
      </c>
      <c r="AN54" s="352">
        <v>86821</v>
      </c>
      <c r="AO54" s="353">
        <v>103.6</v>
      </c>
      <c r="AP54" s="354">
        <v>87698</v>
      </c>
      <c r="AQ54" s="355">
        <v>10</v>
      </c>
      <c r="AR54" s="356">
        <v>93.6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1349814</v>
      </c>
      <c r="AN55" s="344">
        <v>144442</v>
      </c>
      <c r="AO55" s="345">
        <v>5.7</v>
      </c>
      <c r="AP55" s="346">
        <v>162193</v>
      </c>
      <c r="AQ55" s="347">
        <v>-7.7</v>
      </c>
      <c r="AR55" s="348">
        <v>13.4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828243</v>
      </c>
      <c r="AN56" s="352">
        <v>88630</v>
      </c>
      <c r="AO56" s="353">
        <v>2.1</v>
      </c>
      <c r="AP56" s="354">
        <v>79985</v>
      </c>
      <c r="AQ56" s="355">
        <v>-8.8000000000000007</v>
      </c>
      <c r="AR56" s="356">
        <v>10.9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789134</v>
      </c>
      <c r="AN57" s="344">
        <v>85682</v>
      </c>
      <c r="AO57" s="345">
        <v>-40.700000000000003</v>
      </c>
      <c r="AP57" s="346">
        <v>138651</v>
      </c>
      <c r="AQ57" s="347">
        <v>-14.5</v>
      </c>
      <c r="AR57" s="348">
        <v>-26.2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211313</v>
      </c>
      <c r="AN58" s="352">
        <v>22944</v>
      </c>
      <c r="AO58" s="353">
        <v>-74.099999999999994</v>
      </c>
      <c r="AP58" s="354">
        <v>71211</v>
      </c>
      <c r="AQ58" s="355">
        <v>-11</v>
      </c>
      <c r="AR58" s="356">
        <v>-63.1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1313376</v>
      </c>
      <c r="AN59" s="344">
        <v>145866</v>
      </c>
      <c r="AO59" s="345">
        <v>70.2</v>
      </c>
      <c r="AP59" s="346">
        <v>122882</v>
      </c>
      <c r="AQ59" s="347">
        <v>-11.4</v>
      </c>
      <c r="AR59" s="348">
        <v>81.599999999999994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362826</v>
      </c>
      <c r="AN60" s="352">
        <v>40296</v>
      </c>
      <c r="AO60" s="353">
        <v>75.599999999999994</v>
      </c>
      <c r="AP60" s="354">
        <v>65785</v>
      </c>
      <c r="AQ60" s="355">
        <v>-7.6</v>
      </c>
      <c r="AR60" s="356">
        <v>83.2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1090961</v>
      </c>
      <c r="AN61" s="359">
        <v>117239</v>
      </c>
      <c r="AO61" s="360">
        <v>24.5</v>
      </c>
      <c r="AP61" s="361">
        <v>154798</v>
      </c>
      <c r="AQ61" s="362">
        <v>-2.8</v>
      </c>
      <c r="AR61" s="348">
        <v>27.3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527087</v>
      </c>
      <c r="AN62" s="352">
        <v>56268</v>
      </c>
      <c r="AO62" s="353">
        <v>30.1</v>
      </c>
      <c r="AP62" s="354">
        <v>76875</v>
      </c>
      <c r="AQ62" s="355">
        <v>-0.1</v>
      </c>
      <c r="AR62" s="356">
        <v>30.2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rMpuunb5FTm/RFVC53gbohYMNyVI6tQmc1X439lYBKBKwh7CdOkmSiBx2UENpQgKBqxr+1z9UwpO6VttmKUvg==" saltValue="iIa3LhdbuwCJYTlWdke1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H88"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1JWnzgoDuvQpFryAji4dUFiN+MB7q633+7KT5LcQSSr1xZVES0TZlAALzuVK476gJXHHZBpIrkel19eZNdfXg==" saltValue="2QMUlVlLvKXy6VaX/EzE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R89"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5HizR1g9QliBiBlxI3vPHDa2szUHbv0JNemEpjKoS80OFMtLXzMfaKhKs6Pn4fP+vDEYm75gm33yMHPQ4xiGA==" saltValue="QOHilXXBb6X/BYwZuriH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535</v>
      </c>
      <c r="G46" s="8" t="s">
        <v>536</v>
      </c>
      <c r="H46" s="8" t="s">
        <v>537</v>
      </c>
      <c r="I46" s="8" t="s">
        <v>538</v>
      </c>
      <c r="J46" s="9" t="s">
        <v>539</v>
      </c>
    </row>
    <row r="47" spans="2:10" ht="57.75" customHeight="1">
      <c r="B47" s="10"/>
      <c r="C47" s="1174" t="s">
        <v>3</v>
      </c>
      <c r="D47" s="1174"/>
      <c r="E47" s="1175"/>
      <c r="F47" s="11">
        <v>37.42</v>
      </c>
      <c r="G47" s="12">
        <v>36.67</v>
      </c>
      <c r="H47" s="12">
        <v>35.51</v>
      </c>
      <c r="I47" s="12">
        <v>40.64</v>
      </c>
      <c r="J47" s="13">
        <v>40.99</v>
      </c>
    </row>
    <row r="48" spans="2:10" ht="57.75" customHeight="1">
      <c r="B48" s="14"/>
      <c r="C48" s="1176" t="s">
        <v>4</v>
      </c>
      <c r="D48" s="1176"/>
      <c r="E48" s="1177"/>
      <c r="F48" s="15">
        <v>4.7</v>
      </c>
      <c r="G48" s="16">
        <v>5.53</v>
      </c>
      <c r="H48" s="16">
        <v>8.0299999999999994</v>
      </c>
      <c r="I48" s="16">
        <v>4.13</v>
      </c>
      <c r="J48" s="17">
        <v>4.57</v>
      </c>
    </row>
    <row r="49" spans="2:10" ht="57.75" customHeight="1" thickBot="1">
      <c r="B49" s="18"/>
      <c r="C49" s="1178" t="s">
        <v>5</v>
      </c>
      <c r="D49" s="1178"/>
      <c r="E49" s="1179"/>
      <c r="F49" s="19">
        <v>0.46</v>
      </c>
      <c r="G49" s="20">
        <v>1.62</v>
      </c>
      <c r="H49" s="20">
        <v>2.64</v>
      </c>
      <c r="I49" s="20">
        <v>0.02</v>
      </c>
      <c r="J49" s="21">
        <v>0.52</v>
      </c>
    </row>
    <row r="50" spans="2:10" ht="13.5" customHeight="1"/>
    <row r="51" spans="2:10" ht="13.5" hidden="1" customHeight="1"/>
    <row r="52" spans="2:10" ht="13.5" hidden="1" customHeight="1"/>
    <row r="53" spans="2:10" ht="13.5" hidden="1" customHeight="1"/>
  </sheetData>
  <sheetProtection algorithmName="SHA-512" hashValue="QabvrjCmRRc3XkIYLYaVk6xLiPVq0ipsWvQKbYYAkqoJbwD5Nt4MqPwAtM0Io4hZKznphlqDrQbNu4rS2pRh7Q==" saltValue="+9aV80q2uu0tGziYIrcP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2019-10-23T07:48:08Z</cp:lastPrinted>
  <dcterms:created xsi:type="dcterms:W3CDTF">2019-02-14T01:43:31Z</dcterms:created>
  <dcterms:modified xsi:type="dcterms:W3CDTF">2019-10-23T08:06:16Z</dcterms:modified>
  <cp:category/>
</cp:coreProperties>
</file>