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104.19\ファイルサーバ\02_総務課\財政係\H17～財政状況資料集\H29財政状況資料集\R1.10.30提出\"/>
    </mc:Choice>
  </mc:AlternateContent>
  <bookViews>
    <workbookView xWindow="0" yWindow="0" windowWidth="20490" windowHeight="75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<sst xmlns="http://schemas.openxmlformats.org/spreadsheetml/2006/main" count="1049" uniqueCount="611">
  <si>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</si>
  <si>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</si>
  <si>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</si>
  <si>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</si>
  <si>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</si>
  <si>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</si>
  <si>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</si>
  <si>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</si>
  <si>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</si>
  <si>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</si>
  <si>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</si>
  <si>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</si>
  <si>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</si>
  <si>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</si>
  <si>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</si>
  <si>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</si>
  <si>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</si>
  <si>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</si>
  <si>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</si>
  <si>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</si>
  <si>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</si>
  <si>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</si>
  <si>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</si>
  <si>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</si>
  <si>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</si>
  <si>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</si>
  <si>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</si>
  <si>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</si>
  <si>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</si>
  <si>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</si>
  <si>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</si>
  <si>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</si>
  <si>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</si>
  <si>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</si>
  <si>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</si>
  <si>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</si>
  <si>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</si>
  <si>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</si>
  <si>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</si>
  <si>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</si>
  <si>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</si>
  <si>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</si>
  <si>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</si>
  <si>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</si>
  <si>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</si>
  <si>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</si>
  <si>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</si>
  <si>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</si>
  <si>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</si>
  <si>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</si>
  <si>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</si>
  <si>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</si>
  <si>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</si>
  <si>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</si>
  <si>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</si>
  <si>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</si>
  <si>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</si>
  <si>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</si>
  <si>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</si>
  <si>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</si>
  <si>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</si>
  <si>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</si>
  <si>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</si>
  <si>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</si>
  <si>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</si>
  <si>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</si>
  <si>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</si>
  <si>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</si>
  <si>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</si>
  <si>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</si>
  <si>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</si>
  <si>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</si>
  <si>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</si>
  <si>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</si>
  <si>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</si>
  <si>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</si>
  <si>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</si>
  <si>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</si>
  <si>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</si>
  <si>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</si>
  <si>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</si>
  <si>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</si>
  <si>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</si>
  <si>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</si>
  <si>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</si>
  <si>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</si>
  <si>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</si>
  <si>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</si>
  <si>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</si>
  <si>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</si>
  <si>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</si>
  <si>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</si>
  <si>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</si>
  <si>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</si>
  <si>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</si>
  <si>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</si>
  <si>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</si>
  <si>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</si>
  <si>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</si>
  <si>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</si>
  <si>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</si>
  <si>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</si>
  <si>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</si>
  <si>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</si>
  <si>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</si>
  <si>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</si>
  <si>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</si>
  <si>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</si>
  <si>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</si>
  <si>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</si>
  <si>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</si>
  <si>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</si>
  <si>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</si>
  <si>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</si>
  <si>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</si>
  <si>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</si>
  <si>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</si>
  <si>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</si>
  <si>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</si>
  <si>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</si>
  <si>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</si>
  <si>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</si>
  <si>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</si>
  <si>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</si>
  <si>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</si>
  <si>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</si>
  <si>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</si>
  <si>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</si>
  <si>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</si>
  <si>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</si>
  <si>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</si>
  <si>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</si>
  <si>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</si>
  <si>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</si>
  <si>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</si>
  <si>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</si>
  <si>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</si>
  <si>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</si>
  <si>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</si>
  <si>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</si>
  <si>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</si>
  <si>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</si>
  <si>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</si>
  <si>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</si>
  <si>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</si>
  <si>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0"/>
  </si>
  <si>
    <t>うち日本人(％)</t>
    <phoneticPr fontId="5"/>
  </si>
  <si>
    <t>-3.3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</si>
  <si>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</si>
  <si>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</si>
  <si>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</si>
  <si>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</si>
  <si>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</si>
  <si>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</si>
  <si>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</si>
  <si>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</si>
  <si>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</si>
  <si>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</si>
  <si>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</si>
  <si>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</si>
  <si>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</si>
  <si>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</si>
  <si>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</si>
  <si>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</si>
  <si>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</si>
  <si>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</si>
  <si>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</si>
  <si>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</si>
  <si>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</si>
  <si>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</si>
  <si>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</si>
  <si>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</si>
  <si>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</si>
  <si>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</si>
  <si>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</si>
  <si>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</si>
  <si>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</si>
  <si>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</si>
  <si>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</si>
  <si>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</si>
  <si>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</si>
  <si>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</si>
  <si>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</si>
  <si>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</si>
  <si>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</si>
  <si>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</si>
  <si>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</si>
  <si>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</si>
  <si>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</si>
  <si>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</si>
  <si>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</si>
  <si>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</si>
  <si>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</si>
  <si>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</si>
  <si>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</si>
  <si>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</si>
  <si>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</si>
  <si>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</si>
  <si>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</si>
  <si>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</si>
  <si>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</si>
  <si>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</si>
  <si>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</si>
  <si>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</si>
  <si>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</si>
  <si>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</si>
  <si>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</si>
  <si>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</si>
  <si>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福島県西会津町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</si>
  <si>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</si>
  <si>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</si>
  <si>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</si>
  <si>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</si>
  <si>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</si>
  <si>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</si>
  <si>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</si>
  <si>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</si>
  <si>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</si>
  <si>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</si>
  <si>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</si>
  <si>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</si>
  <si>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</si>
  <si>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</si>
  <si>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</si>
  <si>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</si>
  <si>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</si>
  <si>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</si>
  <si>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</si>
  <si>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</si>
  <si>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</si>
  <si>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</si>
  <si>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</si>
  <si>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</si>
  <si>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</si>
  <si>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</si>
  <si>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</si>
  <si>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</si>
  <si>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</si>
  <si>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</si>
  <si>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</si>
  <si>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</si>
  <si>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</si>
  <si>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</si>
  <si>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</si>
  <si>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</si>
  <si>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</si>
  <si>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</si>
  <si>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</si>
  <si>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</si>
  <si>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</si>
  <si>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</si>
  <si>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</si>
  <si>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</si>
  <si>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</si>
  <si>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</si>
  <si>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</si>
  <si>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</si>
  <si>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</si>
  <si>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</si>
  <si>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</si>
  <si>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</si>
  <si>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</si>
  <si>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</si>
  <si>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</si>
  <si>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</si>
  <si>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</si>
  <si>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</si>
  <si>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</si>
  <si>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</si>
  <si>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</si>
  <si>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</si>
  <si>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</si>
  <si>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</si>
  <si>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</si>
  <si>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</si>
  <si>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</si>
  <si>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</si>
  <si>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</si>
  <si>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</si>
  <si>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</si>
  <si>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</si>
  <si>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</si>
  <si>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</si>
  <si>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</si>
  <si>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</si>
  <si>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</si>
  <si>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</si>
  <si>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</si>
  <si>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</si>
  <si>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</si>
  <si>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</si>
  <si>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</si>
  <si>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</si>
  <si>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</si>
  <si>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</si>
  <si>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</si>
  <si>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</si>
  <si>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</si>
  <si>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</si>
  <si>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</si>
  <si>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</si>
  <si>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</si>
  <si>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</si>
  <si>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</si>
  <si>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</si>
  <si>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</si>
  <si>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</si>
  <si>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</si>
  <si>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</si>
  <si>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</si>
  <si>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</si>
  <si>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</si>
  <si>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</si>
  <si>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</si>
  <si>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</si>
  <si>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</si>
  <si>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</si>
  <si>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</si>
  <si>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</si>
  <si>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</si>
  <si>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</si>
  <si>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</si>
  <si>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</si>
  <si>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</si>
  <si>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</si>
  <si>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</si>
  <si>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</si>
  <si>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</si>
  <si>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</si>
  <si>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</si>
  <si>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</si>
  <si>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</si>
  <si>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</si>
  <si>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</si>
  <si>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</si>
  <si>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</si>
  <si>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</si>
  <si>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</si>
  <si>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</si>
  <si>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</si>
  <si>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</si>
  <si>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</si>
  <si>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</si>
  <si>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</si>
  <si>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</si>
  <si>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</si>
  <si>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</si>
  <si>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</si>
  <si>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</si>
  <si>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</si>
  <si>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</si>
  <si>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</si>
  <si>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</si>
  <si>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</si>
  <si>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</si>
  <si>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</si>
  <si>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</si>
  <si>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</si>
  <si>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</si>
  <si>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福島県西会津町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</si>
  <si>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</si>
  <si>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</si>
  <si>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</si>
  <si>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</si>
  <si>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</si>
  <si>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</si>
  <si>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</si>
  <si>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</si>
  <si>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</si>
  <si>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</si>
  <si>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</si>
  <si>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</si>
  <si>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</si>
  <si>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</si>
  <si>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</si>
  <si>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</si>
  <si>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</si>
  <si>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</si>
  <si>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</si>
  <si>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</si>
  <si>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</si>
  <si>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</si>
  <si>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</si>
  <si>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</si>
  <si>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</si>
  <si>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</si>
  <si>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</si>
  <si>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</si>
  <si>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</si>
  <si>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</si>
  <si>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</si>
  <si>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</si>
  <si>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</si>
  <si>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</si>
  <si>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</si>
  <si>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</si>
  <si>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</si>
  <si>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</si>
  <si>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</si>
  <si>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</si>
  <si>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</si>
  <si>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</si>
  <si>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</si>
  <si>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法非適用企業</t>
    <phoneticPr fontId="5"/>
  </si>
  <si>
    <t>農業集落排水処理事業特別会計</t>
    <phoneticPr fontId="5"/>
  </si>
  <si>
    <t>個別排水処理事業特別会計</t>
    <phoneticPr fontId="5"/>
  </si>
  <si>
    <t>法非適用企業</t>
    <phoneticPr fontId="5"/>
  </si>
  <si>
    <t>工業団地造成事業特別会計</t>
    <phoneticPr fontId="5"/>
  </si>
  <si>
    <t>住宅団地造成事業特別会計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</si>
  <si>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</si>
  <si>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</si>
  <si>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</si>
  <si>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</si>
  <si>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</si>
  <si>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</si>
  <si>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</si>
  <si>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</si>
  <si>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</si>
  <si>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</si>
  <si>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</si>
  <si>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</si>
  <si>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</si>
  <si>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</si>
  <si>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</si>
  <si>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</si>
  <si>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</si>
  <si>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</si>
  <si>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</si>
  <si>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</si>
  <si>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</si>
  <si>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</si>
  <si>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</si>
  <si>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</si>
  <si>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</si>
  <si>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</si>
  <si>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</si>
  <si>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</si>
  <si>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</si>
  <si>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</si>
  <si>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</si>
  <si>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</si>
  <si>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</si>
  <si>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</si>
  <si>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</si>
  <si>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</si>
  <si>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</si>
  <si>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</si>
  <si>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</si>
  <si>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</si>
  <si>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</si>
  <si>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</si>
  <si>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</si>
  <si>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</si>
  <si>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</si>
  <si>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</si>
  <si>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</si>
  <si>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</si>
  <si>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</si>
  <si>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</si>
  <si>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</si>
  <si>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</si>
  <si>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</si>
  <si>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</si>
  <si>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</si>
  <si>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</si>
  <si>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</si>
  <si>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</si>
  <si>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</si>
  <si>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</si>
  <si>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</si>
  <si>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</si>
  <si>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</si>
  <si>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</si>
  <si>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</si>
  <si>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</si>
  <si>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</si>
  <si>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</si>
  <si>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</si>
  <si>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</si>
  <si>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</si>
  <si>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</si>
  <si>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</si>
  <si>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</si>
  <si>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</si>
  <si>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</si>
  <si>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</si>
  <si>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</si>
  <si>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</si>
  <si>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</si>
  <si>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</si>
  <si>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</si>
  <si>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</si>
  <si>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</si>
  <si>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</si>
  <si>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</si>
  <si>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</si>
  <si>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</si>
  <si>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</si>
  <si>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</si>
  <si>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</si>
  <si>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</si>
  <si>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</si>
  <si>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</si>
  <si>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</si>
  <si>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</si>
  <si>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</si>
  <si>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</si>
  <si>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</si>
  <si>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</si>
  <si>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</si>
  <si>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</si>
  <si>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</si>
  <si>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</si>
  <si>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</si>
  <si>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</si>
  <si>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</si>
  <si>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</si>
  <si>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</si>
  <si>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</si>
  <si>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</si>
  <si>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</si>
  <si>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</si>
  <si>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</si>
  <si>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</si>
  <si>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</si>
  <si>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</si>
  <si>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</si>
  <si>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</si>
  <si>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</si>
  <si>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</si>
  <si>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</si>
  <si>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</si>
  <si>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</si>
  <si>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</si>
  <si>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</si>
  <si>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</si>
  <si>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</si>
  <si>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</si>
  <si>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</si>
  <si>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</si>
  <si>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</si>
  <si>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</si>
  <si>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</si>
  <si>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</si>
  <si>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</si>
  <si>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</si>
  <si>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</si>
  <si>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</si>
  <si>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</si>
  <si>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</si>
  <si>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</si>
  <si>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</si>
  <si>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</si>
  <si>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</si>
  <si>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</si>
  <si>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</si>
  <si>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</si>
  <si>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</si>
  <si>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</si>
  <si>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</si>
  <si>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</si>
  <si>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</si>
  <si>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</si>
  <si>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5.77</t>
  </si>
  <si>
    <t>▲ 0.01</t>
  </si>
  <si>
    <t>▲ 2.58</t>
  </si>
  <si>
    <t>▲ 2.45</t>
  </si>
  <si>
    <t>一般会計</t>
  </si>
  <si>
    <t>水道事業会計</t>
  </si>
  <si>
    <t>国民健康保険特別会計（診療施設勘定）</t>
  </si>
  <si>
    <t>介護保険特別会計</t>
  </si>
  <si>
    <t>住宅団地造成事業特別会計</t>
  </si>
  <si>
    <t>国民健康保険特別会計（事業勘定）</t>
  </si>
  <si>
    <t>工業団地造成事業特別会計</t>
  </si>
  <si>
    <t>下水道施設事業特別会計</t>
  </si>
  <si>
    <t>その他会計（赤字）</t>
  </si>
  <si>
    <t>その他会計（黒字）</t>
  </si>
  <si>
    <t>株式会社西会津町振興公社</t>
    <rPh sb="0" eb="4">
      <t>カブシキガイシャ</t>
    </rPh>
    <rPh sb="4" eb="8">
      <t>ニシアイヅマチ</t>
    </rPh>
    <rPh sb="8" eb="10">
      <t>シンコウ</t>
    </rPh>
    <rPh sb="10" eb="12">
      <t>コウシャ</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</si>
  <si>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5"/>
  </si>
  <si>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5"/>
  </si>
  <si>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5"/>
  </si>
  <si>
    <t>福島県市町村総合事務組合（一般会計）</t>
    <rPh sb="0" eb="2">
      <t>フクシマ</t>
    </rPh>
    <rPh sb="2" eb="3">
      <t>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</si>
  <si>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2">
      <t>フクシマ</t>
    </rPh>
    <rPh sb="2" eb="3">
      <t>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</si>
  <si>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</si>
  <si>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福島県市町村総合事務組合（非常勤職員公務災害補償特別会計）</t>
    <rPh sb="0" eb="2">
      <t>フクシマ</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</si>
  <si>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</si>
  <si>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</si>
  <si>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福島県後期高齢者医療広域連合（後期高齢者医療特別会計）</t>
    <rPh sb="0" eb="2">
      <t>フクシマ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</si>
  <si>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喜多方地方広域市町村圏組合（あいづふるさと基金事業特別会計）</t>
    <rPh sb="0" eb="3">
      <t>キタカタ</t>
    </rPh>
    <rPh sb="3" eb="5">
      <t>チホウ</t>
    </rPh>
    <rPh sb="5" eb="7">
      <t>コウイキ</t>
    </rPh>
    <rPh sb="7" eb="10">
      <t>シチョウソン</t>
    </rPh>
    <rPh sb="10" eb="11">
      <t>ケン</t>
    </rPh>
    <rPh sb="11" eb="13">
      <t>クミアイ</t>
    </rPh>
    <rPh sb="21" eb="23">
      <t>キキン</t>
    </rPh>
    <rPh sb="23" eb="25">
      <t>ジギョウ</t>
    </rPh>
    <rPh sb="25" eb="27">
      <t>トクベツ</t>
    </rPh>
    <rPh sb="27" eb="29">
      <t>カイケイ</t>
    </rPh>
    <phoneticPr fontId="5"/>
  </si>
  <si>
    <t>庁舎整備基金</t>
    <rPh sb="0" eb="2">
      <t>チョウシャ</t>
    </rPh>
    <rPh sb="2" eb="4">
      <t>セイビ</t>
    </rPh>
    <rPh sb="4" eb="6">
      <t>キキン</t>
    </rPh>
    <phoneticPr fontId="11"/>
  </si>
  <si>
    <t>みんなで創る未来基金</t>
    <rPh sb="4" eb="5">
      <t>ツク</t>
    </rPh>
    <rPh sb="6" eb="8">
      <t>ミライ</t>
    </rPh>
    <rPh sb="8" eb="10">
      <t>キキン</t>
    </rPh>
    <phoneticPr fontId="11"/>
  </si>
  <si>
    <t>小・中学校交流基金</t>
    <rPh sb="0" eb="1">
      <t>ショウ</t>
    </rPh>
    <rPh sb="2" eb="5">
      <t>チュウガッコウ</t>
    </rPh>
    <rPh sb="5" eb="7">
      <t>コウリュウ</t>
    </rPh>
    <rPh sb="7" eb="9">
      <t>キキン</t>
    </rPh>
    <phoneticPr fontId="11"/>
  </si>
  <si>
    <t>新田正夫教育振興基金</t>
    <rPh sb="0" eb="2">
      <t>ニッタ</t>
    </rPh>
    <rPh sb="2" eb="4">
      <t>マサオ</t>
    </rPh>
    <rPh sb="4" eb="6">
      <t>キョウイク</t>
    </rPh>
    <rPh sb="6" eb="8">
      <t>シンコウ</t>
    </rPh>
    <rPh sb="8" eb="10">
      <t>キキン</t>
    </rPh>
    <phoneticPr fontId="11"/>
  </si>
  <si>
    <t>ふるさと振興基金</t>
    <rPh sb="4" eb="6">
      <t>シンコウ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</si>
  <si>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</si>
  <si>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</si>
  <si>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</si>
  <si>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</si>
  <si>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</si>
  <si>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</si>
  <si>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</si>
  <si>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</si>
  <si>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</si>
  <si>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</si>
  <si>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</si>
  <si>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</si>
  <si>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</si>
  <si>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</si>
  <si>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</si>
  <si>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将来負担比率及び有形固定資産減価償却率ともに類似団体平均を大きく上回っており、かつ増加傾向である。今後は、西会津町公共施設総合管理計画及び個別施設計画に基づいた施設の適正管理を推進していくとともに地方債の発行抑制など将来負担の抑制に積極的に取り組んでいく。</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0">
      <t>オオ</t>
    </rPh>
    <rPh sb="32" eb="34">
      <t>ウワマワ</t>
    </rPh>
    <rPh sb="41" eb="43">
      <t>ゾウカ</t>
    </rPh>
    <rPh sb="43" eb="45">
      <t>ケイコウ</t>
    </rPh>
    <rPh sb="49" eb="51">
      <t>コンゴ</t>
    </rPh>
    <rPh sb="53" eb="57">
      <t>ニシアイヅマチ</t>
    </rPh>
    <rPh sb="57" eb="59">
      <t>コウキョウ</t>
    </rPh>
    <rPh sb="59" eb="61">
      <t>シセツ</t>
    </rPh>
    <rPh sb="61" eb="63">
      <t>ソウゴウ</t>
    </rPh>
    <rPh sb="63" eb="65">
      <t>カンリ</t>
    </rPh>
    <rPh sb="65" eb="67">
      <t>ケイカク</t>
    </rPh>
    <rPh sb="67" eb="68">
      <t>オヨ</t>
    </rPh>
    <rPh sb="69" eb="71">
      <t>コベツ</t>
    </rPh>
    <rPh sb="71" eb="73">
      <t>シセツ</t>
    </rPh>
    <rPh sb="73" eb="75">
      <t>ケイカク</t>
    </rPh>
    <rPh sb="76" eb="77">
      <t>モト</t>
    </rPh>
    <rPh sb="80" eb="82">
      <t>シセツ</t>
    </rPh>
    <rPh sb="83" eb="85">
      <t>テキセイ</t>
    </rPh>
    <rPh sb="85" eb="87">
      <t>カンリ</t>
    </rPh>
    <rPh sb="88" eb="90">
      <t>スイシン</t>
    </rPh>
    <rPh sb="98" eb="100">
      <t>チホウ</t>
    </rPh>
    <rPh sb="100" eb="101">
      <t>サイ</t>
    </rPh>
    <rPh sb="102" eb="104">
      <t>ハッコウ</t>
    </rPh>
    <rPh sb="104" eb="106">
      <t>ヨクセイ</t>
    </rPh>
    <rPh sb="108" eb="110">
      <t>ショウライ</t>
    </rPh>
    <rPh sb="110" eb="112">
      <t>フタン</t>
    </rPh>
    <rPh sb="113" eb="115">
      <t>ヨクセイ</t>
    </rPh>
    <rPh sb="116" eb="119">
      <t>セッキョクテキ</t>
    </rPh>
    <rPh sb="120" eb="121">
      <t>ト</t>
    </rPh>
    <rPh sb="122" eb="123">
      <t>ク</t>
    </rPh>
    <phoneticPr fontId="5"/>
  </si>
  <si>
    <t>将来負担比率、実質公債費率ともに年々上昇傾向である。今後も認定こども園や小学校プール等の大規模事業に伴う地方債の元利償還額が令和4年度にピークを迎え、それ以降は減少していく見込みである。</t>
    <rPh sb="0" eb="2">
      <t>ショウライ</t>
    </rPh>
    <rPh sb="2" eb="4">
      <t>フタン</t>
    </rPh>
    <rPh sb="4" eb="6">
      <t>ヒリツ</t>
    </rPh>
    <rPh sb="7" eb="9">
      <t>ジッシツ</t>
    </rPh>
    <rPh sb="9" eb="12">
      <t>コウサイヒ</t>
    </rPh>
    <rPh sb="12" eb="13">
      <t>リツ</t>
    </rPh>
    <rPh sb="16" eb="18">
      <t>ネンネン</t>
    </rPh>
    <rPh sb="18" eb="20">
      <t>ジョウショウ</t>
    </rPh>
    <rPh sb="20" eb="22">
      <t>ケイコウ</t>
    </rPh>
    <rPh sb="26" eb="28">
      <t>コンゴ</t>
    </rPh>
    <rPh sb="29" eb="31">
      <t>ニンテイ</t>
    </rPh>
    <rPh sb="34" eb="35">
      <t>エン</t>
    </rPh>
    <rPh sb="36" eb="39">
      <t>ショウガッコウ</t>
    </rPh>
    <rPh sb="42" eb="43">
      <t>トウ</t>
    </rPh>
    <rPh sb="44" eb="47">
      <t>ダイキボ</t>
    </rPh>
    <rPh sb="47" eb="49">
      <t>ジギョウ</t>
    </rPh>
    <rPh sb="50" eb="51">
      <t>トモナ</t>
    </rPh>
    <rPh sb="52" eb="54">
      <t>チホウ</t>
    </rPh>
    <rPh sb="54" eb="55">
      <t>サイ</t>
    </rPh>
    <rPh sb="56" eb="58">
      <t>ガンリ</t>
    </rPh>
    <rPh sb="58" eb="60">
      <t>ショウカン</t>
    </rPh>
    <rPh sb="60" eb="61">
      <t>ガク</t>
    </rPh>
    <rPh sb="62" eb="63">
      <t>レイ</t>
    </rPh>
    <rPh sb="63" eb="64">
      <t>ワ</t>
    </rPh>
    <rPh sb="65" eb="67">
      <t>ネンド</t>
    </rPh>
    <rPh sb="72" eb="73">
      <t>ムカ</t>
    </rPh>
    <rPh sb="77" eb="79">
      <t>イコウ</t>
    </rPh>
    <rPh sb="80" eb="82">
      <t>ゲンショウ</t>
    </rPh>
    <rPh sb="86" eb="8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</si>
</sst>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DE89-4284-BAC1-F223D362BC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206938</c:v>
                </c:pt>
                <c:pt idx="1">
                  <c:v>293412</c:v>
                </c:pt>
                <c:pt idx="2">
                  <c:v>164540</c:v>
                </c:pt>
                <c:pt idx="3">
                  <c:v>272169</c:v>
                </c:pt>
                <c:pt idx="4">
                  <c:v>258199</c:v>
                </c:pt>
              </c:numCache>
            </c:numRef>
          </c:val>
          <c:smooth val="0"/>
          <c:extLst>
            <c:ext xmlns:c16="http://schemas.microsoft.com/office/drawing/2014/chart" uri="{C3380CC4-5D6E-409C-BE32-E72D297353CC}">
              <c16:uniqueId val="{00000001-DE89-4284-BAC1-F223D362BC2A}"/>
            </c:ext>
          </c:extLst>
        </c:ser>
        <c:dLbls>
          <c:showLegendKey val="0"/>
          <c:showVal val="0"/>
          <c:showCatName val="0"/>
          <c:showSerName val="0"/>
          <c:showPercent val="0"/>
          <c:showBubbleSize val="0"/>
        </c:dLbls>
        <c:marker val="1"/>
        <c:smooth val="0"/>
        <c:axId val="182373040"/>
        <c:axId val="123739784"/>
      </c:lineChart>
      <c:catAx>
        <c:axId val="18237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39784"/>
        <c:crosses val="autoZero"/>
        <c:auto val="1"/>
        <c:lblAlgn val="ctr"/>
        <c:lblOffset val="100"/>
        <c:tickLblSkip val="1"/>
        <c:tickMarkSkip val="1"/>
        <c:noMultiLvlLbl val="0"/>
      </c:catAx>
      <c:valAx>
        <c:axId val="1237397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37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c:v>
                </c:pt>
                <c:pt idx="1">
                  <c:v>5.4</c:v>
                </c:pt>
                <c:pt idx="2">
                  <c:v>5.79</c:v>
                </c:pt>
                <c:pt idx="3">
                  <c:v>4.49</c:v>
                </c:pt>
                <c:pt idx="4">
                  <c:v>6</c:v>
                </c:pt>
              </c:numCache>
            </c:numRef>
          </c:val>
          <c:extLst>
            <c:ext xmlns:c16="http://schemas.microsoft.com/office/drawing/2014/chart" uri="{C3380CC4-5D6E-409C-BE32-E72D297353CC}">
              <c16:uniqueId val="{00000000-CC4A-496C-827E-8A4FBE4B8E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38.54</c:v>
                </c:pt>
                <c:pt idx="1">
                  <c:v>31.99</c:v>
                </c:pt>
                <c:pt idx="2">
                  <c:v>30.62</c:v>
                </c:pt>
                <c:pt idx="3">
                  <c:v>29.98</c:v>
                </c:pt>
                <c:pt idx="4">
                  <c:v>26.87</c:v>
                </c:pt>
              </c:numCache>
            </c:numRef>
          </c:val>
          <c:extLst>
            <c:ext xmlns:c16="http://schemas.microsoft.com/office/drawing/2014/chart" uri="{C3380CC4-5D6E-409C-BE32-E72D297353CC}">
              <c16:uniqueId val="{00000001-CC4A-496C-827E-8A4FBE4B8E0C}"/>
            </c:ext>
          </c:extLst>
        </c:ser>
        <c:dLbls>
          <c:showLegendKey val="0"/>
          <c:showVal val="0"/>
          <c:showCatName val="0"/>
          <c:showSerName val="0"/>
          <c:showPercent val="0"/>
          <c:showBubbleSize val="0"/>
        </c:dLbls>
        <c:gapWidth val="250"/>
        <c:overlap val="100"/>
        <c:axId val="425716624"/>
        <c:axId val="425717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9.5</c:v>
                </c:pt>
                <c:pt idx="1">
                  <c:v>-5.77</c:v>
                </c:pt>
                <c:pt idx="2">
                  <c:v>-0.01</c:v>
                </c:pt>
                <c:pt idx="3">
                  <c:v>-2.58</c:v>
                </c:pt>
                <c:pt idx="4">
                  <c:v>-2.4500000000000002</c:v>
                </c:pt>
              </c:numCache>
            </c:numRef>
          </c:val>
          <c:smooth val="0"/>
          <c:extLst>
            <c:ext xmlns:c16="http://schemas.microsoft.com/office/drawing/2014/chart" uri="{C3380CC4-5D6E-409C-BE32-E72D297353CC}">
              <c16:uniqueId val="{00000002-CC4A-496C-827E-8A4FBE4B8E0C}"/>
            </c:ext>
          </c:extLst>
        </c:ser>
        <c:dLbls>
          <c:showLegendKey val="0"/>
          <c:showVal val="0"/>
          <c:showCatName val="0"/>
          <c:showSerName val="0"/>
          <c:showPercent val="0"/>
          <c:showBubbleSize val="0"/>
        </c:dLbls>
        <c:marker val="1"/>
        <c:smooth val="0"/>
        <c:axId val="425716624"/>
        <c:axId val="425717016"/>
      </c:lineChart>
      <c:catAx>
        <c:axId val="42571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717016"/>
        <c:crosses val="autoZero"/>
        <c:auto val="1"/>
        <c:lblAlgn val="ctr"/>
        <c:lblOffset val="100"/>
        <c:tickLblSkip val="1"/>
        <c:tickMarkSkip val="1"/>
        <c:noMultiLvlLbl val="0"/>
      </c:catAx>
      <c:valAx>
        <c:axId val="42571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1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0.84</c:v>
                </c:pt>
                <c:pt idx="2">
                  <c:v>#N/A</c:v>
                </c:pt>
                <c:pt idx="3">
                  <c:v>0.88</c:v>
                </c:pt>
                <c:pt idx="4">
                  <c:v>#N/A</c:v>
                </c:pt>
                <c:pt idx="5">
                  <c:v>0.42</c:v>
                </c:pt>
                <c:pt idx="6">
                  <c:v>#N/A</c:v>
                </c:pt>
                <c:pt idx="7">
                  <c:v>0.21</c:v>
                </c:pt>
                <c:pt idx="8">
                  <c:v>#N/A</c:v>
                </c:pt>
                <c:pt idx="9">
                  <c:v>0.17</c:v>
                </c:pt>
              </c:numCache>
            </c:numRef>
          </c:val>
          <c:extLst>
            <c:ext xmlns:c16="http://schemas.microsoft.com/office/drawing/2014/chart" uri="{C3380CC4-5D6E-409C-BE32-E72D297353CC}">
              <c16:uniqueId val="{00000000-DF34-4CA8-8DE8-9A2B510A3A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34-4CA8-8DE8-9A2B510A3AA0}"/>
            </c:ext>
          </c:extLst>
        </c:ser>
        <c:ser>
          <c:idx val="2"/>
          <c:order val="2"/>
          <c:tx>
            <c:strRef>
              <c:f>データシート!$A$29</c:f>
              <c:strCache>
                <c:ptCount val="1"/>
                <c:pt idx="0">
                  <c:v>下水道施設事業特別会計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0.11</c:v>
                </c:pt>
                <c:pt idx="4">
                  <c:v>#N/A</c:v>
                </c:pt>
                <c:pt idx="5">
                  <c:v>0.12</c:v>
                </c:pt>
                <c:pt idx="6">
                  <c:v>#N/A</c:v>
                </c:pt>
                <c:pt idx="7">
                  <c:v>0.09</c:v>
                </c:pt>
                <c:pt idx="8">
                  <c:v>#N/A</c:v>
                </c:pt>
                <c:pt idx="9">
                  <c:v>0.08</c:v>
                </c:pt>
              </c:numCache>
            </c:numRef>
          </c:val>
          <c:extLst>
            <c:ext xmlns:c16="http://schemas.microsoft.com/office/drawing/2014/chart" uri="{C3380CC4-5D6E-409C-BE32-E72D297353CC}">
              <c16:uniqueId val="{00000002-DF34-4CA8-8DE8-9A2B510A3AA0}"/>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0.16</c:v>
                </c:pt>
                <c:pt idx="4">
                  <c:v>#N/A</c:v>
                </c:pt>
                <c:pt idx="5">
                  <c:v>0.12</c:v>
                </c:pt>
                <c:pt idx="6">
                  <c:v>#N/A</c:v>
                </c:pt>
                <c:pt idx="7">
                  <c:v>0.13</c:v>
                </c:pt>
                <c:pt idx="8">
                  <c:v>#N/A</c:v>
                </c:pt>
                <c:pt idx="9">
                  <c:v>0.11</c:v>
                </c:pt>
              </c:numCache>
            </c:numRef>
          </c:val>
          <c:extLst>
            <c:ext xmlns:c16="http://schemas.microsoft.com/office/drawing/2014/chart" uri="{C3380CC4-5D6E-409C-BE32-E72D297353CC}">
              <c16:uniqueId val="{00000003-DF34-4CA8-8DE8-9A2B510A3AA0}"/>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1.51</c:v>
                </c:pt>
                <c:pt idx="2">
                  <c:v>#N/A</c:v>
                </c:pt>
                <c:pt idx="3">
                  <c:v>1.36</c:v>
                </c:pt>
                <c:pt idx="4">
                  <c:v>#N/A</c:v>
                </c:pt>
                <c:pt idx="5">
                  <c:v>0.72</c:v>
                </c:pt>
                <c:pt idx="6">
                  <c:v>#N/A</c:v>
                </c:pt>
                <c:pt idx="7">
                  <c:v>0.74</c:v>
                </c:pt>
                <c:pt idx="8">
                  <c:v>#N/A</c:v>
                </c:pt>
                <c:pt idx="9">
                  <c:v>0.18</c:v>
                </c:pt>
              </c:numCache>
            </c:numRef>
          </c:val>
          <c:extLst>
            <c:ext xmlns:c16="http://schemas.microsoft.com/office/drawing/2014/chart" uri="{C3380CC4-5D6E-409C-BE32-E72D297353CC}">
              <c16:uniqueId val="{00000004-DF34-4CA8-8DE8-9A2B510A3AA0}"/>
            </c:ext>
          </c:extLst>
        </c:ser>
        <c:ser>
          <c:idx val="5"/>
          <c:order val="5"/>
          <c:tx>
            <c:strRef>
              <c:f>データシート!$A$32</c:f>
              <c:strCache>
                <c:ptCount val="1"/>
                <c:pt idx="0">
                  <c:v>住宅団地造成事業特別会計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0.33</c:v>
                </c:pt>
                <c:pt idx="4">
                  <c:v>#N/A</c:v>
                </c:pt>
                <c:pt idx="5">
                  <c:v>0.3</c:v>
                </c:pt>
                <c:pt idx="6">
                  <c:v>#N/A</c:v>
                </c:pt>
                <c:pt idx="7">
                  <c:v>0.33</c:v>
                </c:pt>
                <c:pt idx="8">
                  <c:v>#N/A</c:v>
                </c:pt>
                <c:pt idx="9">
                  <c:v>0.4</c:v>
                </c:pt>
              </c:numCache>
            </c:numRef>
          </c:val>
          <c:extLst>
            <c:ext xmlns:c16="http://schemas.microsoft.com/office/drawing/2014/chart" uri="{C3380CC4-5D6E-409C-BE32-E72D297353CC}">
              <c16:uniqueId val="{00000005-DF34-4CA8-8DE8-9A2B510A3AA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1.1200000000000001</c:v>
                </c:pt>
                <c:pt idx="4">
                  <c:v>#N/A</c:v>
                </c:pt>
                <c:pt idx="5">
                  <c:v>1.1499999999999999</c:v>
                </c:pt>
                <c:pt idx="6">
                  <c:v>#N/A</c:v>
                </c:pt>
                <c:pt idx="7">
                  <c:v>1.49</c:v>
                </c:pt>
                <c:pt idx="8">
                  <c:v>#N/A</c:v>
                </c:pt>
                <c:pt idx="9">
                  <c:v>0.66</c:v>
                </c:pt>
              </c:numCache>
            </c:numRef>
          </c:val>
          <c:extLst>
            <c:ext xmlns:c16="http://schemas.microsoft.com/office/drawing/2014/chart" uri="{C3380CC4-5D6E-409C-BE32-E72D297353CC}">
              <c16:uniqueId val="{00000006-DF34-4CA8-8DE8-9A2B510A3AA0}"/>
            </c:ext>
          </c:extLst>
        </c:ser>
        <c:ser>
          <c:idx val="7"/>
          <c:order val="7"/>
          <c:tx>
            <c:strRef>
              <c:f>データシート!$A$34</c:f>
              <c:strCache>
                <c:ptCount val="1"/>
                <c:pt idx="0">
                  <c:v>国民健康保険特別会計（診療施設勘定）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0.17</c:v>
                </c:pt>
                <c:pt idx="4">
                  <c:v>#N/A</c:v>
                </c:pt>
                <c:pt idx="5">
                  <c:v>0.27</c:v>
                </c:pt>
                <c:pt idx="6">
                  <c:v>#N/A</c:v>
                </c:pt>
                <c:pt idx="7">
                  <c:v>0.68</c:v>
                </c:pt>
                <c:pt idx="8">
                  <c:v>#N/A</c:v>
                </c:pt>
                <c:pt idx="9">
                  <c:v>0.77</c:v>
                </c:pt>
              </c:numCache>
            </c:numRef>
          </c:val>
          <c:extLst>
            <c:ext xmlns:c16="http://schemas.microsoft.com/office/drawing/2014/chart" uri="{C3380CC4-5D6E-409C-BE32-E72D297353CC}">
              <c16:uniqueId val="{00000007-DF34-4CA8-8DE8-9A2B510A3A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3.26</c:v>
                </c:pt>
                <c:pt idx="2">
                  <c:v>#N/A</c:v>
                </c:pt>
                <c:pt idx="3">
                  <c:v>3.42</c:v>
                </c:pt>
                <c:pt idx="4">
                  <c:v>#N/A</c:v>
                </c:pt>
                <c:pt idx="5">
                  <c:v>4.05</c:v>
                </c:pt>
                <c:pt idx="6">
                  <c:v>#N/A</c:v>
                </c:pt>
                <c:pt idx="7">
                  <c:v>4.79</c:v>
                </c:pt>
                <c:pt idx="8">
                  <c:v>#N/A</c:v>
                </c:pt>
                <c:pt idx="9">
                  <c:v>5.07</c:v>
                </c:pt>
              </c:numCache>
            </c:numRef>
          </c:val>
          <c:extLst>
            <c:ext xmlns:c16="http://schemas.microsoft.com/office/drawing/2014/chart" uri="{C3380CC4-5D6E-409C-BE32-E72D297353CC}">
              <c16:uniqueId val="{00000008-DF34-4CA8-8DE8-9A2B510A3A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c:v>
                </c:pt>
                <c:pt idx="2">
                  <c:v>#N/A</c:v>
                </c:pt>
                <c:pt idx="3">
                  <c:v>5.4</c:v>
                </c:pt>
                <c:pt idx="4">
                  <c:v>#N/A</c:v>
                </c:pt>
                <c:pt idx="5">
                  <c:v>5.78</c:v>
                </c:pt>
                <c:pt idx="6">
                  <c:v>#N/A</c:v>
                </c:pt>
                <c:pt idx="7">
                  <c:v>4.49</c:v>
                </c:pt>
                <c:pt idx="8">
                  <c:v>#N/A</c:v>
                </c:pt>
                <c:pt idx="9">
                  <c:v>5.99</c:v>
                </c:pt>
              </c:numCache>
            </c:numRef>
          </c:val>
          <c:extLst>
            <c:ext xmlns:c16="http://schemas.microsoft.com/office/drawing/2014/chart" uri="{C3380CC4-5D6E-409C-BE32-E72D297353CC}">
              <c16:uniqueId val="{00000009-DF34-4CA8-8DE8-9A2B510A3AA0}"/>
            </c:ext>
          </c:extLst>
        </c:ser>
        <c:dLbls>
          <c:showLegendKey val="0"/>
          <c:showVal val="0"/>
          <c:showCatName val="0"/>
          <c:showSerName val="0"/>
          <c:showPercent val="0"/>
          <c:showBubbleSize val="0"/>
        </c:dLbls>
        <c:gapWidth val="150"/>
        <c:overlap val="100"/>
        <c:axId val="425717800"/>
        <c:axId val="425718192"/>
      </c:barChart>
      <c:catAx>
        <c:axId val="42571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718192"/>
        <c:crosses val="autoZero"/>
        <c:auto val="1"/>
        <c:lblAlgn val="ctr"/>
        <c:lblOffset val="100"/>
        <c:tickLblSkip val="1"/>
        <c:tickMarkSkip val="1"/>
        <c:noMultiLvlLbl val="0"/>
      </c:catAx>
      <c:valAx>
        <c:axId val="42571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17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652</c:v>
                </c:pt>
                <c:pt idx="5">
                  <c:v>691</c:v>
                </c:pt>
                <c:pt idx="8">
                  <c:v>702</c:v>
                </c:pt>
                <c:pt idx="11">
                  <c:v>672</c:v>
                </c:pt>
                <c:pt idx="14">
                  <c:v>701</c:v>
                </c:pt>
              </c:numCache>
            </c:numRef>
          </c:val>
          <c:extLst>
            <c:ext xmlns:c16="http://schemas.microsoft.com/office/drawing/2014/chart" uri="{C3380CC4-5D6E-409C-BE32-E72D297353CC}">
              <c16:uniqueId val="{00000000-E394-41FB-AD90-37A2262291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94-41FB-AD90-37A2262291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7</c:v>
                </c:pt>
                <c:pt idx="6">
                  <c:v>7</c:v>
                </c:pt>
                <c:pt idx="9">
                  <c:v>7</c:v>
                </c:pt>
                <c:pt idx="12">
                  <c:v>7</c:v>
                </c:pt>
              </c:numCache>
            </c:numRef>
          </c:val>
          <c:extLst>
            <c:ext xmlns:c16="http://schemas.microsoft.com/office/drawing/2014/chart" uri="{C3380CC4-5D6E-409C-BE32-E72D297353CC}">
              <c16:uniqueId val="{00000002-E394-41FB-AD90-37A2262291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10</c:v>
                </c:pt>
                <c:pt idx="6">
                  <c:v>10</c:v>
                </c:pt>
                <c:pt idx="9">
                  <c:v>8</c:v>
                </c:pt>
                <c:pt idx="12">
                  <c:v>22</c:v>
                </c:pt>
              </c:numCache>
            </c:numRef>
          </c:val>
          <c:extLst>
            <c:ext xmlns:c16="http://schemas.microsoft.com/office/drawing/2014/chart" uri="{C3380CC4-5D6E-409C-BE32-E72D297353CC}">
              <c16:uniqueId val="{00000003-E394-41FB-AD90-37A2262291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261</c:v>
                </c:pt>
                <c:pt idx="3">
                  <c:v>265</c:v>
                </c:pt>
                <c:pt idx="6">
                  <c:v>257</c:v>
                </c:pt>
                <c:pt idx="9">
                  <c:v>283</c:v>
                </c:pt>
                <c:pt idx="12">
                  <c:v>287</c:v>
                </c:pt>
              </c:numCache>
            </c:numRef>
          </c:val>
          <c:extLst>
            <c:ext xmlns:c16="http://schemas.microsoft.com/office/drawing/2014/chart" uri="{C3380CC4-5D6E-409C-BE32-E72D297353CC}">
              <c16:uniqueId val="{00000004-E394-41FB-AD90-37A2262291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94-41FB-AD90-37A2262291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94-41FB-AD90-37A2262291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733</c:v>
                </c:pt>
                <c:pt idx="3">
                  <c:v>727</c:v>
                </c:pt>
                <c:pt idx="6">
                  <c:v>748</c:v>
                </c:pt>
                <c:pt idx="9">
                  <c:v>711</c:v>
                </c:pt>
                <c:pt idx="12">
                  <c:v>753</c:v>
                </c:pt>
              </c:numCache>
            </c:numRef>
          </c:val>
          <c:extLst>
            <c:ext xmlns:c16="http://schemas.microsoft.com/office/drawing/2014/chart" uri="{C3380CC4-5D6E-409C-BE32-E72D297353CC}">
              <c16:uniqueId val="{00000007-E394-41FB-AD90-37A2262291D8}"/>
            </c:ext>
          </c:extLst>
        </c:ser>
        <c:dLbls>
          <c:showLegendKey val="0"/>
          <c:showVal val="0"/>
          <c:showCatName val="0"/>
          <c:showSerName val="0"/>
          <c:showPercent val="0"/>
          <c:showBubbleSize val="0"/>
        </c:dLbls>
        <c:gapWidth val="100"/>
        <c:overlap val="100"/>
        <c:axId val="425718976"/>
        <c:axId val="425719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c:v>
                </c:pt>
                <c:pt idx="2">
                  <c:v>#N/A</c:v>
                </c:pt>
                <c:pt idx="3">
                  <c:v>#N/A</c:v>
                </c:pt>
                <c:pt idx="4">
                  <c:v>318</c:v>
                </c:pt>
                <c:pt idx="5">
                  <c:v>#N/A</c:v>
                </c:pt>
                <c:pt idx="6">
                  <c:v>#N/A</c:v>
                </c:pt>
                <c:pt idx="7">
                  <c:v>320</c:v>
                </c:pt>
                <c:pt idx="8">
                  <c:v>#N/A</c:v>
                </c:pt>
                <c:pt idx="9">
                  <c:v>#N/A</c:v>
                </c:pt>
                <c:pt idx="10">
                  <c:v>337</c:v>
                </c:pt>
                <c:pt idx="11">
                  <c:v>#N/A</c:v>
                </c:pt>
                <c:pt idx="12">
                  <c:v>#N/A</c:v>
                </c:pt>
                <c:pt idx="13">
                  <c:v>368</c:v>
                </c:pt>
                <c:pt idx="14">
                  <c:v>#N/A</c:v>
                </c:pt>
              </c:numCache>
            </c:numRef>
          </c:val>
          <c:smooth val="0"/>
          <c:extLst>
            <c:ext xmlns:c16="http://schemas.microsoft.com/office/drawing/2014/chart" uri="{C3380CC4-5D6E-409C-BE32-E72D297353CC}">
              <c16:uniqueId val="{00000008-E394-41FB-AD90-37A2262291D8}"/>
            </c:ext>
          </c:extLst>
        </c:ser>
        <c:dLbls>
          <c:showLegendKey val="0"/>
          <c:showVal val="0"/>
          <c:showCatName val="0"/>
          <c:showSerName val="0"/>
          <c:showPercent val="0"/>
          <c:showBubbleSize val="0"/>
        </c:dLbls>
        <c:marker val="1"/>
        <c:smooth val="0"/>
        <c:axId val="425718976"/>
        <c:axId val="425719368"/>
      </c:lineChart>
      <c:catAx>
        <c:axId val="42571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719368"/>
        <c:crosses val="autoZero"/>
        <c:auto val="1"/>
        <c:lblAlgn val="ctr"/>
        <c:lblOffset val="100"/>
        <c:tickLblSkip val="1"/>
        <c:tickMarkSkip val="1"/>
        <c:noMultiLvlLbl val="0"/>
      </c:catAx>
      <c:valAx>
        <c:axId val="425719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1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6796</c:v>
                </c:pt>
                <c:pt idx="5">
                  <c:v>6991</c:v>
                </c:pt>
                <c:pt idx="8">
                  <c:v>6713</c:v>
                </c:pt>
                <c:pt idx="11">
                  <c:v>6979</c:v>
                </c:pt>
                <c:pt idx="14">
                  <c:v>6926</c:v>
                </c:pt>
              </c:numCache>
            </c:numRef>
          </c:val>
          <c:extLst>
            <c:ext xmlns:c16="http://schemas.microsoft.com/office/drawing/2014/chart" uri="{C3380CC4-5D6E-409C-BE32-E72D297353CC}">
              <c16:uniqueId val="{00000000-42FF-49ED-885F-DC9471E8EF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59</c:v>
                </c:pt>
                <c:pt idx="5">
                  <c:v>52</c:v>
                </c:pt>
                <c:pt idx="8">
                  <c:v>44</c:v>
                </c:pt>
                <c:pt idx="11">
                  <c:v>47</c:v>
                </c:pt>
                <c:pt idx="14">
                  <c:v>51</c:v>
                </c:pt>
              </c:numCache>
            </c:numRef>
          </c:val>
          <c:extLst>
            <c:ext xmlns:c16="http://schemas.microsoft.com/office/drawing/2014/chart" uri="{C3380CC4-5D6E-409C-BE32-E72D297353CC}">
              <c16:uniqueId val="{00000001-42FF-49ED-885F-DC9471E8EF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1849</c:v>
                </c:pt>
                <c:pt idx="5">
                  <c:v>1849</c:v>
                </c:pt>
                <c:pt idx="8">
                  <c:v>1991</c:v>
                </c:pt>
                <c:pt idx="11">
                  <c:v>1856</c:v>
                </c:pt>
                <c:pt idx="14">
                  <c:v>1316</c:v>
                </c:pt>
              </c:numCache>
            </c:numRef>
          </c:val>
          <c:extLst>
            <c:ext xmlns:c16="http://schemas.microsoft.com/office/drawing/2014/chart" uri="{C3380CC4-5D6E-409C-BE32-E72D297353CC}">
              <c16:uniqueId val="{00000002-42FF-49ED-885F-DC9471E8EF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FF-49ED-885F-DC9471E8EF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FF-49ED-885F-DC9471E8EF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FF-49ED-885F-DC9471E8EF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1143</c:v>
                </c:pt>
                <c:pt idx="3">
                  <c:v>1060</c:v>
                </c:pt>
                <c:pt idx="6">
                  <c:v>992</c:v>
                </c:pt>
                <c:pt idx="9">
                  <c:v>975</c:v>
                </c:pt>
                <c:pt idx="12">
                  <c:v>955</c:v>
                </c:pt>
              </c:numCache>
            </c:numRef>
          </c:val>
          <c:extLst>
            <c:ext xmlns:c16="http://schemas.microsoft.com/office/drawing/2014/chart" uri="{C3380CC4-5D6E-409C-BE32-E72D297353CC}">
              <c16:uniqueId val="{00000006-42FF-49ED-885F-DC9471E8EF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c:v>
                </c:pt>
                <c:pt idx="3">
                  <c:v>47</c:v>
                </c:pt>
                <c:pt idx="6">
                  <c:v>69</c:v>
                </c:pt>
                <c:pt idx="9">
                  <c:v>98</c:v>
                </c:pt>
                <c:pt idx="12">
                  <c:v>96</c:v>
                </c:pt>
              </c:numCache>
            </c:numRef>
          </c:val>
          <c:extLst>
            <c:ext xmlns:c16="http://schemas.microsoft.com/office/drawing/2014/chart" uri="{C3380CC4-5D6E-409C-BE32-E72D297353CC}">
              <c16:uniqueId val="{00000007-42FF-49ED-885F-DC9471E8EF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3212</c:v>
                </c:pt>
                <c:pt idx="3">
                  <c:v>3093</c:v>
                </c:pt>
                <c:pt idx="6">
                  <c:v>2935</c:v>
                </c:pt>
                <c:pt idx="9">
                  <c:v>2878</c:v>
                </c:pt>
                <c:pt idx="12">
                  <c:v>2790</c:v>
                </c:pt>
              </c:numCache>
            </c:numRef>
          </c:val>
          <c:extLst>
            <c:ext xmlns:c16="http://schemas.microsoft.com/office/drawing/2014/chart" uri="{C3380CC4-5D6E-409C-BE32-E72D297353CC}">
              <c16:uniqueId val="{00000008-42FF-49ED-885F-DC9471E8EF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c:v>
                </c:pt>
                <c:pt idx="3">
                  <c:v>24</c:v>
                </c:pt>
                <c:pt idx="6">
                  <c:v>17</c:v>
                </c:pt>
                <c:pt idx="9">
                  <c:v>11</c:v>
                </c:pt>
                <c:pt idx="12">
                  <c:v>4</c:v>
                </c:pt>
              </c:numCache>
            </c:numRef>
          </c:val>
          <c:extLst>
            <c:ext xmlns:c16="http://schemas.microsoft.com/office/drawing/2014/chart" uri="{C3380CC4-5D6E-409C-BE32-E72D297353CC}">
              <c16:uniqueId val="{00000009-42FF-49ED-885F-DC9471E8EF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6925</c:v>
                </c:pt>
                <c:pt idx="3">
                  <c:v>7168</c:v>
                </c:pt>
                <c:pt idx="6">
                  <c:v>7234</c:v>
                </c:pt>
                <c:pt idx="9">
                  <c:v>7514</c:v>
                </c:pt>
                <c:pt idx="12">
                  <c:v>7562</c:v>
                </c:pt>
              </c:numCache>
            </c:numRef>
          </c:val>
          <c:extLst>
            <c:ext xmlns:c16="http://schemas.microsoft.com/office/drawing/2014/chart" uri="{C3380CC4-5D6E-409C-BE32-E72D297353CC}">
              <c16:uniqueId val="{0000000A-42FF-49ED-885F-DC9471E8EF3A}"/>
            </c:ext>
          </c:extLst>
        </c:ser>
        <c:dLbls>
          <c:showLegendKey val="0"/>
          <c:showVal val="0"/>
          <c:showCatName val="0"/>
          <c:showSerName val="0"/>
          <c:showPercent val="0"/>
          <c:showBubbleSize val="0"/>
        </c:dLbls>
        <c:gapWidth val="100"/>
        <c:overlap val="100"/>
        <c:axId val="425241648"/>
        <c:axId val="425242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2676</c:v>
                </c:pt>
                <c:pt idx="2">
                  <c:v>#N/A</c:v>
                </c:pt>
                <c:pt idx="3">
                  <c:v>#N/A</c:v>
                </c:pt>
                <c:pt idx="4">
                  <c:v>2499</c:v>
                </c:pt>
                <c:pt idx="5">
                  <c:v>#N/A</c:v>
                </c:pt>
                <c:pt idx="6">
                  <c:v>#N/A</c:v>
                </c:pt>
                <c:pt idx="7">
                  <c:v>2500</c:v>
                </c:pt>
                <c:pt idx="8">
                  <c:v>#N/A</c:v>
                </c:pt>
                <c:pt idx="9">
                  <c:v>#N/A</c:v>
                </c:pt>
                <c:pt idx="10">
                  <c:v>2593</c:v>
                </c:pt>
                <c:pt idx="11">
                  <c:v>#N/A</c:v>
                </c:pt>
                <c:pt idx="12">
                  <c:v>#N/A</c:v>
                </c:pt>
                <c:pt idx="13">
                  <c:v>3113</c:v>
                </c:pt>
                <c:pt idx="14">
                  <c:v>#N/A</c:v>
                </c:pt>
              </c:numCache>
            </c:numRef>
          </c:val>
          <c:smooth val="0"/>
          <c:extLst>
            <c:ext xmlns:c16="http://schemas.microsoft.com/office/drawing/2014/chart" uri="{C3380CC4-5D6E-409C-BE32-E72D297353CC}">
              <c16:uniqueId val="{0000000B-42FF-49ED-885F-DC9471E8EF3A}"/>
            </c:ext>
          </c:extLst>
        </c:ser>
        <c:dLbls>
          <c:showLegendKey val="0"/>
          <c:showVal val="0"/>
          <c:showCatName val="0"/>
          <c:showSerName val="0"/>
          <c:showPercent val="0"/>
          <c:showBubbleSize val="0"/>
        </c:dLbls>
        <c:marker val="1"/>
        <c:smooth val="0"/>
        <c:axId val="425241648"/>
        <c:axId val="425242040"/>
      </c:lineChart>
      <c:catAx>
        <c:axId val="42524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242040"/>
        <c:crosses val="autoZero"/>
        <c:auto val="1"/>
        <c:lblAlgn val="ctr"/>
        <c:lblOffset val="100"/>
        <c:tickLblSkip val="1"/>
        <c:tickMarkSkip val="1"/>
        <c:noMultiLvlLbl val="0"/>
      </c:catAx>
      <c:valAx>
        <c:axId val="425242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4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1113</c:v>
                </c:pt>
                <c:pt idx="1">
                  <c:v>1071</c:v>
                </c:pt>
                <c:pt idx="2">
                  <c:v>937</c:v>
                </c:pt>
              </c:numCache>
            </c:numRef>
          </c:val>
          <c:extLst>
            <c:ext xmlns:c16="http://schemas.microsoft.com/office/drawing/2014/chart" uri="{C3380CC4-5D6E-409C-BE32-E72D297353CC}">
              <c16:uniqueId val="{00000000-A5DE-4B6B-8B85-4E0062EAF1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5DE-4B6B-8B85-4E0062EAF1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765</c:v>
                </c:pt>
                <c:pt idx="1">
                  <c:v>677</c:v>
                </c:pt>
                <c:pt idx="2">
                  <c:v>246</c:v>
                </c:pt>
              </c:numCache>
            </c:numRef>
          </c:val>
          <c:extLst>
            <c:ext xmlns:c16="http://schemas.microsoft.com/office/drawing/2014/chart" uri="{C3380CC4-5D6E-409C-BE32-E72D297353CC}">
              <c16:uniqueId val="{00000002-A5DE-4B6B-8B85-4E0062EAF1D2}"/>
            </c:ext>
          </c:extLst>
        </c:ser>
        <c:dLbls>
          <c:showLegendKey val="0"/>
          <c:showVal val="0"/>
          <c:showCatName val="0"/>
          <c:showSerName val="0"/>
          <c:showPercent val="0"/>
          <c:showBubbleSize val="0"/>
        </c:dLbls>
        <c:gapWidth val="120"/>
        <c:overlap val="100"/>
        <c:axId val="425243216"/>
        <c:axId val="425243608"/>
      </c:barChart>
      <c:catAx>
        <c:axId val="42524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5243608"/>
        <c:crosses val="autoZero"/>
        <c:auto val="1"/>
        <c:lblAlgn val="ctr"/>
        <c:lblOffset val="100"/>
        <c:tickLblSkip val="1"/>
        <c:tickMarkSkip val="1"/>
        <c:noMultiLvlLbl val="0"/>
      </c:catAx>
      <c:valAx>
        <c:axId val="425243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24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{F964CF6B-BE84-491D-B6A9-D0BFDD3B0A48}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94F-4AE4-B2C5-1E944FBBEB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{AD8CA476-4A55-453C-8510-3A7437394DE4}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4F-4AE4-B2C5-1E944FBBEB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{B8088FE4-484C-47C7-9DFE-379836410080}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4F-4AE4-B2C5-1E944FBBEB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{8097933B-8849-4351-A6F6-1CC19470A59D}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4F-4AE4-B2C5-1E944FBBEB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{55AA7166-906C-4F6C-8702-1158D5B553D2}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4F-4AE4-B2C5-1E944FBBEB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{CFB85973-FC12-44FC-BBC6-06FA57D15E35}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94F-4AE4-B2C5-1E944FBBEB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{CE1F5AB9-CE85-4211-A0F7-FC9AF3E10E04}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94F-4AE4-B2C5-1E944FBBEB3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{B7746E53-D8DF-4026-8997-652B7BE679EC}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94F-4AE4-B2C5-1E944FBBEB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{1EA35E36-AD82-46B2-B839-8518D1C5AF02}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94F-4AE4-B2C5-1E944FBBEB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60.7</c:v>
                </c:pt>
              </c:numCache>
            </c:numRef>
          </c:xVal>
          <c:yVal>
            <c:numRef>
              <c:f>公会計指標分析・財政指標組合せ分析表!$BP$51:$DC$51</c:f>
              <c:numCache>
                <c:formatCode>#,##0.0;"▲ "#,##0.0</c:formatCode>
                <c:ptCount val="40"/>
                <c:pt idx="24">
                  <c:v>89.1</c:v>
                </c:pt>
              </c:numCache>
            </c:numRef>
          </c:yVal>
          <c:smooth val="0"/>
          <c:extLst>
            <c:ext xmlns:c16="http://schemas.microsoft.com/office/drawing/2014/chart" uri="{C3380CC4-5D6E-409C-BE32-E72D297353CC}">
              <c16:uniqueId val="{00000009-594F-4AE4-B2C5-1E944FBBEB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{04FC57AA-DC8D-4310-A619-2BAF0877A74B}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94F-4AE4-B2C5-1E944FBBEB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{96944051-4B6D-4F05-96C0-4BF1E257ACC4}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4F-4AE4-B2C5-1E944FBBEB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{A15A2216-AD25-4214-83E7-9442EAFE934E}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4F-4AE4-B2C5-1E944FBBEB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{C40669ED-6D4C-4F85-A1DD-DA3053462A04}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4F-4AE4-B2C5-1E944FBBEB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{98B38667-7298-4140-8929-188FA7CCB86C}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4F-4AE4-B2C5-1E944FBBEB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{16D949DA-ECA6-45CD-A9F9-45CF62F990D3}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94F-4AE4-B2C5-1E944FBBEB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{298520BB-3522-456F-B8B1-5632B6D41093}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94F-4AE4-B2C5-1E944FBBEB3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{3BD56A9E-D2B4-41AE-9A09-8DB15BBFBCB3}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94F-4AE4-B2C5-1E944FBBEB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{07FEFE95-9E32-41EC-BDAF-75FB7B07DDA5}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94F-4AE4-B2C5-1E944FBBEB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594F-4AE4-B2C5-1E944FBBEB36}"/>
            </c:ext>
          </c:extLst>
        </c:ser>
        <c:dLbls>
          <c:showLegendKey val="0"/>
          <c:showVal val="1"/>
          <c:showCatName val="0"/>
          <c:showSerName val="0"/>
          <c:showPercent val="0"/>
          <c:showBubbleSize val="0"/>
        </c:dLbls>
        <c:axId val="46179840"/>
        <c:axId val="46181760"/>
      </c:scatterChart>
      <c:valAx>
        <c:axId val="46179840"/>
        <c:scaling>
          <c:orientation val="minMax"/>
          <c:max val="60.9"/>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{6C523990-0CB7-4972-AA06-E032B6916795}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F19-46BD-99EB-43625D83C1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{198C2F96-60C0-4423-B217-B49A05976B6F}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19-46BD-99EB-43625D83C1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{FB01346F-F943-4FE6-8F13-4889873FE0B1}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19-46BD-99EB-43625D83C1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{B8E35822-8E90-4060-B161-F7749BDBCAAA}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19-46BD-99EB-43625D83C1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{735436A3-1239-46B1-8AA1-529A8AAA029D}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19-46BD-99EB-43625D83C11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{D1E921B6-053D-42AC-8647-AF2110967538}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F19-46BD-99EB-43625D83C11D}"/>
                </c:ext>
              </c:extLst>
            </c:dLbl>
            <c:dLbl>
              <c:idx val="16"/>
              <c:layout>
                <c:manualLayout>
                  <c:x val="-2.953607308925830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{1D7B537B-D247-49FF-B5DF-31776AA3BDBE}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F19-46BD-99EB-43625D83C11D}"/>
                </c:ext>
              </c:extLst>
            </c:dLbl>
            <c:dLbl>
              <c:idx val="24"/>
              <c:layout>
                <c:manualLayout>
                  <c:x val="-3.385991014896302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{D06278A1-3100-4EF5-B0DA-D3BB78D0200D}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F19-46BD-99EB-43625D83C11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{4E8133B6-82B2-4F43-8B8D-2CA04CD5C0B5}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F19-46BD-99EB-43625D83C1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12.4</c:v>
                </c:pt>
                <c:pt idx="16">
                  <c:v>11.4</c:v>
                </c:pt>
                <c:pt idx="24">
                  <c:v>11.2</c:v>
                </c:pt>
                <c:pt idx="32">
                  <c:v>11.9</c:v>
                </c:pt>
              </c:numCache>
            </c:numRef>
          </c:xVal>
          <c:yVal>
            <c:numRef>
              <c:f>公会計指標分析・財政指標組合せ分析表!$BP$73:$DC$73</c:f>
              <c:numCache>
                <c:formatCode>#,##0.0;"▲ "#,##0.0</c:formatCode>
                <c:ptCount val="40"/>
                <c:pt idx="0">
                  <c:v>90.7</c:v>
                </c:pt>
                <c:pt idx="8">
                  <c:v>87</c:v>
                </c:pt>
                <c:pt idx="16">
                  <c:v>84.7</c:v>
                </c:pt>
                <c:pt idx="24">
                  <c:v>89.1</c:v>
                </c:pt>
                <c:pt idx="32">
                  <c:v>111.4</c:v>
                </c:pt>
              </c:numCache>
            </c:numRef>
          </c:yVal>
          <c:smooth val="0"/>
          <c:extLst>
            <c:ext xmlns:c16="http://schemas.microsoft.com/office/drawing/2014/chart" uri="{C3380CC4-5D6E-409C-BE32-E72D297353CC}">
              <c16:uniqueId val="{00000009-6F19-46BD-99EB-43625D83C1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{53C7BA10-4974-4A06-BB9E-AEC8F2CE43CE}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F19-46BD-99EB-43625D83C1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{F6488637-8F62-446A-8C1F-31B09014BAD0}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19-46BD-99EB-43625D83C1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{8C254F85-6A3E-42DE-861F-EE72D6BF3D26}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19-46BD-99EB-43625D83C1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{5D4A1E06-C58C-4846-B292-4F9FA97B0CD4}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19-46BD-99EB-43625D83C1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{67E68BFC-1771-4933-A427-6A9A89F4A7BF}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19-46BD-99EB-43625D83C11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{EF6D2752-5342-400A-AEBE-91678D9F014E}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F19-46BD-99EB-43625D83C11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{71DADF75-C3CB-4953-950D-C49A28971129}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F19-46BD-99EB-43625D83C11D}"/>
                </c:ext>
              </c:extLst>
            </c:dLbl>
            <c:dLbl>
              <c:idx val="24"/>
              <c:layout>
                <c:manualLayout>
                  <c:x val="-2.38858505867541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{BD581BF7-9184-4915-9AB1-5600B6C9FBC5}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F19-46BD-99EB-43625D83C11D}"/>
                </c:ext>
              </c:extLst>
            </c:dLbl>
            <c:dLbl>
              <c:idx val="32"/>
              <c:layout>
                <c:manualLayout>
                  <c:x val="-3.95101326514671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{6A534F41-817F-4002-874C-6AAD56935DF1}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F19-46BD-99EB-43625D83C1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6F19-46BD-99EB-43625D83C11D}"/>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過疎地域の振興として起債できる交付税算入の高い過疎債、辺地債の活用により、算入公債費等については、ほぼ横ばいの推移となっている。</a:t>
          </a:r>
        </a:p>
        <a:p>
          <a:r>
            <a:rPr kumimoji="1" lang="ja-JP" altLang="en-US" sz="1300">
              <a:latin typeface="ＭＳ ゴシック" pitchFamily="49" charset="-128"/>
              <a:ea typeface="ＭＳ ゴシック" pitchFamily="49" charset="-128"/>
            </a:rPr>
            <a:t>しかし、依然として高水準にある地方債の償還に加え、水道事業、下水道事業を中心とした公営企業の地方債償還に対する繰出金が高い水準で推移していることから、大幅な数値改善には至っていない。</a:t>
          </a:r>
        </a:p>
        <a:p>
          <a:r>
            <a:rPr kumimoji="1" lang="ja-JP" altLang="en-US" sz="1300">
              <a:latin typeface="ＭＳ ゴシック" pitchFamily="49" charset="-128"/>
              <a:ea typeface="ＭＳ ゴシック" pitchFamily="49" charset="-128"/>
            </a:rPr>
            <a:t>公営企業債等は償還年限も長く、しばらくはこの高水準の公債費負担が継続することから、全体の地方債償還予定を見ながら、事業全般の強弱をつけ、中長期的に平準的な財政負担で推移できるような財政運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実質公債費比率同様に、過疎地域の振興のための過疎債、辺地債の活用で、地方債残高に占める基準財政需要額算入見込額は高い値にある。</a:t>
          </a:r>
        </a:p>
        <a:p>
          <a:r>
            <a:rPr kumimoji="1" lang="ja-JP" altLang="en-US" sz="1400">
              <a:latin typeface="ＭＳ ゴシック" pitchFamily="49" charset="-128"/>
              <a:ea typeface="ＭＳ ゴシック" pitchFamily="49" charset="-128"/>
            </a:rPr>
            <a:t>しかし、地方債残高と同水準で推移しているため、ここ数年での将来負担比率も高止まりの推移となっている。</a:t>
          </a:r>
        </a:p>
        <a:p>
          <a:r>
            <a:rPr kumimoji="1" lang="ja-JP" altLang="en-US" sz="1400">
              <a:latin typeface="ＭＳ ゴシック" pitchFamily="49" charset="-128"/>
              <a:ea typeface="ＭＳ ゴシック" pitchFamily="49" charset="-128"/>
            </a:rPr>
            <a:t>地方債償還に係る数値のため、中長期的な財政見込みも硬直化が予想されることから、今後の投資的事業に対する地方債発行についても、更なる見極めが必要となってくる。</a:t>
          </a:r>
        </a:p>
        <a:p>
          <a:r>
            <a:rPr kumimoji="1" lang="ja-JP" altLang="en-US" sz="1400">
              <a:latin typeface="ＭＳ ゴシック" pitchFamily="49" charset="-128"/>
              <a:ea typeface="ＭＳ ゴシック" pitchFamily="49" charset="-128"/>
            </a:rPr>
            <a:t>財政の健全化、将来負担の低減にあっては、事業の強弱を効果的に使い、将来負担の均衡性を確保していく必要がある。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年度に「みんなで創る未来基金」を新たに創設し、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千円を積み立てた一方、役場庁舎の移転整備事業に伴い「庁舎整備基金」を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542,061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役場庁舎の移転整備事業に伴い財政調整基金残高は年々減少しているが、今後は、社会情勢の変化に伴う新たな財政需要にも即応できるよう、財政調整基金残高の確保に努める。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・庁舎整備基金：新役場庁舎の整備に要する資金のため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・みんなで創る未来基金：本町の将来を担う人材の育成、子育て支援、地方創生等未来に向けての積極的な事業を推進するため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・小・中学校交流基金：町外の児童生徒との交流を推進し、児童生徒の心身の健全育成を図るため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・新田正夫教育振興基金：名誉町民である新田正夫氏からの寄付金を西会津中学校図書館の図書購入に充てるため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・ふるさと振興基金：個性的で魅力あるふるさとづくりを進め、町の活性化と住民の生活安定等を図るため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年度の役場庁舎移転に向けた大規模改修事業を実施したことから、平成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年度は庁舎整備基金より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542,061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基金の設置目的や原資などを勘案し、関連事業を円滑に実施するための財源として計画的な基金運用を図る。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年度の役場庁舎移転に向けた大規模改修事業を実施しており、平成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千円を取り崩し、庁舎整備基金へ積立したことにより減額となっている。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特殊要因を除き、今後も財政調整基金の取り崩しが積立金を上回ることのないよう、事業の見直しや統廃合など歳出の合理化等を推進し、健全な財政運営に努める。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年度で廃止している。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今後の地方債のピークは平成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年度になることが見込まれ、財政負担は非常に重いものとなることから、地方債の繰上償還等を検討し、それに備えた積立てを行う予定である。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6,558
6,503
298.18
7,301,658
6,953,467
209,202
3,487,841
7,561,518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本町の有形固定資産減価償却率は、全国平均より若干高い水準である。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要因は、老朽化率が</a:t>
          </a:r>
          <a:r>
            <a:rPr kumimoji="1" lang="en-US" altLang="ja-JP" sz="1100" baseline="0">
              <a:latin typeface="ＭＳ Ｐゴシック" panose="020B0600070205080204" pitchFamily="50" charset="-128"/>
              <a:ea typeface="ＭＳ Ｐゴシック" panose="020B0600070205080204" pitchFamily="50" charset="-128"/>
            </a:rPr>
            <a:t>80</a:t>
          </a:r>
          <a:r>
            <a:rPr kumimoji="1" lang="ja-JP" altLang="en-US" sz="1100" baseline="0">
              <a:latin typeface="ＭＳ Ｐゴシック" panose="020B0600070205080204" pitchFamily="50" charset="-128"/>
              <a:ea typeface="ＭＳ Ｐゴシック" panose="020B0600070205080204" pitchFamily="50" charset="-128"/>
            </a:rPr>
            <a:t>％を超える施設が</a:t>
          </a:r>
          <a:r>
            <a:rPr kumimoji="1" lang="en-US" altLang="ja-JP" sz="1100" baseline="0">
              <a:latin typeface="ＭＳ Ｐゴシック" panose="020B0600070205080204" pitchFamily="50" charset="-128"/>
              <a:ea typeface="ＭＳ Ｐゴシック" panose="020B0600070205080204" pitchFamily="50" charset="-128"/>
            </a:rPr>
            <a:t>7</a:t>
          </a:r>
          <a:r>
            <a:rPr kumimoji="1" lang="ja-JP" altLang="en-US" sz="1100" baseline="0">
              <a:latin typeface="ＭＳ Ｐゴシック" panose="020B0600070205080204" pitchFamily="50" charset="-128"/>
              <a:ea typeface="ＭＳ Ｐゴシック" panose="020B0600070205080204" pitchFamily="50" charset="-128"/>
            </a:rPr>
            <a:t>割を超えていることによるものである。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来年度策定する西会津町公共施設個別施設計画を基に集約化や除却、修繕等を計画的に進める必要がある。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54081</xdr:rowOff>
    </xdr:from>
    <xdr:to>
      <xdr:col>19</xdr:col>
      <xdr:colOff>187325</xdr:colOff>
      <xdr:row>30</xdr:row>
      <xdr:rowOff>155681</xdr:rowOff>
    </xdr:to>
    <xdr:sp macro="" textlink="">
      <xdr:nvSpPr>
        <xdr:cNvPr id="78" name="楕円 77"/>
        <xdr:cNvSpPr/>
      </xdr:nvSpPr>
      <xdr:spPr>
        <a:xfrm>
          <a:off x="4000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13140</xdr:rowOff>
    </xdr:from>
    <xdr:ext cx="405111" cy="259045"/>
    <xdr:sp macro="" textlink="">
      <xdr:nvSpPr>
        <xdr:cNvPr id="79"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0"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758</xdr:rowOff>
    </xdr:from>
    <xdr:ext cx="405111" cy="259045"/>
    <xdr:sp macro="" textlink="">
      <xdr:nvSpPr>
        <xdr:cNvPr id="81" name="n_1mainValue有形固定資産減価償却率"/>
        <xdr:cNvSpPr txBox="1"/>
      </xdr:nvSpPr>
      <xdr:spPr>
        <a:xfrm>
          <a:off x="38360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本町の債務償還可能年数は、類似団体平均を大きく上回っている。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要因は、近年小学校や認定こども園の新築などの大規模事業を進めてきたことや役場新庁舎移転事業に伴う財政調整基金の取り崩し等が考えられる。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今後は、地方債発行に係る見極めや繰上償還を実施し実質債務の削減に努める。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2" name="楕円 121"/>
        <xdr:cNvSpPr/>
      </xdr:nvSpPr>
      <xdr:spPr>
        <a:xfrm>
          <a:off x="14744700" y="58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3" name="債務償還可能年数該当値テキスト"/>
        <xdr:cNvSpPr txBox="1"/>
      </xdr:nvSpPr>
      <xdr:spPr>
        <a:xfrm>
          <a:off x="14846300" y="567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6,558
6,503
298.18
7,301,658
6,953,467
209,202
3,487,841
7,561,518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0" name="楕円 69"/>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146702</xdr:rowOff>
    </xdr:from>
    <xdr:ext cx="405111" cy="259045"/>
    <xdr:sp macro="" textlink="">
      <xdr:nvSpPr>
        <xdr:cNvPr id="71"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73" name="n_1mainValue【道路】&#10;有形固定資産減価償却率"/>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123063</xdr:rowOff>
    </xdr:from>
    <xdr:to>
      <xdr:col>54</xdr:col>
      <xdr:colOff>189865</xdr:colOff>
      <xdr:row>42</xdr:row>
      <xdr:rowOff>37585</xdr:rowOff>
    </xdr:to>
    <xdr:cxnSp macro="">
      <xdr:nvCxnSpPr>
        <xdr:cNvPr id="97" name="直線コネクタ 96"/>
        <xdr:cNvCxnSpPr/>
      </xdr:nvCxnSpPr>
      <xdr:spPr>
        <a:xfrm flipV="1">
          <a:off x="10476865" y="6123813"/>
          <a:ext cx="0" cy="111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41412</xdr:rowOff>
    </xdr:from>
    <xdr:ext cx="469744" cy="259045"/>
    <xdr:sp macro="" textlink="">
      <xdr:nvSpPr>
        <xdr:cNvPr id="98" name="【道路】&#10;一人当たり延長最小値テキスト"/>
        <xdr:cNvSpPr txBox="1"/>
      </xdr:nvSpPr>
      <xdr:spPr>
        <a:xfrm>
          <a:off x="10515600" y="72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37585</xdr:rowOff>
    </xdr:from>
    <xdr:to>
      <xdr:col>55</xdr:col>
      <xdr:colOff>88900</xdr:colOff>
      <xdr:row>42</xdr:row>
      <xdr:rowOff>37585</xdr:rowOff>
    </xdr:to>
    <xdr:cxnSp macro="">
      <xdr:nvCxnSpPr>
        <xdr:cNvPr id="99" name="直線コネクタ 98"/>
        <xdr:cNvCxnSpPr/>
      </xdr:nvCxnSpPr>
      <xdr:spPr>
        <a:xfrm>
          <a:off x="10388600" y="72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69740</xdr:rowOff>
    </xdr:from>
    <xdr:ext cx="534377" cy="259045"/>
    <xdr:sp macro="" textlink="">
      <xdr:nvSpPr>
        <xdr:cNvPr id="100" name="【道路】&#10;一人当たり延長最大値テキスト"/>
        <xdr:cNvSpPr txBox="1"/>
      </xdr:nvSpPr>
      <xdr:spPr>
        <a:xfrm>
          <a:off x="10515600" y="58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123063</xdr:rowOff>
    </xdr:from>
    <xdr:to>
      <xdr:col>55</xdr:col>
      <xdr:colOff>88900</xdr:colOff>
      <xdr:row>35</xdr:row>
      <xdr:rowOff>123063</xdr:rowOff>
    </xdr:to>
    <xdr:cxnSp macro="">
      <xdr:nvCxnSpPr>
        <xdr:cNvPr id="101" name="直線コネクタ 100"/>
        <xdr:cNvCxnSpPr/>
      </xdr:nvCxnSpPr>
      <xdr:spPr>
        <a:xfrm>
          <a:off x="10388600" y="61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148226</xdr:rowOff>
    </xdr:from>
    <xdr:ext cx="534377" cy="259045"/>
    <xdr:sp macro="" textlink="">
      <xdr:nvSpPr>
        <xdr:cNvPr id="102" name="【道路】&#10;一人当たり延長平均値テキスト"/>
        <xdr:cNvSpPr txBox="1"/>
      </xdr:nvSpPr>
      <xdr:spPr>
        <a:xfrm>
          <a:off x="10515600" y="66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169799</xdr:rowOff>
    </xdr:from>
    <xdr:to>
      <xdr:col>55</xdr:col>
      <xdr:colOff>50800</xdr:colOff>
      <xdr:row>39</xdr:row>
      <xdr:rowOff>99949</xdr:rowOff>
    </xdr:to>
    <xdr:sp macro="" textlink="">
      <xdr:nvSpPr>
        <xdr:cNvPr id="103" name="フローチャート: 判断 102"/>
        <xdr:cNvSpPr/>
      </xdr:nvSpPr>
      <xdr:spPr>
        <a:xfrm>
          <a:off x="10426700" y="668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68549</xdr:rowOff>
    </xdr:from>
    <xdr:to>
      <xdr:col>50</xdr:col>
      <xdr:colOff>165100</xdr:colOff>
      <xdr:row>38</xdr:row>
      <xdr:rowOff>170149</xdr:rowOff>
    </xdr:to>
    <xdr:sp macro="" textlink="">
      <xdr:nvSpPr>
        <xdr:cNvPr id="104" name="フローチャート: 判断 103"/>
        <xdr:cNvSpPr/>
      </xdr:nvSpPr>
      <xdr:spPr>
        <a:xfrm>
          <a:off x="9588500" y="658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104686</xdr:rowOff>
    </xdr:from>
    <xdr:to>
      <xdr:col>46</xdr:col>
      <xdr:colOff>38100</xdr:colOff>
      <xdr:row>39</xdr:row>
      <xdr:rowOff>34836</xdr:rowOff>
    </xdr:to>
    <xdr:sp macro="" textlink="">
      <xdr:nvSpPr>
        <xdr:cNvPr id="105" name="フローチャート: 判断 104"/>
        <xdr:cNvSpPr/>
      </xdr:nvSpPr>
      <xdr:spPr>
        <a:xfrm>
          <a:off x="8699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60338</xdr:rowOff>
    </xdr:from>
    <xdr:to>
      <xdr:col>50</xdr:col>
      <xdr:colOff>165100</xdr:colOff>
      <xdr:row>33</xdr:row>
      <xdr:rowOff>161938</xdr:rowOff>
    </xdr:to>
    <xdr:sp macro="" textlink="">
      <xdr:nvSpPr>
        <xdr:cNvPr id="111" name="楕円 110"/>
        <xdr:cNvSpPr/>
      </xdr:nvSpPr>
      <xdr:spPr>
        <a:xfrm>
          <a:off x="9588500" y="57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161276</xdr:rowOff>
    </xdr:from>
    <xdr:ext cx="534377" cy="259045"/>
    <xdr:sp macro="" textlink="">
      <xdr:nvSpPr>
        <xdr:cNvPr id="112" name="n_1aveValue【道路】&#10;一人当たり延長"/>
        <xdr:cNvSpPr txBox="1"/>
      </xdr:nvSpPr>
      <xdr:spPr>
        <a:xfrm>
          <a:off x="9359411" y="66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51363</xdr:rowOff>
    </xdr:from>
    <xdr:ext cx="534377" cy="259045"/>
    <xdr:sp macro="" textlink="">
      <xdr:nvSpPr>
        <xdr:cNvPr id="113" name="n_2aveValue【道路】&#10;一人当たり延長"/>
        <xdr:cNvSpPr txBox="1"/>
      </xdr:nvSpPr>
      <xdr:spPr>
        <a:xfrm>
          <a:off x="8483111"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7015</xdr:rowOff>
    </xdr:from>
    <xdr:ext cx="534377" cy="259045"/>
    <xdr:sp macro="" textlink="">
      <xdr:nvSpPr>
        <xdr:cNvPr id="114" name="n_1mainValue【道路】&#10;一人当たり延長"/>
        <xdr:cNvSpPr txBox="1"/>
      </xdr:nvSpPr>
      <xdr:spPr>
        <a:xfrm>
          <a:off x="9359411" y="549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9" name="直線コネクタ 13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1" name="直線コネクタ 14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3" name="直線コネクタ 14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5" name="フローチャート: 判断 14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6" name="フローチャート: 判断 14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7" name="フローチャート: 判断 14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53" name="楕円 152"/>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4"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5"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156" name="n_1main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0" name="テキスト ボックス 16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2" name="テキスト ボックス 17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4" name="テキスト ボックス 17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8" name="直線コネクタ 177"/>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9"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0" name="直線コネクタ 179"/>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1"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2" name="直線コネクタ 181"/>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3"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4" name="フローチャート: 判断 183"/>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5" name="フローチャート: 判断 184"/>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6" name="フローチャート: 判断 185"/>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40232</xdr:rowOff>
    </xdr:from>
    <xdr:to>
      <xdr:col>50</xdr:col>
      <xdr:colOff>165100</xdr:colOff>
      <xdr:row>60</xdr:row>
      <xdr:rowOff>141832</xdr:rowOff>
    </xdr:to>
    <xdr:sp macro="" textlink="">
      <xdr:nvSpPr>
        <xdr:cNvPr id="192" name="楕円 191"/>
        <xdr:cNvSpPr/>
      </xdr:nvSpPr>
      <xdr:spPr>
        <a:xfrm>
          <a:off x="9588500" y="103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121200</xdr:rowOff>
    </xdr:from>
    <xdr:ext cx="599010" cy="259045"/>
    <xdr:sp macro="" textlink="">
      <xdr:nvSpPr>
        <xdr:cNvPr id="193"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4"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158359</xdr:rowOff>
    </xdr:from>
    <xdr:ext cx="690189" cy="259045"/>
    <xdr:sp macro="" textlink="">
      <xdr:nvSpPr>
        <xdr:cNvPr id="195" name="n_1mainValue【橋りょう・トンネル】&#10;一人当たり有形固定資産（償却資産）額"/>
        <xdr:cNvSpPr txBox="1"/>
      </xdr:nvSpPr>
      <xdr:spPr>
        <a:xfrm>
          <a:off x="9281505" y="10102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21" name="直線コネクタ 22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3" name="直線コネクタ 22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5" name="直線コネクタ 22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7" name="フローチャート: 判断 22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8" name="フローチャート: 判断 22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9" name="フローチャート: 判断 22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64044</xdr:rowOff>
    </xdr:from>
    <xdr:to>
      <xdr:col>20</xdr:col>
      <xdr:colOff>38100</xdr:colOff>
      <xdr:row>78</xdr:row>
      <xdr:rowOff>165644</xdr:rowOff>
    </xdr:to>
    <xdr:sp macro="" textlink="">
      <xdr:nvSpPr>
        <xdr:cNvPr id="235" name="楕円 234"/>
        <xdr:cNvSpPr/>
      </xdr:nvSpPr>
      <xdr:spPr>
        <a:xfrm>
          <a:off x="3746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22877</xdr:rowOff>
    </xdr:from>
    <xdr:ext cx="405111" cy="259045"/>
    <xdr:sp macro="" textlink="">
      <xdr:nvSpPr>
        <xdr:cNvPr id="236" name="n_1aveValue【公営住宅】&#10;有形固定資産減価償却率"/>
        <xdr:cNvSpPr txBox="1"/>
      </xdr:nvSpPr>
      <xdr:spPr>
        <a:xfrm>
          <a:off x="35820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7"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10721</xdr:rowOff>
    </xdr:from>
    <xdr:ext cx="405111" cy="259045"/>
    <xdr:sp macro="" textlink="">
      <xdr:nvSpPr>
        <xdr:cNvPr id="238" name="n_1mainValue【公営住宅】&#10;有形固定資産減価償却率"/>
        <xdr:cNvSpPr txBox="1"/>
      </xdr:nvSpPr>
      <xdr:spPr>
        <a:xfrm>
          <a:off x="35820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0" name="テキスト ボックス 25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4" name="直線コネクタ 263"/>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5"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6" name="直線コネクタ 265"/>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7"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8" name="直線コネクタ 267"/>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9"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70" name="フローチャート: 判断 269"/>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71" name="フローチャート: 判断 270"/>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2" name="フローチャート: 判断 271"/>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109111</xdr:rowOff>
    </xdr:from>
    <xdr:to>
      <xdr:col>50</xdr:col>
      <xdr:colOff>165100</xdr:colOff>
      <xdr:row>86</xdr:row>
      <xdr:rowOff>39261</xdr:rowOff>
    </xdr:to>
    <xdr:sp macro="" textlink="">
      <xdr:nvSpPr>
        <xdr:cNvPr id="278" name="楕円 277"/>
        <xdr:cNvSpPr/>
      </xdr:nvSpPr>
      <xdr:spPr>
        <a:xfrm>
          <a:off x="9588500" y="146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9"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80"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30388</xdr:rowOff>
    </xdr:from>
    <xdr:ext cx="469744" cy="259045"/>
    <xdr:sp macro="" textlink="">
      <xdr:nvSpPr>
        <xdr:cNvPr id="281" name="n_1mainValue【公営住宅】&#10;一人当たり面積"/>
        <xdr:cNvSpPr txBox="1"/>
      </xdr:nvSpPr>
      <xdr:spPr>
        <a:xfrm>
          <a:off x="9391727" y="1477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3" name="直線コネクタ 322"/>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4"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5" name="直線コネクタ 324"/>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8"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9" name="フローチャート: 判断 328"/>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30" name="フローチャート: 判断 329"/>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31" name="フローチャート: 判断 330"/>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37" name="楕円 336"/>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338"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9"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4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1" name="直線コネクタ 3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2" name="テキスト ボックス 35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3" name="直線コネクタ 3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4" name="テキスト ボックス 35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5" name="直線コネクタ 3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6" name="テキスト ボックス 35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7" name="直線コネクタ 3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8" name="テキスト ボックス 35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9" name="直線コネクタ 3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0" name="テキスト ボックス 35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1" name="直線コネクタ 3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2" name="テキスト ボックス 36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6" name="直線コネクタ 36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8" name="直線コネクタ 36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70" name="直線コネクタ 36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7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2" name="フローチャート: 判断 37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3" name="フローチャート: 判断 37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4" name="フローチャート: 判断 37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85272</xdr:rowOff>
    </xdr:from>
    <xdr:to>
      <xdr:col>112</xdr:col>
      <xdr:colOff>38100</xdr:colOff>
      <xdr:row>41</xdr:row>
      <xdr:rowOff>15422</xdr:rowOff>
    </xdr:to>
    <xdr:sp macro="" textlink="">
      <xdr:nvSpPr>
        <xdr:cNvPr id="380" name="楕円 379"/>
        <xdr:cNvSpPr/>
      </xdr:nvSpPr>
      <xdr:spPr>
        <a:xfrm>
          <a:off x="21272500" y="6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81"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2"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6549</xdr:rowOff>
    </xdr:from>
    <xdr:ext cx="469744" cy="259045"/>
    <xdr:sp macro="" textlink="">
      <xdr:nvSpPr>
        <xdr:cNvPr id="383" name="n_1mainValue【認定こども園・幼稚園・保育所】&#10;一人当たり面積"/>
        <xdr:cNvSpPr txBox="1"/>
      </xdr:nvSpPr>
      <xdr:spPr>
        <a:xfrm>
          <a:off x="21075727"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5" name="テキスト ボックス 39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5" name="テキスト ボックス 40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9" name="直線コネクタ 408"/>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10"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11" name="直線コネクタ 410"/>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2"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3" name="直線コネクタ 412"/>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4"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5" name="フローチャート: 判断 414"/>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6" name="フローチャート: 判断 415"/>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7" name="フローチャート: 判断 416"/>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22678</xdr:rowOff>
    </xdr:from>
    <xdr:to>
      <xdr:col>81</xdr:col>
      <xdr:colOff>101600</xdr:colOff>
      <xdr:row>62</xdr:row>
      <xdr:rowOff>124278</xdr:rowOff>
    </xdr:to>
    <xdr:sp macro="" textlink="">
      <xdr:nvSpPr>
        <xdr:cNvPr id="423" name="楕円 422"/>
        <xdr:cNvSpPr/>
      </xdr:nvSpPr>
      <xdr:spPr>
        <a:xfrm>
          <a:off x="15430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424"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5"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115405</xdr:rowOff>
    </xdr:from>
    <xdr:ext cx="405111" cy="259045"/>
    <xdr:sp macro="" textlink="">
      <xdr:nvSpPr>
        <xdr:cNvPr id="426" name="n_1mainValue【学校施設】&#10;有形固定資産減価償却率"/>
        <xdr:cNvSpPr txBox="1"/>
      </xdr:nvSpPr>
      <xdr:spPr>
        <a:xfrm>
          <a:off x="15266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7" name="直線コネクタ 4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8" name="テキスト ボックス 4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9" name="直線コネクタ 4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0" name="テキスト ボックス 4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1" name="直線コネクタ 4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2" name="テキスト ボックス 4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3" name="直線コネクタ 4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4" name="テキスト ボックス 4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5" name="直線コネクタ 4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6" name="テキスト ボックス 4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7" name="直線コネクタ 4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8" name="テキスト ボックス 44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0" name="テキスト ボックス 44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2" name="直線コネクタ 451"/>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3"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4" name="直線コネクタ 453"/>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5"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6" name="直線コネクタ 455"/>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7"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8" name="フローチャート: 判断 457"/>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9" name="フローチャート: 判断 458"/>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60" name="フローチャート: 判断 459"/>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88973</xdr:rowOff>
    </xdr:from>
    <xdr:to>
      <xdr:col>112</xdr:col>
      <xdr:colOff>38100</xdr:colOff>
      <xdr:row>63</xdr:row>
      <xdr:rowOff>19123</xdr:rowOff>
    </xdr:to>
    <xdr:sp macro="" textlink="">
      <xdr:nvSpPr>
        <xdr:cNvPr id="466" name="楕円 465"/>
        <xdr:cNvSpPr/>
      </xdr:nvSpPr>
      <xdr:spPr>
        <a:xfrm>
          <a:off x="21272500" y="107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467"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8"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10250</xdr:rowOff>
    </xdr:from>
    <xdr:ext cx="469744" cy="259045"/>
    <xdr:sp macro="" textlink="">
      <xdr:nvSpPr>
        <xdr:cNvPr id="469" name="n_1mainValue【学校施設】&#10;一人当たり面積"/>
        <xdr:cNvSpPr txBox="1"/>
      </xdr:nvSpPr>
      <xdr:spPr>
        <a:xfrm>
          <a:off x="21075727" y="1081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6" name="直線コネクタ 4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7" name="テキスト ボックス 4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8" name="直線コネクタ 4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9" name="テキスト ボックス 4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0" name="直線コネクタ 4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1" name="テキスト ボックス 5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2" name="直線コネクタ 5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3" name="テキスト ボックス 5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4" name="直線コネクタ 5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5" name="テキスト ボックス 5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6" name="直線コネクタ 5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7" name="テキスト ボックス 5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11" name="直線コネクタ 510"/>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12"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13" name="直線コネクタ 512"/>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5" name="直線コネクタ 5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16"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17" name="フローチャート: 判断 516"/>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18" name="フローチャート: 判断 517"/>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19" name="フローチャート: 判断 518"/>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74386</xdr:rowOff>
    </xdr:from>
    <xdr:to>
      <xdr:col>81</xdr:col>
      <xdr:colOff>101600</xdr:colOff>
      <xdr:row>101</xdr:row>
      <xdr:rowOff>4536</xdr:rowOff>
    </xdr:to>
    <xdr:sp macro="" textlink="">
      <xdr:nvSpPr>
        <xdr:cNvPr id="525" name="楕円 524"/>
        <xdr:cNvSpPr/>
      </xdr:nvSpPr>
      <xdr:spPr>
        <a:xfrm>
          <a:off x="15430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526"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27"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21063</xdr:rowOff>
    </xdr:from>
    <xdr:ext cx="405111" cy="259045"/>
    <xdr:sp macro="" textlink="">
      <xdr:nvSpPr>
        <xdr:cNvPr id="528" name="n_1mainValue【公民館】&#10;有形固定資産減価償却率"/>
        <xdr:cNvSpPr txBox="1"/>
      </xdr:nvSpPr>
      <xdr:spPr>
        <a:xfrm>
          <a:off x="15266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9" name="直線コネクタ 5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0" name="テキスト ボックス 5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1" name="直線コネクタ 5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2" name="テキスト ボックス 5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3" name="直線コネクタ 5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4" name="テキスト ボックス 5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5" name="直線コネクタ 5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6" name="テキスト ボックス 5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7" name="直線コネクタ 5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8" name="テキスト ボックス 5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9" name="直線コネクタ 5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0" name="テキスト ボックス 5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54" name="直線コネクタ 553"/>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55"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56" name="直線コネクタ 555"/>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57"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58" name="直線コネクタ 557"/>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59"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60" name="フローチャート: 判断 559"/>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61" name="フローチャート: 判断 560"/>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62" name="フローチャート: 判断 561"/>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146776</xdr:rowOff>
    </xdr:from>
    <xdr:to>
      <xdr:col>112</xdr:col>
      <xdr:colOff>38100</xdr:colOff>
      <xdr:row>108</xdr:row>
      <xdr:rowOff>76926</xdr:rowOff>
    </xdr:to>
    <xdr:sp macro="" textlink="">
      <xdr:nvSpPr>
        <xdr:cNvPr id="568" name="楕円 567"/>
        <xdr:cNvSpPr/>
      </xdr:nvSpPr>
      <xdr:spPr>
        <a:xfrm>
          <a:off x="21272500" y="184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569"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70"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68053</xdr:rowOff>
    </xdr:from>
    <xdr:ext cx="469744" cy="259045"/>
    <xdr:sp macro="" textlink="">
      <xdr:nvSpPr>
        <xdr:cNvPr id="571" name="n_1mainValue【公民館】&#10;一人当たり面積"/>
        <xdr:cNvSpPr txBox="1"/>
      </xdr:nvSpPr>
      <xdr:spPr>
        <a:xfrm>
          <a:off x="21075727" y="1858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道路、橋りょう・トンネルの減価償却率については、類似団体平均と大きく差異はないものの、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人当たりの資産が多いため長寿命化計画等に基づき計画的な維持管理をしていく必要がある。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％となっているものの新たに認定こども園を整備したことから大きく低下する見込みである。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学校施設についても平成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年度に統合中学校、平成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年度に統合小学校を整備したことから減価償却率は類似団体平均を大きく下回っている状況である。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6,558
6,503
298.18
7,301,658
6,953,467
209,202
3,487,841
7,561,518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153035</xdr:rowOff>
    </xdr:from>
    <xdr:to>
      <xdr:col>20</xdr:col>
      <xdr:colOff>38100</xdr:colOff>
      <xdr:row>58</xdr:row>
      <xdr:rowOff>83185</xdr:rowOff>
    </xdr:to>
    <xdr:sp macro="" textlink="">
      <xdr:nvSpPr>
        <xdr:cNvPr id="88" name="楕円 87"/>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99712</xdr:rowOff>
    </xdr:from>
    <xdr:ext cx="405111" cy="259045"/>
    <xdr:sp macro="" textlink="">
      <xdr:nvSpPr>
        <xdr:cNvPr id="89" name="n_1mainValue【体育館・プール】&#10;有形固定資産減価償却率"/>
        <xdr:cNvSpPr txBox="1"/>
      </xdr:nvSpPr>
      <xdr:spPr>
        <a:xfrm>
          <a:off x="3582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19"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115621</xdr:rowOff>
    </xdr:from>
    <xdr:to>
      <xdr:col>50</xdr:col>
      <xdr:colOff>165100</xdr:colOff>
      <xdr:row>62</xdr:row>
      <xdr:rowOff>45771</xdr:rowOff>
    </xdr:to>
    <xdr:sp macro="" textlink="">
      <xdr:nvSpPr>
        <xdr:cNvPr id="127" name="楕円 126"/>
        <xdr:cNvSpPr/>
      </xdr:nvSpPr>
      <xdr:spPr>
        <a:xfrm>
          <a:off x="9588500" y="105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62298</xdr:rowOff>
    </xdr:from>
    <xdr:ext cx="469744" cy="259045"/>
    <xdr:sp macro="" textlink="">
      <xdr:nvSpPr>
        <xdr:cNvPr id="128" name="n_1mainValue【体育館・プール】&#10;一人当たり面積"/>
        <xdr:cNvSpPr txBox="1"/>
      </xdr:nvSpPr>
      <xdr:spPr>
        <a:xfrm>
          <a:off x="9391727" y="103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167" name="楕円 166"/>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150892</xdr:rowOff>
    </xdr:from>
    <xdr:ext cx="405111" cy="259045"/>
    <xdr:sp macro="" textlink="">
      <xdr:nvSpPr>
        <xdr:cNvPr id="168" name="n_1mainValue【福祉施設】&#10;有形固定資産減価償却率"/>
        <xdr:cNvSpPr txBox="1"/>
      </xdr:nvSpPr>
      <xdr:spPr>
        <a:xfrm>
          <a:off x="35820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0"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22352</xdr:rowOff>
    </xdr:from>
    <xdr:to>
      <xdr:col>50</xdr:col>
      <xdr:colOff>165100</xdr:colOff>
      <xdr:row>85</xdr:row>
      <xdr:rowOff>123952</xdr:rowOff>
    </xdr:to>
    <xdr:sp macro="" textlink="">
      <xdr:nvSpPr>
        <xdr:cNvPr id="208" name="楕円 207"/>
        <xdr:cNvSpPr/>
      </xdr:nvSpPr>
      <xdr:spPr>
        <a:xfrm>
          <a:off x="9588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140479</xdr:rowOff>
    </xdr:from>
    <xdr:ext cx="469744" cy="259045"/>
    <xdr:sp macro="" textlink="">
      <xdr:nvSpPr>
        <xdr:cNvPr id="209" name="n_1mainValue【福祉施設】&#10;一人当たり面積"/>
        <xdr:cNvSpPr txBox="1"/>
      </xdr:nvSpPr>
      <xdr:spPr>
        <a:xfrm>
          <a:off x="9391727" y="1437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6" name="テキスト ボックス 2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7" name="直線コネクタ 2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8" name="テキスト ボックス 2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39" name="直線コネクタ 2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0" name="テキスト ボックス 2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1" name="直線コネクタ 2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2" name="テキスト ボックス 2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3" name="直線コネクタ 2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4" name="テキスト ボックス 2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5" name="直線コネクタ 2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6" name="テキスト ボックス 2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8" name="テキスト ボックス 2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50" name="直線コネクタ 249"/>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51"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52" name="直線コネクタ 25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4" name="直線コネクタ 25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55"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56" name="フローチャート: 判断 255"/>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57" name="フローチャート: 判断 256"/>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58"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59" name="フローチャート: 判断 258"/>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60"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1" name="テキスト ボックス 2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2" name="テキスト ボックス 2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3" name="テキスト ボックス 2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4" name="テキスト ボックス 2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5" name="テキスト ボックス 2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266" name="楕円 265"/>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156862</xdr:rowOff>
    </xdr:from>
    <xdr:ext cx="405111" cy="259045"/>
    <xdr:sp macro="" textlink="">
      <xdr:nvSpPr>
        <xdr:cNvPr id="267" name="n_1mainValue【一般廃棄物処理施設】&#10;有形固定資産減価償却率"/>
        <xdr:cNvSpPr txBox="1"/>
      </xdr:nvSpPr>
      <xdr:spPr>
        <a:xfrm>
          <a:off x="152660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9" name="正方形/長方形 2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0" name="正方形/長方形 2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1" name="正方形/長方形 2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2" name="正方形/長方形 2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3" name="正方形/長方形 2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4" name="正方形/長方形 2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5" name="正方形/長方形 2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6" name="テキスト ボックス 2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7" name="直線コネクタ 2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8" name="直線コネクタ 2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79" name="テキスト ボックス 27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0" name="直線コネクタ 2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81" name="テキスト ボックス 280"/>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2" name="直線コネクタ 2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283" name="テキスト ボックス 282"/>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4" name="直線コネクタ 2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285" name="テキスト ボックス 284"/>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6" name="直線コネクタ 2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287" name="テキスト ボックス 286"/>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8" name="直線コネクタ 2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289" name="テキスト ボックス 288"/>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0" name="直線コネクタ 2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291" name="テキスト ボックス 290"/>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293" name="直線コネクタ 292"/>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294"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295" name="直線コネクタ 29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296"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297" name="直線コネクタ 296"/>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298"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299" name="フローチャート: 判断 298"/>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00" name="フローチャート: 判断 299"/>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01"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02" name="フローチャート: 判断 301"/>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03"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39708</xdr:rowOff>
    </xdr:from>
    <xdr:to>
      <xdr:col>112</xdr:col>
      <xdr:colOff>38100</xdr:colOff>
      <xdr:row>42</xdr:row>
      <xdr:rowOff>141308</xdr:rowOff>
    </xdr:to>
    <xdr:sp macro="" textlink="">
      <xdr:nvSpPr>
        <xdr:cNvPr id="309" name="楕円 308"/>
        <xdr:cNvSpPr/>
      </xdr:nvSpPr>
      <xdr:spPr>
        <a:xfrm>
          <a:off x="21272500" y="72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132435</xdr:rowOff>
    </xdr:from>
    <xdr:ext cx="599010" cy="259045"/>
    <xdr:sp macro="" textlink="">
      <xdr:nvSpPr>
        <xdr:cNvPr id="310" name="n_1mainValue【一般廃棄物処理施設】&#10;一人当たり有形固定資産（償却資産）額"/>
        <xdr:cNvSpPr txBox="1"/>
      </xdr:nvSpPr>
      <xdr:spPr>
        <a:xfrm>
          <a:off x="21011095" y="733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1" name="テキスト ボックス 3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1" name="テキスト ボックス 33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3" name="テキスト ボックス 3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35" name="直線コネクタ 334"/>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7" name="直線コネクタ 3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38"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39" name="直線コネクタ 338"/>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40"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1" name="フローチャート: 判断 340"/>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42" name="フローチャート: 判断 341"/>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343"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44" name="フローチャート: 判断 34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45"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xdr:rowOff>
    </xdr:from>
    <xdr:to>
      <xdr:col>81</xdr:col>
      <xdr:colOff>101600</xdr:colOff>
      <xdr:row>57</xdr:row>
      <xdr:rowOff>115570</xdr:rowOff>
    </xdr:to>
    <xdr:sp macro="" textlink="">
      <xdr:nvSpPr>
        <xdr:cNvPr id="351" name="楕円 350"/>
        <xdr:cNvSpPr/>
      </xdr:nvSpPr>
      <xdr:spPr>
        <a:xfrm>
          <a:off x="15430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132097</xdr:rowOff>
    </xdr:from>
    <xdr:ext cx="405111" cy="259045"/>
    <xdr:sp macro="" textlink="">
      <xdr:nvSpPr>
        <xdr:cNvPr id="352" name="n_1mainValue【保健センター・保健所】&#10;有形固定資産減価償却率"/>
        <xdr:cNvSpPr txBox="1"/>
      </xdr:nvSpPr>
      <xdr:spPr>
        <a:xfrm>
          <a:off x="15266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3" name="直線コネクタ 3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4" name="テキスト ボックス 3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5" name="直線コネクタ 3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6" name="テキスト ボックス 3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7" name="直線コネクタ 3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8" name="テキスト ボックス 3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9" name="直線コネクタ 3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0" name="テキスト ボックス 3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1" name="直線コネクタ 3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2" name="テキスト ボックス 3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76" name="直線コネクタ 375"/>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77"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78" name="直線コネクタ 377"/>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79"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80" name="直線コネクタ 379"/>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81"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82" name="フローチャート: 判断 381"/>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83" name="フローチャート: 判断 382"/>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84"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85" name="フローチャート: 判断 384"/>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86"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392" name="楕円 391"/>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3827</xdr:rowOff>
    </xdr:from>
    <xdr:ext cx="469744" cy="259045"/>
    <xdr:sp macro="" textlink="">
      <xdr:nvSpPr>
        <xdr:cNvPr id="393"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4" name="直線コネクタ 4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5" name="テキスト ボックス 4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6" name="直線コネクタ 4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7" name="テキスト ボックス 4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8" name="直線コネクタ 4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9" name="テキスト ボックス 4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0" name="直線コネクタ 4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1" name="テキスト ボックス 4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2" name="直線コネクタ 4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3" name="テキスト ボックス 4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4" name="直線コネクタ 4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5" name="テキスト ボックス 4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19" name="直線コネクタ 418"/>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20"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21" name="直線コネクタ 420"/>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22"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23" name="直線コネクタ 422"/>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24"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25" name="フローチャート: 判断 424"/>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26" name="フローチャート: 判断 425"/>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27"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28" name="フローチャート: 判断 427"/>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29"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435" name="楕円 434"/>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151147</xdr:rowOff>
    </xdr:from>
    <xdr:ext cx="405111" cy="259045"/>
    <xdr:sp macro="" textlink="">
      <xdr:nvSpPr>
        <xdr:cNvPr id="436" name="n_1main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5" name="テキスト ボックス 4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6" name="直線コネクタ 4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7" name="直線コネクタ 4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8" name="テキスト ボックス 4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9" name="直線コネクタ 4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0" name="テキスト ボックス 4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1" name="直線コネクタ 4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2" name="テキスト ボックス 4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3" name="直線コネクタ 4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4" name="テキスト ボックス 4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58" name="直線コネクタ 457"/>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59"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60" name="直線コネクタ 459"/>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61"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62" name="直線コネクタ 461"/>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63"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64" name="フローチャート: 判断 463"/>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65" name="フローチャート: 判断 464"/>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66"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67" name="フローチャート: 判断 466"/>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68"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132690</xdr:rowOff>
    </xdr:from>
    <xdr:to>
      <xdr:col>112</xdr:col>
      <xdr:colOff>38100</xdr:colOff>
      <xdr:row>85</xdr:row>
      <xdr:rowOff>62840</xdr:rowOff>
    </xdr:to>
    <xdr:sp macro="" textlink="">
      <xdr:nvSpPr>
        <xdr:cNvPr id="474" name="楕円 473"/>
        <xdr:cNvSpPr/>
      </xdr:nvSpPr>
      <xdr:spPr>
        <a:xfrm>
          <a:off x="21272500" y="145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79367</xdr:rowOff>
    </xdr:from>
    <xdr:ext cx="469744" cy="259045"/>
    <xdr:sp macro="" textlink="">
      <xdr:nvSpPr>
        <xdr:cNvPr id="475" name="n_1mainValue【消防施設】&#10;一人当たり面積"/>
        <xdr:cNvSpPr txBox="1"/>
      </xdr:nvSpPr>
      <xdr:spPr>
        <a:xfrm>
          <a:off x="21075727" y="143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01" name="直線コネクタ 500"/>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02"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03" name="直線コネクタ 502"/>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5" name="直線コネクタ 5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06"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07" name="フローチャート: 判断 506"/>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08" name="フローチャート: 判断 507"/>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09"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10" name="フローチャート: 判断 509"/>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11"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128270</xdr:rowOff>
    </xdr:from>
    <xdr:to>
      <xdr:col>81</xdr:col>
      <xdr:colOff>101600</xdr:colOff>
      <xdr:row>100</xdr:row>
      <xdr:rowOff>58420</xdr:rowOff>
    </xdr:to>
    <xdr:sp macro="" textlink="">
      <xdr:nvSpPr>
        <xdr:cNvPr id="517" name="楕円 516"/>
        <xdr:cNvSpPr/>
      </xdr:nvSpPr>
      <xdr:spPr>
        <a:xfrm>
          <a:off x="1543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74947</xdr:rowOff>
    </xdr:from>
    <xdr:ext cx="405111" cy="259045"/>
    <xdr:sp macro="" textlink="">
      <xdr:nvSpPr>
        <xdr:cNvPr id="518" name="n_1mainValue【庁舎】&#10;有形固定資産減価償却率"/>
        <xdr:cNvSpPr txBox="1"/>
      </xdr:nvSpPr>
      <xdr:spPr>
        <a:xfrm>
          <a:off x="15266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0" name="テキスト ボックス 53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42" name="直線コネクタ 541"/>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43"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44" name="直線コネクタ 543"/>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45"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46" name="直線コネクタ 545"/>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47"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48" name="フローチャート: 判断 547"/>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49" name="フローチャート: 判断 548"/>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50"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51" name="フローチャート: 判断 550"/>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552"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28829</xdr:rowOff>
    </xdr:from>
    <xdr:to>
      <xdr:col>112</xdr:col>
      <xdr:colOff>38100</xdr:colOff>
      <xdr:row>108</xdr:row>
      <xdr:rowOff>130429</xdr:rowOff>
    </xdr:to>
    <xdr:sp macro="" textlink="">
      <xdr:nvSpPr>
        <xdr:cNvPr id="558" name="楕円 557"/>
        <xdr:cNvSpPr/>
      </xdr:nvSpPr>
      <xdr:spPr>
        <a:xfrm>
          <a:off x="21272500" y="185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121556</xdr:rowOff>
    </xdr:from>
    <xdr:ext cx="469744" cy="259045"/>
    <xdr:sp macro="" textlink="">
      <xdr:nvSpPr>
        <xdr:cNvPr id="559" name="n_1mainValue【庁舎】&#10;一人当たり面積"/>
        <xdr:cNvSpPr txBox="1"/>
      </xdr:nvSpPr>
      <xdr:spPr>
        <a:xfrm>
          <a:off x="21075727" y="186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一般廃棄物処理施設については、喜多方地方広域市町村圏組合所有の廃棄物処理施設である。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保健センター・保健所については、減価償却率が類似団体平均を大きく上回っており、来年度策定予定の西会津町個別施設計画に基づいた計画的な維持修繕に努めていく。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年度に新庁舎へ移転したことから今後減少する見込みである。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6,558
6,503
298.18
7,301,658
6,953,467
209,202
3,487,841
7,561,518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46.5</a:t>
          </a:r>
          <a:r>
            <a:rPr kumimoji="1" lang="ja-JP" altLang="en-US" sz="1300">
              <a:latin typeface="ＭＳ Ｐゴシック" panose="020B0600070205080204" pitchFamily="50" charset="-128"/>
              <a:ea typeface="ＭＳ Ｐゴシック" panose="020B0600070205080204" pitchFamily="50" charset="-128"/>
            </a:rPr>
            <a:t>％）に加え、町内に中心となる産業もなく、大規模な事業所も少ないなど、税収を含めた自主財源の占める割合が低いため財政基盤が弱く、類似団体平均を下回っている。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今後は、事業の見直し、適正規模の事業執行に合わせて、過疎・高齢化地域における活力を取り戻す取り組みを進め、交流人口、定住人口の維持・増加に繋げていく必要がある。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経常収支比率については、年々数値が上昇してきているが、全国平均を下回った数値となっている。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となる公債費については、年度間の平準化に努めるとともに、各種事業の評価・検証を進め、限られる財源について、効率的に執行できるよう民間委託や指定管理者制度の活用や、更なる検討を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144992</xdr:rowOff>
    </xdr:to>
    <xdr:cxnSp macro="">
      <xdr:nvCxnSpPr>
        <xdr:cNvPr id="133" name="直線コネクタ 132"/>
        <xdr:cNvCxnSpPr/>
      </xdr:nvCxnSpPr>
      <xdr:spPr>
        <a:xfrm>
          <a:off x="4114800" y="10541635"/>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6" name="直線コネクタ 135"/>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103294</xdr:rowOff>
    </xdr:to>
    <xdr:cxnSp macro="">
      <xdr:nvCxnSpPr>
        <xdr:cNvPr id="139" name="直線コネクタ 138"/>
        <xdr:cNvCxnSpPr/>
      </xdr:nvCxnSpPr>
      <xdr:spPr>
        <a:xfrm flipV="1">
          <a:off x="2336800" y="104612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61</xdr:row>
      <xdr:rowOff>103294</xdr:rowOff>
    </xdr:to>
    <xdr:cxnSp macro="">
      <xdr:nvCxnSpPr>
        <xdr:cNvPr id="142" name="直線コネクタ 141"/>
        <xdr:cNvCxnSpPr/>
      </xdr:nvCxnSpPr>
      <xdr:spPr>
        <a:xfrm>
          <a:off x="1447800" y="1051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52" name="楕円 151"/>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66269</xdr:rowOff>
    </xdr:from>
    <xdr:ext cx="762000" cy="259045"/>
    <xdr:sp macro="" textlink="">
      <xdr:nvSpPr>
        <xdr:cNvPr id="153" name="財政構造の弾力性該当値テキスト"/>
        <xdr:cNvSpPr txBox="1"/>
      </xdr:nvSpPr>
      <xdr:spPr>
        <a:xfrm>
          <a:off x="5041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4" name="楕円 153"/>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5" name="テキスト ボックス 154"/>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6" name="楕円 155"/>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7" name="テキスト ボックス 156"/>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8" name="楕円 157"/>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9" name="テキスト ボックス 158"/>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60" name="楕円 159"/>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1" name="テキスト ボックス 160"/>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類似団体平均と比べ高くなっているのは、主に人件費が要因となっている。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その他は低い水準であるが、本町の人口規模や過疎・豪雪地帯で町の面積も広く点在しており、人口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人当たりで換算すると高い数値にならざるを得ない状況である。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40084</xdr:rowOff>
    </xdr:from>
    <xdr:to>
      <xdr:col>23</xdr:col>
      <xdr:colOff>133350</xdr:colOff>
      <xdr:row>84</xdr:row>
      <xdr:rowOff>98383</xdr:rowOff>
    </xdr:to>
    <xdr:cxnSp macro="">
      <xdr:nvCxnSpPr>
        <xdr:cNvPr id="198" name="直線コネクタ 197"/>
        <xdr:cNvCxnSpPr/>
      </xdr:nvCxnSpPr>
      <xdr:spPr>
        <a:xfrm>
          <a:off x="4114800" y="14441884"/>
          <a:ext cx="838200" cy="5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114294</xdr:rowOff>
    </xdr:from>
    <xdr:to>
      <xdr:col>19</xdr:col>
      <xdr:colOff>133350</xdr:colOff>
      <xdr:row>84</xdr:row>
      <xdr:rowOff>40084</xdr:rowOff>
    </xdr:to>
    <xdr:cxnSp macro="">
      <xdr:nvCxnSpPr>
        <xdr:cNvPr id="201" name="直線コネクタ 200"/>
        <xdr:cNvCxnSpPr/>
      </xdr:nvCxnSpPr>
      <xdr:spPr>
        <a:xfrm>
          <a:off x="3225800" y="14344644"/>
          <a:ext cx="889000" cy="9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104735</xdr:rowOff>
    </xdr:from>
    <xdr:to>
      <xdr:col>15</xdr:col>
      <xdr:colOff>82550</xdr:colOff>
      <xdr:row>83</xdr:row>
      <xdr:rowOff>114294</xdr:rowOff>
    </xdr:to>
    <xdr:cxnSp macro="">
      <xdr:nvCxnSpPr>
        <xdr:cNvPr id="204" name="直線コネクタ 203"/>
        <xdr:cNvCxnSpPr/>
      </xdr:nvCxnSpPr>
      <xdr:spPr>
        <a:xfrm>
          <a:off x="2336800" y="14335085"/>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32049</xdr:rowOff>
    </xdr:from>
    <xdr:to>
      <xdr:col>11</xdr:col>
      <xdr:colOff>31750</xdr:colOff>
      <xdr:row>83</xdr:row>
      <xdr:rowOff>104735</xdr:rowOff>
    </xdr:to>
    <xdr:cxnSp macro="">
      <xdr:nvCxnSpPr>
        <xdr:cNvPr id="207" name="直線コネクタ 206"/>
        <xdr:cNvCxnSpPr/>
      </xdr:nvCxnSpPr>
      <xdr:spPr>
        <a:xfrm>
          <a:off x="1447800" y="14262399"/>
          <a:ext cx="889000" cy="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47583</xdr:rowOff>
    </xdr:from>
    <xdr:to>
      <xdr:col>23</xdr:col>
      <xdr:colOff>184150</xdr:colOff>
      <xdr:row>84</xdr:row>
      <xdr:rowOff>149183</xdr:rowOff>
    </xdr:to>
    <xdr:sp macro="" textlink="">
      <xdr:nvSpPr>
        <xdr:cNvPr id="217" name="楕円 216"/>
        <xdr:cNvSpPr/>
      </xdr:nvSpPr>
      <xdr:spPr>
        <a:xfrm>
          <a:off x="4902200" y="144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19660</xdr:rowOff>
    </xdr:from>
    <xdr:ext cx="762000" cy="259045"/>
    <xdr:sp macro="" textlink="">
      <xdr:nvSpPr>
        <xdr:cNvPr id="218" name="人件費・物件費等の状況該当値テキスト"/>
        <xdr:cNvSpPr txBox="1"/>
      </xdr:nvSpPr>
      <xdr:spPr>
        <a:xfrm>
          <a:off x="5041900" y="1442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160734</xdr:rowOff>
    </xdr:from>
    <xdr:to>
      <xdr:col>19</xdr:col>
      <xdr:colOff>184150</xdr:colOff>
      <xdr:row>84</xdr:row>
      <xdr:rowOff>90884</xdr:rowOff>
    </xdr:to>
    <xdr:sp macro="" textlink="">
      <xdr:nvSpPr>
        <xdr:cNvPr id="219" name="楕円 218"/>
        <xdr:cNvSpPr/>
      </xdr:nvSpPr>
      <xdr:spPr>
        <a:xfrm>
          <a:off x="4064000" y="143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75661</xdr:rowOff>
    </xdr:from>
    <xdr:ext cx="736600" cy="259045"/>
    <xdr:sp macro="" textlink="">
      <xdr:nvSpPr>
        <xdr:cNvPr id="220" name="テキスト ボックス 219"/>
        <xdr:cNvSpPr txBox="1"/>
      </xdr:nvSpPr>
      <xdr:spPr>
        <a:xfrm>
          <a:off x="3733800" y="1447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63494</xdr:rowOff>
    </xdr:from>
    <xdr:to>
      <xdr:col>15</xdr:col>
      <xdr:colOff>133350</xdr:colOff>
      <xdr:row>83</xdr:row>
      <xdr:rowOff>165094</xdr:rowOff>
    </xdr:to>
    <xdr:sp macro="" textlink="">
      <xdr:nvSpPr>
        <xdr:cNvPr id="221" name="楕円 220"/>
        <xdr:cNvSpPr/>
      </xdr:nvSpPr>
      <xdr:spPr>
        <a:xfrm>
          <a:off x="3175000" y="14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149871</xdr:rowOff>
    </xdr:from>
    <xdr:ext cx="762000" cy="259045"/>
    <xdr:sp macro="" textlink="">
      <xdr:nvSpPr>
        <xdr:cNvPr id="222" name="テキスト ボックス 221"/>
        <xdr:cNvSpPr txBox="1"/>
      </xdr:nvSpPr>
      <xdr:spPr>
        <a:xfrm>
          <a:off x="2844800" y="1438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53935</xdr:rowOff>
    </xdr:from>
    <xdr:to>
      <xdr:col>11</xdr:col>
      <xdr:colOff>82550</xdr:colOff>
      <xdr:row>83</xdr:row>
      <xdr:rowOff>155535</xdr:rowOff>
    </xdr:to>
    <xdr:sp macro="" textlink="">
      <xdr:nvSpPr>
        <xdr:cNvPr id="223" name="楕円 222"/>
        <xdr:cNvSpPr/>
      </xdr:nvSpPr>
      <xdr:spPr>
        <a:xfrm>
          <a:off x="2286000" y="142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140312</xdr:rowOff>
    </xdr:from>
    <xdr:ext cx="762000" cy="259045"/>
    <xdr:sp macro="" textlink="">
      <xdr:nvSpPr>
        <xdr:cNvPr id="224" name="テキスト ボックス 223"/>
        <xdr:cNvSpPr txBox="1"/>
      </xdr:nvSpPr>
      <xdr:spPr>
        <a:xfrm>
          <a:off x="1955800" y="1437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152699</xdr:rowOff>
    </xdr:from>
    <xdr:to>
      <xdr:col>7</xdr:col>
      <xdr:colOff>31750</xdr:colOff>
      <xdr:row>83</xdr:row>
      <xdr:rowOff>82849</xdr:rowOff>
    </xdr:to>
    <xdr:sp macro="" textlink="">
      <xdr:nvSpPr>
        <xdr:cNvPr id="225" name="楕円 224"/>
        <xdr:cNvSpPr/>
      </xdr:nvSpPr>
      <xdr:spPr>
        <a:xfrm>
          <a:off x="1397000" y="142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67626</xdr:rowOff>
    </xdr:from>
    <xdr:ext cx="762000" cy="259045"/>
    <xdr:sp macro="" textlink="">
      <xdr:nvSpPr>
        <xdr:cNvPr id="226" name="テキスト ボックス 225"/>
        <xdr:cNvSpPr txBox="1"/>
      </xdr:nvSpPr>
      <xdr:spPr>
        <a:xfrm>
          <a:off x="1066800" y="1429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類似団体平均よりも高い傾向にあるが、本町は給料表や手当等については県に準拠している。</a:t>
          </a:r>
        </a:p>
        <a:p>
          <a:r>
            <a:rPr kumimoji="1" lang="ja-JP" altLang="en-US" sz="1300">
              <a:latin typeface="ＭＳ Ｐゴシック" panose="020B0600070205080204" pitchFamily="50" charset="-128"/>
              <a:ea typeface="ＭＳ Ｐゴシック" panose="020B0600070205080204" pitchFamily="50" charset="-128"/>
            </a:rPr>
            <a:t>本町独自で設定している特別昇給の見直し等、今後は給与の適正化について更なる検討を行っていく。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77712</xdr:rowOff>
    </xdr:to>
    <xdr:cxnSp macro="">
      <xdr:nvCxnSpPr>
        <xdr:cNvPr id="262" name="直線コネクタ 261"/>
        <xdr:cNvCxnSpPr/>
      </xdr:nvCxnSpPr>
      <xdr:spPr>
        <a:xfrm>
          <a:off x="16179800" y="1465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77712</xdr:rowOff>
    </xdr:to>
    <xdr:cxnSp macro="">
      <xdr:nvCxnSpPr>
        <xdr:cNvPr id="265" name="直線コネクタ 264"/>
        <xdr:cNvCxnSpPr/>
      </xdr:nvCxnSpPr>
      <xdr:spPr>
        <a:xfrm>
          <a:off x="15290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77712</xdr:rowOff>
    </xdr:to>
    <xdr:cxnSp macro="">
      <xdr:nvCxnSpPr>
        <xdr:cNvPr id="268" name="直線コネクタ 267"/>
        <xdr:cNvCxnSpPr/>
      </xdr:nvCxnSpPr>
      <xdr:spPr>
        <a:xfrm flipV="1">
          <a:off x="14401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77712</xdr:rowOff>
    </xdr:to>
    <xdr:cxnSp macro="">
      <xdr:nvCxnSpPr>
        <xdr:cNvPr id="271" name="直線コネクタ 270"/>
        <xdr:cNvCxnSpPr/>
      </xdr:nvCxnSpPr>
      <xdr:spPr>
        <a:xfrm>
          <a:off x="13512800" y="146394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81" name="楕円 280"/>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170439</xdr:rowOff>
    </xdr:from>
    <xdr:ext cx="762000" cy="259045"/>
    <xdr:sp macro="" textlink="">
      <xdr:nvSpPr>
        <xdr:cNvPr id="282"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83" name="楕円 282"/>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84" name="テキスト ボックス 283"/>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5" name="楕円 284"/>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86" name="テキスト ボックス 28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7" name="楕円 286"/>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8" name="テキスト ボックス 287"/>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9" name="楕円 288"/>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90" name="テキスト ボックス 28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p>
        <a:p>
          <a:r>
            <a:rPr kumimoji="1" lang="ja-JP" altLang="en-US" sz="1300">
              <a:latin typeface="ＭＳ Ｐゴシック" panose="020B0600070205080204" pitchFamily="50" charset="-128"/>
              <a:ea typeface="ＭＳ Ｐゴシック" panose="020B0600070205080204" pitchFamily="50" charset="-128"/>
            </a:rPr>
            <a:t>要因は、保健、福祉、医療の連携による取り組みを進める一環として配置している保健師、栄養士といった専門職の多さが挙げられる。</a:t>
          </a:r>
        </a:p>
        <a:p>
          <a:r>
            <a:rPr kumimoji="1" lang="ja-JP" altLang="en-US" sz="1300">
              <a:latin typeface="ＭＳ Ｐゴシック" panose="020B0600070205080204" pitchFamily="50" charset="-128"/>
              <a:ea typeface="ＭＳ Ｐゴシック" panose="020B0600070205080204" pitchFamily="50" charset="-128"/>
            </a:rPr>
            <a:t>その他は、広域で人口密度が少ない行政エリアをカバーするための職員配置が影響していると考えられる。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11399</xdr:rowOff>
    </xdr:from>
    <xdr:to>
      <xdr:col>81</xdr:col>
      <xdr:colOff>44450</xdr:colOff>
      <xdr:row>61</xdr:row>
      <xdr:rowOff>40957</xdr:rowOff>
    </xdr:to>
    <xdr:cxnSp macro="">
      <xdr:nvCxnSpPr>
        <xdr:cNvPr id="321" name="直線コネクタ 320"/>
        <xdr:cNvCxnSpPr/>
      </xdr:nvCxnSpPr>
      <xdr:spPr>
        <a:xfrm>
          <a:off x="16179800" y="10469849"/>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61</xdr:row>
      <xdr:rowOff>11399</xdr:rowOff>
    </xdr:to>
    <xdr:cxnSp macro="">
      <xdr:nvCxnSpPr>
        <xdr:cNvPr id="324" name="直線コネクタ 323"/>
        <xdr:cNvCxnSpPr/>
      </xdr:nvCxnSpPr>
      <xdr:spPr>
        <a:xfrm>
          <a:off x="15290800" y="10433050"/>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83312</xdr:rowOff>
    </xdr:from>
    <xdr:to>
      <xdr:col>72</xdr:col>
      <xdr:colOff>203200</xdr:colOff>
      <xdr:row>60</xdr:row>
      <xdr:rowOff>146050</xdr:rowOff>
    </xdr:to>
    <xdr:cxnSp macro="">
      <xdr:nvCxnSpPr>
        <xdr:cNvPr id="327" name="直線コネクタ 326"/>
        <xdr:cNvCxnSpPr/>
      </xdr:nvCxnSpPr>
      <xdr:spPr>
        <a:xfrm>
          <a:off x="14401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83312</xdr:rowOff>
    </xdr:from>
    <xdr:to>
      <xdr:col>68</xdr:col>
      <xdr:colOff>152400</xdr:colOff>
      <xdr:row>60</xdr:row>
      <xdr:rowOff>87535</xdr:rowOff>
    </xdr:to>
    <xdr:cxnSp macro="">
      <xdr:nvCxnSpPr>
        <xdr:cNvPr id="330" name="直線コネクタ 329"/>
        <xdr:cNvCxnSpPr/>
      </xdr:nvCxnSpPr>
      <xdr:spPr>
        <a:xfrm flipV="1">
          <a:off x="13512800" y="1037031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161607</xdr:rowOff>
    </xdr:from>
    <xdr:to>
      <xdr:col>81</xdr:col>
      <xdr:colOff>95250</xdr:colOff>
      <xdr:row>61</xdr:row>
      <xdr:rowOff>91757</xdr:rowOff>
    </xdr:to>
    <xdr:sp macro="" textlink="">
      <xdr:nvSpPr>
        <xdr:cNvPr id="340" name="楕円 339"/>
        <xdr:cNvSpPr/>
      </xdr:nvSpPr>
      <xdr:spPr>
        <a:xfrm>
          <a:off x="16967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133684</xdr:rowOff>
    </xdr:from>
    <xdr:ext cx="762000" cy="259045"/>
    <xdr:sp macro="" textlink="">
      <xdr:nvSpPr>
        <xdr:cNvPr id="341" name="定員管理の状況該当値テキスト"/>
        <xdr:cNvSpPr txBox="1"/>
      </xdr:nvSpPr>
      <xdr:spPr>
        <a:xfrm>
          <a:off x="17106900" y="1042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132049</xdr:rowOff>
    </xdr:from>
    <xdr:to>
      <xdr:col>77</xdr:col>
      <xdr:colOff>95250</xdr:colOff>
      <xdr:row>61</xdr:row>
      <xdr:rowOff>62199</xdr:rowOff>
    </xdr:to>
    <xdr:sp macro="" textlink="">
      <xdr:nvSpPr>
        <xdr:cNvPr id="342" name="楕円 341"/>
        <xdr:cNvSpPr/>
      </xdr:nvSpPr>
      <xdr:spPr>
        <a:xfrm>
          <a:off x="16129000" y="104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46976</xdr:rowOff>
    </xdr:from>
    <xdr:ext cx="736600" cy="259045"/>
    <xdr:sp macro="" textlink="">
      <xdr:nvSpPr>
        <xdr:cNvPr id="343" name="テキスト ボックス 342"/>
        <xdr:cNvSpPr txBox="1"/>
      </xdr:nvSpPr>
      <xdr:spPr>
        <a:xfrm>
          <a:off x="15798800" y="1050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4" name="楕円 343"/>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45" name="テキスト ボックス 344"/>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32512</xdr:rowOff>
    </xdr:from>
    <xdr:to>
      <xdr:col>68</xdr:col>
      <xdr:colOff>203200</xdr:colOff>
      <xdr:row>60</xdr:row>
      <xdr:rowOff>134112</xdr:rowOff>
    </xdr:to>
    <xdr:sp macro="" textlink="">
      <xdr:nvSpPr>
        <xdr:cNvPr id="346" name="楕円 345"/>
        <xdr:cNvSpPr/>
      </xdr:nvSpPr>
      <xdr:spPr>
        <a:xfrm>
          <a:off x="14351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47" name="テキスト ボックス 346"/>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36735</xdr:rowOff>
    </xdr:from>
    <xdr:to>
      <xdr:col>64</xdr:col>
      <xdr:colOff>152400</xdr:colOff>
      <xdr:row>60</xdr:row>
      <xdr:rowOff>138335</xdr:rowOff>
    </xdr:to>
    <xdr:sp macro="" textlink="">
      <xdr:nvSpPr>
        <xdr:cNvPr id="348" name="楕円 347"/>
        <xdr:cNvSpPr/>
      </xdr:nvSpPr>
      <xdr:spPr>
        <a:xfrm>
          <a:off x="13462000" y="103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123112</xdr:rowOff>
    </xdr:from>
    <xdr:ext cx="762000" cy="259045"/>
    <xdr:sp macro="" textlink="">
      <xdr:nvSpPr>
        <xdr:cNvPr id="349" name="テキスト ボックス 348"/>
        <xdr:cNvSpPr txBox="1"/>
      </xdr:nvSpPr>
      <xdr:spPr>
        <a:xfrm>
          <a:off x="13131800" y="104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今後は地方債依存型の事業実施を見直すなど、地方債発行の抑制を図り、比率の減少に努める。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37798</xdr:rowOff>
    </xdr:from>
    <xdr:to>
      <xdr:col>81</xdr:col>
      <xdr:colOff>44450</xdr:colOff>
      <xdr:row>43</xdr:row>
      <xdr:rowOff>118231</xdr:rowOff>
    </xdr:to>
    <xdr:cxnSp macro="">
      <xdr:nvCxnSpPr>
        <xdr:cNvPr id="385" name="直線コネクタ 384"/>
        <xdr:cNvCxnSpPr/>
      </xdr:nvCxnSpPr>
      <xdr:spPr>
        <a:xfrm>
          <a:off x="16179800" y="74101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60778</xdr:rowOff>
    </xdr:to>
    <xdr:cxnSp macro="">
      <xdr:nvCxnSpPr>
        <xdr:cNvPr id="388" name="直線コネクタ 387"/>
        <xdr:cNvCxnSpPr/>
      </xdr:nvCxnSpPr>
      <xdr:spPr>
        <a:xfrm flipV="1">
          <a:off x="15290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44</xdr:row>
      <xdr:rowOff>4233</xdr:rowOff>
    </xdr:to>
    <xdr:cxnSp macro="">
      <xdr:nvCxnSpPr>
        <xdr:cNvPr id="391" name="直線コネクタ 390"/>
        <xdr:cNvCxnSpPr/>
      </xdr:nvCxnSpPr>
      <xdr:spPr>
        <a:xfrm flipV="1">
          <a:off x="14401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153609</xdr:rowOff>
    </xdr:to>
    <xdr:cxnSp macro="">
      <xdr:nvCxnSpPr>
        <xdr:cNvPr id="394" name="直線コネクタ 393"/>
        <xdr:cNvCxnSpPr/>
      </xdr:nvCxnSpPr>
      <xdr:spPr>
        <a:xfrm flipV="1">
          <a:off x="13512800" y="754803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67431</xdr:rowOff>
    </xdr:from>
    <xdr:to>
      <xdr:col>81</xdr:col>
      <xdr:colOff>95250</xdr:colOff>
      <xdr:row>43</xdr:row>
      <xdr:rowOff>169031</xdr:rowOff>
    </xdr:to>
    <xdr:sp macro="" textlink="">
      <xdr:nvSpPr>
        <xdr:cNvPr id="404" name="楕円 403"/>
        <xdr:cNvSpPr/>
      </xdr:nvSpPr>
      <xdr:spPr>
        <a:xfrm>
          <a:off x="16967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39508</xdr:rowOff>
    </xdr:from>
    <xdr:ext cx="762000" cy="259045"/>
    <xdr:sp macro="" textlink="">
      <xdr:nvSpPr>
        <xdr:cNvPr id="405" name="公債費負担の状況該当値テキスト"/>
        <xdr:cNvSpPr txBox="1"/>
      </xdr:nvSpPr>
      <xdr:spPr>
        <a:xfrm>
          <a:off x="17106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6" name="楕円 405"/>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07" name="テキスト ボックス 406"/>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08" name="楕円 407"/>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09" name="テキスト ボックス 408"/>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0" name="楕円 409"/>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1" name="テキスト ボックス 410"/>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102809</xdr:rowOff>
    </xdr:from>
    <xdr:to>
      <xdr:col>64</xdr:col>
      <xdr:colOff>152400</xdr:colOff>
      <xdr:row>45</xdr:row>
      <xdr:rowOff>32959</xdr:rowOff>
    </xdr:to>
    <xdr:sp macro="" textlink="">
      <xdr:nvSpPr>
        <xdr:cNvPr id="412" name="楕円 411"/>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17736</xdr:rowOff>
    </xdr:from>
    <xdr:ext cx="762000" cy="259045"/>
    <xdr:sp macro="" textlink="">
      <xdr:nvSpPr>
        <xdr:cNvPr id="413" name="テキスト ボックス 412"/>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類似団体と比較して依然として高い比率で推移している状況にある。本町における主要因は、地方債の残高が高いことと公営企業債等繰入見込額が高いことにある。</a:t>
          </a:r>
        </a:p>
        <a:p>
          <a:r>
            <a:rPr kumimoji="1" lang="ja-JP" altLang="en-US" sz="1300">
              <a:latin typeface="ＭＳ Ｐゴシック" panose="020B0600070205080204" pitchFamily="50" charset="-128"/>
              <a:ea typeface="ＭＳ Ｐゴシック" panose="020B0600070205080204" pitchFamily="50" charset="-128"/>
            </a:rPr>
            <a:t>投資的事業の実施にあたり、現状の地方債残高、今後の償還予定等を考慮して、償還額以内の借入を行うなど、将来負担を低下させられるような取り組みに努め、中長期な財政運営の健全化に繋げていく。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1228</xdr:rowOff>
    </xdr:from>
    <xdr:to>
      <xdr:col>81</xdr:col>
      <xdr:colOff>44450</xdr:colOff>
      <xdr:row>19</xdr:row>
      <xdr:rowOff>9144</xdr:rowOff>
    </xdr:to>
    <xdr:cxnSp macro="">
      <xdr:nvCxnSpPr>
        <xdr:cNvPr id="447" name="直線コネクタ 446"/>
        <xdr:cNvCxnSpPr/>
      </xdr:nvCxnSpPr>
      <xdr:spPr>
        <a:xfrm>
          <a:off x="16179800" y="3087328"/>
          <a:ext cx="8382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137287</xdr:rowOff>
    </xdr:from>
    <xdr:to>
      <xdr:col>77</xdr:col>
      <xdr:colOff>44450</xdr:colOff>
      <xdr:row>18</xdr:row>
      <xdr:rowOff>1228</xdr:rowOff>
    </xdr:to>
    <xdr:cxnSp macro="">
      <xdr:nvCxnSpPr>
        <xdr:cNvPr id="450" name="直線コネクタ 449"/>
        <xdr:cNvCxnSpPr/>
      </xdr:nvCxnSpPr>
      <xdr:spPr>
        <a:xfrm>
          <a:off x="15290800" y="305193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137287</xdr:rowOff>
    </xdr:from>
    <xdr:to>
      <xdr:col>72</xdr:col>
      <xdr:colOff>203200</xdr:colOff>
      <xdr:row>17</xdr:row>
      <xdr:rowOff>155787</xdr:rowOff>
    </xdr:to>
    <xdr:cxnSp macro="">
      <xdr:nvCxnSpPr>
        <xdr:cNvPr id="453" name="直線コネクタ 452"/>
        <xdr:cNvCxnSpPr/>
      </xdr:nvCxnSpPr>
      <xdr:spPr>
        <a:xfrm flipV="1">
          <a:off x="14401800" y="305193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155787</xdr:rowOff>
    </xdr:from>
    <xdr:to>
      <xdr:col>68</xdr:col>
      <xdr:colOff>152400</xdr:colOff>
      <xdr:row>18</xdr:row>
      <xdr:rowOff>14097</xdr:rowOff>
    </xdr:to>
    <xdr:cxnSp macro="">
      <xdr:nvCxnSpPr>
        <xdr:cNvPr id="456" name="直線コネクタ 455"/>
        <xdr:cNvCxnSpPr/>
      </xdr:nvCxnSpPr>
      <xdr:spPr>
        <a:xfrm flipV="1">
          <a:off x="13512800" y="307043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129794</xdr:rowOff>
    </xdr:from>
    <xdr:to>
      <xdr:col>81</xdr:col>
      <xdr:colOff>95250</xdr:colOff>
      <xdr:row>19</xdr:row>
      <xdr:rowOff>59944</xdr:rowOff>
    </xdr:to>
    <xdr:sp macro="" textlink="">
      <xdr:nvSpPr>
        <xdr:cNvPr id="466" name="楕円 465"/>
        <xdr:cNvSpPr/>
      </xdr:nvSpPr>
      <xdr:spPr>
        <a:xfrm>
          <a:off x="169672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101871</xdr:rowOff>
    </xdr:from>
    <xdr:ext cx="762000" cy="259045"/>
    <xdr:sp macro="" textlink="">
      <xdr:nvSpPr>
        <xdr:cNvPr id="467" name="将来負担の状況該当値テキスト"/>
        <xdr:cNvSpPr txBox="1"/>
      </xdr:nvSpPr>
      <xdr:spPr>
        <a:xfrm>
          <a:off x="17106900" y="318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121878</xdr:rowOff>
    </xdr:from>
    <xdr:to>
      <xdr:col>77</xdr:col>
      <xdr:colOff>95250</xdr:colOff>
      <xdr:row>18</xdr:row>
      <xdr:rowOff>52028</xdr:rowOff>
    </xdr:to>
    <xdr:sp macro="" textlink="">
      <xdr:nvSpPr>
        <xdr:cNvPr id="468" name="楕円 467"/>
        <xdr:cNvSpPr/>
      </xdr:nvSpPr>
      <xdr:spPr>
        <a:xfrm>
          <a:off x="16129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36805</xdr:rowOff>
    </xdr:from>
    <xdr:ext cx="736600" cy="259045"/>
    <xdr:sp macro="" textlink="">
      <xdr:nvSpPr>
        <xdr:cNvPr id="469" name="テキスト ボックス 468"/>
        <xdr:cNvSpPr txBox="1"/>
      </xdr:nvSpPr>
      <xdr:spPr>
        <a:xfrm>
          <a:off x="15798800" y="31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86487</xdr:rowOff>
    </xdr:from>
    <xdr:to>
      <xdr:col>73</xdr:col>
      <xdr:colOff>44450</xdr:colOff>
      <xdr:row>18</xdr:row>
      <xdr:rowOff>16637</xdr:rowOff>
    </xdr:to>
    <xdr:sp macro="" textlink="">
      <xdr:nvSpPr>
        <xdr:cNvPr id="470" name="楕円 469"/>
        <xdr:cNvSpPr/>
      </xdr:nvSpPr>
      <xdr:spPr>
        <a:xfrm>
          <a:off x="15240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1414</xdr:rowOff>
    </xdr:from>
    <xdr:ext cx="762000" cy="259045"/>
    <xdr:sp macro="" textlink="">
      <xdr:nvSpPr>
        <xdr:cNvPr id="471" name="テキスト ボックス 470"/>
        <xdr:cNvSpPr txBox="1"/>
      </xdr:nvSpPr>
      <xdr:spPr>
        <a:xfrm>
          <a:off x="14909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104987</xdr:rowOff>
    </xdr:from>
    <xdr:to>
      <xdr:col>68</xdr:col>
      <xdr:colOff>203200</xdr:colOff>
      <xdr:row>18</xdr:row>
      <xdr:rowOff>35137</xdr:rowOff>
    </xdr:to>
    <xdr:sp macro="" textlink="">
      <xdr:nvSpPr>
        <xdr:cNvPr id="472" name="楕円 471"/>
        <xdr:cNvSpPr/>
      </xdr:nvSpPr>
      <xdr:spPr>
        <a:xfrm>
          <a:off x="14351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19914</xdr:rowOff>
    </xdr:from>
    <xdr:ext cx="762000" cy="259045"/>
    <xdr:sp macro="" textlink="">
      <xdr:nvSpPr>
        <xdr:cNvPr id="473" name="テキスト ボックス 472"/>
        <xdr:cNvSpPr txBox="1"/>
      </xdr:nvSpPr>
      <xdr:spPr>
        <a:xfrm>
          <a:off x="14020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134747</xdr:rowOff>
    </xdr:from>
    <xdr:to>
      <xdr:col>64</xdr:col>
      <xdr:colOff>152400</xdr:colOff>
      <xdr:row>18</xdr:row>
      <xdr:rowOff>64897</xdr:rowOff>
    </xdr:to>
    <xdr:sp macro="" textlink="">
      <xdr:nvSpPr>
        <xdr:cNvPr id="474" name="楕円 473"/>
        <xdr:cNvSpPr/>
      </xdr:nvSpPr>
      <xdr:spPr>
        <a:xfrm>
          <a:off x="13462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49674</xdr:rowOff>
    </xdr:from>
    <xdr:ext cx="762000" cy="259045"/>
    <xdr:sp macro="" textlink="">
      <xdr:nvSpPr>
        <xdr:cNvPr id="475" name="テキスト ボックス 474"/>
        <xdr:cNvSpPr txBox="1"/>
      </xdr:nvSpPr>
      <xdr:spPr>
        <a:xfrm>
          <a:off x="13131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6,558
6,503
298.18
7,301,658
6,953,467
209,202
3,487,841
7,561,518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県平均と比べるとやや高い傾向にある。</a:t>
          </a:r>
        </a:p>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人と福島県平均と比して多くなっているため、人件費についても比例するように高い結果となっている。</a:t>
          </a:r>
        </a:p>
        <a:p>
          <a:r>
            <a:rPr kumimoji="1" lang="ja-JP" altLang="en-US" sz="1300">
              <a:latin typeface="ＭＳ Ｐゴシック" panose="020B0600070205080204" pitchFamily="50" charset="-128"/>
              <a:ea typeface="ＭＳ Ｐゴシック" panose="020B0600070205080204" pitchFamily="50" charset="-128"/>
            </a:rPr>
            <a:t>今後は更なる民間委託、事業の適正規模への調整などを検討し、可能な限り人件費の抑制に努める。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33274</xdr:rowOff>
    </xdr:to>
    <xdr:cxnSp macro="">
      <xdr:nvCxnSpPr>
        <xdr:cNvPr id="64" name="直線コネクタ 63"/>
        <xdr:cNvCxnSpPr/>
      </xdr:nvCxnSpPr>
      <xdr:spPr>
        <a:xfrm flipV="1">
          <a:off x="3987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33274</xdr:rowOff>
    </xdr:to>
    <xdr:cxnSp macro="">
      <xdr:nvCxnSpPr>
        <xdr:cNvPr id="67" name="直線コネクタ 66"/>
        <xdr:cNvCxnSpPr/>
      </xdr:nvCxnSpPr>
      <xdr:spPr>
        <a:xfrm>
          <a:off x="3098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42418</xdr:rowOff>
    </xdr:to>
    <xdr:cxnSp macro="">
      <xdr:nvCxnSpPr>
        <xdr:cNvPr id="70" name="直線コネクタ 69"/>
        <xdr:cNvCxnSpPr/>
      </xdr:nvCxnSpPr>
      <xdr:spPr>
        <a:xfrm flipV="1">
          <a:off x="2209800" y="6308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42418</xdr:rowOff>
    </xdr:to>
    <xdr:cxnSp macro="">
      <xdr:nvCxnSpPr>
        <xdr:cNvPr id="73" name="直線コネクタ 72"/>
        <xdr:cNvCxnSpPr/>
      </xdr:nvCxnSpPr>
      <xdr:spPr>
        <a:xfrm>
          <a:off x="1320800" y="6326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類似団体平均及び全国平均、県平均と比べ、すべて下回っている。</a:t>
          </a:r>
        </a:p>
        <a:p>
          <a:r>
            <a:rPr kumimoji="1" lang="ja-JP" altLang="en-US" sz="1300">
              <a:latin typeface="ＭＳ Ｐゴシック" panose="020B0600070205080204" pitchFamily="50" charset="-128"/>
              <a:ea typeface="ＭＳ Ｐゴシック" panose="020B0600070205080204" pitchFamily="50" charset="-128"/>
            </a:rPr>
            <a:t>これまで、指定管理者制度の導入により民間委託化を推進するなど、競争によるコスト削減効果が見込まれていると考えられるが、今後も更なる経費削減に努める。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86995</xdr:rowOff>
    </xdr:to>
    <xdr:cxnSp macro="">
      <xdr:nvCxnSpPr>
        <xdr:cNvPr id="121" name="直線コネクタ 120"/>
        <xdr:cNvCxnSpPr/>
      </xdr:nvCxnSpPr>
      <xdr:spPr>
        <a:xfrm>
          <a:off x="15671800" y="25844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12700</xdr:rowOff>
    </xdr:to>
    <xdr:cxnSp macro="">
      <xdr:nvCxnSpPr>
        <xdr:cNvPr id="124" name="直線コネクタ 123"/>
        <xdr:cNvCxnSpPr/>
      </xdr:nvCxnSpPr>
      <xdr:spPr>
        <a:xfrm>
          <a:off x="14782800" y="2555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14</xdr:row>
      <xdr:rowOff>161290</xdr:rowOff>
    </xdr:to>
    <xdr:cxnSp macro="">
      <xdr:nvCxnSpPr>
        <xdr:cNvPr id="127" name="直線コネクタ 126"/>
        <xdr:cNvCxnSpPr/>
      </xdr:nvCxnSpPr>
      <xdr:spPr>
        <a:xfrm flipV="1">
          <a:off x="13893800" y="2555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155575</xdr:rowOff>
    </xdr:from>
    <xdr:to>
      <xdr:col>69</xdr:col>
      <xdr:colOff>92075</xdr:colOff>
      <xdr:row>14</xdr:row>
      <xdr:rowOff>161290</xdr:rowOff>
    </xdr:to>
    <xdr:cxnSp macro="">
      <xdr:nvCxnSpPr>
        <xdr:cNvPr id="130" name="直線コネクタ 129"/>
        <xdr:cNvCxnSpPr/>
      </xdr:nvCxnSpPr>
      <xdr:spPr>
        <a:xfrm>
          <a:off x="13004800" y="2555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40" name="楕円 139"/>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52722</xdr:rowOff>
    </xdr:from>
    <xdr:ext cx="762000" cy="259045"/>
    <xdr:sp macro="" textlink="">
      <xdr:nvSpPr>
        <xdr:cNvPr id="141" name="物件費該当値テキスト"/>
        <xdr:cNvSpPr txBox="1"/>
      </xdr:nvSpPr>
      <xdr:spPr>
        <a:xfrm>
          <a:off x="16598900" y="245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2" name="楕円 141"/>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3" name="テキスト ボックス 142"/>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44" name="楕円 143"/>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45" name="テキスト ボックス 144"/>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110490</xdr:rowOff>
    </xdr:from>
    <xdr:to>
      <xdr:col>69</xdr:col>
      <xdr:colOff>142875</xdr:colOff>
      <xdr:row>15</xdr:row>
      <xdr:rowOff>40640</xdr:rowOff>
    </xdr:to>
    <xdr:sp macro="" textlink="">
      <xdr:nvSpPr>
        <xdr:cNvPr id="146" name="楕円 145"/>
        <xdr:cNvSpPr/>
      </xdr:nvSpPr>
      <xdr:spPr>
        <a:xfrm>
          <a:off x="13843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50817</xdr:rowOff>
    </xdr:from>
    <xdr:ext cx="762000" cy="259045"/>
    <xdr:sp macro="" textlink="">
      <xdr:nvSpPr>
        <xdr:cNvPr id="147" name="テキスト ボックス 146"/>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104775</xdr:rowOff>
    </xdr:from>
    <xdr:to>
      <xdr:col>65</xdr:col>
      <xdr:colOff>53975</xdr:colOff>
      <xdr:row>15</xdr:row>
      <xdr:rowOff>34925</xdr:rowOff>
    </xdr:to>
    <xdr:sp macro="" textlink="">
      <xdr:nvSpPr>
        <xdr:cNvPr id="148" name="楕円 147"/>
        <xdr:cNvSpPr/>
      </xdr:nvSpPr>
      <xdr:spPr>
        <a:xfrm>
          <a:off x="12954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19702</xdr:rowOff>
    </xdr:from>
    <xdr:ext cx="762000" cy="259045"/>
    <xdr:sp macro="" textlink="">
      <xdr:nvSpPr>
        <xdr:cNvPr id="149" name="テキスト ボックス 148"/>
        <xdr:cNvSpPr txBox="1"/>
      </xdr:nvSpPr>
      <xdr:spPr>
        <a:xfrm>
          <a:off x="12623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扶助費にかかる経常収支比率は、全国及び県、類似団体平均を下回っている。今後も適正な負担を行いながら、財政運営の健全化に努める。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69850</xdr:rowOff>
    </xdr:to>
    <xdr:cxnSp macro="">
      <xdr:nvCxnSpPr>
        <xdr:cNvPr id="182" name="直線コネクタ 181"/>
        <xdr:cNvCxnSpPr/>
      </xdr:nvCxnSpPr>
      <xdr:spPr>
        <a:xfrm>
          <a:off x="3987800" y="9328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55</xdr:row>
      <xdr:rowOff>12700</xdr:rowOff>
    </xdr:to>
    <xdr:cxnSp macro="">
      <xdr:nvCxnSpPr>
        <xdr:cNvPr id="185" name="直線コネクタ 184"/>
        <xdr:cNvCxnSpPr/>
      </xdr:nvCxnSpPr>
      <xdr:spPr>
        <a:xfrm flipV="1">
          <a:off x="3098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146050</xdr:rowOff>
    </xdr:to>
    <xdr:cxnSp macro="">
      <xdr:nvCxnSpPr>
        <xdr:cNvPr id="188" name="直線コネクタ 187"/>
        <xdr:cNvCxnSpPr/>
      </xdr:nvCxnSpPr>
      <xdr:spPr>
        <a:xfrm flipV="1">
          <a:off x="2209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165100</xdr:rowOff>
    </xdr:to>
    <xdr:cxnSp macro="">
      <xdr:nvCxnSpPr>
        <xdr:cNvPr id="191" name="直線コネクタ 190"/>
        <xdr:cNvCxnSpPr/>
      </xdr:nvCxnSpPr>
      <xdr:spPr>
        <a:xfrm flipV="1">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5" name="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7" name="楕円 206"/>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8" name="テキスト ボックス 207"/>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10" name="テキスト ボックス 209"/>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増額となったためである。</a:t>
          </a:r>
        </a:p>
        <a:p>
          <a:r>
            <a:rPr kumimoji="1" lang="ja-JP" altLang="en-US" sz="1300">
              <a:latin typeface="ＭＳ Ｐゴシック" panose="020B0600070205080204" pitchFamily="50" charset="-128"/>
              <a:ea typeface="ＭＳ Ｐゴシック" panose="020B0600070205080204" pitchFamily="50" charset="-128"/>
            </a:rPr>
            <a:t>今後は、独立採算の原則に立ち返った事業の見直しや経費の節減など、普通会計の負担を減らすよう努める。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147574</xdr:rowOff>
    </xdr:to>
    <xdr:cxnSp macro="">
      <xdr:nvCxnSpPr>
        <xdr:cNvPr id="240" name="直線コネクタ 239"/>
        <xdr:cNvCxnSpPr/>
      </xdr:nvCxnSpPr>
      <xdr:spPr>
        <a:xfrm>
          <a:off x="15671800" y="98013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37846</xdr:rowOff>
    </xdr:to>
    <xdr:cxnSp macro="">
      <xdr:nvCxnSpPr>
        <xdr:cNvPr id="243" name="直線コネクタ 242"/>
        <xdr:cNvCxnSpPr/>
      </xdr:nvCxnSpPr>
      <xdr:spPr>
        <a:xfrm flipV="1">
          <a:off x="14782800" y="9801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56134</xdr:rowOff>
    </xdr:to>
    <xdr:cxnSp macro="">
      <xdr:nvCxnSpPr>
        <xdr:cNvPr id="246" name="直線コネクタ 245"/>
        <xdr:cNvCxnSpPr/>
      </xdr:nvCxnSpPr>
      <xdr:spPr>
        <a:xfrm flipV="1">
          <a:off x="13893800" y="9810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56134</xdr:rowOff>
    </xdr:to>
    <xdr:cxnSp macro="">
      <xdr:nvCxnSpPr>
        <xdr:cNvPr id="249" name="直線コネクタ 248"/>
        <xdr:cNvCxnSpPr/>
      </xdr:nvCxnSpPr>
      <xdr:spPr>
        <a:xfrm>
          <a:off x="13004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59" name="楕円 258"/>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60"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1" name="楕円 260"/>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89679</xdr:rowOff>
    </xdr:from>
    <xdr:ext cx="736600" cy="259045"/>
    <xdr:sp macro="" textlink="">
      <xdr:nvSpPr>
        <xdr:cNvPr id="262" name="テキスト ボックス 261"/>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3" name="楕円 262"/>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4" name="テキスト ボックス 263"/>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5" name="楕円 264"/>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6" name="テキスト ボックス 265"/>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7" name="楕円 266"/>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8" name="テキスト ボックス 26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類似団体平均及び全国平均、県平均と比べ、すべて下回っている。</a:t>
          </a:r>
        </a:p>
        <a:p>
          <a:r>
            <a:rPr kumimoji="1" lang="ja-JP" altLang="en-US" sz="1300">
              <a:latin typeface="ＭＳ Ｐゴシック" panose="020B0600070205080204" pitchFamily="50" charset="-128"/>
              <a:ea typeface="ＭＳ Ｐゴシック" panose="020B0600070205080204" pitchFamily="50" charset="-128"/>
            </a:rPr>
            <a:t>これは、事業費補助の検証及び精査等により減額になっていると思われるが、今後も引き続き、補助金の適正化に努める。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298" name="直線コネクタ 297"/>
        <xdr:cNvCxnSpPr/>
      </xdr:nvCxnSpPr>
      <xdr:spPr>
        <a:xfrm flipV="1">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161290</xdr:rowOff>
    </xdr:to>
    <xdr:cxnSp macro="">
      <xdr:nvCxnSpPr>
        <xdr:cNvPr id="301" name="直線コネクタ 300"/>
        <xdr:cNvCxnSpPr/>
      </xdr:nvCxnSpPr>
      <xdr:spPr>
        <a:xfrm>
          <a:off x="14782800" y="61026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101854</xdr:rowOff>
    </xdr:to>
    <xdr:cxnSp macro="">
      <xdr:nvCxnSpPr>
        <xdr:cNvPr id="304" name="直線コネクタ 303"/>
        <xdr:cNvCxnSpPr/>
      </xdr:nvCxnSpPr>
      <xdr:spPr>
        <a:xfrm>
          <a:off x="13893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07" name="直線コネクタ 306"/>
        <xdr:cNvCxnSpPr/>
      </xdr:nvCxnSpPr>
      <xdr:spPr>
        <a:xfrm flipV="1">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17" name="楕円 316"/>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18"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19" name="楕円 318"/>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0" name="テキスト ボックス 319"/>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1" name="楕円 320"/>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2" name="テキスト ボックス 321"/>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3" name="楕円 322"/>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24" name="テキスト ボックス 323"/>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25" name="楕円 324"/>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26" name="テキスト ボックス 325"/>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施設整備などの投資的事業において、高い水準で継続した地方債の発行を行ってきたことにより、経常収支比率における公債費の割合は、依然高い水準にある。</a:t>
          </a:r>
        </a:p>
        <a:p>
          <a:r>
            <a:rPr kumimoji="1" lang="ja-JP" altLang="en-US" sz="1300">
              <a:latin typeface="ＭＳ Ｐゴシック" panose="020B0600070205080204" pitchFamily="50" charset="-128"/>
              <a:ea typeface="ＭＳ Ｐゴシック" panose="020B0600070205080204" pitchFamily="50" charset="-128"/>
            </a:rPr>
            <a:t>今後の公債費のピークは平成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年度になることが見込まれ、財政負担は非常に重いものとなることから、地方債発行の抑制に努め、事業計画の延伸等、中長期的な視点に立った財政運営の平準化を目指す。</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79</xdr:row>
      <xdr:rowOff>10413</xdr:rowOff>
    </xdr:to>
    <xdr:cxnSp macro="">
      <xdr:nvCxnSpPr>
        <xdr:cNvPr id="356" name="直線コネクタ 355"/>
        <xdr:cNvCxnSpPr/>
      </xdr:nvCxnSpPr>
      <xdr:spPr>
        <a:xfrm>
          <a:off x="3987800" y="134818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131572</xdr:rowOff>
    </xdr:to>
    <xdr:cxnSp macro="">
      <xdr:nvCxnSpPr>
        <xdr:cNvPr id="359" name="直線コネクタ 358"/>
        <xdr:cNvCxnSpPr/>
      </xdr:nvCxnSpPr>
      <xdr:spPr>
        <a:xfrm flipV="1">
          <a:off x="3098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131572</xdr:rowOff>
    </xdr:to>
    <xdr:cxnSp macro="">
      <xdr:nvCxnSpPr>
        <xdr:cNvPr id="362" name="直線コネクタ 361"/>
        <xdr:cNvCxnSpPr/>
      </xdr:nvCxnSpPr>
      <xdr:spPr>
        <a:xfrm>
          <a:off x="2209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127000</xdr:rowOff>
    </xdr:to>
    <xdr:cxnSp macro="">
      <xdr:nvCxnSpPr>
        <xdr:cNvPr id="365" name="直線コネクタ 364"/>
        <xdr:cNvCxnSpPr/>
      </xdr:nvCxnSpPr>
      <xdr:spPr>
        <a:xfrm>
          <a:off x="1320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75" name="楕円 374"/>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76"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77" name="楕円 376"/>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78" name="テキスト ボックス 377"/>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79" name="楕円 378"/>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0" name="テキスト ボックス 379"/>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1" name="楕円 380"/>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2" name="テキスト ボックス 381"/>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83" name="楕円 382"/>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84" name="テキスト ボックス 383"/>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公債費にかかる負担が大きく、他の経常経費に回せない状況ではあるものの、事業の評価・検証を進め、コスト意識を持ち、無駄を省く工夫などをしたことで、類似団体平均よりも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今後も財政健全化を維持するために、更なる経費節減に努める。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106426</xdr:rowOff>
    </xdr:to>
    <xdr:cxnSp macro="">
      <xdr:nvCxnSpPr>
        <xdr:cNvPr id="415" name="直線コネクタ 414"/>
        <xdr:cNvCxnSpPr/>
      </xdr:nvCxnSpPr>
      <xdr:spPr>
        <a:xfrm>
          <a:off x="15671800" y="127731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143002</xdr:rowOff>
    </xdr:from>
    <xdr:to>
      <xdr:col>78</xdr:col>
      <xdr:colOff>69850</xdr:colOff>
      <xdr:row>74</xdr:row>
      <xdr:rowOff>85852</xdr:rowOff>
    </xdr:to>
    <xdr:cxnSp macro="">
      <xdr:nvCxnSpPr>
        <xdr:cNvPr id="418" name="直線コネクタ 417"/>
        <xdr:cNvCxnSpPr/>
      </xdr:nvCxnSpPr>
      <xdr:spPr>
        <a:xfrm>
          <a:off x="14782800" y="126588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143002</xdr:rowOff>
    </xdr:from>
    <xdr:to>
      <xdr:col>73</xdr:col>
      <xdr:colOff>180975</xdr:colOff>
      <xdr:row>74</xdr:row>
      <xdr:rowOff>90424</xdr:rowOff>
    </xdr:to>
    <xdr:cxnSp macro="">
      <xdr:nvCxnSpPr>
        <xdr:cNvPr id="421" name="直線コネクタ 420"/>
        <xdr:cNvCxnSpPr/>
      </xdr:nvCxnSpPr>
      <xdr:spPr>
        <a:xfrm flipV="1">
          <a:off x="13893800" y="126588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44704</xdr:rowOff>
    </xdr:from>
    <xdr:to>
      <xdr:col>69</xdr:col>
      <xdr:colOff>92075</xdr:colOff>
      <xdr:row>74</xdr:row>
      <xdr:rowOff>90424</xdr:rowOff>
    </xdr:to>
    <xdr:cxnSp macro="">
      <xdr:nvCxnSpPr>
        <xdr:cNvPr id="424" name="直線コネクタ 423"/>
        <xdr:cNvCxnSpPr/>
      </xdr:nvCxnSpPr>
      <xdr:spPr>
        <a:xfrm>
          <a:off x="13004800" y="12732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34" name="楕円 433"/>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35"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36" name="楕円 435"/>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37" name="テキスト ボックス 436"/>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92202</xdr:rowOff>
    </xdr:from>
    <xdr:to>
      <xdr:col>74</xdr:col>
      <xdr:colOff>31750</xdr:colOff>
      <xdr:row>74</xdr:row>
      <xdr:rowOff>22352</xdr:rowOff>
    </xdr:to>
    <xdr:sp macro="" textlink="">
      <xdr:nvSpPr>
        <xdr:cNvPr id="438" name="楕円 437"/>
        <xdr:cNvSpPr/>
      </xdr:nvSpPr>
      <xdr:spPr>
        <a:xfrm>
          <a:off x="14732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32529</xdr:rowOff>
    </xdr:from>
    <xdr:ext cx="762000" cy="259045"/>
    <xdr:sp macro="" textlink="">
      <xdr:nvSpPr>
        <xdr:cNvPr id="439" name="テキスト ボックス 438"/>
        <xdr:cNvSpPr txBox="1"/>
      </xdr:nvSpPr>
      <xdr:spPr>
        <a:xfrm>
          <a:off x="14401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39624</xdr:rowOff>
    </xdr:from>
    <xdr:to>
      <xdr:col>69</xdr:col>
      <xdr:colOff>142875</xdr:colOff>
      <xdr:row>74</xdr:row>
      <xdr:rowOff>141224</xdr:rowOff>
    </xdr:to>
    <xdr:sp macro="" textlink="">
      <xdr:nvSpPr>
        <xdr:cNvPr id="440" name="楕円 439"/>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41" name="テキスト ボックス 440"/>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165354</xdr:rowOff>
    </xdr:from>
    <xdr:to>
      <xdr:col>65</xdr:col>
      <xdr:colOff>53975</xdr:colOff>
      <xdr:row>74</xdr:row>
      <xdr:rowOff>95504</xdr:rowOff>
    </xdr:to>
    <xdr:sp macro="" textlink="">
      <xdr:nvSpPr>
        <xdr:cNvPr id="442" name="楕円 441"/>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105681</xdr:rowOff>
    </xdr:from>
    <xdr:ext cx="762000" cy="259045"/>
    <xdr:sp macro="" textlink="">
      <xdr:nvSpPr>
        <xdr:cNvPr id="443" name="テキスト ボックス 442"/>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132288</xdr:rowOff>
    </xdr:from>
    <xdr:to>
      <xdr:col>29</xdr:col>
      <xdr:colOff>127000</xdr:colOff>
      <xdr:row>16</xdr:row>
      <xdr:rowOff>154408</xdr:rowOff>
    </xdr:to>
    <xdr:cxnSp macro="">
      <xdr:nvCxnSpPr>
        <xdr:cNvPr id="48" name="直線コネクタ 47"/>
        <xdr:cNvCxnSpPr/>
      </xdr:nvCxnSpPr>
      <xdr:spPr bwMode="auto">
        <a:xfrm flipV="1">
          <a:off x="5003800" y="2923113"/>
          <a:ext cx="647700" cy="2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154408</xdr:rowOff>
    </xdr:from>
    <xdr:to>
      <xdr:col>26</xdr:col>
      <xdr:colOff>50800</xdr:colOff>
      <xdr:row>17</xdr:row>
      <xdr:rowOff>9366</xdr:rowOff>
    </xdr:to>
    <xdr:cxnSp macro="">
      <xdr:nvCxnSpPr>
        <xdr:cNvPr id="51" name="直線コネクタ 50"/>
        <xdr:cNvCxnSpPr/>
      </xdr:nvCxnSpPr>
      <xdr:spPr bwMode="auto">
        <a:xfrm flipV="1">
          <a:off x="4305300" y="2945233"/>
          <a:ext cx="6985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9366</xdr:rowOff>
    </xdr:from>
    <xdr:to>
      <xdr:col>22</xdr:col>
      <xdr:colOff>114300</xdr:colOff>
      <xdr:row>17</xdr:row>
      <xdr:rowOff>17046</xdr:rowOff>
    </xdr:to>
    <xdr:cxnSp macro="">
      <xdr:nvCxnSpPr>
        <xdr:cNvPr id="54" name="直線コネクタ 53"/>
        <xdr:cNvCxnSpPr/>
      </xdr:nvCxnSpPr>
      <xdr:spPr bwMode="auto">
        <a:xfrm flipV="1">
          <a:off x="3606800" y="2971641"/>
          <a:ext cx="698500" cy="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17046</xdr:rowOff>
    </xdr:from>
    <xdr:to>
      <xdr:col>18</xdr:col>
      <xdr:colOff>177800</xdr:colOff>
      <xdr:row>17</xdr:row>
      <xdr:rowOff>133751</xdr:rowOff>
    </xdr:to>
    <xdr:cxnSp macro="">
      <xdr:nvCxnSpPr>
        <xdr:cNvPr id="57" name="直線コネクタ 56"/>
        <xdr:cNvCxnSpPr/>
      </xdr:nvCxnSpPr>
      <xdr:spPr bwMode="auto">
        <a:xfrm flipV="1">
          <a:off x="2908300" y="2979321"/>
          <a:ext cx="698500" cy="11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81488</xdr:rowOff>
    </xdr:from>
    <xdr:to>
      <xdr:col>29</xdr:col>
      <xdr:colOff>177800</xdr:colOff>
      <xdr:row>17</xdr:row>
      <xdr:rowOff>11638</xdr:rowOff>
    </xdr:to>
    <xdr:sp macro="" textlink="">
      <xdr:nvSpPr>
        <xdr:cNvPr id="67" name="楕円 66"/>
        <xdr:cNvSpPr/>
      </xdr:nvSpPr>
      <xdr:spPr bwMode="auto">
        <a:xfrm>
          <a:off x="56007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98015</xdr:rowOff>
    </xdr:from>
    <xdr:ext cx="762000" cy="259045"/>
    <xdr:sp macro="" textlink="">
      <xdr:nvSpPr>
        <xdr:cNvPr id="68" name="人口1人当たり決算額の推移該当値テキスト130"/>
        <xdr:cNvSpPr txBox="1"/>
      </xdr:nvSpPr>
      <xdr:spPr>
        <a:xfrm>
          <a:off x="5740400" y="27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103608</xdr:rowOff>
    </xdr:from>
    <xdr:to>
      <xdr:col>26</xdr:col>
      <xdr:colOff>101600</xdr:colOff>
      <xdr:row>17</xdr:row>
      <xdr:rowOff>33758</xdr:rowOff>
    </xdr:to>
    <xdr:sp macro="" textlink="">
      <xdr:nvSpPr>
        <xdr:cNvPr id="69" name="楕円 68"/>
        <xdr:cNvSpPr/>
      </xdr:nvSpPr>
      <xdr:spPr bwMode="auto">
        <a:xfrm>
          <a:off x="49530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43935</xdr:rowOff>
    </xdr:from>
    <xdr:ext cx="736600" cy="259045"/>
    <xdr:sp macro="" textlink="">
      <xdr:nvSpPr>
        <xdr:cNvPr id="70" name="テキスト ボックス 69"/>
        <xdr:cNvSpPr txBox="1"/>
      </xdr:nvSpPr>
      <xdr:spPr>
        <a:xfrm>
          <a:off x="4622800" y="266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130016</xdr:rowOff>
    </xdr:from>
    <xdr:to>
      <xdr:col>22</xdr:col>
      <xdr:colOff>165100</xdr:colOff>
      <xdr:row>17</xdr:row>
      <xdr:rowOff>60166</xdr:rowOff>
    </xdr:to>
    <xdr:sp macro="" textlink="">
      <xdr:nvSpPr>
        <xdr:cNvPr id="71" name="楕円 70"/>
        <xdr:cNvSpPr/>
      </xdr:nvSpPr>
      <xdr:spPr bwMode="auto">
        <a:xfrm>
          <a:off x="4254500" y="292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70343</xdr:rowOff>
    </xdr:from>
    <xdr:ext cx="762000" cy="259045"/>
    <xdr:sp macro="" textlink="">
      <xdr:nvSpPr>
        <xdr:cNvPr id="72" name="テキスト ボックス 71"/>
        <xdr:cNvSpPr txBox="1"/>
      </xdr:nvSpPr>
      <xdr:spPr>
        <a:xfrm>
          <a:off x="3924300" y="26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137696</xdr:rowOff>
    </xdr:from>
    <xdr:to>
      <xdr:col>19</xdr:col>
      <xdr:colOff>38100</xdr:colOff>
      <xdr:row>17</xdr:row>
      <xdr:rowOff>67846</xdr:rowOff>
    </xdr:to>
    <xdr:sp macro="" textlink="">
      <xdr:nvSpPr>
        <xdr:cNvPr id="73" name="楕円 72"/>
        <xdr:cNvSpPr/>
      </xdr:nvSpPr>
      <xdr:spPr bwMode="auto">
        <a:xfrm>
          <a:off x="3556000" y="292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78023</xdr:rowOff>
    </xdr:from>
    <xdr:ext cx="762000" cy="259045"/>
    <xdr:sp macro="" textlink="">
      <xdr:nvSpPr>
        <xdr:cNvPr id="74" name="テキスト ボックス 73"/>
        <xdr:cNvSpPr txBox="1"/>
      </xdr:nvSpPr>
      <xdr:spPr>
        <a:xfrm>
          <a:off x="3225800" y="269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82951</xdr:rowOff>
    </xdr:from>
    <xdr:to>
      <xdr:col>15</xdr:col>
      <xdr:colOff>101600</xdr:colOff>
      <xdr:row>18</xdr:row>
      <xdr:rowOff>13101</xdr:rowOff>
    </xdr:to>
    <xdr:sp macro="" textlink="">
      <xdr:nvSpPr>
        <xdr:cNvPr id="75" name="楕円 74"/>
        <xdr:cNvSpPr/>
      </xdr:nvSpPr>
      <xdr:spPr bwMode="auto">
        <a:xfrm>
          <a:off x="28575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23278</xdr:rowOff>
    </xdr:from>
    <xdr:ext cx="762000" cy="259045"/>
    <xdr:sp macro="" textlink="">
      <xdr:nvSpPr>
        <xdr:cNvPr id="76" name="テキスト ボックス 75"/>
        <xdr:cNvSpPr txBox="1"/>
      </xdr:nvSpPr>
      <xdr:spPr>
        <a:xfrm>
          <a:off x="2527300" y="281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272275</xdr:rowOff>
    </xdr:from>
    <xdr:to>
      <xdr:col>29</xdr:col>
      <xdr:colOff>127000</xdr:colOff>
      <xdr:row>34</xdr:row>
      <xdr:rowOff>70673</xdr:rowOff>
    </xdr:to>
    <xdr:cxnSp macro="">
      <xdr:nvCxnSpPr>
        <xdr:cNvPr id="108" name="直線コネクタ 107"/>
        <xdr:cNvCxnSpPr/>
      </xdr:nvCxnSpPr>
      <xdr:spPr bwMode="auto">
        <a:xfrm flipV="1">
          <a:off x="5003800" y="6196825"/>
          <a:ext cx="647700" cy="14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70673</xdr:rowOff>
    </xdr:from>
    <xdr:to>
      <xdr:col>26</xdr:col>
      <xdr:colOff>50800</xdr:colOff>
      <xdr:row>34</xdr:row>
      <xdr:rowOff>152557</xdr:rowOff>
    </xdr:to>
    <xdr:cxnSp macro="">
      <xdr:nvCxnSpPr>
        <xdr:cNvPr id="111" name="直線コネクタ 110"/>
        <xdr:cNvCxnSpPr/>
      </xdr:nvCxnSpPr>
      <xdr:spPr bwMode="auto">
        <a:xfrm flipV="1">
          <a:off x="4305300" y="6338123"/>
          <a:ext cx="698500" cy="81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152557</xdr:rowOff>
    </xdr:from>
    <xdr:to>
      <xdr:col>22</xdr:col>
      <xdr:colOff>114300</xdr:colOff>
      <xdr:row>34</xdr:row>
      <xdr:rowOff>185087</xdr:rowOff>
    </xdr:to>
    <xdr:cxnSp macro="">
      <xdr:nvCxnSpPr>
        <xdr:cNvPr id="114" name="直線コネクタ 113"/>
        <xdr:cNvCxnSpPr/>
      </xdr:nvCxnSpPr>
      <xdr:spPr bwMode="auto">
        <a:xfrm flipV="1">
          <a:off x="3606800" y="6420007"/>
          <a:ext cx="698500" cy="3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69667</xdr:rowOff>
    </xdr:from>
    <xdr:to>
      <xdr:col>18</xdr:col>
      <xdr:colOff>177800</xdr:colOff>
      <xdr:row>34</xdr:row>
      <xdr:rowOff>185087</xdr:rowOff>
    </xdr:to>
    <xdr:cxnSp macro="">
      <xdr:nvCxnSpPr>
        <xdr:cNvPr id="117" name="直線コネクタ 116"/>
        <xdr:cNvCxnSpPr/>
      </xdr:nvCxnSpPr>
      <xdr:spPr bwMode="auto">
        <a:xfrm>
          <a:off x="2908300" y="6337117"/>
          <a:ext cx="698500" cy="11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221475</xdr:rowOff>
    </xdr:from>
    <xdr:to>
      <xdr:col>29</xdr:col>
      <xdr:colOff>177800</xdr:colOff>
      <xdr:row>33</xdr:row>
      <xdr:rowOff>323075</xdr:rowOff>
    </xdr:to>
    <xdr:sp macro="" textlink="">
      <xdr:nvSpPr>
        <xdr:cNvPr id="127" name="楕円 126"/>
        <xdr:cNvSpPr/>
      </xdr:nvSpPr>
      <xdr:spPr bwMode="auto">
        <a:xfrm>
          <a:off x="5600700" y="614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66552</xdr:rowOff>
    </xdr:from>
    <xdr:ext cx="762000" cy="259045"/>
    <xdr:sp macro="" textlink="">
      <xdr:nvSpPr>
        <xdr:cNvPr id="128" name="人口1人当たり決算額の推移該当値テキスト445"/>
        <xdr:cNvSpPr txBox="1"/>
      </xdr:nvSpPr>
      <xdr:spPr>
        <a:xfrm>
          <a:off x="5740400" y="599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19873</xdr:rowOff>
    </xdr:from>
    <xdr:to>
      <xdr:col>26</xdr:col>
      <xdr:colOff>101600</xdr:colOff>
      <xdr:row>34</xdr:row>
      <xdr:rowOff>121473</xdr:rowOff>
    </xdr:to>
    <xdr:sp macro="" textlink="">
      <xdr:nvSpPr>
        <xdr:cNvPr id="129" name="楕円 128"/>
        <xdr:cNvSpPr/>
      </xdr:nvSpPr>
      <xdr:spPr bwMode="auto">
        <a:xfrm>
          <a:off x="4953000" y="628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131650</xdr:rowOff>
    </xdr:from>
    <xdr:ext cx="736600" cy="259045"/>
    <xdr:sp macro="" textlink="">
      <xdr:nvSpPr>
        <xdr:cNvPr id="130" name="テキスト ボックス 129"/>
        <xdr:cNvSpPr txBox="1"/>
      </xdr:nvSpPr>
      <xdr:spPr>
        <a:xfrm>
          <a:off x="4622800" y="6056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101757</xdr:rowOff>
    </xdr:from>
    <xdr:to>
      <xdr:col>22</xdr:col>
      <xdr:colOff>165100</xdr:colOff>
      <xdr:row>34</xdr:row>
      <xdr:rowOff>203357</xdr:rowOff>
    </xdr:to>
    <xdr:sp macro="" textlink="">
      <xdr:nvSpPr>
        <xdr:cNvPr id="131" name="楕円 130"/>
        <xdr:cNvSpPr/>
      </xdr:nvSpPr>
      <xdr:spPr bwMode="auto">
        <a:xfrm>
          <a:off x="4254500" y="636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213534</xdr:rowOff>
    </xdr:from>
    <xdr:ext cx="762000" cy="259045"/>
    <xdr:sp macro="" textlink="">
      <xdr:nvSpPr>
        <xdr:cNvPr id="132" name="テキスト ボックス 131"/>
        <xdr:cNvSpPr txBox="1"/>
      </xdr:nvSpPr>
      <xdr:spPr>
        <a:xfrm>
          <a:off x="3924300" y="613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134287</xdr:rowOff>
    </xdr:from>
    <xdr:to>
      <xdr:col>19</xdr:col>
      <xdr:colOff>38100</xdr:colOff>
      <xdr:row>34</xdr:row>
      <xdr:rowOff>235887</xdr:rowOff>
    </xdr:to>
    <xdr:sp macro="" textlink="">
      <xdr:nvSpPr>
        <xdr:cNvPr id="133" name="楕円 132"/>
        <xdr:cNvSpPr/>
      </xdr:nvSpPr>
      <xdr:spPr bwMode="auto">
        <a:xfrm>
          <a:off x="3556000" y="6401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246064</xdr:rowOff>
    </xdr:from>
    <xdr:ext cx="762000" cy="259045"/>
    <xdr:sp macro="" textlink="">
      <xdr:nvSpPr>
        <xdr:cNvPr id="134" name="テキスト ボックス 133"/>
        <xdr:cNvSpPr txBox="1"/>
      </xdr:nvSpPr>
      <xdr:spPr>
        <a:xfrm>
          <a:off x="3225800" y="617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18867</xdr:rowOff>
    </xdr:from>
    <xdr:to>
      <xdr:col>15</xdr:col>
      <xdr:colOff>101600</xdr:colOff>
      <xdr:row>34</xdr:row>
      <xdr:rowOff>120467</xdr:rowOff>
    </xdr:to>
    <xdr:sp macro="" textlink="">
      <xdr:nvSpPr>
        <xdr:cNvPr id="135" name="楕円 134"/>
        <xdr:cNvSpPr/>
      </xdr:nvSpPr>
      <xdr:spPr bwMode="auto">
        <a:xfrm>
          <a:off x="2857500" y="628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130644</xdr:rowOff>
    </xdr:from>
    <xdr:ext cx="762000" cy="259045"/>
    <xdr:sp macro="" textlink="">
      <xdr:nvSpPr>
        <xdr:cNvPr id="136" name="テキスト ボックス 135"/>
        <xdr:cNvSpPr txBox="1"/>
      </xdr:nvSpPr>
      <xdr:spPr>
        <a:xfrm>
          <a:off x="2527300" y="605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6,558
6,503
298.18
7,301,658
6,953,467
209,202
3,487,841
7,561,518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56459</xdr:rowOff>
    </xdr:from>
    <xdr:to>
      <xdr:col>24</xdr:col>
      <xdr:colOff>63500</xdr:colOff>
      <xdr:row>35</xdr:row>
      <xdr:rowOff>75387</xdr:rowOff>
    </xdr:to>
    <xdr:cxnSp macro="">
      <xdr:nvCxnSpPr>
        <xdr:cNvPr id="61" name="直線コネクタ 60"/>
        <xdr:cNvCxnSpPr/>
      </xdr:nvCxnSpPr>
      <xdr:spPr>
        <a:xfrm flipV="1">
          <a:off x="3797300" y="6057209"/>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75387</xdr:rowOff>
    </xdr:from>
    <xdr:to>
      <xdr:col>19</xdr:col>
      <xdr:colOff>177800</xdr:colOff>
      <xdr:row>35</xdr:row>
      <xdr:rowOff>143685</xdr:rowOff>
    </xdr:to>
    <xdr:cxnSp macro="">
      <xdr:nvCxnSpPr>
        <xdr:cNvPr id="64" name="直線コネクタ 63"/>
        <xdr:cNvCxnSpPr/>
      </xdr:nvCxnSpPr>
      <xdr:spPr>
        <a:xfrm flipV="1">
          <a:off x="2908300" y="6076137"/>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124513</xdr:rowOff>
    </xdr:from>
    <xdr:to>
      <xdr:col>15</xdr:col>
      <xdr:colOff>50800</xdr:colOff>
      <xdr:row>35</xdr:row>
      <xdr:rowOff>143685</xdr:rowOff>
    </xdr:to>
    <xdr:cxnSp macro="">
      <xdr:nvCxnSpPr>
        <xdr:cNvPr id="67" name="直線コネクタ 66"/>
        <xdr:cNvCxnSpPr/>
      </xdr:nvCxnSpPr>
      <xdr:spPr>
        <a:xfrm>
          <a:off x="2019300" y="6125263"/>
          <a:ext cx="889000" cy="1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124513</xdr:rowOff>
    </xdr:from>
    <xdr:to>
      <xdr:col>10</xdr:col>
      <xdr:colOff>114300</xdr:colOff>
      <xdr:row>36</xdr:row>
      <xdr:rowOff>27412</xdr:rowOff>
    </xdr:to>
    <xdr:cxnSp macro="">
      <xdr:nvCxnSpPr>
        <xdr:cNvPr id="70" name="直線コネクタ 69"/>
        <xdr:cNvCxnSpPr/>
      </xdr:nvCxnSpPr>
      <xdr:spPr>
        <a:xfrm flipV="1">
          <a:off x="1130300" y="6125263"/>
          <a:ext cx="889000" cy="7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5659</xdr:rowOff>
    </xdr:from>
    <xdr:to>
      <xdr:col>24</xdr:col>
      <xdr:colOff>114300</xdr:colOff>
      <xdr:row>35</xdr:row>
      <xdr:rowOff>107259</xdr:rowOff>
    </xdr:to>
    <xdr:sp macro="" textlink="">
      <xdr:nvSpPr>
        <xdr:cNvPr id="80" name="楕円 79"/>
        <xdr:cNvSpPr/>
      </xdr:nvSpPr>
      <xdr:spPr>
        <a:xfrm>
          <a:off x="4584700" y="6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28536</xdr:rowOff>
    </xdr:from>
    <xdr:ext cx="599010" cy="259045"/>
    <xdr:sp macro="" textlink="">
      <xdr:nvSpPr>
        <xdr:cNvPr id="81" name="人件費該当値テキスト"/>
        <xdr:cNvSpPr txBox="1"/>
      </xdr:nvSpPr>
      <xdr:spPr>
        <a:xfrm>
          <a:off x="4686300" y="585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24587</xdr:rowOff>
    </xdr:from>
    <xdr:to>
      <xdr:col>20</xdr:col>
      <xdr:colOff>38100</xdr:colOff>
      <xdr:row>35</xdr:row>
      <xdr:rowOff>126187</xdr:rowOff>
    </xdr:to>
    <xdr:sp macro="" textlink="">
      <xdr:nvSpPr>
        <xdr:cNvPr id="82" name="楕円 81"/>
        <xdr:cNvSpPr/>
      </xdr:nvSpPr>
      <xdr:spPr>
        <a:xfrm>
          <a:off x="3746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142714</xdr:rowOff>
    </xdr:from>
    <xdr:ext cx="599010" cy="259045"/>
    <xdr:sp macro="" textlink="">
      <xdr:nvSpPr>
        <xdr:cNvPr id="83" name="テキスト ボックス 82"/>
        <xdr:cNvSpPr txBox="1"/>
      </xdr:nvSpPr>
      <xdr:spPr>
        <a:xfrm>
          <a:off x="3497795" y="58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92885</xdr:rowOff>
    </xdr:from>
    <xdr:to>
      <xdr:col>15</xdr:col>
      <xdr:colOff>101600</xdr:colOff>
      <xdr:row>36</xdr:row>
      <xdr:rowOff>23035</xdr:rowOff>
    </xdr:to>
    <xdr:sp macro="" textlink="">
      <xdr:nvSpPr>
        <xdr:cNvPr id="84" name="楕円 83"/>
        <xdr:cNvSpPr/>
      </xdr:nvSpPr>
      <xdr:spPr>
        <a:xfrm>
          <a:off x="2857500" y="6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39562</xdr:rowOff>
    </xdr:from>
    <xdr:ext cx="599010" cy="259045"/>
    <xdr:sp macro="" textlink="">
      <xdr:nvSpPr>
        <xdr:cNvPr id="85" name="テキスト ボックス 84"/>
        <xdr:cNvSpPr txBox="1"/>
      </xdr:nvSpPr>
      <xdr:spPr>
        <a:xfrm>
          <a:off x="2608795" y="586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73713</xdr:rowOff>
    </xdr:from>
    <xdr:to>
      <xdr:col>10</xdr:col>
      <xdr:colOff>165100</xdr:colOff>
      <xdr:row>36</xdr:row>
      <xdr:rowOff>3863</xdr:rowOff>
    </xdr:to>
    <xdr:sp macro="" textlink="">
      <xdr:nvSpPr>
        <xdr:cNvPr id="86" name="楕円 85"/>
        <xdr:cNvSpPr/>
      </xdr:nvSpPr>
      <xdr:spPr>
        <a:xfrm>
          <a:off x="1968500" y="60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20390</xdr:rowOff>
    </xdr:from>
    <xdr:ext cx="599010" cy="259045"/>
    <xdr:sp macro="" textlink="">
      <xdr:nvSpPr>
        <xdr:cNvPr id="87" name="テキスト ボックス 86"/>
        <xdr:cNvSpPr txBox="1"/>
      </xdr:nvSpPr>
      <xdr:spPr>
        <a:xfrm>
          <a:off x="1719795" y="584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148062</xdr:rowOff>
    </xdr:from>
    <xdr:to>
      <xdr:col>6</xdr:col>
      <xdr:colOff>38100</xdr:colOff>
      <xdr:row>36</xdr:row>
      <xdr:rowOff>78212</xdr:rowOff>
    </xdr:to>
    <xdr:sp macro="" textlink="">
      <xdr:nvSpPr>
        <xdr:cNvPr id="88" name="楕円 87"/>
        <xdr:cNvSpPr/>
      </xdr:nvSpPr>
      <xdr:spPr>
        <a:xfrm>
          <a:off x="1079500" y="61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94739</xdr:rowOff>
    </xdr:from>
    <xdr:ext cx="599010" cy="259045"/>
    <xdr:sp macro="" textlink="">
      <xdr:nvSpPr>
        <xdr:cNvPr id="89" name="テキスト ボックス 88"/>
        <xdr:cNvSpPr txBox="1"/>
      </xdr:nvSpPr>
      <xdr:spPr>
        <a:xfrm>
          <a:off x="830795" y="59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131872</xdr:rowOff>
    </xdr:from>
    <xdr:to>
      <xdr:col>24</xdr:col>
      <xdr:colOff>63500</xdr:colOff>
      <xdr:row>56</xdr:row>
      <xdr:rowOff>145973</xdr:rowOff>
    </xdr:to>
    <xdr:cxnSp macro="">
      <xdr:nvCxnSpPr>
        <xdr:cNvPr id="120" name="直線コネクタ 119"/>
        <xdr:cNvCxnSpPr/>
      </xdr:nvCxnSpPr>
      <xdr:spPr>
        <a:xfrm flipV="1">
          <a:off x="3797300" y="9733072"/>
          <a:ext cx="8382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145973</xdr:rowOff>
    </xdr:from>
    <xdr:to>
      <xdr:col>19</xdr:col>
      <xdr:colOff>177800</xdr:colOff>
      <xdr:row>57</xdr:row>
      <xdr:rowOff>8673</xdr:rowOff>
    </xdr:to>
    <xdr:cxnSp macro="">
      <xdr:nvCxnSpPr>
        <xdr:cNvPr id="123" name="直線コネクタ 122"/>
        <xdr:cNvCxnSpPr/>
      </xdr:nvCxnSpPr>
      <xdr:spPr>
        <a:xfrm flipV="1">
          <a:off x="2908300" y="9747173"/>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8673</xdr:rowOff>
    </xdr:from>
    <xdr:to>
      <xdr:col>15</xdr:col>
      <xdr:colOff>50800</xdr:colOff>
      <xdr:row>57</xdr:row>
      <xdr:rowOff>33940</xdr:rowOff>
    </xdr:to>
    <xdr:cxnSp macro="">
      <xdr:nvCxnSpPr>
        <xdr:cNvPr id="126" name="直線コネクタ 125"/>
        <xdr:cNvCxnSpPr/>
      </xdr:nvCxnSpPr>
      <xdr:spPr>
        <a:xfrm flipV="1">
          <a:off x="2019300" y="9781323"/>
          <a:ext cx="8890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33940</xdr:rowOff>
    </xdr:from>
    <xdr:to>
      <xdr:col>10</xdr:col>
      <xdr:colOff>114300</xdr:colOff>
      <xdr:row>57</xdr:row>
      <xdr:rowOff>65754</xdr:rowOff>
    </xdr:to>
    <xdr:cxnSp macro="">
      <xdr:nvCxnSpPr>
        <xdr:cNvPr id="129" name="直線コネクタ 128"/>
        <xdr:cNvCxnSpPr/>
      </xdr:nvCxnSpPr>
      <xdr:spPr>
        <a:xfrm flipV="1">
          <a:off x="1130300" y="9806590"/>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81072</xdr:rowOff>
    </xdr:from>
    <xdr:to>
      <xdr:col>24</xdr:col>
      <xdr:colOff>114300</xdr:colOff>
      <xdr:row>57</xdr:row>
      <xdr:rowOff>11222</xdr:rowOff>
    </xdr:to>
    <xdr:sp macro="" textlink="">
      <xdr:nvSpPr>
        <xdr:cNvPr id="139" name="楕円 138"/>
        <xdr:cNvSpPr/>
      </xdr:nvSpPr>
      <xdr:spPr>
        <a:xfrm>
          <a:off x="4584700" y="96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103949</xdr:rowOff>
    </xdr:from>
    <xdr:ext cx="599010" cy="259045"/>
    <xdr:sp macro="" textlink="">
      <xdr:nvSpPr>
        <xdr:cNvPr id="140" name="物件費該当値テキスト"/>
        <xdr:cNvSpPr txBox="1"/>
      </xdr:nvSpPr>
      <xdr:spPr>
        <a:xfrm>
          <a:off x="4686300" y="953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95173</xdr:rowOff>
    </xdr:from>
    <xdr:to>
      <xdr:col>20</xdr:col>
      <xdr:colOff>38100</xdr:colOff>
      <xdr:row>57</xdr:row>
      <xdr:rowOff>25323</xdr:rowOff>
    </xdr:to>
    <xdr:sp macro="" textlink="">
      <xdr:nvSpPr>
        <xdr:cNvPr id="141" name="楕円 140"/>
        <xdr:cNvSpPr/>
      </xdr:nvSpPr>
      <xdr:spPr>
        <a:xfrm>
          <a:off x="3746500" y="96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41850</xdr:rowOff>
    </xdr:from>
    <xdr:ext cx="599010" cy="259045"/>
    <xdr:sp macro="" textlink="">
      <xdr:nvSpPr>
        <xdr:cNvPr id="142" name="テキスト ボックス 141"/>
        <xdr:cNvSpPr txBox="1"/>
      </xdr:nvSpPr>
      <xdr:spPr>
        <a:xfrm>
          <a:off x="3497795" y="94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129323</xdr:rowOff>
    </xdr:from>
    <xdr:to>
      <xdr:col>15</xdr:col>
      <xdr:colOff>101600</xdr:colOff>
      <xdr:row>57</xdr:row>
      <xdr:rowOff>59473</xdr:rowOff>
    </xdr:to>
    <xdr:sp macro="" textlink="">
      <xdr:nvSpPr>
        <xdr:cNvPr id="143" name="楕円 142"/>
        <xdr:cNvSpPr/>
      </xdr:nvSpPr>
      <xdr:spPr>
        <a:xfrm>
          <a:off x="2857500" y="9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76000</xdr:rowOff>
    </xdr:from>
    <xdr:ext cx="599010" cy="259045"/>
    <xdr:sp macro="" textlink="">
      <xdr:nvSpPr>
        <xdr:cNvPr id="144" name="テキスト ボックス 143"/>
        <xdr:cNvSpPr txBox="1"/>
      </xdr:nvSpPr>
      <xdr:spPr>
        <a:xfrm>
          <a:off x="2608795" y="950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154590</xdr:rowOff>
    </xdr:from>
    <xdr:to>
      <xdr:col>10</xdr:col>
      <xdr:colOff>165100</xdr:colOff>
      <xdr:row>57</xdr:row>
      <xdr:rowOff>84740</xdr:rowOff>
    </xdr:to>
    <xdr:sp macro="" textlink="">
      <xdr:nvSpPr>
        <xdr:cNvPr id="145" name="楕円 144"/>
        <xdr:cNvSpPr/>
      </xdr:nvSpPr>
      <xdr:spPr>
        <a:xfrm>
          <a:off x="1968500" y="97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101267</xdr:rowOff>
    </xdr:from>
    <xdr:ext cx="599010" cy="259045"/>
    <xdr:sp macro="" textlink="">
      <xdr:nvSpPr>
        <xdr:cNvPr id="146" name="テキスト ボックス 145"/>
        <xdr:cNvSpPr txBox="1"/>
      </xdr:nvSpPr>
      <xdr:spPr>
        <a:xfrm>
          <a:off x="1719795" y="95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14954</xdr:rowOff>
    </xdr:from>
    <xdr:to>
      <xdr:col>6</xdr:col>
      <xdr:colOff>38100</xdr:colOff>
      <xdr:row>57</xdr:row>
      <xdr:rowOff>116554</xdr:rowOff>
    </xdr:to>
    <xdr:sp macro="" textlink="">
      <xdr:nvSpPr>
        <xdr:cNvPr id="147" name="楕円 146"/>
        <xdr:cNvSpPr/>
      </xdr:nvSpPr>
      <xdr:spPr>
        <a:xfrm>
          <a:off x="1079500" y="97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133081</xdr:rowOff>
    </xdr:from>
    <xdr:ext cx="599010" cy="259045"/>
    <xdr:sp macro="" textlink="">
      <xdr:nvSpPr>
        <xdr:cNvPr id="148" name="テキスト ボックス 147"/>
        <xdr:cNvSpPr txBox="1"/>
      </xdr:nvSpPr>
      <xdr:spPr>
        <a:xfrm>
          <a:off x="830795" y="95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138100</xdr:rowOff>
    </xdr:from>
    <xdr:to>
      <xdr:col>24</xdr:col>
      <xdr:colOff>63500</xdr:colOff>
      <xdr:row>75</xdr:row>
      <xdr:rowOff>146805</xdr:rowOff>
    </xdr:to>
    <xdr:cxnSp macro="">
      <xdr:nvCxnSpPr>
        <xdr:cNvPr id="177" name="直線コネクタ 176"/>
        <xdr:cNvCxnSpPr/>
      </xdr:nvCxnSpPr>
      <xdr:spPr>
        <a:xfrm flipV="1">
          <a:off x="3797300" y="12825400"/>
          <a:ext cx="838200" cy="18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146805</xdr:rowOff>
    </xdr:from>
    <xdr:to>
      <xdr:col>19</xdr:col>
      <xdr:colOff>177800</xdr:colOff>
      <xdr:row>77</xdr:row>
      <xdr:rowOff>1760</xdr:rowOff>
    </xdr:to>
    <xdr:cxnSp macro="">
      <xdr:nvCxnSpPr>
        <xdr:cNvPr id="180" name="直線コネクタ 179"/>
        <xdr:cNvCxnSpPr/>
      </xdr:nvCxnSpPr>
      <xdr:spPr>
        <a:xfrm flipV="1">
          <a:off x="2908300" y="13005555"/>
          <a:ext cx="889000" cy="19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79063</xdr:rowOff>
    </xdr:from>
    <xdr:to>
      <xdr:col>15</xdr:col>
      <xdr:colOff>50800</xdr:colOff>
      <xdr:row>77</xdr:row>
      <xdr:rowOff>1760</xdr:rowOff>
    </xdr:to>
    <xdr:cxnSp macro="">
      <xdr:nvCxnSpPr>
        <xdr:cNvPr id="183" name="直線コネクタ 182"/>
        <xdr:cNvCxnSpPr/>
      </xdr:nvCxnSpPr>
      <xdr:spPr>
        <a:xfrm>
          <a:off x="2019300" y="13109263"/>
          <a:ext cx="889000" cy="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79063</xdr:rowOff>
    </xdr:from>
    <xdr:to>
      <xdr:col>10</xdr:col>
      <xdr:colOff>114300</xdr:colOff>
      <xdr:row>76</xdr:row>
      <xdr:rowOff>102533</xdr:rowOff>
    </xdr:to>
    <xdr:cxnSp macro="">
      <xdr:nvCxnSpPr>
        <xdr:cNvPr id="186" name="直線コネクタ 185"/>
        <xdr:cNvCxnSpPr/>
      </xdr:nvCxnSpPr>
      <xdr:spPr>
        <a:xfrm flipV="1">
          <a:off x="1130300" y="13109263"/>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20197</xdr:rowOff>
    </xdr:from>
    <xdr:ext cx="534377" cy="259045"/>
    <xdr:sp macro="" textlink="">
      <xdr:nvSpPr>
        <xdr:cNvPr id="188" name="テキスト ボックス 187"/>
        <xdr:cNvSpPr txBox="1"/>
      </xdr:nvSpPr>
      <xdr:spPr>
        <a:xfrm>
          <a:off x="1752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39819</xdr:rowOff>
    </xdr:from>
    <xdr:ext cx="534377" cy="259045"/>
    <xdr:sp macro="" textlink="">
      <xdr:nvSpPr>
        <xdr:cNvPr id="190" name="テキスト ボックス 189"/>
        <xdr:cNvSpPr txBox="1"/>
      </xdr:nvSpPr>
      <xdr:spPr>
        <a:xfrm>
          <a:off x="863111" y="134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87300</xdr:rowOff>
    </xdr:from>
    <xdr:to>
      <xdr:col>24</xdr:col>
      <xdr:colOff>114300</xdr:colOff>
      <xdr:row>75</xdr:row>
      <xdr:rowOff>17450</xdr:rowOff>
    </xdr:to>
    <xdr:sp macro="" textlink="">
      <xdr:nvSpPr>
        <xdr:cNvPr id="196" name="楕円 195"/>
        <xdr:cNvSpPr/>
      </xdr:nvSpPr>
      <xdr:spPr>
        <a:xfrm>
          <a:off x="4584700" y="127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110177</xdr:rowOff>
    </xdr:from>
    <xdr:ext cx="534377" cy="259045"/>
    <xdr:sp macro="" textlink="">
      <xdr:nvSpPr>
        <xdr:cNvPr id="197" name="維持補修費該当値テキスト"/>
        <xdr:cNvSpPr txBox="1"/>
      </xdr:nvSpPr>
      <xdr:spPr>
        <a:xfrm>
          <a:off x="4686300" y="126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96006</xdr:rowOff>
    </xdr:from>
    <xdr:to>
      <xdr:col>20</xdr:col>
      <xdr:colOff>38100</xdr:colOff>
      <xdr:row>76</xdr:row>
      <xdr:rowOff>26157</xdr:rowOff>
    </xdr:to>
    <xdr:sp macro="" textlink="">
      <xdr:nvSpPr>
        <xdr:cNvPr id="198" name="楕円 197"/>
        <xdr:cNvSpPr/>
      </xdr:nvSpPr>
      <xdr:spPr>
        <a:xfrm>
          <a:off x="3746500" y="12954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42683</xdr:rowOff>
    </xdr:from>
    <xdr:ext cx="534377" cy="259045"/>
    <xdr:sp macro="" textlink="">
      <xdr:nvSpPr>
        <xdr:cNvPr id="199" name="テキスト ボックス 198"/>
        <xdr:cNvSpPr txBox="1"/>
      </xdr:nvSpPr>
      <xdr:spPr>
        <a:xfrm>
          <a:off x="3530111" y="127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122410</xdr:rowOff>
    </xdr:from>
    <xdr:to>
      <xdr:col>15</xdr:col>
      <xdr:colOff>101600</xdr:colOff>
      <xdr:row>77</xdr:row>
      <xdr:rowOff>52560</xdr:rowOff>
    </xdr:to>
    <xdr:sp macro="" textlink="">
      <xdr:nvSpPr>
        <xdr:cNvPr id="200" name="楕円 199"/>
        <xdr:cNvSpPr/>
      </xdr:nvSpPr>
      <xdr:spPr>
        <a:xfrm>
          <a:off x="2857500" y="131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69086</xdr:rowOff>
    </xdr:from>
    <xdr:ext cx="534377" cy="259045"/>
    <xdr:sp macro="" textlink="">
      <xdr:nvSpPr>
        <xdr:cNvPr id="201" name="テキスト ボックス 200"/>
        <xdr:cNvSpPr txBox="1"/>
      </xdr:nvSpPr>
      <xdr:spPr>
        <a:xfrm>
          <a:off x="2641111" y="129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28263</xdr:rowOff>
    </xdr:from>
    <xdr:to>
      <xdr:col>10</xdr:col>
      <xdr:colOff>165100</xdr:colOff>
      <xdr:row>76</xdr:row>
      <xdr:rowOff>129863</xdr:rowOff>
    </xdr:to>
    <xdr:sp macro="" textlink="">
      <xdr:nvSpPr>
        <xdr:cNvPr id="202" name="楕円 201"/>
        <xdr:cNvSpPr/>
      </xdr:nvSpPr>
      <xdr:spPr>
        <a:xfrm>
          <a:off x="1968500" y="130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146391</xdr:rowOff>
    </xdr:from>
    <xdr:ext cx="534377" cy="259045"/>
    <xdr:sp macro="" textlink="">
      <xdr:nvSpPr>
        <xdr:cNvPr id="203" name="テキスト ボックス 202"/>
        <xdr:cNvSpPr txBox="1"/>
      </xdr:nvSpPr>
      <xdr:spPr>
        <a:xfrm>
          <a:off x="1752111" y="12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51733</xdr:rowOff>
    </xdr:from>
    <xdr:to>
      <xdr:col>6</xdr:col>
      <xdr:colOff>38100</xdr:colOff>
      <xdr:row>76</xdr:row>
      <xdr:rowOff>153333</xdr:rowOff>
    </xdr:to>
    <xdr:sp macro="" textlink="">
      <xdr:nvSpPr>
        <xdr:cNvPr id="204" name="楕円 203"/>
        <xdr:cNvSpPr/>
      </xdr:nvSpPr>
      <xdr:spPr>
        <a:xfrm>
          <a:off x="1079500" y="130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169860</xdr:rowOff>
    </xdr:from>
    <xdr:ext cx="534377" cy="259045"/>
    <xdr:sp macro="" textlink="">
      <xdr:nvSpPr>
        <xdr:cNvPr id="205" name="テキスト ボックス 204"/>
        <xdr:cNvSpPr txBox="1"/>
      </xdr:nvSpPr>
      <xdr:spPr>
        <a:xfrm>
          <a:off x="863111" y="128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123864</xdr:rowOff>
    </xdr:from>
    <xdr:to>
      <xdr:col>24</xdr:col>
      <xdr:colOff>63500</xdr:colOff>
      <xdr:row>96</xdr:row>
      <xdr:rowOff>161113</xdr:rowOff>
    </xdr:to>
    <xdr:cxnSp macro="">
      <xdr:nvCxnSpPr>
        <xdr:cNvPr id="235" name="直線コネクタ 234"/>
        <xdr:cNvCxnSpPr/>
      </xdr:nvCxnSpPr>
      <xdr:spPr>
        <a:xfrm>
          <a:off x="3797300" y="16583064"/>
          <a:ext cx="8382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123864</xdr:rowOff>
    </xdr:from>
    <xdr:to>
      <xdr:col>19</xdr:col>
      <xdr:colOff>177800</xdr:colOff>
      <xdr:row>97</xdr:row>
      <xdr:rowOff>15100</xdr:rowOff>
    </xdr:to>
    <xdr:cxnSp macro="">
      <xdr:nvCxnSpPr>
        <xdr:cNvPr id="238" name="直線コネクタ 237"/>
        <xdr:cNvCxnSpPr/>
      </xdr:nvCxnSpPr>
      <xdr:spPr>
        <a:xfrm flipV="1">
          <a:off x="2908300" y="16583064"/>
          <a:ext cx="889000" cy="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160032</xdr:rowOff>
    </xdr:from>
    <xdr:to>
      <xdr:col>15</xdr:col>
      <xdr:colOff>50800</xdr:colOff>
      <xdr:row>97</xdr:row>
      <xdr:rowOff>15100</xdr:rowOff>
    </xdr:to>
    <xdr:cxnSp macro="">
      <xdr:nvCxnSpPr>
        <xdr:cNvPr id="241" name="直線コネクタ 240"/>
        <xdr:cNvCxnSpPr/>
      </xdr:nvCxnSpPr>
      <xdr:spPr>
        <a:xfrm>
          <a:off x="2019300" y="1661923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160032</xdr:rowOff>
    </xdr:from>
    <xdr:to>
      <xdr:col>10</xdr:col>
      <xdr:colOff>114300</xdr:colOff>
      <xdr:row>97</xdr:row>
      <xdr:rowOff>63182</xdr:rowOff>
    </xdr:to>
    <xdr:cxnSp macro="">
      <xdr:nvCxnSpPr>
        <xdr:cNvPr id="244" name="直線コネクタ 243"/>
        <xdr:cNvCxnSpPr/>
      </xdr:nvCxnSpPr>
      <xdr:spPr>
        <a:xfrm flipV="1">
          <a:off x="1130300" y="16619232"/>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110313</xdr:rowOff>
    </xdr:from>
    <xdr:to>
      <xdr:col>24</xdr:col>
      <xdr:colOff>114300</xdr:colOff>
      <xdr:row>97</xdr:row>
      <xdr:rowOff>40463</xdr:rowOff>
    </xdr:to>
    <xdr:sp macro="" textlink="">
      <xdr:nvSpPr>
        <xdr:cNvPr id="254" name="楕円 253"/>
        <xdr:cNvSpPr/>
      </xdr:nvSpPr>
      <xdr:spPr>
        <a:xfrm>
          <a:off x="4584700" y="165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133190</xdr:rowOff>
    </xdr:from>
    <xdr:ext cx="534377" cy="259045"/>
    <xdr:sp macro="" textlink="">
      <xdr:nvSpPr>
        <xdr:cNvPr id="255" name="扶助費該当値テキスト"/>
        <xdr:cNvSpPr txBox="1"/>
      </xdr:nvSpPr>
      <xdr:spPr>
        <a:xfrm>
          <a:off x="4686300" y="164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73064</xdr:rowOff>
    </xdr:from>
    <xdr:to>
      <xdr:col>20</xdr:col>
      <xdr:colOff>38100</xdr:colOff>
      <xdr:row>97</xdr:row>
      <xdr:rowOff>3214</xdr:rowOff>
    </xdr:to>
    <xdr:sp macro="" textlink="">
      <xdr:nvSpPr>
        <xdr:cNvPr id="256" name="楕円 255"/>
        <xdr:cNvSpPr/>
      </xdr:nvSpPr>
      <xdr:spPr>
        <a:xfrm>
          <a:off x="3746500" y="165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19741</xdr:rowOff>
    </xdr:from>
    <xdr:ext cx="534377" cy="259045"/>
    <xdr:sp macro="" textlink="">
      <xdr:nvSpPr>
        <xdr:cNvPr id="257" name="テキスト ボックス 256"/>
        <xdr:cNvSpPr txBox="1"/>
      </xdr:nvSpPr>
      <xdr:spPr>
        <a:xfrm>
          <a:off x="3530111" y="163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135750</xdr:rowOff>
    </xdr:from>
    <xdr:to>
      <xdr:col>15</xdr:col>
      <xdr:colOff>101600</xdr:colOff>
      <xdr:row>97</xdr:row>
      <xdr:rowOff>65900</xdr:rowOff>
    </xdr:to>
    <xdr:sp macro="" textlink="">
      <xdr:nvSpPr>
        <xdr:cNvPr id="258" name="楕円 257"/>
        <xdr:cNvSpPr/>
      </xdr:nvSpPr>
      <xdr:spPr>
        <a:xfrm>
          <a:off x="2857500" y="165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82427</xdr:rowOff>
    </xdr:from>
    <xdr:ext cx="534377" cy="259045"/>
    <xdr:sp macro="" textlink="">
      <xdr:nvSpPr>
        <xdr:cNvPr id="259" name="テキスト ボックス 258"/>
        <xdr:cNvSpPr txBox="1"/>
      </xdr:nvSpPr>
      <xdr:spPr>
        <a:xfrm>
          <a:off x="2641111" y="163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109232</xdr:rowOff>
    </xdr:from>
    <xdr:to>
      <xdr:col>10</xdr:col>
      <xdr:colOff>165100</xdr:colOff>
      <xdr:row>97</xdr:row>
      <xdr:rowOff>39382</xdr:rowOff>
    </xdr:to>
    <xdr:sp macro="" textlink="">
      <xdr:nvSpPr>
        <xdr:cNvPr id="260" name="楕円 259"/>
        <xdr:cNvSpPr/>
      </xdr:nvSpPr>
      <xdr:spPr>
        <a:xfrm>
          <a:off x="1968500" y="16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55909</xdr:rowOff>
    </xdr:from>
    <xdr:ext cx="534377" cy="259045"/>
    <xdr:sp macro="" textlink="">
      <xdr:nvSpPr>
        <xdr:cNvPr id="261" name="テキスト ボックス 260"/>
        <xdr:cNvSpPr txBox="1"/>
      </xdr:nvSpPr>
      <xdr:spPr>
        <a:xfrm>
          <a:off x="1752111" y="163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12382</xdr:rowOff>
    </xdr:from>
    <xdr:to>
      <xdr:col>6</xdr:col>
      <xdr:colOff>38100</xdr:colOff>
      <xdr:row>97</xdr:row>
      <xdr:rowOff>113982</xdr:rowOff>
    </xdr:to>
    <xdr:sp macro="" textlink="">
      <xdr:nvSpPr>
        <xdr:cNvPr id="262" name="楕円 261"/>
        <xdr:cNvSpPr/>
      </xdr:nvSpPr>
      <xdr:spPr>
        <a:xfrm>
          <a:off x="1079500" y="166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130509</xdr:rowOff>
    </xdr:from>
    <xdr:ext cx="534377" cy="259045"/>
    <xdr:sp macro="" textlink="">
      <xdr:nvSpPr>
        <xdr:cNvPr id="263" name="テキスト ボックス 262"/>
        <xdr:cNvSpPr txBox="1"/>
      </xdr:nvSpPr>
      <xdr:spPr>
        <a:xfrm>
          <a:off x="863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72085</xdr:rowOff>
    </xdr:from>
    <xdr:to>
      <xdr:col>55</xdr:col>
      <xdr:colOff>0</xdr:colOff>
      <xdr:row>37</xdr:row>
      <xdr:rowOff>75822</xdr:rowOff>
    </xdr:to>
    <xdr:cxnSp macro="">
      <xdr:nvCxnSpPr>
        <xdr:cNvPr id="290" name="直線コネクタ 289"/>
        <xdr:cNvCxnSpPr/>
      </xdr:nvCxnSpPr>
      <xdr:spPr>
        <a:xfrm flipV="1">
          <a:off x="9639300" y="6415735"/>
          <a:ext cx="838200" cy="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75822</xdr:rowOff>
    </xdr:from>
    <xdr:to>
      <xdr:col>50</xdr:col>
      <xdr:colOff>114300</xdr:colOff>
      <xdr:row>37</xdr:row>
      <xdr:rowOff>97667</xdr:rowOff>
    </xdr:to>
    <xdr:cxnSp macro="">
      <xdr:nvCxnSpPr>
        <xdr:cNvPr id="293" name="直線コネクタ 292"/>
        <xdr:cNvCxnSpPr/>
      </xdr:nvCxnSpPr>
      <xdr:spPr>
        <a:xfrm flipV="1">
          <a:off x="8750300" y="6419472"/>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97667</xdr:rowOff>
    </xdr:from>
    <xdr:to>
      <xdr:col>45</xdr:col>
      <xdr:colOff>177800</xdr:colOff>
      <xdr:row>37</xdr:row>
      <xdr:rowOff>126738</xdr:rowOff>
    </xdr:to>
    <xdr:cxnSp macro="">
      <xdr:nvCxnSpPr>
        <xdr:cNvPr id="296" name="直線コネクタ 295"/>
        <xdr:cNvCxnSpPr/>
      </xdr:nvCxnSpPr>
      <xdr:spPr>
        <a:xfrm flipV="1">
          <a:off x="7861300" y="6441317"/>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126738</xdr:rowOff>
    </xdr:from>
    <xdr:to>
      <xdr:col>41</xdr:col>
      <xdr:colOff>50800</xdr:colOff>
      <xdr:row>37</xdr:row>
      <xdr:rowOff>137460</xdr:rowOff>
    </xdr:to>
    <xdr:cxnSp macro="">
      <xdr:nvCxnSpPr>
        <xdr:cNvPr id="299" name="直線コネクタ 298"/>
        <xdr:cNvCxnSpPr/>
      </xdr:nvCxnSpPr>
      <xdr:spPr>
        <a:xfrm flipV="1">
          <a:off x="6972300" y="6470388"/>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21285</xdr:rowOff>
    </xdr:from>
    <xdr:to>
      <xdr:col>55</xdr:col>
      <xdr:colOff>50800</xdr:colOff>
      <xdr:row>37</xdr:row>
      <xdr:rowOff>122885</xdr:rowOff>
    </xdr:to>
    <xdr:sp macro="" textlink="">
      <xdr:nvSpPr>
        <xdr:cNvPr id="309" name="楕円 308"/>
        <xdr:cNvSpPr/>
      </xdr:nvSpPr>
      <xdr:spPr>
        <a:xfrm>
          <a:off x="10426700" y="63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44162</xdr:rowOff>
    </xdr:from>
    <xdr:ext cx="599010" cy="259045"/>
    <xdr:sp macro="" textlink="">
      <xdr:nvSpPr>
        <xdr:cNvPr id="310" name="補助費等該当値テキスト"/>
        <xdr:cNvSpPr txBox="1"/>
      </xdr:nvSpPr>
      <xdr:spPr>
        <a:xfrm>
          <a:off x="10528300" y="621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25022</xdr:rowOff>
    </xdr:from>
    <xdr:to>
      <xdr:col>50</xdr:col>
      <xdr:colOff>165100</xdr:colOff>
      <xdr:row>37</xdr:row>
      <xdr:rowOff>126622</xdr:rowOff>
    </xdr:to>
    <xdr:sp macro="" textlink="">
      <xdr:nvSpPr>
        <xdr:cNvPr id="311" name="楕円 310"/>
        <xdr:cNvSpPr/>
      </xdr:nvSpPr>
      <xdr:spPr>
        <a:xfrm>
          <a:off x="9588500" y="63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143149</xdr:rowOff>
    </xdr:from>
    <xdr:ext cx="599010" cy="259045"/>
    <xdr:sp macro="" textlink="">
      <xdr:nvSpPr>
        <xdr:cNvPr id="312" name="テキスト ボックス 311"/>
        <xdr:cNvSpPr txBox="1"/>
      </xdr:nvSpPr>
      <xdr:spPr>
        <a:xfrm>
          <a:off x="9339795" y="614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46867</xdr:rowOff>
    </xdr:from>
    <xdr:to>
      <xdr:col>46</xdr:col>
      <xdr:colOff>38100</xdr:colOff>
      <xdr:row>37</xdr:row>
      <xdr:rowOff>148467</xdr:rowOff>
    </xdr:to>
    <xdr:sp macro="" textlink="">
      <xdr:nvSpPr>
        <xdr:cNvPr id="313" name="楕円 312"/>
        <xdr:cNvSpPr/>
      </xdr:nvSpPr>
      <xdr:spPr>
        <a:xfrm>
          <a:off x="8699500" y="63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164994</xdr:rowOff>
    </xdr:from>
    <xdr:ext cx="534377" cy="259045"/>
    <xdr:sp macro="" textlink="">
      <xdr:nvSpPr>
        <xdr:cNvPr id="314" name="テキスト ボックス 313"/>
        <xdr:cNvSpPr txBox="1"/>
      </xdr:nvSpPr>
      <xdr:spPr>
        <a:xfrm>
          <a:off x="8483111" y="61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75938</xdr:rowOff>
    </xdr:from>
    <xdr:to>
      <xdr:col>41</xdr:col>
      <xdr:colOff>101600</xdr:colOff>
      <xdr:row>38</xdr:row>
      <xdr:rowOff>6088</xdr:rowOff>
    </xdr:to>
    <xdr:sp macro="" textlink="">
      <xdr:nvSpPr>
        <xdr:cNvPr id="315" name="楕円 314"/>
        <xdr:cNvSpPr/>
      </xdr:nvSpPr>
      <xdr:spPr>
        <a:xfrm>
          <a:off x="7810500" y="64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168665</xdr:rowOff>
    </xdr:from>
    <xdr:ext cx="534377" cy="259045"/>
    <xdr:sp macro="" textlink="">
      <xdr:nvSpPr>
        <xdr:cNvPr id="316" name="テキスト ボックス 315"/>
        <xdr:cNvSpPr txBox="1"/>
      </xdr:nvSpPr>
      <xdr:spPr>
        <a:xfrm>
          <a:off x="7594111" y="65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86660</xdr:rowOff>
    </xdr:from>
    <xdr:to>
      <xdr:col>36</xdr:col>
      <xdr:colOff>165100</xdr:colOff>
      <xdr:row>38</xdr:row>
      <xdr:rowOff>16810</xdr:rowOff>
    </xdr:to>
    <xdr:sp macro="" textlink="">
      <xdr:nvSpPr>
        <xdr:cNvPr id="317" name="楕円 316"/>
        <xdr:cNvSpPr/>
      </xdr:nvSpPr>
      <xdr:spPr>
        <a:xfrm>
          <a:off x="6921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7937</xdr:rowOff>
    </xdr:from>
    <xdr:ext cx="534377" cy="259045"/>
    <xdr:sp macro="" textlink="">
      <xdr:nvSpPr>
        <xdr:cNvPr id="318" name="テキスト ボックス 317"/>
        <xdr:cNvSpPr txBox="1"/>
      </xdr:nvSpPr>
      <xdr:spPr>
        <a:xfrm>
          <a:off x="6705111" y="65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77482</xdr:rowOff>
    </xdr:from>
    <xdr:to>
      <xdr:col>55</xdr:col>
      <xdr:colOff>0</xdr:colOff>
      <xdr:row>58</xdr:row>
      <xdr:rowOff>80676</xdr:rowOff>
    </xdr:to>
    <xdr:cxnSp macro="">
      <xdr:nvCxnSpPr>
        <xdr:cNvPr id="345" name="直線コネクタ 344"/>
        <xdr:cNvCxnSpPr/>
      </xdr:nvCxnSpPr>
      <xdr:spPr>
        <a:xfrm>
          <a:off x="9639300" y="10021582"/>
          <a:ext cx="8382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77482</xdr:rowOff>
    </xdr:from>
    <xdr:to>
      <xdr:col>50</xdr:col>
      <xdr:colOff>114300</xdr:colOff>
      <xdr:row>58</xdr:row>
      <xdr:rowOff>102086</xdr:rowOff>
    </xdr:to>
    <xdr:cxnSp macro="">
      <xdr:nvCxnSpPr>
        <xdr:cNvPr id="348" name="直線コネクタ 347"/>
        <xdr:cNvCxnSpPr/>
      </xdr:nvCxnSpPr>
      <xdr:spPr>
        <a:xfrm flipV="1">
          <a:off x="8750300" y="10021582"/>
          <a:ext cx="889000" cy="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72626</xdr:rowOff>
    </xdr:from>
    <xdr:to>
      <xdr:col>45</xdr:col>
      <xdr:colOff>177800</xdr:colOff>
      <xdr:row>58</xdr:row>
      <xdr:rowOff>102086</xdr:rowOff>
    </xdr:to>
    <xdr:cxnSp macro="">
      <xdr:nvCxnSpPr>
        <xdr:cNvPr id="351" name="直線コネクタ 350"/>
        <xdr:cNvCxnSpPr/>
      </xdr:nvCxnSpPr>
      <xdr:spPr>
        <a:xfrm>
          <a:off x="7861300" y="10016726"/>
          <a:ext cx="889000" cy="2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72626</xdr:rowOff>
    </xdr:from>
    <xdr:to>
      <xdr:col>41</xdr:col>
      <xdr:colOff>50800</xdr:colOff>
      <xdr:row>58</xdr:row>
      <xdr:rowOff>92394</xdr:rowOff>
    </xdr:to>
    <xdr:cxnSp macro="">
      <xdr:nvCxnSpPr>
        <xdr:cNvPr id="354" name="直線コネクタ 353"/>
        <xdr:cNvCxnSpPr/>
      </xdr:nvCxnSpPr>
      <xdr:spPr>
        <a:xfrm flipV="1">
          <a:off x="6972300" y="10016726"/>
          <a:ext cx="8890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29876</xdr:rowOff>
    </xdr:from>
    <xdr:to>
      <xdr:col>55</xdr:col>
      <xdr:colOff>50800</xdr:colOff>
      <xdr:row>58</xdr:row>
      <xdr:rowOff>131476</xdr:rowOff>
    </xdr:to>
    <xdr:sp macro="" textlink="">
      <xdr:nvSpPr>
        <xdr:cNvPr id="364" name="楕円 363"/>
        <xdr:cNvSpPr/>
      </xdr:nvSpPr>
      <xdr:spPr>
        <a:xfrm>
          <a:off x="10426700" y="99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160703</xdr:rowOff>
    </xdr:from>
    <xdr:ext cx="599010" cy="259045"/>
    <xdr:sp macro="" textlink="">
      <xdr:nvSpPr>
        <xdr:cNvPr id="365" name="普通建設事業費該当値テキスト"/>
        <xdr:cNvSpPr txBox="1"/>
      </xdr:nvSpPr>
      <xdr:spPr>
        <a:xfrm>
          <a:off x="10528300" y="976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26682</xdr:rowOff>
    </xdr:from>
    <xdr:to>
      <xdr:col>50</xdr:col>
      <xdr:colOff>165100</xdr:colOff>
      <xdr:row>58</xdr:row>
      <xdr:rowOff>128282</xdr:rowOff>
    </xdr:to>
    <xdr:sp macro="" textlink="">
      <xdr:nvSpPr>
        <xdr:cNvPr id="366" name="楕円 365"/>
        <xdr:cNvSpPr/>
      </xdr:nvSpPr>
      <xdr:spPr>
        <a:xfrm>
          <a:off x="9588500" y="99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144809</xdr:rowOff>
    </xdr:from>
    <xdr:ext cx="599010" cy="259045"/>
    <xdr:sp macro="" textlink="">
      <xdr:nvSpPr>
        <xdr:cNvPr id="367" name="テキスト ボックス 366"/>
        <xdr:cNvSpPr txBox="1"/>
      </xdr:nvSpPr>
      <xdr:spPr>
        <a:xfrm>
          <a:off x="9339795" y="974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51286</xdr:rowOff>
    </xdr:from>
    <xdr:to>
      <xdr:col>46</xdr:col>
      <xdr:colOff>38100</xdr:colOff>
      <xdr:row>58</xdr:row>
      <xdr:rowOff>152886</xdr:rowOff>
    </xdr:to>
    <xdr:sp macro="" textlink="">
      <xdr:nvSpPr>
        <xdr:cNvPr id="368" name="楕円 367"/>
        <xdr:cNvSpPr/>
      </xdr:nvSpPr>
      <xdr:spPr>
        <a:xfrm>
          <a:off x="8699500" y="99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169413</xdr:rowOff>
    </xdr:from>
    <xdr:ext cx="599010" cy="259045"/>
    <xdr:sp macro="" textlink="">
      <xdr:nvSpPr>
        <xdr:cNvPr id="369" name="テキスト ボックス 368"/>
        <xdr:cNvSpPr txBox="1"/>
      </xdr:nvSpPr>
      <xdr:spPr>
        <a:xfrm>
          <a:off x="8450795" y="977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21826</xdr:rowOff>
    </xdr:from>
    <xdr:to>
      <xdr:col>41</xdr:col>
      <xdr:colOff>101600</xdr:colOff>
      <xdr:row>58</xdr:row>
      <xdr:rowOff>123426</xdr:rowOff>
    </xdr:to>
    <xdr:sp macro="" textlink="">
      <xdr:nvSpPr>
        <xdr:cNvPr id="370" name="楕円 369"/>
        <xdr:cNvSpPr/>
      </xdr:nvSpPr>
      <xdr:spPr>
        <a:xfrm>
          <a:off x="7810500" y="99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139953</xdr:rowOff>
    </xdr:from>
    <xdr:ext cx="599010" cy="259045"/>
    <xdr:sp macro="" textlink="">
      <xdr:nvSpPr>
        <xdr:cNvPr id="371" name="テキスト ボックス 370"/>
        <xdr:cNvSpPr txBox="1"/>
      </xdr:nvSpPr>
      <xdr:spPr>
        <a:xfrm>
          <a:off x="7561795" y="974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41594</xdr:rowOff>
    </xdr:from>
    <xdr:to>
      <xdr:col>36</xdr:col>
      <xdr:colOff>165100</xdr:colOff>
      <xdr:row>58</xdr:row>
      <xdr:rowOff>143194</xdr:rowOff>
    </xdr:to>
    <xdr:sp macro="" textlink="">
      <xdr:nvSpPr>
        <xdr:cNvPr id="372" name="楕円 371"/>
        <xdr:cNvSpPr/>
      </xdr:nvSpPr>
      <xdr:spPr>
        <a:xfrm>
          <a:off x="6921500" y="99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159721</xdr:rowOff>
    </xdr:from>
    <xdr:ext cx="599010" cy="259045"/>
    <xdr:sp macro="" textlink="">
      <xdr:nvSpPr>
        <xdr:cNvPr id="373" name="テキスト ボックス 372"/>
        <xdr:cNvSpPr txBox="1"/>
      </xdr:nvSpPr>
      <xdr:spPr>
        <a:xfrm>
          <a:off x="6672795" y="97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113148</xdr:rowOff>
    </xdr:from>
    <xdr:to>
      <xdr:col>55</xdr:col>
      <xdr:colOff>0</xdr:colOff>
      <xdr:row>78</xdr:row>
      <xdr:rowOff>119210</xdr:rowOff>
    </xdr:to>
    <xdr:cxnSp macro="">
      <xdr:nvCxnSpPr>
        <xdr:cNvPr id="400" name="直線コネクタ 399"/>
        <xdr:cNvCxnSpPr/>
      </xdr:nvCxnSpPr>
      <xdr:spPr>
        <a:xfrm>
          <a:off x="9639300" y="13486248"/>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113148</xdr:rowOff>
    </xdr:from>
    <xdr:to>
      <xdr:col>50</xdr:col>
      <xdr:colOff>114300</xdr:colOff>
      <xdr:row>78</xdr:row>
      <xdr:rowOff>114083</xdr:rowOff>
    </xdr:to>
    <xdr:cxnSp macro="">
      <xdr:nvCxnSpPr>
        <xdr:cNvPr id="403" name="直線コネクタ 402"/>
        <xdr:cNvCxnSpPr/>
      </xdr:nvCxnSpPr>
      <xdr:spPr>
        <a:xfrm flipV="1">
          <a:off x="8750300" y="13486248"/>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101834</xdr:rowOff>
    </xdr:from>
    <xdr:to>
      <xdr:col>45</xdr:col>
      <xdr:colOff>177800</xdr:colOff>
      <xdr:row>78</xdr:row>
      <xdr:rowOff>114083</xdr:rowOff>
    </xdr:to>
    <xdr:cxnSp macro="">
      <xdr:nvCxnSpPr>
        <xdr:cNvPr id="406" name="直線コネクタ 405"/>
        <xdr:cNvCxnSpPr/>
      </xdr:nvCxnSpPr>
      <xdr:spPr>
        <a:xfrm>
          <a:off x="7861300" y="13474934"/>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68410</xdr:rowOff>
    </xdr:from>
    <xdr:to>
      <xdr:col>55</xdr:col>
      <xdr:colOff>50800</xdr:colOff>
      <xdr:row>78</xdr:row>
      <xdr:rowOff>170010</xdr:rowOff>
    </xdr:to>
    <xdr:sp macro="" textlink="">
      <xdr:nvSpPr>
        <xdr:cNvPr id="416" name="楕円 415"/>
        <xdr:cNvSpPr/>
      </xdr:nvSpPr>
      <xdr:spPr>
        <a:xfrm>
          <a:off x="10426700" y="134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27787</xdr:rowOff>
    </xdr:from>
    <xdr:ext cx="534377" cy="259045"/>
    <xdr:sp macro="" textlink="">
      <xdr:nvSpPr>
        <xdr:cNvPr id="417" name="普通建設事業費 （ うち新規整備　）該当値テキスト"/>
        <xdr:cNvSpPr txBox="1"/>
      </xdr:nvSpPr>
      <xdr:spPr>
        <a:xfrm>
          <a:off x="10528300" y="132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62348</xdr:rowOff>
    </xdr:from>
    <xdr:to>
      <xdr:col>50</xdr:col>
      <xdr:colOff>165100</xdr:colOff>
      <xdr:row>78</xdr:row>
      <xdr:rowOff>163948</xdr:rowOff>
    </xdr:to>
    <xdr:sp macro="" textlink="">
      <xdr:nvSpPr>
        <xdr:cNvPr id="418" name="楕円 417"/>
        <xdr:cNvSpPr/>
      </xdr:nvSpPr>
      <xdr:spPr>
        <a:xfrm>
          <a:off x="9588500" y="134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9025</xdr:rowOff>
    </xdr:from>
    <xdr:ext cx="599010" cy="259045"/>
    <xdr:sp macro="" textlink="">
      <xdr:nvSpPr>
        <xdr:cNvPr id="419" name="テキスト ボックス 418"/>
        <xdr:cNvSpPr txBox="1"/>
      </xdr:nvSpPr>
      <xdr:spPr>
        <a:xfrm>
          <a:off x="9339795" y="1321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63283</xdr:rowOff>
    </xdr:from>
    <xdr:to>
      <xdr:col>46</xdr:col>
      <xdr:colOff>38100</xdr:colOff>
      <xdr:row>78</xdr:row>
      <xdr:rowOff>164883</xdr:rowOff>
    </xdr:to>
    <xdr:sp macro="" textlink="">
      <xdr:nvSpPr>
        <xdr:cNvPr id="420" name="楕円 419"/>
        <xdr:cNvSpPr/>
      </xdr:nvSpPr>
      <xdr:spPr>
        <a:xfrm>
          <a:off x="8699500" y="134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9960</xdr:rowOff>
    </xdr:from>
    <xdr:ext cx="599010" cy="259045"/>
    <xdr:sp macro="" textlink="">
      <xdr:nvSpPr>
        <xdr:cNvPr id="421" name="テキスト ボックス 420"/>
        <xdr:cNvSpPr txBox="1"/>
      </xdr:nvSpPr>
      <xdr:spPr>
        <a:xfrm>
          <a:off x="8450795" y="1321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51034</xdr:rowOff>
    </xdr:from>
    <xdr:to>
      <xdr:col>41</xdr:col>
      <xdr:colOff>101600</xdr:colOff>
      <xdr:row>78</xdr:row>
      <xdr:rowOff>152634</xdr:rowOff>
    </xdr:to>
    <xdr:sp macro="" textlink="">
      <xdr:nvSpPr>
        <xdr:cNvPr id="422" name="楕円 421"/>
        <xdr:cNvSpPr/>
      </xdr:nvSpPr>
      <xdr:spPr>
        <a:xfrm>
          <a:off x="7810500" y="13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169161</xdr:rowOff>
    </xdr:from>
    <xdr:ext cx="599010" cy="259045"/>
    <xdr:sp macro="" textlink="">
      <xdr:nvSpPr>
        <xdr:cNvPr id="423" name="テキスト ボックス 422"/>
        <xdr:cNvSpPr txBox="1"/>
      </xdr:nvSpPr>
      <xdr:spPr>
        <a:xfrm>
          <a:off x="7561795" y="1319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136606</xdr:rowOff>
    </xdr:from>
    <xdr:to>
      <xdr:col>55</xdr:col>
      <xdr:colOff>0</xdr:colOff>
      <xdr:row>96</xdr:row>
      <xdr:rowOff>16946</xdr:rowOff>
    </xdr:to>
    <xdr:cxnSp macro="">
      <xdr:nvCxnSpPr>
        <xdr:cNvPr id="452" name="直線コネクタ 451"/>
        <xdr:cNvCxnSpPr/>
      </xdr:nvCxnSpPr>
      <xdr:spPr>
        <a:xfrm flipV="1">
          <a:off x="9639300" y="16424356"/>
          <a:ext cx="838200" cy="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16946</xdr:rowOff>
    </xdr:from>
    <xdr:to>
      <xdr:col>50</xdr:col>
      <xdr:colOff>114300</xdr:colOff>
      <xdr:row>98</xdr:row>
      <xdr:rowOff>120033</xdr:rowOff>
    </xdr:to>
    <xdr:cxnSp macro="">
      <xdr:nvCxnSpPr>
        <xdr:cNvPr id="455" name="直線コネクタ 454"/>
        <xdr:cNvCxnSpPr/>
      </xdr:nvCxnSpPr>
      <xdr:spPr>
        <a:xfrm flipV="1">
          <a:off x="8750300" y="16476146"/>
          <a:ext cx="889000" cy="4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164942</xdr:rowOff>
    </xdr:from>
    <xdr:to>
      <xdr:col>45</xdr:col>
      <xdr:colOff>177800</xdr:colOff>
      <xdr:row>98</xdr:row>
      <xdr:rowOff>120033</xdr:rowOff>
    </xdr:to>
    <xdr:cxnSp macro="">
      <xdr:nvCxnSpPr>
        <xdr:cNvPr id="458" name="直線コネクタ 457"/>
        <xdr:cNvCxnSpPr/>
      </xdr:nvCxnSpPr>
      <xdr:spPr>
        <a:xfrm>
          <a:off x="7861300" y="16624142"/>
          <a:ext cx="889000" cy="29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163484</xdr:rowOff>
    </xdr:from>
    <xdr:ext cx="534377" cy="259045"/>
    <xdr:sp macro="" textlink="">
      <xdr:nvSpPr>
        <xdr:cNvPr id="462" name="テキスト ボックス 461"/>
        <xdr:cNvSpPr txBox="1"/>
      </xdr:nvSpPr>
      <xdr:spPr>
        <a:xfrm>
          <a:off x="7594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85806</xdr:rowOff>
    </xdr:from>
    <xdr:to>
      <xdr:col>55</xdr:col>
      <xdr:colOff>50800</xdr:colOff>
      <xdr:row>96</xdr:row>
      <xdr:rowOff>15956</xdr:rowOff>
    </xdr:to>
    <xdr:sp macro="" textlink="">
      <xdr:nvSpPr>
        <xdr:cNvPr id="468" name="楕円 467"/>
        <xdr:cNvSpPr/>
      </xdr:nvSpPr>
      <xdr:spPr>
        <a:xfrm>
          <a:off x="10426700" y="1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108683</xdr:rowOff>
    </xdr:from>
    <xdr:ext cx="599010" cy="259045"/>
    <xdr:sp macro="" textlink="">
      <xdr:nvSpPr>
        <xdr:cNvPr id="469" name="普通建設事業費 （ うち更新整備　）該当値テキスト"/>
        <xdr:cNvSpPr txBox="1"/>
      </xdr:nvSpPr>
      <xdr:spPr>
        <a:xfrm>
          <a:off x="10528300" y="1622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137596</xdr:rowOff>
    </xdr:from>
    <xdr:to>
      <xdr:col>50</xdr:col>
      <xdr:colOff>165100</xdr:colOff>
      <xdr:row>96</xdr:row>
      <xdr:rowOff>67746</xdr:rowOff>
    </xdr:to>
    <xdr:sp macro="" textlink="">
      <xdr:nvSpPr>
        <xdr:cNvPr id="470" name="楕円 469"/>
        <xdr:cNvSpPr/>
      </xdr:nvSpPr>
      <xdr:spPr>
        <a:xfrm>
          <a:off x="9588500" y="164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84273</xdr:rowOff>
    </xdr:from>
    <xdr:ext cx="599010" cy="259045"/>
    <xdr:sp macro="" textlink="">
      <xdr:nvSpPr>
        <xdr:cNvPr id="471" name="テキスト ボックス 470"/>
        <xdr:cNvSpPr txBox="1"/>
      </xdr:nvSpPr>
      <xdr:spPr>
        <a:xfrm>
          <a:off x="9339795" y="1620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69233</xdr:rowOff>
    </xdr:from>
    <xdr:to>
      <xdr:col>46</xdr:col>
      <xdr:colOff>38100</xdr:colOff>
      <xdr:row>98</xdr:row>
      <xdr:rowOff>170833</xdr:rowOff>
    </xdr:to>
    <xdr:sp macro="" textlink="">
      <xdr:nvSpPr>
        <xdr:cNvPr id="472" name="楕円 471"/>
        <xdr:cNvSpPr/>
      </xdr:nvSpPr>
      <xdr:spPr>
        <a:xfrm>
          <a:off x="8699500" y="168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161960</xdr:rowOff>
    </xdr:from>
    <xdr:ext cx="534377" cy="259045"/>
    <xdr:sp macro="" textlink="">
      <xdr:nvSpPr>
        <xdr:cNvPr id="473" name="テキスト ボックス 472"/>
        <xdr:cNvSpPr txBox="1"/>
      </xdr:nvSpPr>
      <xdr:spPr>
        <a:xfrm>
          <a:off x="8483111" y="169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114142</xdr:rowOff>
    </xdr:from>
    <xdr:to>
      <xdr:col>41</xdr:col>
      <xdr:colOff>101600</xdr:colOff>
      <xdr:row>97</xdr:row>
      <xdr:rowOff>44292</xdr:rowOff>
    </xdr:to>
    <xdr:sp macro="" textlink="">
      <xdr:nvSpPr>
        <xdr:cNvPr id="474" name="楕円 473"/>
        <xdr:cNvSpPr/>
      </xdr:nvSpPr>
      <xdr:spPr>
        <a:xfrm>
          <a:off x="7810500" y="165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60819</xdr:rowOff>
    </xdr:from>
    <xdr:ext cx="599010" cy="259045"/>
    <xdr:sp macro="" textlink="">
      <xdr:nvSpPr>
        <xdr:cNvPr id="475" name="テキスト ボックス 474"/>
        <xdr:cNvSpPr txBox="1"/>
      </xdr:nvSpPr>
      <xdr:spPr>
        <a:xfrm>
          <a:off x="7561795" y="1634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27918</xdr:rowOff>
    </xdr:from>
    <xdr:to>
      <xdr:col>85</xdr:col>
      <xdr:colOff>127000</xdr:colOff>
      <xdr:row>39</xdr:row>
      <xdr:rowOff>38362</xdr:rowOff>
    </xdr:to>
    <xdr:cxnSp macro="">
      <xdr:nvCxnSpPr>
        <xdr:cNvPr id="504" name="直線コネクタ 503"/>
        <xdr:cNvCxnSpPr/>
      </xdr:nvCxnSpPr>
      <xdr:spPr>
        <a:xfrm>
          <a:off x="15481300" y="6714468"/>
          <a:ext cx="8382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25848</xdr:rowOff>
    </xdr:from>
    <xdr:to>
      <xdr:col>81</xdr:col>
      <xdr:colOff>50800</xdr:colOff>
      <xdr:row>39</xdr:row>
      <xdr:rowOff>27918</xdr:rowOff>
    </xdr:to>
    <xdr:cxnSp macro="">
      <xdr:nvCxnSpPr>
        <xdr:cNvPr id="507" name="直線コネクタ 506"/>
        <xdr:cNvCxnSpPr/>
      </xdr:nvCxnSpPr>
      <xdr:spPr>
        <a:xfrm>
          <a:off x="14592300" y="671239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25848</xdr:rowOff>
    </xdr:from>
    <xdr:to>
      <xdr:col>76</xdr:col>
      <xdr:colOff>114300</xdr:colOff>
      <xdr:row>39</xdr:row>
      <xdr:rowOff>34043</xdr:rowOff>
    </xdr:to>
    <xdr:cxnSp macro="">
      <xdr:nvCxnSpPr>
        <xdr:cNvPr id="510" name="直線コネクタ 509"/>
        <xdr:cNvCxnSpPr/>
      </xdr:nvCxnSpPr>
      <xdr:spPr>
        <a:xfrm flipV="1">
          <a:off x="13703300" y="6712398"/>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34043</xdr:rowOff>
    </xdr:from>
    <xdr:to>
      <xdr:col>71</xdr:col>
      <xdr:colOff>177800</xdr:colOff>
      <xdr:row>39</xdr:row>
      <xdr:rowOff>40284</xdr:rowOff>
    </xdr:to>
    <xdr:cxnSp macro="">
      <xdr:nvCxnSpPr>
        <xdr:cNvPr id="513" name="直線コネクタ 512"/>
        <xdr:cNvCxnSpPr/>
      </xdr:nvCxnSpPr>
      <xdr:spPr>
        <a:xfrm flipV="1">
          <a:off x="12814300" y="6720593"/>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159012</xdr:rowOff>
    </xdr:from>
    <xdr:to>
      <xdr:col>85</xdr:col>
      <xdr:colOff>177800</xdr:colOff>
      <xdr:row>39</xdr:row>
      <xdr:rowOff>89162</xdr:rowOff>
    </xdr:to>
    <xdr:sp macro="" textlink="">
      <xdr:nvSpPr>
        <xdr:cNvPr id="523" name="楕円 522"/>
        <xdr:cNvSpPr/>
      </xdr:nvSpPr>
      <xdr:spPr>
        <a:xfrm>
          <a:off x="16268700" y="66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148568</xdr:rowOff>
    </xdr:from>
    <xdr:to>
      <xdr:col>81</xdr:col>
      <xdr:colOff>101600</xdr:colOff>
      <xdr:row>39</xdr:row>
      <xdr:rowOff>78718</xdr:rowOff>
    </xdr:to>
    <xdr:sp macro="" textlink="">
      <xdr:nvSpPr>
        <xdr:cNvPr id="525" name="楕円 524"/>
        <xdr:cNvSpPr/>
      </xdr:nvSpPr>
      <xdr:spPr>
        <a:xfrm>
          <a:off x="15430500" y="66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69845</xdr:rowOff>
    </xdr:from>
    <xdr:ext cx="469744" cy="259045"/>
    <xdr:sp macro="" textlink="">
      <xdr:nvSpPr>
        <xdr:cNvPr id="526" name="テキスト ボックス 525"/>
        <xdr:cNvSpPr txBox="1"/>
      </xdr:nvSpPr>
      <xdr:spPr>
        <a:xfrm>
          <a:off x="15246428" y="67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146498</xdr:rowOff>
    </xdr:from>
    <xdr:to>
      <xdr:col>76</xdr:col>
      <xdr:colOff>165100</xdr:colOff>
      <xdr:row>39</xdr:row>
      <xdr:rowOff>76648</xdr:rowOff>
    </xdr:to>
    <xdr:sp macro="" textlink="">
      <xdr:nvSpPr>
        <xdr:cNvPr id="527" name="楕円 526"/>
        <xdr:cNvSpPr/>
      </xdr:nvSpPr>
      <xdr:spPr>
        <a:xfrm>
          <a:off x="14541500" y="66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93175</xdr:rowOff>
    </xdr:from>
    <xdr:ext cx="469744" cy="259045"/>
    <xdr:sp macro="" textlink="">
      <xdr:nvSpPr>
        <xdr:cNvPr id="528" name="テキスト ボックス 527"/>
        <xdr:cNvSpPr txBox="1"/>
      </xdr:nvSpPr>
      <xdr:spPr>
        <a:xfrm>
          <a:off x="14357428" y="64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154693</xdr:rowOff>
    </xdr:from>
    <xdr:to>
      <xdr:col>72</xdr:col>
      <xdr:colOff>38100</xdr:colOff>
      <xdr:row>39</xdr:row>
      <xdr:rowOff>84843</xdr:rowOff>
    </xdr:to>
    <xdr:sp macro="" textlink="">
      <xdr:nvSpPr>
        <xdr:cNvPr id="529" name="楕円 528"/>
        <xdr:cNvSpPr/>
      </xdr:nvSpPr>
      <xdr:spPr>
        <a:xfrm>
          <a:off x="13652500" y="66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75970</xdr:rowOff>
    </xdr:from>
    <xdr:ext cx="469744" cy="259045"/>
    <xdr:sp macro="" textlink="">
      <xdr:nvSpPr>
        <xdr:cNvPr id="530" name="テキスト ボックス 529"/>
        <xdr:cNvSpPr txBox="1"/>
      </xdr:nvSpPr>
      <xdr:spPr>
        <a:xfrm>
          <a:off x="13468428" y="676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160934</xdr:rowOff>
    </xdr:from>
    <xdr:to>
      <xdr:col>67</xdr:col>
      <xdr:colOff>101600</xdr:colOff>
      <xdr:row>39</xdr:row>
      <xdr:rowOff>91084</xdr:rowOff>
    </xdr:to>
    <xdr:sp macro="" textlink="">
      <xdr:nvSpPr>
        <xdr:cNvPr id="531" name="楕円 530"/>
        <xdr:cNvSpPr/>
      </xdr:nvSpPr>
      <xdr:spPr>
        <a:xfrm>
          <a:off x="12763500" y="66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82211</xdr:rowOff>
    </xdr:from>
    <xdr:ext cx="469744" cy="259045"/>
    <xdr:sp macro="" textlink="">
      <xdr:nvSpPr>
        <xdr:cNvPr id="532" name="テキスト ボックス 531"/>
        <xdr:cNvSpPr txBox="1"/>
      </xdr:nvSpPr>
      <xdr:spPr>
        <a:xfrm>
          <a:off x="12579428" y="676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129349</xdr:rowOff>
    </xdr:from>
    <xdr:to>
      <xdr:col>85</xdr:col>
      <xdr:colOff>127000</xdr:colOff>
      <xdr:row>76</xdr:row>
      <xdr:rowOff>2891</xdr:rowOff>
    </xdr:to>
    <xdr:cxnSp macro="">
      <xdr:nvCxnSpPr>
        <xdr:cNvPr id="608" name="直線コネクタ 607"/>
        <xdr:cNvCxnSpPr/>
      </xdr:nvCxnSpPr>
      <xdr:spPr>
        <a:xfrm flipV="1">
          <a:off x="15481300" y="12988099"/>
          <a:ext cx="8382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160206</xdr:rowOff>
    </xdr:from>
    <xdr:to>
      <xdr:col>81</xdr:col>
      <xdr:colOff>50800</xdr:colOff>
      <xdr:row>76</xdr:row>
      <xdr:rowOff>2891</xdr:rowOff>
    </xdr:to>
    <xdr:cxnSp macro="">
      <xdr:nvCxnSpPr>
        <xdr:cNvPr id="611" name="直線コネクタ 610"/>
        <xdr:cNvCxnSpPr/>
      </xdr:nvCxnSpPr>
      <xdr:spPr>
        <a:xfrm>
          <a:off x="14592300" y="13018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160206</xdr:rowOff>
    </xdr:from>
    <xdr:to>
      <xdr:col>76</xdr:col>
      <xdr:colOff>114300</xdr:colOff>
      <xdr:row>76</xdr:row>
      <xdr:rowOff>14436</xdr:rowOff>
    </xdr:to>
    <xdr:cxnSp macro="">
      <xdr:nvCxnSpPr>
        <xdr:cNvPr id="614" name="直線コネクタ 613"/>
        <xdr:cNvCxnSpPr/>
      </xdr:nvCxnSpPr>
      <xdr:spPr>
        <a:xfrm flipV="1">
          <a:off x="13703300" y="13018956"/>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112734</xdr:rowOff>
    </xdr:from>
    <xdr:to>
      <xdr:col>71</xdr:col>
      <xdr:colOff>177800</xdr:colOff>
      <xdr:row>76</xdr:row>
      <xdr:rowOff>14436</xdr:rowOff>
    </xdr:to>
    <xdr:cxnSp macro="">
      <xdr:nvCxnSpPr>
        <xdr:cNvPr id="617" name="直線コネクタ 616"/>
        <xdr:cNvCxnSpPr/>
      </xdr:nvCxnSpPr>
      <xdr:spPr>
        <a:xfrm>
          <a:off x="12814300" y="12971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78549</xdr:rowOff>
    </xdr:from>
    <xdr:to>
      <xdr:col>85</xdr:col>
      <xdr:colOff>177800</xdr:colOff>
      <xdr:row>76</xdr:row>
      <xdr:rowOff>8699</xdr:rowOff>
    </xdr:to>
    <xdr:sp macro="" textlink="">
      <xdr:nvSpPr>
        <xdr:cNvPr id="627" name="楕円 626"/>
        <xdr:cNvSpPr/>
      </xdr:nvSpPr>
      <xdr:spPr>
        <a:xfrm>
          <a:off x="16268700" y="129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101426</xdr:rowOff>
    </xdr:from>
    <xdr:ext cx="599010" cy="259045"/>
    <xdr:sp macro="" textlink="">
      <xdr:nvSpPr>
        <xdr:cNvPr id="628" name="公債費該当値テキスト"/>
        <xdr:cNvSpPr txBox="1"/>
      </xdr:nvSpPr>
      <xdr:spPr>
        <a:xfrm>
          <a:off x="16370300" y="1278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123542</xdr:rowOff>
    </xdr:from>
    <xdr:to>
      <xdr:col>81</xdr:col>
      <xdr:colOff>101600</xdr:colOff>
      <xdr:row>76</xdr:row>
      <xdr:rowOff>53693</xdr:rowOff>
    </xdr:to>
    <xdr:sp macro="" textlink="">
      <xdr:nvSpPr>
        <xdr:cNvPr id="629" name="楕円 628"/>
        <xdr:cNvSpPr/>
      </xdr:nvSpPr>
      <xdr:spPr>
        <a:xfrm>
          <a:off x="15430500" y="12982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70219</xdr:rowOff>
    </xdr:from>
    <xdr:ext cx="599010" cy="259045"/>
    <xdr:sp macro="" textlink="">
      <xdr:nvSpPr>
        <xdr:cNvPr id="630" name="テキスト ボックス 629"/>
        <xdr:cNvSpPr txBox="1"/>
      </xdr:nvSpPr>
      <xdr:spPr>
        <a:xfrm>
          <a:off x="15181795" y="1275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109406</xdr:rowOff>
    </xdr:from>
    <xdr:to>
      <xdr:col>76</xdr:col>
      <xdr:colOff>165100</xdr:colOff>
      <xdr:row>76</xdr:row>
      <xdr:rowOff>39556</xdr:rowOff>
    </xdr:to>
    <xdr:sp macro="" textlink="">
      <xdr:nvSpPr>
        <xdr:cNvPr id="631" name="楕円 630"/>
        <xdr:cNvSpPr/>
      </xdr:nvSpPr>
      <xdr:spPr>
        <a:xfrm>
          <a:off x="14541500" y="129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56083</xdr:rowOff>
    </xdr:from>
    <xdr:ext cx="599010" cy="259045"/>
    <xdr:sp macro="" textlink="">
      <xdr:nvSpPr>
        <xdr:cNvPr id="632" name="テキスト ボックス 631"/>
        <xdr:cNvSpPr txBox="1"/>
      </xdr:nvSpPr>
      <xdr:spPr>
        <a:xfrm>
          <a:off x="14292795" y="127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135086</xdr:rowOff>
    </xdr:from>
    <xdr:to>
      <xdr:col>72</xdr:col>
      <xdr:colOff>38100</xdr:colOff>
      <xdr:row>76</xdr:row>
      <xdr:rowOff>65236</xdr:rowOff>
    </xdr:to>
    <xdr:sp macro="" textlink="">
      <xdr:nvSpPr>
        <xdr:cNvPr id="633" name="楕円 632"/>
        <xdr:cNvSpPr/>
      </xdr:nvSpPr>
      <xdr:spPr>
        <a:xfrm>
          <a:off x="13652500" y="129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81763</xdr:rowOff>
    </xdr:from>
    <xdr:ext cx="599010" cy="259045"/>
    <xdr:sp macro="" textlink="">
      <xdr:nvSpPr>
        <xdr:cNvPr id="634" name="テキスト ボックス 633"/>
        <xdr:cNvSpPr txBox="1"/>
      </xdr:nvSpPr>
      <xdr:spPr>
        <a:xfrm>
          <a:off x="13403795" y="1276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61934</xdr:rowOff>
    </xdr:from>
    <xdr:to>
      <xdr:col>67</xdr:col>
      <xdr:colOff>101600</xdr:colOff>
      <xdr:row>75</xdr:row>
      <xdr:rowOff>163534</xdr:rowOff>
    </xdr:to>
    <xdr:sp macro="" textlink="">
      <xdr:nvSpPr>
        <xdr:cNvPr id="635" name="楕円 634"/>
        <xdr:cNvSpPr/>
      </xdr:nvSpPr>
      <xdr:spPr>
        <a:xfrm>
          <a:off x="12763500" y="129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8611</xdr:rowOff>
    </xdr:from>
    <xdr:ext cx="599010" cy="259045"/>
    <xdr:sp macro="" textlink="">
      <xdr:nvSpPr>
        <xdr:cNvPr id="636" name="テキスト ボックス 635"/>
        <xdr:cNvSpPr txBox="1"/>
      </xdr:nvSpPr>
      <xdr:spPr>
        <a:xfrm>
          <a:off x="12514795" y="126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48068</xdr:rowOff>
    </xdr:from>
    <xdr:to>
      <xdr:col>85</xdr:col>
      <xdr:colOff>127000</xdr:colOff>
      <xdr:row>98</xdr:row>
      <xdr:rowOff>113519</xdr:rowOff>
    </xdr:to>
    <xdr:cxnSp macro="">
      <xdr:nvCxnSpPr>
        <xdr:cNvPr id="665" name="直線コネクタ 664"/>
        <xdr:cNvCxnSpPr/>
      </xdr:nvCxnSpPr>
      <xdr:spPr>
        <a:xfrm>
          <a:off x="15481300" y="16850168"/>
          <a:ext cx="838200" cy="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48068</xdr:rowOff>
    </xdr:from>
    <xdr:to>
      <xdr:col>81</xdr:col>
      <xdr:colOff>50800</xdr:colOff>
      <xdr:row>98</xdr:row>
      <xdr:rowOff>91504</xdr:rowOff>
    </xdr:to>
    <xdr:cxnSp macro="">
      <xdr:nvCxnSpPr>
        <xdr:cNvPr id="668" name="直線コネクタ 667"/>
        <xdr:cNvCxnSpPr/>
      </xdr:nvCxnSpPr>
      <xdr:spPr>
        <a:xfrm flipV="1">
          <a:off x="14592300" y="16850168"/>
          <a:ext cx="889000" cy="4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89819</xdr:rowOff>
    </xdr:from>
    <xdr:to>
      <xdr:col>76</xdr:col>
      <xdr:colOff>114300</xdr:colOff>
      <xdr:row>98</xdr:row>
      <xdr:rowOff>91504</xdr:rowOff>
    </xdr:to>
    <xdr:cxnSp macro="">
      <xdr:nvCxnSpPr>
        <xdr:cNvPr id="671" name="直線コネクタ 670"/>
        <xdr:cNvCxnSpPr/>
      </xdr:nvCxnSpPr>
      <xdr:spPr>
        <a:xfrm>
          <a:off x="13703300" y="16891919"/>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87681</xdr:rowOff>
    </xdr:from>
    <xdr:to>
      <xdr:col>71</xdr:col>
      <xdr:colOff>177800</xdr:colOff>
      <xdr:row>98</xdr:row>
      <xdr:rowOff>89819</xdr:rowOff>
    </xdr:to>
    <xdr:cxnSp macro="">
      <xdr:nvCxnSpPr>
        <xdr:cNvPr id="674" name="直線コネクタ 673"/>
        <xdr:cNvCxnSpPr/>
      </xdr:nvCxnSpPr>
      <xdr:spPr>
        <a:xfrm>
          <a:off x="12814300" y="16889781"/>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62719</xdr:rowOff>
    </xdr:from>
    <xdr:to>
      <xdr:col>85</xdr:col>
      <xdr:colOff>177800</xdr:colOff>
      <xdr:row>98</xdr:row>
      <xdr:rowOff>164319</xdr:rowOff>
    </xdr:to>
    <xdr:sp macro="" textlink="">
      <xdr:nvSpPr>
        <xdr:cNvPr id="684" name="楕円 683"/>
        <xdr:cNvSpPr/>
      </xdr:nvSpPr>
      <xdr:spPr>
        <a:xfrm>
          <a:off x="16268700" y="168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22096</xdr:rowOff>
    </xdr:from>
    <xdr:ext cx="534377" cy="259045"/>
    <xdr:sp macro="" textlink="">
      <xdr:nvSpPr>
        <xdr:cNvPr id="685" name="積立金該当値テキスト"/>
        <xdr:cNvSpPr txBox="1"/>
      </xdr:nvSpPr>
      <xdr:spPr>
        <a:xfrm>
          <a:off x="16370300" y="166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168718</xdr:rowOff>
    </xdr:from>
    <xdr:to>
      <xdr:col>81</xdr:col>
      <xdr:colOff>101600</xdr:colOff>
      <xdr:row>98</xdr:row>
      <xdr:rowOff>98868</xdr:rowOff>
    </xdr:to>
    <xdr:sp macro="" textlink="">
      <xdr:nvSpPr>
        <xdr:cNvPr id="686" name="楕円 685"/>
        <xdr:cNvSpPr/>
      </xdr:nvSpPr>
      <xdr:spPr>
        <a:xfrm>
          <a:off x="15430500" y="167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115395</xdr:rowOff>
    </xdr:from>
    <xdr:ext cx="599010" cy="259045"/>
    <xdr:sp macro="" textlink="">
      <xdr:nvSpPr>
        <xdr:cNvPr id="687" name="テキスト ボックス 686"/>
        <xdr:cNvSpPr txBox="1"/>
      </xdr:nvSpPr>
      <xdr:spPr>
        <a:xfrm>
          <a:off x="15181795" y="165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40704</xdr:rowOff>
    </xdr:from>
    <xdr:to>
      <xdr:col>76</xdr:col>
      <xdr:colOff>165100</xdr:colOff>
      <xdr:row>98</xdr:row>
      <xdr:rowOff>142304</xdr:rowOff>
    </xdr:to>
    <xdr:sp macro="" textlink="">
      <xdr:nvSpPr>
        <xdr:cNvPr id="688" name="楕円 687"/>
        <xdr:cNvSpPr/>
      </xdr:nvSpPr>
      <xdr:spPr>
        <a:xfrm>
          <a:off x="14541500" y="168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158831</xdr:rowOff>
    </xdr:from>
    <xdr:ext cx="534377" cy="259045"/>
    <xdr:sp macro="" textlink="">
      <xdr:nvSpPr>
        <xdr:cNvPr id="689" name="テキスト ボックス 688"/>
        <xdr:cNvSpPr txBox="1"/>
      </xdr:nvSpPr>
      <xdr:spPr>
        <a:xfrm>
          <a:off x="14325111" y="166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39019</xdr:rowOff>
    </xdr:from>
    <xdr:to>
      <xdr:col>72</xdr:col>
      <xdr:colOff>38100</xdr:colOff>
      <xdr:row>98</xdr:row>
      <xdr:rowOff>140619</xdr:rowOff>
    </xdr:to>
    <xdr:sp macro="" textlink="">
      <xdr:nvSpPr>
        <xdr:cNvPr id="690" name="楕円 689"/>
        <xdr:cNvSpPr/>
      </xdr:nvSpPr>
      <xdr:spPr>
        <a:xfrm>
          <a:off x="13652500" y="168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157146</xdr:rowOff>
    </xdr:from>
    <xdr:ext cx="534377" cy="259045"/>
    <xdr:sp macro="" textlink="">
      <xdr:nvSpPr>
        <xdr:cNvPr id="691" name="テキスト ボックス 690"/>
        <xdr:cNvSpPr txBox="1"/>
      </xdr:nvSpPr>
      <xdr:spPr>
        <a:xfrm>
          <a:off x="13436111" y="1661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36881</xdr:rowOff>
    </xdr:from>
    <xdr:to>
      <xdr:col>67</xdr:col>
      <xdr:colOff>101600</xdr:colOff>
      <xdr:row>98</xdr:row>
      <xdr:rowOff>138481</xdr:rowOff>
    </xdr:to>
    <xdr:sp macro="" textlink="">
      <xdr:nvSpPr>
        <xdr:cNvPr id="692" name="楕円 691"/>
        <xdr:cNvSpPr/>
      </xdr:nvSpPr>
      <xdr:spPr>
        <a:xfrm>
          <a:off x="12763500" y="168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155008</xdr:rowOff>
    </xdr:from>
    <xdr:ext cx="599010" cy="259045"/>
    <xdr:sp macro="" textlink="">
      <xdr:nvSpPr>
        <xdr:cNvPr id="693" name="テキスト ボックス 692"/>
        <xdr:cNvSpPr txBox="1"/>
      </xdr:nvSpPr>
      <xdr:spPr>
        <a:xfrm>
          <a:off x="12514795" y="1661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133117</xdr:rowOff>
    </xdr:from>
    <xdr:to>
      <xdr:col>111</xdr:col>
      <xdr:colOff>177800</xdr:colOff>
      <xdr:row>38</xdr:row>
      <xdr:rowOff>139700</xdr:rowOff>
    </xdr:to>
    <xdr:cxnSp macro="">
      <xdr:nvCxnSpPr>
        <xdr:cNvPr id="723" name="直線コネクタ 722"/>
        <xdr:cNvCxnSpPr/>
      </xdr:nvCxnSpPr>
      <xdr:spPr>
        <a:xfrm>
          <a:off x="20434300" y="6648217"/>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133117</xdr:rowOff>
    </xdr:from>
    <xdr:to>
      <xdr:col>107</xdr:col>
      <xdr:colOff>50800</xdr:colOff>
      <xdr:row>38</xdr:row>
      <xdr:rowOff>139700</xdr:rowOff>
    </xdr:to>
    <xdr:cxnSp macro="">
      <xdr:nvCxnSpPr>
        <xdr:cNvPr id="726" name="直線コネクタ 725"/>
        <xdr:cNvCxnSpPr/>
      </xdr:nvCxnSpPr>
      <xdr:spPr>
        <a:xfrm flipV="1">
          <a:off x="19545300" y="6648217"/>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136545</xdr:rowOff>
    </xdr:from>
    <xdr:to>
      <xdr:col>102</xdr:col>
      <xdr:colOff>114300</xdr:colOff>
      <xdr:row>38</xdr:row>
      <xdr:rowOff>139700</xdr:rowOff>
    </xdr:to>
    <xdr:cxnSp macro="">
      <xdr:nvCxnSpPr>
        <xdr:cNvPr id="729" name="直線コネクタ 728"/>
        <xdr:cNvCxnSpPr/>
      </xdr:nvCxnSpPr>
      <xdr:spPr>
        <a:xfrm>
          <a:off x="18656300" y="6651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82317</xdr:rowOff>
    </xdr:from>
    <xdr:to>
      <xdr:col>107</xdr:col>
      <xdr:colOff>101600</xdr:colOff>
      <xdr:row>39</xdr:row>
      <xdr:rowOff>12467</xdr:rowOff>
    </xdr:to>
    <xdr:sp macro="" textlink="">
      <xdr:nvSpPr>
        <xdr:cNvPr id="743" name="楕円 742"/>
        <xdr:cNvSpPr/>
      </xdr:nvSpPr>
      <xdr:spPr>
        <a:xfrm>
          <a:off x="20383500" y="65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3594</xdr:rowOff>
    </xdr:from>
    <xdr:ext cx="378565" cy="259045"/>
    <xdr:sp macro="" textlink="">
      <xdr:nvSpPr>
        <xdr:cNvPr id="744" name="テキスト ボックス 743"/>
        <xdr:cNvSpPr txBox="1"/>
      </xdr:nvSpPr>
      <xdr:spPr>
        <a:xfrm>
          <a:off x="20245017" y="669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85745</xdr:rowOff>
    </xdr:from>
    <xdr:to>
      <xdr:col>98</xdr:col>
      <xdr:colOff>38100</xdr:colOff>
      <xdr:row>39</xdr:row>
      <xdr:rowOff>15895</xdr:rowOff>
    </xdr:to>
    <xdr:sp macro="" textlink="">
      <xdr:nvSpPr>
        <xdr:cNvPr id="747" name="楕円 746"/>
        <xdr:cNvSpPr/>
      </xdr:nvSpPr>
      <xdr:spPr>
        <a:xfrm>
          <a:off x="18605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7022</xdr:rowOff>
    </xdr:from>
    <xdr:ext cx="313932" cy="259045"/>
    <xdr:sp macro="" textlink="">
      <xdr:nvSpPr>
        <xdr:cNvPr id="748" name="テキスト ボックス 747"/>
        <xdr:cNvSpPr txBox="1"/>
      </xdr:nvSpPr>
      <xdr:spPr>
        <a:xfrm>
          <a:off x="18499333" y="6693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85427</xdr:rowOff>
    </xdr:from>
    <xdr:to>
      <xdr:col>116</xdr:col>
      <xdr:colOff>63500</xdr:colOff>
      <xdr:row>59</xdr:row>
      <xdr:rowOff>85603</xdr:rowOff>
    </xdr:to>
    <xdr:cxnSp macro="">
      <xdr:nvCxnSpPr>
        <xdr:cNvPr id="779" name="直線コネクタ 778"/>
        <xdr:cNvCxnSpPr/>
      </xdr:nvCxnSpPr>
      <xdr:spPr>
        <a:xfrm>
          <a:off x="21323300" y="10200977"/>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85427</xdr:rowOff>
    </xdr:from>
    <xdr:to>
      <xdr:col>111</xdr:col>
      <xdr:colOff>177800</xdr:colOff>
      <xdr:row>59</xdr:row>
      <xdr:rowOff>85718</xdr:rowOff>
    </xdr:to>
    <xdr:cxnSp macro="">
      <xdr:nvCxnSpPr>
        <xdr:cNvPr id="782" name="直線コネクタ 781"/>
        <xdr:cNvCxnSpPr/>
      </xdr:nvCxnSpPr>
      <xdr:spPr>
        <a:xfrm flipV="1">
          <a:off x="20434300" y="10200977"/>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85006</xdr:rowOff>
    </xdr:from>
    <xdr:to>
      <xdr:col>107</xdr:col>
      <xdr:colOff>50800</xdr:colOff>
      <xdr:row>59</xdr:row>
      <xdr:rowOff>85718</xdr:rowOff>
    </xdr:to>
    <xdr:cxnSp macro="">
      <xdr:nvCxnSpPr>
        <xdr:cNvPr id="785" name="直線コネクタ 784"/>
        <xdr:cNvCxnSpPr/>
      </xdr:nvCxnSpPr>
      <xdr:spPr>
        <a:xfrm>
          <a:off x="19545300" y="1020055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85006</xdr:rowOff>
    </xdr:from>
    <xdr:to>
      <xdr:col>102</xdr:col>
      <xdr:colOff>114300</xdr:colOff>
      <xdr:row>59</xdr:row>
      <xdr:rowOff>86469</xdr:rowOff>
    </xdr:to>
    <xdr:cxnSp macro="">
      <xdr:nvCxnSpPr>
        <xdr:cNvPr id="788" name="直線コネクタ 787"/>
        <xdr:cNvCxnSpPr/>
      </xdr:nvCxnSpPr>
      <xdr:spPr>
        <a:xfrm flipV="1">
          <a:off x="18656300" y="10200556"/>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130936</xdr:rowOff>
    </xdr:from>
    <xdr:ext cx="469744" cy="259045"/>
    <xdr:sp macro="" textlink="">
      <xdr:nvSpPr>
        <xdr:cNvPr id="792" name="テキスト ボックス 791"/>
        <xdr:cNvSpPr txBox="1"/>
      </xdr:nvSpPr>
      <xdr:spPr>
        <a:xfrm>
          <a:off x="18421428" y="102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34803</xdr:rowOff>
    </xdr:from>
    <xdr:to>
      <xdr:col>116</xdr:col>
      <xdr:colOff>114300</xdr:colOff>
      <xdr:row>59</xdr:row>
      <xdr:rowOff>136403</xdr:rowOff>
    </xdr:to>
    <xdr:sp macro="" textlink="">
      <xdr:nvSpPr>
        <xdr:cNvPr id="798" name="楕円 797"/>
        <xdr:cNvSpPr/>
      </xdr:nvSpPr>
      <xdr:spPr>
        <a:xfrm>
          <a:off x="22110700" y="101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165630</xdr:rowOff>
    </xdr:from>
    <xdr:ext cx="469744" cy="259045"/>
    <xdr:sp macro="" textlink="">
      <xdr:nvSpPr>
        <xdr:cNvPr id="799" name="貸付金該当値テキスト"/>
        <xdr:cNvSpPr txBox="1"/>
      </xdr:nvSpPr>
      <xdr:spPr>
        <a:xfrm>
          <a:off x="22212300" y="993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34627</xdr:rowOff>
    </xdr:from>
    <xdr:to>
      <xdr:col>112</xdr:col>
      <xdr:colOff>38100</xdr:colOff>
      <xdr:row>59</xdr:row>
      <xdr:rowOff>136227</xdr:rowOff>
    </xdr:to>
    <xdr:sp macro="" textlink="">
      <xdr:nvSpPr>
        <xdr:cNvPr id="800" name="楕円 799"/>
        <xdr:cNvSpPr/>
      </xdr:nvSpPr>
      <xdr:spPr>
        <a:xfrm>
          <a:off x="21272500" y="101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152754</xdr:rowOff>
    </xdr:from>
    <xdr:ext cx="469744" cy="259045"/>
    <xdr:sp macro="" textlink="">
      <xdr:nvSpPr>
        <xdr:cNvPr id="801" name="テキスト ボックス 800"/>
        <xdr:cNvSpPr txBox="1"/>
      </xdr:nvSpPr>
      <xdr:spPr>
        <a:xfrm>
          <a:off x="21088428" y="992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34918</xdr:rowOff>
    </xdr:from>
    <xdr:to>
      <xdr:col>107</xdr:col>
      <xdr:colOff>101600</xdr:colOff>
      <xdr:row>59</xdr:row>
      <xdr:rowOff>136518</xdr:rowOff>
    </xdr:to>
    <xdr:sp macro="" textlink="">
      <xdr:nvSpPr>
        <xdr:cNvPr id="802" name="楕円 801"/>
        <xdr:cNvSpPr/>
      </xdr:nvSpPr>
      <xdr:spPr>
        <a:xfrm>
          <a:off x="20383500" y="101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127645</xdr:rowOff>
    </xdr:from>
    <xdr:ext cx="469744" cy="259045"/>
    <xdr:sp macro="" textlink="">
      <xdr:nvSpPr>
        <xdr:cNvPr id="803" name="テキスト ボックス 802"/>
        <xdr:cNvSpPr txBox="1"/>
      </xdr:nvSpPr>
      <xdr:spPr>
        <a:xfrm>
          <a:off x="20199428" y="1024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34206</xdr:rowOff>
    </xdr:from>
    <xdr:to>
      <xdr:col>102</xdr:col>
      <xdr:colOff>165100</xdr:colOff>
      <xdr:row>59</xdr:row>
      <xdr:rowOff>135806</xdr:rowOff>
    </xdr:to>
    <xdr:sp macro="" textlink="">
      <xdr:nvSpPr>
        <xdr:cNvPr id="804" name="楕円 803"/>
        <xdr:cNvSpPr/>
      </xdr:nvSpPr>
      <xdr:spPr>
        <a:xfrm>
          <a:off x="19494500" y="101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152333</xdr:rowOff>
    </xdr:from>
    <xdr:ext cx="469744" cy="259045"/>
    <xdr:sp macro="" textlink="">
      <xdr:nvSpPr>
        <xdr:cNvPr id="805" name="テキスト ボックス 804"/>
        <xdr:cNvSpPr txBox="1"/>
      </xdr:nvSpPr>
      <xdr:spPr>
        <a:xfrm>
          <a:off x="19310428" y="99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35669</xdr:rowOff>
    </xdr:from>
    <xdr:to>
      <xdr:col>98</xdr:col>
      <xdr:colOff>38100</xdr:colOff>
      <xdr:row>59</xdr:row>
      <xdr:rowOff>137269</xdr:rowOff>
    </xdr:to>
    <xdr:sp macro="" textlink="">
      <xdr:nvSpPr>
        <xdr:cNvPr id="806" name="楕円 805"/>
        <xdr:cNvSpPr/>
      </xdr:nvSpPr>
      <xdr:spPr>
        <a:xfrm>
          <a:off x="18605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153796</xdr:rowOff>
    </xdr:from>
    <xdr:ext cx="469744" cy="259045"/>
    <xdr:sp macro="" textlink="">
      <xdr:nvSpPr>
        <xdr:cNvPr id="807" name="テキスト ボックス 806"/>
        <xdr:cNvSpPr txBox="1"/>
      </xdr:nvSpPr>
      <xdr:spPr>
        <a:xfrm>
          <a:off x="18421428" y="992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86779</xdr:rowOff>
    </xdr:from>
    <xdr:to>
      <xdr:col>116</xdr:col>
      <xdr:colOff>63500</xdr:colOff>
      <xdr:row>73</xdr:row>
      <xdr:rowOff>164592</xdr:rowOff>
    </xdr:to>
    <xdr:cxnSp macro="">
      <xdr:nvCxnSpPr>
        <xdr:cNvPr id="837" name="直線コネクタ 836"/>
        <xdr:cNvCxnSpPr/>
      </xdr:nvCxnSpPr>
      <xdr:spPr>
        <a:xfrm flipV="1">
          <a:off x="21323300" y="12602629"/>
          <a:ext cx="838200" cy="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164592</xdr:rowOff>
    </xdr:from>
    <xdr:to>
      <xdr:col>111</xdr:col>
      <xdr:colOff>177800</xdr:colOff>
      <xdr:row>74</xdr:row>
      <xdr:rowOff>6845</xdr:rowOff>
    </xdr:to>
    <xdr:cxnSp macro="">
      <xdr:nvCxnSpPr>
        <xdr:cNvPr id="840" name="直線コネクタ 839"/>
        <xdr:cNvCxnSpPr/>
      </xdr:nvCxnSpPr>
      <xdr:spPr>
        <a:xfrm flipV="1">
          <a:off x="20434300" y="12680442"/>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6845</xdr:rowOff>
    </xdr:from>
    <xdr:to>
      <xdr:col>107</xdr:col>
      <xdr:colOff>50800</xdr:colOff>
      <xdr:row>74</xdr:row>
      <xdr:rowOff>28422</xdr:rowOff>
    </xdr:to>
    <xdr:cxnSp macro="">
      <xdr:nvCxnSpPr>
        <xdr:cNvPr id="843" name="直線コネクタ 842"/>
        <xdr:cNvCxnSpPr/>
      </xdr:nvCxnSpPr>
      <xdr:spPr>
        <a:xfrm flipV="1">
          <a:off x="19545300" y="12694145"/>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28422</xdr:rowOff>
    </xdr:from>
    <xdr:to>
      <xdr:col>102</xdr:col>
      <xdr:colOff>114300</xdr:colOff>
      <xdr:row>74</xdr:row>
      <xdr:rowOff>89205</xdr:rowOff>
    </xdr:to>
    <xdr:cxnSp macro="">
      <xdr:nvCxnSpPr>
        <xdr:cNvPr id="846" name="直線コネクタ 845"/>
        <xdr:cNvCxnSpPr/>
      </xdr:nvCxnSpPr>
      <xdr:spPr>
        <a:xfrm flipV="1">
          <a:off x="18656300" y="12715722"/>
          <a:ext cx="889000" cy="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35979</xdr:rowOff>
    </xdr:from>
    <xdr:to>
      <xdr:col>116</xdr:col>
      <xdr:colOff>114300</xdr:colOff>
      <xdr:row>73</xdr:row>
      <xdr:rowOff>137579</xdr:rowOff>
    </xdr:to>
    <xdr:sp macro="" textlink="">
      <xdr:nvSpPr>
        <xdr:cNvPr id="856" name="楕円 855"/>
        <xdr:cNvSpPr/>
      </xdr:nvSpPr>
      <xdr:spPr>
        <a:xfrm>
          <a:off x="221107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58856</xdr:rowOff>
    </xdr:from>
    <xdr:ext cx="599010" cy="259045"/>
    <xdr:sp macro="" textlink="">
      <xdr:nvSpPr>
        <xdr:cNvPr id="857" name="繰出金該当値テキスト"/>
        <xdr:cNvSpPr txBox="1"/>
      </xdr:nvSpPr>
      <xdr:spPr>
        <a:xfrm>
          <a:off x="22212300" y="1240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113792</xdr:rowOff>
    </xdr:from>
    <xdr:to>
      <xdr:col>112</xdr:col>
      <xdr:colOff>38100</xdr:colOff>
      <xdr:row>74</xdr:row>
      <xdr:rowOff>43942</xdr:rowOff>
    </xdr:to>
    <xdr:sp macro="" textlink="">
      <xdr:nvSpPr>
        <xdr:cNvPr id="858" name="楕円 857"/>
        <xdr:cNvSpPr/>
      </xdr:nvSpPr>
      <xdr:spPr>
        <a:xfrm>
          <a:off x="21272500" y="126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60469</xdr:rowOff>
    </xdr:from>
    <xdr:ext cx="599010" cy="259045"/>
    <xdr:sp macro="" textlink="">
      <xdr:nvSpPr>
        <xdr:cNvPr id="859" name="テキスト ボックス 858"/>
        <xdr:cNvSpPr txBox="1"/>
      </xdr:nvSpPr>
      <xdr:spPr>
        <a:xfrm>
          <a:off x="21023795" y="1240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127495</xdr:rowOff>
    </xdr:from>
    <xdr:to>
      <xdr:col>107</xdr:col>
      <xdr:colOff>101600</xdr:colOff>
      <xdr:row>74</xdr:row>
      <xdr:rowOff>57645</xdr:rowOff>
    </xdr:to>
    <xdr:sp macro="" textlink="">
      <xdr:nvSpPr>
        <xdr:cNvPr id="860" name="楕円 859"/>
        <xdr:cNvSpPr/>
      </xdr:nvSpPr>
      <xdr:spPr>
        <a:xfrm>
          <a:off x="20383500" y="12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74172</xdr:rowOff>
    </xdr:from>
    <xdr:ext cx="599010" cy="259045"/>
    <xdr:sp macro="" textlink="">
      <xdr:nvSpPr>
        <xdr:cNvPr id="861" name="テキスト ボックス 860"/>
        <xdr:cNvSpPr txBox="1"/>
      </xdr:nvSpPr>
      <xdr:spPr>
        <a:xfrm>
          <a:off x="20134795" y="12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149072</xdr:rowOff>
    </xdr:from>
    <xdr:to>
      <xdr:col>102</xdr:col>
      <xdr:colOff>165100</xdr:colOff>
      <xdr:row>74</xdr:row>
      <xdr:rowOff>79222</xdr:rowOff>
    </xdr:to>
    <xdr:sp macro="" textlink="">
      <xdr:nvSpPr>
        <xdr:cNvPr id="862" name="楕円 861"/>
        <xdr:cNvSpPr/>
      </xdr:nvSpPr>
      <xdr:spPr>
        <a:xfrm>
          <a:off x="19494500" y="12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95749</xdr:rowOff>
    </xdr:from>
    <xdr:ext cx="534377" cy="259045"/>
    <xdr:sp macro="" textlink="">
      <xdr:nvSpPr>
        <xdr:cNvPr id="863" name="テキスト ボックス 862"/>
        <xdr:cNvSpPr txBox="1"/>
      </xdr:nvSpPr>
      <xdr:spPr>
        <a:xfrm>
          <a:off x="19278111" y="12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38405</xdr:rowOff>
    </xdr:from>
    <xdr:to>
      <xdr:col>98</xdr:col>
      <xdr:colOff>38100</xdr:colOff>
      <xdr:row>74</xdr:row>
      <xdr:rowOff>140005</xdr:rowOff>
    </xdr:to>
    <xdr:sp macro="" textlink="">
      <xdr:nvSpPr>
        <xdr:cNvPr id="864" name="楕円 863"/>
        <xdr:cNvSpPr/>
      </xdr:nvSpPr>
      <xdr:spPr>
        <a:xfrm>
          <a:off x="18605500" y="127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156532</xdr:rowOff>
    </xdr:from>
    <xdr:ext cx="534377" cy="259045"/>
    <xdr:sp macro="" textlink="">
      <xdr:nvSpPr>
        <xdr:cNvPr id="865" name="テキスト ボックス 864"/>
        <xdr:cNvSpPr txBox="1"/>
      </xdr:nvSpPr>
      <xdr:spPr>
        <a:xfrm>
          <a:off x="18389111" y="125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1,060,302</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円となっている。類似団体と比較すると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人件費、維持補修費、普通建設事業費、公債費、積立金、繰出金の項目で、類似団体内順位が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前後と高くなっている。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p>
        <a:p>
          <a:r>
            <a:rPr kumimoji="1" lang="ja-JP" altLang="en-US" sz="1300">
              <a:latin typeface="ＭＳ Ｐゴシック" panose="020B0600070205080204" pitchFamily="50" charset="-128"/>
              <a:ea typeface="ＭＳ Ｐゴシック" panose="020B0600070205080204" pitchFamily="50" charset="-128"/>
            </a:rPr>
            <a:t>その中にあっても、財政運営の弾力化を持たせるための財政調整基金等への積み立ても実施し、中長期的な視点持った行政運営に努めている。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6,558
6,503
298.18
7,301,658
6,953,467
209,202
3,487,841
7,561,518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2050</xdr:rowOff>
    </xdr:from>
    <xdr:to>
      <xdr:col>24</xdr:col>
      <xdr:colOff>63500</xdr:colOff>
      <xdr:row>30</xdr:row>
      <xdr:rowOff>78468</xdr:rowOff>
    </xdr:to>
    <xdr:cxnSp macro="">
      <xdr:nvCxnSpPr>
        <xdr:cNvPr id="63" name="直線コネクタ 62"/>
        <xdr:cNvCxnSpPr/>
      </xdr:nvCxnSpPr>
      <xdr:spPr>
        <a:xfrm flipV="1">
          <a:off x="3797300" y="5145550"/>
          <a:ext cx="8382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78468</xdr:rowOff>
    </xdr:from>
    <xdr:to>
      <xdr:col>19</xdr:col>
      <xdr:colOff>177800</xdr:colOff>
      <xdr:row>30</xdr:row>
      <xdr:rowOff>152110</xdr:rowOff>
    </xdr:to>
    <xdr:cxnSp macro="">
      <xdr:nvCxnSpPr>
        <xdr:cNvPr id="66" name="直線コネクタ 65"/>
        <xdr:cNvCxnSpPr/>
      </xdr:nvCxnSpPr>
      <xdr:spPr>
        <a:xfrm flipV="1">
          <a:off x="2908300" y="5221968"/>
          <a:ext cx="8890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152110</xdr:rowOff>
    </xdr:from>
    <xdr:to>
      <xdr:col>15</xdr:col>
      <xdr:colOff>50800</xdr:colOff>
      <xdr:row>31</xdr:row>
      <xdr:rowOff>101491</xdr:rowOff>
    </xdr:to>
    <xdr:cxnSp macro="">
      <xdr:nvCxnSpPr>
        <xdr:cNvPr id="69" name="直線コネクタ 68"/>
        <xdr:cNvCxnSpPr/>
      </xdr:nvCxnSpPr>
      <xdr:spPr>
        <a:xfrm flipV="1">
          <a:off x="2019300" y="529561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101491</xdr:rowOff>
    </xdr:from>
    <xdr:to>
      <xdr:col>10</xdr:col>
      <xdr:colOff>114300</xdr:colOff>
      <xdr:row>32</xdr:row>
      <xdr:rowOff>116350</xdr:rowOff>
    </xdr:to>
    <xdr:cxnSp macro="">
      <xdr:nvCxnSpPr>
        <xdr:cNvPr id="72" name="直線コネクタ 71"/>
        <xdr:cNvCxnSpPr/>
      </xdr:nvCxnSpPr>
      <xdr:spPr>
        <a:xfrm flipV="1">
          <a:off x="1130300" y="5416441"/>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122700</xdr:rowOff>
    </xdr:from>
    <xdr:to>
      <xdr:col>24</xdr:col>
      <xdr:colOff>114300</xdr:colOff>
      <xdr:row>30</xdr:row>
      <xdr:rowOff>52850</xdr:rowOff>
    </xdr:to>
    <xdr:sp macro="" textlink="">
      <xdr:nvSpPr>
        <xdr:cNvPr id="82" name="楕円 81"/>
        <xdr:cNvSpPr/>
      </xdr:nvSpPr>
      <xdr:spPr>
        <a:xfrm>
          <a:off x="4584700" y="50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37627</xdr:rowOff>
    </xdr:from>
    <xdr:ext cx="534377" cy="259045"/>
    <xdr:sp macro="" textlink="">
      <xdr:nvSpPr>
        <xdr:cNvPr id="83" name="議会費該当値テキスト"/>
        <xdr:cNvSpPr txBox="1"/>
      </xdr:nvSpPr>
      <xdr:spPr>
        <a:xfrm>
          <a:off x="4686300" y="50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27668</xdr:rowOff>
    </xdr:from>
    <xdr:to>
      <xdr:col>20</xdr:col>
      <xdr:colOff>38100</xdr:colOff>
      <xdr:row>30</xdr:row>
      <xdr:rowOff>129268</xdr:rowOff>
    </xdr:to>
    <xdr:sp macro="" textlink="">
      <xdr:nvSpPr>
        <xdr:cNvPr id="84" name="楕円 83"/>
        <xdr:cNvSpPr/>
      </xdr:nvSpPr>
      <xdr:spPr>
        <a:xfrm>
          <a:off x="3746500" y="51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145795</xdr:rowOff>
    </xdr:from>
    <xdr:ext cx="534377" cy="259045"/>
    <xdr:sp macro="" textlink="">
      <xdr:nvSpPr>
        <xdr:cNvPr id="85" name="テキスト ボックス 84"/>
        <xdr:cNvSpPr txBox="1"/>
      </xdr:nvSpPr>
      <xdr:spPr>
        <a:xfrm>
          <a:off x="3530111" y="49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101310</xdr:rowOff>
    </xdr:from>
    <xdr:to>
      <xdr:col>15</xdr:col>
      <xdr:colOff>101600</xdr:colOff>
      <xdr:row>31</xdr:row>
      <xdr:rowOff>31460</xdr:rowOff>
    </xdr:to>
    <xdr:sp macro="" textlink="">
      <xdr:nvSpPr>
        <xdr:cNvPr id="86" name="楕円 85"/>
        <xdr:cNvSpPr/>
      </xdr:nvSpPr>
      <xdr:spPr>
        <a:xfrm>
          <a:off x="2857500" y="52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47987</xdr:rowOff>
    </xdr:from>
    <xdr:ext cx="534377" cy="259045"/>
    <xdr:sp macro="" textlink="">
      <xdr:nvSpPr>
        <xdr:cNvPr id="87" name="テキスト ボックス 86"/>
        <xdr:cNvSpPr txBox="1"/>
      </xdr:nvSpPr>
      <xdr:spPr>
        <a:xfrm>
          <a:off x="2641111" y="50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50691</xdr:rowOff>
    </xdr:from>
    <xdr:to>
      <xdr:col>10</xdr:col>
      <xdr:colOff>165100</xdr:colOff>
      <xdr:row>31</xdr:row>
      <xdr:rowOff>152291</xdr:rowOff>
    </xdr:to>
    <xdr:sp macro="" textlink="">
      <xdr:nvSpPr>
        <xdr:cNvPr id="88" name="楕円 87"/>
        <xdr:cNvSpPr/>
      </xdr:nvSpPr>
      <xdr:spPr>
        <a:xfrm>
          <a:off x="1968500" y="53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168818</xdr:rowOff>
    </xdr:from>
    <xdr:ext cx="534377" cy="259045"/>
    <xdr:sp macro="" textlink="">
      <xdr:nvSpPr>
        <xdr:cNvPr id="89" name="テキスト ボックス 88"/>
        <xdr:cNvSpPr txBox="1"/>
      </xdr:nvSpPr>
      <xdr:spPr>
        <a:xfrm>
          <a:off x="1752111" y="514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65550</xdr:rowOff>
    </xdr:from>
    <xdr:to>
      <xdr:col>6</xdr:col>
      <xdr:colOff>38100</xdr:colOff>
      <xdr:row>32</xdr:row>
      <xdr:rowOff>167150</xdr:rowOff>
    </xdr:to>
    <xdr:sp macro="" textlink="">
      <xdr:nvSpPr>
        <xdr:cNvPr id="90" name="楕円 89"/>
        <xdr:cNvSpPr/>
      </xdr:nvSpPr>
      <xdr:spPr>
        <a:xfrm>
          <a:off x="1079500" y="55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12227</xdr:rowOff>
    </xdr:from>
    <xdr:ext cx="534377" cy="259045"/>
    <xdr:sp macro="" textlink="">
      <xdr:nvSpPr>
        <xdr:cNvPr id="91" name="テキスト ボックス 90"/>
        <xdr:cNvSpPr txBox="1"/>
      </xdr:nvSpPr>
      <xdr:spPr>
        <a:xfrm>
          <a:off x="863111" y="53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70981</xdr:rowOff>
    </xdr:from>
    <xdr:to>
      <xdr:col>24</xdr:col>
      <xdr:colOff>63500</xdr:colOff>
      <xdr:row>57</xdr:row>
      <xdr:rowOff>89391</xdr:rowOff>
    </xdr:to>
    <xdr:cxnSp macro="">
      <xdr:nvCxnSpPr>
        <xdr:cNvPr id="122" name="直線コネクタ 121"/>
        <xdr:cNvCxnSpPr/>
      </xdr:nvCxnSpPr>
      <xdr:spPr>
        <a:xfrm flipV="1">
          <a:off x="3797300" y="9843631"/>
          <a:ext cx="8382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89391</xdr:rowOff>
    </xdr:from>
    <xdr:to>
      <xdr:col>19</xdr:col>
      <xdr:colOff>177800</xdr:colOff>
      <xdr:row>58</xdr:row>
      <xdr:rowOff>6562</xdr:rowOff>
    </xdr:to>
    <xdr:cxnSp macro="">
      <xdr:nvCxnSpPr>
        <xdr:cNvPr id="125" name="直線コネクタ 124"/>
        <xdr:cNvCxnSpPr/>
      </xdr:nvCxnSpPr>
      <xdr:spPr>
        <a:xfrm flipV="1">
          <a:off x="2908300" y="9862041"/>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6562</xdr:rowOff>
    </xdr:from>
    <xdr:to>
      <xdr:col>15</xdr:col>
      <xdr:colOff>50800</xdr:colOff>
      <xdr:row>58</xdr:row>
      <xdr:rowOff>13683</xdr:rowOff>
    </xdr:to>
    <xdr:cxnSp macro="">
      <xdr:nvCxnSpPr>
        <xdr:cNvPr id="128" name="直線コネクタ 127"/>
        <xdr:cNvCxnSpPr/>
      </xdr:nvCxnSpPr>
      <xdr:spPr>
        <a:xfrm flipV="1">
          <a:off x="2019300" y="9950662"/>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13683</xdr:rowOff>
    </xdr:from>
    <xdr:to>
      <xdr:col>10</xdr:col>
      <xdr:colOff>114300</xdr:colOff>
      <xdr:row>58</xdr:row>
      <xdr:rowOff>20643</xdr:rowOff>
    </xdr:to>
    <xdr:cxnSp macro="">
      <xdr:nvCxnSpPr>
        <xdr:cNvPr id="131" name="直線コネクタ 130"/>
        <xdr:cNvCxnSpPr/>
      </xdr:nvCxnSpPr>
      <xdr:spPr>
        <a:xfrm flipV="1">
          <a:off x="1130300" y="9957783"/>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20181</xdr:rowOff>
    </xdr:from>
    <xdr:to>
      <xdr:col>24</xdr:col>
      <xdr:colOff>114300</xdr:colOff>
      <xdr:row>57</xdr:row>
      <xdr:rowOff>121781</xdr:rowOff>
    </xdr:to>
    <xdr:sp macro="" textlink="">
      <xdr:nvSpPr>
        <xdr:cNvPr id="141" name="楕円 140"/>
        <xdr:cNvSpPr/>
      </xdr:nvSpPr>
      <xdr:spPr>
        <a:xfrm>
          <a:off x="4584700" y="9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43058</xdr:rowOff>
    </xdr:from>
    <xdr:ext cx="599010" cy="259045"/>
    <xdr:sp macro="" textlink="">
      <xdr:nvSpPr>
        <xdr:cNvPr id="142" name="総務費該当値テキスト"/>
        <xdr:cNvSpPr txBox="1"/>
      </xdr:nvSpPr>
      <xdr:spPr>
        <a:xfrm>
          <a:off x="4686300" y="964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38591</xdr:rowOff>
    </xdr:from>
    <xdr:to>
      <xdr:col>20</xdr:col>
      <xdr:colOff>38100</xdr:colOff>
      <xdr:row>57</xdr:row>
      <xdr:rowOff>140191</xdr:rowOff>
    </xdr:to>
    <xdr:sp macro="" textlink="">
      <xdr:nvSpPr>
        <xdr:cNvPr id="143" name="楕円 142"/>
        <xdr:cNvSpPr/>
      </xdr:nvSpPr>
      <xdr:spPr>
        <a:xfrm>
          <a:off x="3746500" y="98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156718</xdr:rowOff>
    </xdr:from>
    <xdr:ext cx="599010" cy="259045"/>
    <xdr:sp macro="" textlink="">
      <xdr:nvSpPr>
        <xdr:cNvPr id="144" name="テキスト ボックス 143"/>
        <xdr:cNvSpPr txBox="1"/>
      </xdr:nvSpPr>
      <xdr:spPr>
        <a:xfrm>
          <a:off x="3497795" y="958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127212</xdr:rowOff>
    </xdr:from>
    <xdr:to>
      <xdr:col>15</xdr:col>
      <xdr:colOff>101600</xdr:colOff>
      <xdr:row>58</xdr:row>
      <xdr:rowOff>57362</xdr:rowOff>
    </xdr:to>
    <xdr:sp macro="" textlink="">
      <xdr:nvSpPr>
        <xdr:cNvPr id="145" name="楕円 144"/>
        <xdr:cNvSpPr/>
      </xdr:nvSpPr>
      <xdr:spPr>
        <a:xfrm>
          <a:off x="2857500" y="98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73889</xdr:rowOff>
    </xdr:from>
    <xdr:ext cx="599010" cy="259045"/>
    <xdr:sp macro="" textlink="">
      <xdr:nvSpPr>
        <xdr:cNvPr id="146" name="テキスト ボックス 145"/>
        <xdr:cNvSpPr txBox="1"/>
      </xdr:nvSpPr>
      <xdr:spPr>
        <a:xfrm>
          <a:off x="2608795" y="967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134333</xdr:rowOff>
    </xdr:from>
    <xdr:to>
      <xdr:col>10</xdr:col>
      <xdr:colOff>165100</xdr:colOff>
      <xdr:row>58</xdr:row>
      <xdr:rowOff>64483</xdr:rowOff>
    </xdr:to>
    <xdr:sp macro="" textlink="">
      <xdr:nvSpPr>
        <xdr:cNvPr id="147" name="楕円 146"/>
        <xdr:cNvSpPr/>
      </xdr:nvSpPr>
      <xdr:spPr>
        <a:xfrm>
          <a:off x="1968500" y="99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81010</xdr:rowOff>
    </xdr:from>
    <xdr:ext cx="599010" cy="259045"/>
    <xdr:sp macro="" textlink="">
      <xdr:nvSpPr>
        <xdr:cNvPr id="148" name="テキスト ボックス 147"/>
        <xdr:cNvSpPr txBox="1"/>
      </xdr:nvSpPr>
      <xdr:spPr>
        <a:xfrm>
          <a:off x="1719795" y="968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141293</xdr:rowOff>
    </xdr:from>
    <xdr:to>
      <xdr:col>6</xdr:col>
      <xdr:colOff>38100</xdr:colOff>
      <xdr:row>58</xdr:row>
      <xdr:rowOff>71443</xdr:rowOff>
    </xdr:to>
    <xdr:sp macro="" textlink="">
      <xdr:nvSpPr>
        <xdr:cNvPr id="149" name="楕円 148"/>
        <xdr:cNvSpPr/>
      </xdr:nvSpPr>
      <xdr:spPr>
        <a:xfrm>
          <a:off x="1079500" y="99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87970</xdr:rowOff>
    </xdr:from>
    <xdr:ext cx="599010" cy="259045"/>
    <xdr:sp macro="" textlink="">
      <xdr:nvSpPr>
        <xdr:cNvPr id="150" name="テキスト ボックス 149"/>
        <xdr:cNvSpPr txBox="1"/>
      </xdr:nvSpPr>
      <xdr:spPr>
        <a:xfrm>
          <a:off x="830795" y="968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39154</xdr:rowOff>
    </xdr:from>
    <xdr:to>
      <xdr:col>24</xdr:col>
      <xdr:colOff>63500</xdr:colOff>
      <xdr:row>76</xdr:row>
      <xdr:rowOff>104587</xdr:rowOff>
    </xdr:to>
    <xdr:cxnSp macro="">
      <xdr:nvCxnSpPr>
        <xdr:cNvPr id="180" name="直線コネクタ 179"/>
        <xdr:cNvCxnSpPr/>
      </xdr:nvCxnSpPr>
      <xdr:spPr>
        <a:xfrm>
          <a:off x="3797300" y="12383554"/>
          <a:ext cx="838200" cy="7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39154</xdr:rowOff>
    </xdr:from>
    <xdr:to>
      <xdr:col>19</xdr:col>
      <xdr:colOff>177800</xdr:colOff>
      <xdr:row>76</xdr:row>
      <xdr:rowOff>77095</xdr:rowOff>
    </xdr:to>
    <xdr:cxnSp macro="">
      <xdr:nvCxnSpPr>
        <xdr:cNvPr id="183" name="直線コネクタ 182"/>
        <xdr:cNvCxnSpPr/>
      </xdr:nvCxnSpPr>
      <xdr:spPr>
        <a:xfrm flipV="1">
          <a:off x="2908300" y="12383554"/>
          <a:ext cx="889000" cy="7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77095</xdr:rowOff>
    </xdr:from>
    <xdr:to>
      <xdr:col>15</xdr:col>
      <xdr:colOff>50800</xdr:colOff>
      <xdr:row>76</xdr:row>
      <xdr:rowOff>112657</xdr:rowOff>
    </xdr:to>
    <xdr:cxnSp macro="">
      <xdr:nvCxnSpPr>
        <xdr:cNvPr id="186" name="直線コネクタ 185"/>
        <xdr:cNvCxnSpPr/>
      </xdr:nvCxnSpPr>
      <xdr:spPr>
        <a:xfrm flipV="1">
          <a:off x="2019300" y="13107295"/>
          <a:ext cx="889000" cy="3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112657</xdr:rowOff>
    </xdr:from>
    <xdr:to>
      <xdr:col>10</xdr:col>
      <xdr:colOff>114300</xdr:colOff>
      <xdr:row>77</xdr:row>
      <xdr:rowOff>105327</xdr:rowOff>
    </xdr:to>
    <xdr:cxnSp macro="">
      <xdr:nvCxnSpPr>
        <xdr:cNvPr id="189" name="直線コネクタ 188"/>
        <xdr:cNvCxnSpPr/>
      </xdr:nvCxnSpPr>
      <xdr:spPr>
        <a:xfrm flipV="1">
          <a:off x="1130300" y="13142857"/>
          <a:ext cx="889000" cy="16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53787</xdr:rowOff>
    </xdr:from>
    <xdr:to>
      <xdr:col>24</xdr:col>
      <xdr:colOff>114300</xdr:colOff>
      <xdr:row>76</xdr:row>
      <xdr:rowOff>155387</xdr:rowOff>
    </xdr:to>
    <xdr:sp macro="" textlink="">
      <xdr:nvSpPr>
        <xdr:cNvPr id="199" name="楕円 198"/>
        <xdr:cNvSpPr/>
      </xdr:nvSpPr>
      <xdr:spPr>
        <a:xfrm>
          <a:off x="4584700" y="130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76664</xdr:rowOff>
    </xdr:from>
    <xdr:ext cx="599010" cy="259045"/>
    <xdr:sp macro="" textlink="">
      <xdr:nvSpPr>
        <xdr:cNvPr id="200" name="民生費該当値テキスト"/>
        <xdr:cNvSpPr txBox="1"/>
      </xdr:nvSpPr>
      <xdr:spPr>
        <a:xfrm>
          <a:off x="4686300" y="1293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159804</xdr:rowOff>
    </xdr:from>
    <xdr:to>
      <xdr:col>20</xdr:col>
      <xdr:colOff>38100</xdr:colOff>
      <xdr:row>72</xdr:row>
      <xdr:rowOff>89954</xdr:rowOff>
    </xdr:to>
    <xdr:sp macro="" textlink="">
      <xdr:nvSpPr>
        <xdr:cNvPr id="201" name="楕円 200"/>
        <xdr:cNvSpPr/>
      </xdr:nvSpPr>
      <xdr:spPr>
        <a:xfrm>
          <a:off x="3746500" y="123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106481</xdr:rowOff>
    </xdr:from>
    <xdr:ext cx="599010" cy="259045"/>
    <xdr:sp macro="" textlink="">
      <xdr:nvSpPr>
        <xdr:cNvPr id="202" name="テキスト ボックス 201"/>
        <xdr:cNvSpPr txBox="1"/>
      </xdr:nvSpPr>
      <xdr:spPr>
        <a:xfrm>
          <a:off x="3497795" y="1210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26295</xdr:rowOff>
    </xdr:from>
    <xdr:to>
      <xdr:col>15</xdr:col>
      <xdr:colOff>101600</xdr:colOff>
      <xdr:row>76</xdr:row>
      <xdr:rowOff>127895</xdr:rowOff>
    </xdr:to>
    <xdr:sp macro="" textlink="">
      <xdr:nvSpPr>
        <xdr:cNvPr id="203" name="楕円 202"/>
        <xdr:cNvSpPr/>
      </xdr:nvSpPr>
      <xdr:spPr>
        <a:xfrm>
          <a:off x="2857500" y="13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144421</xdr:rowOff>
    </xdr:from>
    <xdr:ext cx="599010" cy="259045"/>
    <xdr:sp macro="" textlink="">
      <xdr:nvSpPr>
        <xdr:cNvPr id="204" name="テキスト ボックス 203"/>
        <xdr:cNvSpPr txBox="1"/>
      </xdr:nvSpPr>
      <xdr:spPr>
        <a:xfrm>
          <a:off x="2608795" y="1283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61857</xdr:rowOff>
    </xdr:from>
    <xdr:to>
      <xdr:col>10</xdr:col>
      <xdr:colOff>165100</xdr:colOff>
      <xdr:row>76</xdr:row>
      <xdr:rowOff>163457</xdr:rowOff>
    </xdr:to>
    <xdr:sp macro="" textlink="">
      <xdr:nvSpPr>
        <xdr:cNvPr id="205" name="楕円 204"/>
        <xdr:cNvSpPr/>
      </xdr:nvSpPr>
      <xdr:spPr>
        <a:xfrm>
          <a:off x="1968500" y="130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154584</xdr:rowOff>
    </xdr:from>
    <xdr:ext cx="599010" cy="259045"/>
    <xdr:sp macro="" textlink="">
      <xdr:nvSpPr>
        <xdr:cNvPr id="206" name="テキスト ボックス 205"/>
        <xdr:cNvSpPr txBox="1"/>
      </xdr:nvSpPr>
      <xdr:spPr>
        <a:xfrm>
          <a:off x="1719795" y="1318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54527</xdr:rowOff>
    </xdr:from>
    <xdr:to>
      <xdr:col>6</xdr:col>
      <xdr:colOff>38100</xdr:colOff>
      <xdr:row>77</xdr:row>
      <xdr:rowOff>156127</xdr:rowOff>
    </xdr:to>
    <xdr:sp macro="" textlink="">
      <xdr:nvSpPr>
        <xdr:cNvPr id="207" name="楕円 206"/>
        <xdr:cNvSpPr/>
      </xdr:nvSpPr>
      <xdr:spPr>
        <a:xfrm>
          <a:off x="1079500" y="132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147254</xdr:rowOff>
    </xdr:from>
    <xdr:ext cx="599010" cy="259045"/>
    <xdr:sp macro="" textlink="">
      <xdr:nvSpPr>
        <xdr:cNvPr id="208" name="テキスト ボックス 207"/>
        <xdr:cNvSpPr txBox="1"/>
      </xdr:nvSpPr>
      <xdr:spPr>
        <a:xfrm>
          <a:off x="830795" y="1334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109593</xdr:rowOff>
    </xdr:from>
    <xdr:to>
      <xdr:col>24</xdr:col>
      <xdr:colOff>63500</xdr:colOff>
      <xdr:row>97</xdr:row>
      <xdr:rowOff>132504</xdr:rowOff>
    </xdr:to>
    <xdr:cxnSp macro="">
      <xdr:nvCxnSpPr>
        <xdr:cNvPr id="235" name="直線コネクタ 234"/>
        <xdr:cNvCxnSpPr/>
      </xdr:nvCxnSpPr>
      <xdr:spPr>
        <a:xfrm flipV="1">
          <a:off x="3797300" y="16740243"/>
          <a:ext cx="8382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132504</xdr:rowOff>
    </xdr:from>
    <xdr:to>
      <xdr:col>19</xdr:col>
      <xdr:colOff>177800</xdr:colOff>
      <xdr:row>97</xdr:row>
      <xdr:rowOff>157026</xdr:rowOff>
    </xdr:to>
    <xdr:cxnSp macro="">
      <xdr:nvCxnSpPr>
        <xdr:cNvPr id="238" name="直線コネクタ 237"/>
        <xdr:cNvCxnSpPr/>
      </xdr:nvCxnSpPr>
      <xdr:spPr>
        <a:xfrm flipV="1">
          <a:off x="2908300" y="16763154"/>
          <a:ext cx="8890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157026</xdr:rowOff>
    </xdr:from>
    <xdr:to>
      <xdr:col>15</xdr:col>
      <xdr:colOff>50800</xdr:colOff>
      <xdr:row>97</xdr:row>
      <xdr:rowOff>158011</xdr:rowOff>
    </xdr:to>
    <xdr:cxnSp macro="">
      <xdr:nvCxnSpPr>
        <xdr:cNvPr id="241" name="直線コネクタ 240"/>
        <xdr:cNvCxnSpPr/>
      </xdr:nvCxnSpPr>
      <xdr:spPr>
        <a:xfrm flipV="1">
          <a:off x="2019300" y="16787676"/>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158011</xdr:rowOff>
    </xdr:from>
    <xdr:to>
      <xdr:col>10</xdr:col>
      <xdr:colOff>114300</xdr:colOff>
      <xdr:row>97</xdr:row>
      <xdr:rowOff>162486</xdr:rowOff>
    </xdr:to>
    <xdr:cxnSp macro="">
      <xdr:nvCxnSpPr>
        <xdr:cNvPr id="244" name="直線コネクタ 243"/>
        <xdr:cNvCxnSpPr/>
      </xdr:nvCxnSpPr>
      <xdr:spPr>
        <a:xfrm flipV="1">
          <a:off x="1130300" y="16788661"/>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58793</xdr:rowOff>
    </xdr:from>
    <xdr:to>
      <xdr:col>24</xdr:col>
      <xdr:colOff>114300</xdr:colOff>
      <xdr:row>97</xdr:row>
      <xdr:rowOff>160393</xdr:rowOff>
    </xdr:to>
    <xdr:sp macro="" textlink="">
      <xdr:nvSpPr>
        <xdr:cNvPr id="254" name="楕円 253"/>
        <xdr:cNvSpPr/>
      </xdr:nvSpPr>
      <xdr:spPr>
        <a:xfrm>
          <a:off x="4584700" y="166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81670</xdr:rowOff>
    </xdr:from>
    <xdr:ext cx="534377" cy="259045"/>
    <xdr:sp macro="" textlink="">
      <xdr:nvSpPr>
        <xdr:cNvPr id="255" name="衛生費該当値テキスト"/>
        <xdr:cNvSpPr txBox="1"/>
      </xdr:nvSpPr>
      <xdr:spPr>
        <a:xfrm>
          <a:off x="4686300" y="1654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81704</xdr:rowOff>
    </xdr:from>
    <xdr:to>
      <xdr:col>20</xdr:col>
      <xdr:colOff>38100</xdr:colOff>
      <xdr:row>98</xdr:row>
      <xdr:rowOff>11854</xdr:rowOff>
    </xdr:to>
    <xdr:sp macro="" textlink="">
      <xdr:nvSpPr>
        <xdr:cNvPr id="256" name="楕円 255"/>
        <xdr:cNvSpPr/>
      </xdr:nvSpPr>
      <xdr:spPr>
        <a:xfrm>
          <a:off x="3746500" y="167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28381</xdr:rowOff>
    </xdr:from>
    <xdr:ext cx="534377" cy="259045"/>
    <xdr:sp macro="" textlink="">
      <xdr:nvSpPr>
        <xdr:cNvPr id="257" name="テキスト ボックス 256"/>
        <xdr:cNvSpPr txBox="1"/>
      </xdr:nvSpPr>
      <xdr:spPr>
        <a:xfrm>
          <a:off x="3530111" y="164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106226</xdr:rowOff>
    </xdr:from>
    <xdr:to>
      <xdr:col>15</xdr:col>
      <xdr:colOff>101600</xdr:colOff>
      <xdr:row>98</xdr:row>
      <xdr:rowOff>36376</xdr:rowOff>
    </xdr:to>
    <xdr:sp macro="" textlink="">
      <xdr:nvSpPr>
        <xdr:cNvPr id="258" name="楕円 257"/>
        <xdr:cNvSpPr/>
      </xdr:nvSpPr>
      <xdr:spPr>
        <a:xfrm>
          <a:off x="2857500" y="167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52903</xdr:rowOff>
    </xdr:from>
    <xdr:ext cx="534377" cy="259045"/>
    <xdr:sp macro="" textlink="">
      <xdr:nvSpPr>
        <xdr:cNvPr id="259" name="テキスト ボックス 258"/>
        <xdr:cNvSpPr txBox="1"/>
      </xdr:nvSpPr>
      <xdr:spPr>
        <a:xfrm>
          <a:off x="2641111" y="165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107211</xdr:rowOff>
    </xdr:from>
    <xdr:to>
      <xdr:col>10</xdr:col>
      <xdr:colOff>165100</xdr:colOff>
      <xdr:row>98</xdr:row>
      <xdr:rowOff>37361</xdr:rowOff>
    </xdr:to>
    <xdr:sp macro="" textlink="">
      <xdr:nvSpPr>
        <xdr:cNvPr id="260" name="楕円 259"/>
        <xdr:cNvSpPr/>
      </xdr:nvSpPr>
      <xdr:spPr>
        <a:xfrm>
          <a:off x="1968500" y="16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53888</xdr:rowOff>
    </xdr:from>
    <xdr:ext cx="534377" cy="259045"/>
    <xdr:sp macro="" textlink="">
      <xdr:nvSpPr>
        <xdr:cNvPr id="261" name="テキスト ボックス 260"/>
        <xdr:cNvSpPr txBox="1"/>
      </xdr:nvSpPr>
      <xdr:spPr>
        <a:xfrm>
          <a:off x="1752111" y="1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111686</xdr:rowOff>
    </xdr:from>
    <xdr:to>
      <xdr:col>6</xdr:col>
      <xdr:colOff>38100</xdr:colOff>
      <xdr:row>98</xdr:row>
      <xdr:rowOff>41836</xdr:rowOff>
    </xdr:to>
    <xdr:sp macro="" textlink="">
      <xdr:nvSpPr>
        <xdr:cNvPr id="262" name="楕円 261"/>
        <xdr:cNvSpPr/>
      </xdr:nvSpPr>
      <xdr:spPr>
        <a:xfrm>
          <a:off x="1079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58363</xdr:rowOff>
    </xdr:from>
    <xdr:ext cx="534377" cy="259045"/>
    <xdr:sp macro="" textlink="">
      <xdr:nvSpPr>
        <xdr:cNvPr id="263" name="テキスト ボックス 262"/>
        <xdr:cNvSpPr txBox="1"/>
      </xdr:nvSpPr>
      <xdr:spPr>
        <a:xfrm>
          <a:off x="863111" y="1651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101165</xdr:rowOff>
    </xdr:from>
    <xdr:to>
      <xdr:col>54</xdr:col>
      <xdr:colOff>189865</xdr:colOff>
      <xdr:row>39</xdr:row>
      <xdr:rowOff>98878</xdr:rowOff>
    </xdr:to>
    <xdr:cxnSp macro="">
      <xdr:nvCxnSpPr>
        <xdr:cNvPr id="289" name="直線コネクタ 288"/>
        <xdr:cNvCxnSpPr/>
      </xdr:nvCxnSpPr>
      <xdr:spPr>
        <a:xfrm flipV="1">
          <a:off x="10475595" y="6101915"/>
          <a:ext cx="1270" cy="683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47842</xdr:rowOff>
    </xdr:from>
    <xdr:ext cx="469744" cy="259045"/>
    <xdr:sp macro="" textlink="">
      <xdr:nvSpPr>
        <xdr:cNvPr id="292" name="労働費最大値テキスト"/>
        <xdr:cNvSpPr txBox="1"/>
      </xdr:nvSpPr>
      <xdr:spPr>
        <a:xfrm>
          <a:off x="10528300" y="587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101165</xdr:rowOff>
    </xdr:from>
    <xdr:to>
      <xdr:col>55</xdr:col>
      <xdr:colOff>88900</xdr:colOff>
      <xdr:row>35</xdr:row>
      <xdr:rowOff>101165</xdr:rowOff>
    </xdr:to>
    <xdr:cxnSp macro="">
      <xdr:nvCxnSpPr>
        <xdr:cNvPr id="293" name="直線コネクタ 292"/>
        <xdr:cNvCxnSpPr/>
      </xdr:nvCxnSpPr>
      <xdr:spPr>
        <a:xfrm>
          <a:off x="10388600" y="610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116513</xdr:rowOff>
    </xdr:from>
    <xdr:to>
      <xdr:col>55</xdr:col>
      <xdr:colOff>0</xdr:colOff>
      <xdr:row>38</xdr:row>
      <xdr:rowOff>130719</xdr:rowOff>
    </xdr:to>
    <xdr:cxnSp macro="">
      <xdr:nvCxnSpPr>
        <xdr:cNvPr id="294" name="直線コネクタ 293"/>
        <xdr:cNvCxnSpPr/>
      </xdr:nvCxnSpPr>
      <xdr:spPr>
        <a:xfrm flipV="1">
          <a:off x="9639300" y="6631613"/>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121538</xdr:rowOff>
    </xdr:from>
    <xdr:ext cx="378565" cy="259045"/>
    <xdr:sp macro="" textlink="">
      <xdr:nvSpPr>
        <xdr:cNvPr id="295" name="労働費平均値テキスト"/>
        <xdr:cNvSpPr txBox="1"/>
      </xdr:nvSpPr>
      <xdr:spPr>
        <a:xfrm>
          <a:off x="10528300" y="6636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143111</xdr:rowOff>
    </xdr:from>
    <xdr:to>
      <xdr:col>55</xdr:col>
      <xdr:colOff>50800</xdr:colOff>
      <xdr:row>39</xdr:row>
      <xdr:rowOff>73261</xdr:rowOff>
    </xdr:to>
    <xdr:sp macro="" textlink="">
      <xdr:nvSpPr>
        <xdr:cNvPr id="296" name="フローチャート: 判断 295"/>
        <xdr:cNvSpPr/>
      </xdr:nvSpPr>
      <xdr:spPr>
        <a:xfrm>
          <a:off x="10426700" y="66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93164</xdr:rowOff>
    </xdr:from>
    <xdr:to>
      <xdr:col>50</xdr:col>
      <xdr:colOff>114300</xdr:colOff>
      <xdr:row>38</xdr:row>
      <xdr:rowOff>130719</xdr:rowOff>
    </xdr:to>
    <xdr:cxnSp macro="">
      <xdr:nvCxnSpPr>
        <xdr:cNvPr id="297" name="直線コネクタ 296"/>
        <xdr:cNvCxnSpPr/>
      </xdr:nvCxnSpPr>
      <xdr:spPr>
        <a:xfrm>
          <a:off x="8750300" y="6265364"/>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69959</xdr:rowOff>
    </xdr:from>
    <xdr:to>
      <xdr:col>50</xdr:col>
      <xdr:colOff>165100</xdr:colOff>
      <xdr:row>39</xdr:row>
      <xdr:rowOff>109</xdr:rowOff>
    </xdr:to>
    <xdr:sp macro="" textlink="">
      <xdr:nvSpPr>
        <xdr:cNvPr id="298" name="フローチャート: 判断 297"/>
        <xdr:cNvSpPr/>
      </xdr:nvSpPr>
      <xdr:spPr>
        <a:xfrm>
          <a:off x="9588500" y="65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16636</xdr:rowOff>
    </xdr:from>
    <xdr:ext cx="378565" cy="259045"/>
    <xdr:sp macro="" textlink="">
      <xdr:nvSpPr>
        <xdr:cNvPr id="299" name="テキスト ボックス 298"/>
        <xdr:cNvSpPr txBox="1"/>
      </xdr:nvSpPr>
      <xdr:spPr>
        <a:xfrm>
          <a:off x="9450017" y="636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105900</xdr:rowOff>
    </xdr:from>
    <xdr:to>
      <xdr:col>45</xdr:col>
      <xdr:colOff>177800</xdr:colOff>
      <xdr:row>36</xdr:row>
      <xdr:rowOff>93164</xdr:rowOff>
    </xdr:to>
    <xdr:cxnSp macro="">
      <xdr:nvCxnSpPr>
        <xdr:cNvPr id="300" name="直線コネクタ 299"/>
        <xdr:cNvCxnSpPr/>
      </xdr:nvCxnSpPr>
      <xdr:spPr>
        <a:xfrm>
          <a:off x="7861300" y="5592300"/>
          <a:ext cx="889000" cy="6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13298</xdr:rowOff>
    </xdr:from>
    <xdr:to>
      <xdr:col>46</xdr:col>
      <xdr:colOff>38100</xdr:colOff>
      <xdr:row>38</xdr:row>
      <xdr:rowOff>114898</xdr:rowOff>
    </xdr:to>
    <xdr:sp macro="" textlink="">
      <xdr:nvSpPr>
        <xdr:cNvPr id="301" name="フローチャート: 判断 300"/>
        <xdr:cNvSpPr/>
      </xdr:nvSpPr>
      <xdr:spPr>
        <a:xfrm>
          <a:off x="86995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106025</xdr:rowOff>
    </xdr:from>
    <xdr:ext cx="469744" cy="259045"/>
    <xdr:sp macro="" textlink="">
      <xdr:nvSpPr>
        <xdr:cNvPr id="302" name="テキスト ボックス 301"/>
        <xdr:cNvSpPr txBox="1"/>
      </xdr:nvSpPr>
      <xdr:spPr>
        <a:xfrm>
          <a:off x="8515428" y="66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57567</xdr:rowOff>
    </xdr:from>
    <xdr:to>
      <xdr:col>41</xdr:col>
      <xdr:colOff>50800</xdr:colOff>
      <xdr:row>32</xdr:row>
      <xdr:rowOff>105900</xdr:rowOff>
    </xdr:to>
    <xdr:cxnSp macro="">
      <xdr:nvCxnSpPr>
        <xdr:cNvPr id="303" name="直線コネクタ 302"/>
        <xdr:cNvCxnSpPr/>
      </xdr:nvCxnSpPr>
      <xdr:spPr>
        <a:xfrm>
          <a:off x="6972300" y="5372517"/>
          <a:ext cx="889000" cy="2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110944</xdr:rowOff>
    </xdr:from>
    <xdr:to>
      <xdr:col>41</xdr:col>
      <xdr:colOff>101600</xdr:colOff>
      <xdr:row>38</xdr:row>
      <xdr:rowOff>41094</xdr:rowOff>
    </xdr:to>
    <xdr:sp macro="" textlink="">
      <xdr:nvSpPr>
        <xdr:cNvPr id="304" name="フローチャート: 判断 303"/>
        <xdr:cNvSpPr/>
      </xdr:nvSpPr>
      <xdr:spPr>
        <a:xfrm>
          <a:off x="7810500" y="64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32221</xdr:rowOff>
    </xdr:from>
    <xdr:ext cx="469744" cy="259045"/>
    <xdr:sp macro="" textlink="">
      <xdr:nvSpPr>
        <xdr:cNvPr id="305" name="テキスト ボックス 304"/>
        <xdr:cNvSpPr txBox="1"/>
      </xdr:nvSpPr>
      <xdr:spPr>
        <a:xfrm>
          <a:off x="7626428" y="65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140662</xdr:rowOff>
    </xdr:from>
    <xdr:to>
      <xdr:col>36</xdr:col>
      <xdr:colOff>165100</xdr:colOff>
      <xdr:row>36</xdr:row>
      <xdr:rowOff>70812</xdr:rowOff>
    </xdr:to>
    <xdr:sp macro="" textlink="">
      <xdr:nvSpPr>
        <xdr:cNvPr id="306" name="フローチャート: 判断 305"/>
        <xdr:cNvSpPr/>
      </xdr:nvSpPr>
      <xdr:spPr>
        <a:xfrm>
          <a:off x="6921500" y="614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61939</xdr:rowOff>
    </xdr:from>
    <xdr:ext cx="469744" cy="259045"/>
    <xdr:sp macro="" textlink="">
      <xdr:nvSpPr>
        <xdr:cNvPr id="307" name="テキスト ボックス 306"/>
        <xdr:cNvSpPr txBox="1"/>
      </xdr:nvSpPr>
      <xdr:spPr>
        <a:xfrm>
          <a:off x="6737428" y="62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65713</xdr:rowOff>
    </xdr:from>
    <xdr:to>
      <xdr:col>55</xdr:col>
      <xdr:colOff>50800</xdr:colOff>
      <xdr:row>38</xdr:row>
      <xdr:rowOff>167313</xdr:rowOff>
    </xdr:to>
    <xdr:sp macro="" textlink="">
      <xdr:nvSpPr>
        <xdr:cNvPr id="313" name="楕円 312"/>
        <xdr:cNvSpPr/>
      </xdr:nvSpPr>
      <xdr:spPr>
        <a:xfrm>
          <a:off x="104267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88590</xdr:rowOff>
    </xdr:from>
    <xdr:ext cx="378565" cy="259045"/>
    <xdr:sp macro="" textlink="">
      <xdr:nvSpPr>
        <xdr:cNvPr id="314" name="労働費該当値テキスト"/>
        <xdr:cNvSpPr txBox="1"/>
      </xdr:nvSpPr>
      <xdr:spPr>
        <a:xfrm>
          <a:off x="10528300" y="6432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79919</xdr:rowOff>
    </xdr:from>
    <xdr:to>
      <xdr:col>50</xdr:col>
      <xdr:colOff>165100</xdr:colOff>
      <xdr:row>39</xdr:row>
      <xdr:rowOff>10069</xdr:rowOff>
    </xdr:to>
    <xdr:sp macro="" textlink="">
      <xdr:nvSpPr>
        <xdr:cNvPr id="315" name="楕円 314"/>
        <xdr:cNvSpPr/>
      </xdr:nvSpPr>
      <xdr:spPr>
        <a:xfrm>
          <a:off x="9588500" y="65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1196</xdr:rowOff>
    </xdr:from>
    <xdr:ext cx="378565" cy="259045"/>
    <xdr:sp macro="" textlink="">
      <xdr:nvSpPr>
        <xdr:cNvPr id="316" name="テキスト ボックス 315"/>
        <xdr:cNvSpPr txBox="1"/>
      </xdr:nvSpPr>
      <xdr:spPr>
        <a:xfrm>
          <a:off x="9450017" y="668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42364</xdr:rowOff>
    </xdr:from>
    <xdr:to>
      <xdr:col>46</xdr:col>
      <xdr:colOff>38100</xdr:colOff>
      <xdr:row>36</xdr:row>
      <xdr:rowOff>143964</xdr:rowOff>
    </xdr:to>
    <xdr:sp macro="" textlink="">
      <xdr:nvSpPr>
        <xdr:cNvPr id="317" name="楕円 316"/>
        <xdr:cNvSpPr/>
      </xdr:nvSpPr>
      <xdr:spPr>
        <a:xfrm>
          <a:off x="8699500" y="6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160491</xdr:rowOff>
    </xdr:from>
    <xdr:ext cx="469744" cy="259045"/>
    <xdr:sp macro="" textlink="">
      <xdr:nvSpPr>
        <xdr:cNvPr id="318" name="テキスト ボックス 317"/>
        <xdr:cNvSpPr txBox="1"/>
      </xdr:nvSpPr>
      <xdr:spPr>
        <a:xfrm>
          <a:off x="8515428" y="598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55100</xdr:rowOff>
    </xdr:from>
    <xdr:to>
      <xdr:col>41</xdr:col>
      <xdr:colOff>101600</xdr:colOff>
      <xdr:row>32</xdr:row>
      <xdr:rowOff>156700</xdr:rowOff>
    </xdr:to>
    <xdr:sp macro="" textlink="">
      <xdr:nvSpPr>
        <xdr:cNvPr id="319" name="楕円 318"/>
        <xdr:cNvSpPr/>
      </xdr:nvSpPr>
      <xdr:spPr>
        <a:xfrm>
          <a:off x="7810500" y="5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1777</xdr:rowOff>
    </xdr:from>
    <xdr:ext cx="469744" cy="259045"/>
    <xdr:sp macro="" textlink="">
      <xdr:nvSpPr>
        <xdr:cNvPr id="320" name="テキスト ボックス 319"/>
        <xdr:cNvSpPr txBox="1"/>
      </xdr:nvSpPr>
      <xdr:spPr>
        <a:xfrm>
          <a:off x="7626428" y="5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6767</xdr:rowOff>
    </xdr:from>
    <xdr:to>
      <xdr:col>36</xdr:col>
      <xdr:colOff>165100</xdr:colOff>
      <xdr:row>31</xdr:row>
      <xdr:rowOff>108367</xdr:rowOff>
    </xdr:to>
    <xdr:sp macro="" textlink="">
      <xdr:nvSpPr>
        <xdr:cNvPr id="321" name="楕円 320"/>
        <xdr:cNvSpPr/>
      </xdr:nvSpPr>
      <xdr:spPr>
        <a:xfrm>
          <a:off x="6921500" y="5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124894</xdr:rowOff>
    </xdr:from>
    <xdr:ext cx="469744" cy="259045"/>
    <xdr:sp macro="" textlink="">
      <xdr:nvSpPr>
        <xdr:cNvPr id="322" name="テキスト ボックス 321"/>
        <xdr:cNvSpPr txBox="1"/>
      </xdr:nvSpPr>
      <xdr:spPr>
        <a:xfrm>
          <a:off x="6737428" y="50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8" name="直線コネクタ 347"/>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9"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50" name="直線コネクタ 349"/>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51"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2" name="直線コネクタ 351"/>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148455</xdr:rowOff>
    </xdr:from>
    <xdr:to>
      <xdr:col>55</xdr:col>
      <xdr:colOff>0</xdr:colOff>
      <xdr:row>58</xdr:row>
      <xdr:rowOff>161538</xdr:rowOff>
    </xdr:to>
    <xdr:cxnSp macro="">
      <xdr:nvCxnSpPr>
        <xdr:cNvPr id="353" name="直線コネクタ 352"/>
        <xdr:cNvCxnSpPr/>
      </xdr:nvCxnSpPr>
      <xdr:spPr>
        <a:xfrm flipV="1">
          <a:off x="9639300" y="10092555"/>
          <a:ext cx="8382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4"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5" name="フローチャート: 判断 354"/>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90133</xdr:rowOff>
    </xdr:from>
    <xdr:to>
      <xdr:col>50</xdr:col>
      <xdr:colOff>114300</xdr:colOff>
      <xdr:row>58</xdr:row>
      <xdr:rowOff>161538</xdr:rowOff>
    </xdr:to>
    <xdr:cxnSp macro="">
      <xdr:nvCxnSpPr>
        <xdr:cNvPr id="356" name="直線コネクタ 355"/>
        <xdr:cNvCxnSpPr/>
      </xdr:nvCxnSpPr>
      <xdr:spPr>
        <a:xfrm>
          <a:off x="8750300" y="10034233"/>
          <a:ext cx="8890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7" name="フローチャート: 判断 356"/>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8" name="テキスト ボックス 357"/>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90133</xdr:rowOff>
    </xdr:from>
    <xdr:to>
      <xdr:col>45</xdr:col>
      <xdr:colOff>177800</xdr:colOff>
      <xdr:row>58</xdr:row>
      <xdr:rowOff>171014</xdr:rowOff>
    </xdr:to>
    <xdr:cxnSp macro="">
      <xdr:nvCxnSpPr>
        <xdr:cNvPr id="359" name="直線コネクタ 358"/>
        <xdr:cNvCxnSpPr/>
      </xdr:nvCxnSpPr>
      <xdr:spPr>
        <a:xfrm flipV="1">
          <a:off x="7861300" y="10034233"/>
          <a:ext cx="889000" cy="8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60" name="フローチャート: 判断 359"/>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61" name="テキスト ボックス 360"/>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171014</xdr:rowOff>
    </xdr:from>
    <xdr:to>
      <xdr:col>41</xdr:col>
      <xdr:colOff>50800</xdr:colOff>
      <xdr:row>59</xdr:row>
      <xdr:rowOff>12519</xdr:rowOff>
    </xdr:to>
    <xdr:cxnSp macro="">
      <xdr:nvCxnSpPr>
        <xdr:cNvPr id="362" name="直線コネクタ 361"/>
        <xdr:cNvCxnSpPr/>
      </xdr:nvCxnSpPr>
      <xdr:spPr>
        <a:xfrm flipV="1">
          <a:off x="6972300" y="10115114"/>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3" name="フローチャート: 判断 362"/>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4" name="テキスト ボックス 363"/>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5" name="フローチャート: 判断 364"/>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6" name="テキスト ボックス 365"/>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97655</xdr:rowOff>
    </xdr:from>
    <xdr:to>
      <xdr:col>55</xdr:col>
      <xdr:colOff>50800</xdr:colOff>
      <xdr:row>59</xdr:row>
      <xdr:rowOff>27805</xdr:rowOff>
    </xdr:to>
    <xdr:sp macro="" textlink="">
      <xdr:nvSpPr>
        <xdr:cNvPr id="372" name="楕円 371"/>
        <xdr:cNvSpPr/>
      </xdr:nvSpPr>
      <xdr:spPr>
        <a:xfrm>
          <a:off x="10426700" y="100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57032</xdr:rowOff>
    </xdr:from>
    <xdr:ext cx="534377" cy="259045"/>
    <xdr:sp macro="" textlink="">
      <xdr:nvSpPr>
        <xdr:cNvPr id="373" name="農林水産業費該当値テキスト"/>
        <xdr:cNvSpPr txBox="1"/>
      </xdr:nvSpPr>
      <xdr:spPr>
        <a:xfrm>
          <a:off x="10528300" y="98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110738</xdr:rowOff>
    </xdr:from>
    <xdr:to>
      <xdr:col>50</xdr:col>
      <xdr:colOff>165100</xdr:colOff>
      <xdr:row>59</xdr:row>
      <xdr:rowOff>40888</xdr:rowOff>
    </xdr:to>
    <xdr:sp macro="" textlink="">
      <xdr:nvSpPr>
        <xdr:cNvPr id="374" name="楕円 373"/>
        <xdr:cNvSpPr/>
      </xdr:nvSpPr>
      <xdr:spPr>
        <a:xfrm>
          <a:off x="9588500" y="100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57415</xdr:rowOff>
    </xdr:from>
    <xdr:ext cx="534377" cy="259045"/>
    <xdr:sp macro="" textlink="">
      <xdr:nvSpPr>
        <xdr:cNvPr id="375" name="テキスト ボックス 374"/>
        <xdr:cNvSpPr txBox="1"/>
      </xdr:nvSpPr>
      <xdr:spPr>
        <a:xfrm>
          <a:off x="9372111" y="98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39333</xdr:rowOff>
    </xdr:from>
    <xdr:to>
      <xdr:col>46</xdr:col>
      <xdr:colOff>38100</xdr:colOff>
      <xdr:row>58</xdr:row>
      <xdr:rowOff>140933</xdr:rowOff>
    </xdr:to>
    <xdr:sp macro="" textlink="">
      <xdr:nvSpPr>
        <xdr:cNvPr id="376" name="楕円 375"/>
        <xdr:cNvSpPr/>
      </xdr:nvSpPr>
      <xdr:spPr>
        <a:xfrm>
          <a:off x="8699500" y="99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157460</xdr:rowOff>
    </xdr:from>
    <xdr:ext cx="599010" cy="259045"/>
    <xdr:sp macro="" textlink="">
      <xdr:nvSpPr>
        <xdr:cNvPr id="377" name="テキスト ボックス 376"/>
        <xdr:cNvSpPr txBox="1"/>
      </xdr:nvSpPr>
      <xdr:spPr>
        <a:xfrm>
          <a:off x="8450795" y="97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120214</xdr:rowOff>
    </xdr:from>
    <xdr:to>
      <xdr:col>41</xdr:col>
      <xdr:colOff>101600</xdr:colOff>
      <xdr:row>59</xdr:row>
      <xdr:rowOff>50364</xdr:rowOff>
    </xdr:to>
    <xdr:sp macro="" textlink="">
      <xdr:nvSpPr>
        <xdr:cNvPr id="378" name="楕円 377"/>
        <xdr:cNvSpPr/>
      </xdr:nvSpPr>
      <xdr:spPr>
        <a:xfrm>
          <a:off x="7810500" y="100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66891</xdr:rowOff>
    </xdr:from>
    <xdr:ext cx="534377" cy="259045"/>
    <xdr:sp macro="" textlink="">
      <xdr:nvSpPr>
        <xdr:cNvPr id="379" name="テキスト ボックス 378"/>
        <xdr:cNvSpPr txBox="1"/>
      </xdr:nvSpPr>
      <xdr:spPr>
        <a:xfrm>
          <a:off x="7594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133169</xdr:rowOff>
    </xdr:from>
    <xdr:to>
      <xdr:col>36</xdr:col>
      <xdr:colOff>165100</xdr:colOff>
      <xdr:row>59</xdr:row>
      <xdr:rowOff>63319</xdr:rowOff>
    </xdr:to>
    <xdr:sp macro="" textlink="">
      <xdr:nvSpPr>
        <xdr:cNvPr id="380" name="楕円 379"/>
        <xdr:cNvSpPr/>
      </xdr:nvSpPr>
      <xdr:spPr>
        <a:xfrm>
          <a:off x="6921500" y="100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79846</xdr:rowOff>
    </xdr:from>
    <xdr:ext cx="534377" cy="259045"/>
    <xdr:sp macro="" textlink="">
      <xdr:nvSpPr>
        <xdr:cNvPr id="381" name="テキスト ボックス 380"/>
        <xdr:cNvSpPr txBox="1"/>
      </xdr:nvSpPr>
      <xdr:spPr>
        <a:xfrm>
          <a:off x="6705111" y="98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5" name="直線コネクタ 404"/>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6"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7" name="直線コネクタ 406"/>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8"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9" name="直線コネクタ 408"/>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69844</xdr:rowOff>
    </xdr:from>
    <xdr:to>
      <xdr:col>55</xdr:col>
      <xdr:colOff>0</xdr:colOff>
      <xdr:row>77</xdr:row>
      <xdr:rowOff>134175</xdr:rowOff>
    </xdr:to>
    <xdr:cxnSp macro="">
      <xdr:nvCxnSpPr>
        <xdr:cNvPr id="410" name="直線コネクタ 409"/>
        <xdr:cNvCxnSpPr/>
      </xdr:nvCxnSpPr>
      <xdr:spPr>
        <a:xfrm flipV="1">
          <a:off x="9639300" y="13271494"/>
          <a:ext cx="838200" cy="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11"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2" name="フローチャート: 判断 411"/>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102400</xdr:rowOff>
    </xdr:from>
    <xdr:to>
      <xdr:col>50</xdr:col>
      <xdr:colOff>114300</xdr:colOff>
      <xdr:row>77</xdr:row>
      <xdr:rowOff>134175</xdr:rowOff>
    </xdr:to>
    <xdr:cxnSp macro="">
      <xdr:nvCxnSpPr>
        <xdr:cNvPr id="413" name="直線コネクタ 412"/>
        <xdr:cNvCxnSpPr/>
      </xdr:nvCxnSpPr>
      <xdr:spPr>
        <a:xfrm>
          <a:off x="8750300" y="13304050"/>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4" name="フローチャート: 判断 413"/>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5" name="テキスト ボックス 414"/>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102400</xdr:rowOff>
    </xdr:from>
    <xdr:to>
      <xdr:col>45</xdr:col>
      <xdr:colOff>177800</xdr:colOff>
      <xdr:row>77</xdr:row>
      <xdr:rowOff>120365</xdr:rowOff>
    </xdr:to>
    <xdr:cxnSp macro="">
      <xdr:nvCxnSpPr>
        <xdr:cNvPr id="416" name="直線コネクタ 415"/>
        <xdr:cNvCxnSpPr/>
      </xdr:nvCxnSpPr>
      <xdr:spPr>
        <a:xfrm flipV="1">
          <a:off x="7861300" y="13304050"/>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7" name="フローチャート: 判断 416"/>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8" name="テキスト ボックス 417"/>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120365</xdr:rowOff>
    </xdr:from>
    <xdr:to>
      <xdr:col>41</xdr:col>
      <xdr:colOff>50800</xdr:colOff>
      <xdr:row>77</xdr:row>
      <xdr:rowOff>141357</xdr:rowOff>
    </xdr:to>
    <xdr:cxnSp macro="">
      <xdr:nvCxnSpPr>
        <xdr:cNvPr id="419" name="直線コネクタ 418"/>
        <xdr:cNvCxnSpPr/>
      </xdr:nvCxnSpPr>
      <xdr:spPr>
        <a:xfrm flipV="1">
          <a:off x="6972300" y="13322015"/>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20" name="フローチャート: 判断 419"/>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21" name="テキスト ボックス 420"/>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2" name="フローチャート: 判断 421"/>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3" name="テキスト ボックス 422"/>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19044</xdr:rowOff>
    </xdr:from>
    <xdr:to>
      <xdr:col>55</xdr:col>
      <xdr:colOff>50800</xdr:colOff>
      <xdr:row>77</xdr:row>
      <xdr:rowOff>120644</xdr:rowOff>
    </xdr:to>
    <xdr:sp macro="" textlink="">
      <xdr:nvSpPr>
        <xdr:cNvPr id="429" name="楕円 428"/>
        <xdr:cNvSpPr/>
      </xdr:nvSpPr>
      <xdr:spPr>
        <a:xfrm>
          <a:off x="10426700" y="132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168921</xdr:rowOff>
    </xdr:from>
    <xdr:ext cx="534377" cy="259045"/>
    <xdr:sp macro="" textlink="">
      <xdr:nvSpPr>
        <xdr:cNvPr id="430" name="商工費該当値テキスト"/>
        <xdr:cNvSpPr txBox="1"/>
      </xdr:nvSpPr>
      <xdr:spPr>
        <a:xfrm>
          <a:off x="10528300" y="131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83375</xdr:rowOff>
    </xdr:from>
    <xdr:to>
      <xdr:col>50</xdr:col>
      <xdr:colOff>165100</xdr:colOff>
      <xdr:row>78</xdr:row>
      <xdr:rowOff>13525</xdr:rowOff>
    </xdr:to>
    <xdr:sp macro="" textlink="">
      <xdr:nvSpPr>
        <xdr:cNvPr id="431" name="楕円 430"/>
        <xdr:cNvSpPr/>
      </xdr:nvSpPr>
      <xdr:spPr>
        <a:xfrm>
          <a:off x="9588500" y="132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4652</xdr:rowOff>
    </xdr:from>
    <xdr:ext cx="534377" cy="259045"/>
    <xdr:sp macro="" textlink="">
      <xdr:nvSpPr>
        <xdr:cNvPr id="432" name="テキスト ボックス 431"/>
        <xdr:cNvSpPr txBox="1"/>
      </xdr:nvSpPr>
      <xdr:spPr>
        <a:xfrm>
          <a:off x="9372111" y="133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51600</xdr:rowOff>
    </xdr:from>
    <xdr:to>
      <xdr:col>46</xdr:col>
      <xdr:colOff>38100</xdr:colOff>
      <xdr:row>77</xdr:row>
      <xdr:rowOff>153200</xdr:rowOff>
    </xdr:to>
    <xdr:sp macro="" textlink="">
      <xdr:nvSpPr>
        <xdr:cNvPr id="433" name="楕円 432"/>
        <xdr:cNvSpPr/>
      </xdr:nvSpPr>
      <xdr:spPr>
        <a:xfrm>
          <a:off x="8699500" y="132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144327</xdr:rowOff>
    </xdr:from>
    <xdr:ext cx="534377" cy="259045"/>
    <xdr:sp macro="" textlink="">
      <xdr:nvSpPr>
        <xdr:cNvPr id="434" name="テキスト ボックス 433"/>
        <xdr:cNvSpPr txBox="1"/>
      </xdr:nvSpPr>
      <xdr:spPr>
        <a:xfrm>
          <a:off x="8483111" y="133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69565</xdr:rowOff>
    </xdr:from>
    <xdr:to>
      <xdr:col>41</xdr:col>
      <xdr:colOff>101600</xdr:colOff>
      <xdr:row>77</xdr:row>
      <xdr:rowOff>171165</xdr:rowOff>
    </xdr:to>
    <xdr:sp macro="" textlink="">
      <xdr:nvSpPr>
        <xdr:cNvPr id="435" name="楕円 434"/>
        <xdr:cNvSpPr/>
      </xdr:nvSpPr>
      <xdr:spPr>
        <a:xfrm>
          <a:off x="7810500" y="132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162292</xdr:rowOff>
    </xdr:from>
    <xdr:ext cx="534377" cy="259045"/>
    <xdr:sp macro="" textlink="">
      <xdr:nvSpPr>
        <xdr:cNvPr id="436" name="テキスト ボックス 435"/>
        <xdr:cNvSpPr txBox="1"/>
      </xdr:nvSpPr>
      <xdr:spPr>
        <a:xfrm>
          <a:off x="7594111" y="133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90557</xdr:rowOff>
    </xdr:from>
    <xdr:to>
      <xdr:col>36</xdr:col>
      <xdr:colOff>165100</xdr:colOff>
      <xdr:row>78</xdr:row>
      <xdr:rowOff>20707</xdr:rowOff>
    </xdr:to>
    <xdr:sp macro="" textlink="">
      <xdr:nvSpPr>
        <xdr:cNvPr id="437" name="楕円 436"/>
        <xdr:cNvSpPr/>
      </xdr:nvSpPr>
      <xdr:spPr>
        <a:xfrm>
          <a:off x="6921500" y="13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11834</xdr:rowOff>
    </xdr:from>
    <xdr:ext cx="534377" cy="259045"/>
    <xdr:sp macro="" textlink="">
      <xdr:nvSpPr>
        <xdr:cNvPr id="438" name="テキスト ボックス 437"/>
        <xdr:cNvSpPr txBox="1"/>
      </xdr:nvSpPr>
      <xdr:spPr>
        <a:xfrm>
          <a:off x="6705111" y="133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2" name="テキスト ボックス 451"/>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4" name="テキスト ボックス 453"/>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6" name="テキスト ボックス 455"/>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8" name="テキスト ボックス 457"/>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0" name="テキスト ボックス 45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4" name="直線コネクタ 463"/>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5"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6" name="直線コネクタ 465"/>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7"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8" name="直線コネクタ 467"/>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48340</xdr:rowOff>
    </xdr:from>
    <xdr:to>
      <xdr:col>55</xdr:col>
      <xdr:colOff>0</xdr:colOff>
      <xdr:row>99</xdr:row>
      <xdr:rowOff>51121</xdr:rowOff>
    </xdr:to>
    <xdr:cxnSp macro="">
      <xdr:nvCxnSpPr>
        <xdr:cNvPr id="469" name="直線コネクタ 468"/>
        <xdr:cNvCxnSpPr/>
      </xdr:nvCxnSpPr>
      <xdr:spPr>
        <a:xfrm flipV="1">
          <a:off x="9639300" y="17021890"/>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70"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71" name="フローチャート: 判断 470"/>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51121</xdr:rowOff>
    </xdr:from>
    <xdr:to>
      <xdr:col>50</xdr:col>
      <xdr:colOff>114300</xdr:colOff>
      <xdr:row>99</xdr:row>
      <xdr:rowOff>68436</xdr:rowOff>
    </xdr:to>
    <xdr:cxnSp macro="">
      <xdr:nvCxnSpPr>
        <xdr:cNvPr id="472" name="直線コネクタ 471"/>
        <xdr:cNvCxnSpPr/>
      </xdr:nvCxnSpPr>
      <xdr:spPr>
        <a:xfrm flipV="1">
          <a:off x="8750300" y="17024671"/>
          <a:ext cx="8890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3" name="フローチャート: 判断 472"/>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4" name="テキスト ボックス 473"/>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60047</xdr:rowOff>
    </xdr:from>
    <xdr:to>
      <xdr:col>45</xdr:col>
      <xdr:colOff>177800</xdr:colOff>
      <xdr:row>99</xdr:row>
      <xdr:rowOff>68436</xdr:rowOff>
    </xdr:to>
    <xdr:cxnSp macro="">
      <xdr:nvCxnSpPr>
        <xdr:cNvPr id="475" name="直線コネクタ 474"/>
        <xdr:cNvCxnSpPr/>
      </xdr:nvCxnSpPr>
      <xdr:spPr>
        <a:xfrm>
          <a:off x="7861300" y="17033597"/>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6" name="フローチャート: 判断 475"/>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7" name="テキスト ボックス 476"/>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60047</xdr:rowOff>
    </xdr:from>
    <xdr:to>
      <xdr:col>41</xdr:col>
      <xdr:colOff>50800</xdr:colOff>
      <xdr:row>99</xdr:row>
      <xdr:rowOff>60575</xdr:rowOff>
    </xdr:to>
    <xdr:cxnSp macro="">
      <xdr:nvCxnSpPr>
        <xdr:cNvPr id="478" name="直線コネクタ 477"/>
        <xdr:cNvCxnSpPr/>
      </xdr:nvCxnSpPr>
      <xdr:spPr>
        <a:xfrm flipV="1">
          <a:off x="6972300" y="17033597"/>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9" name="フローチャート: 判断 478"/>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80" name="テキスト ボックス 479"/>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81" name="フローチャート: 判断 480"/>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2" name="テキスト ボックス 481"/>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168990</xdr:rowOff>
    </xdr:from>
    <xdr:to>
      <xdr:col>55</xdr:col>
      <xdr:colOff>50800</xdr:colOff>
      <xdr:row>99</xdr:row>
      <xdr:rowOff>99140</xdr:rowOff>
    </xdr:to>
    <xdr:sp macro="" textlink="">
      <xdr:nvSpPr>
        <xdr:cNvPr id="488" name="楕円 487"/>
        <xdr:cNvSpPr/>
      </xdr:nvSpPr>
      <xdr:spPr>
        <a:xfrm>
          <a:off x="10426700" y="169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128367</xdr:rowOff>
    </xdr:from>
    <xdr:ext cx="599010" cy="259045"/>
    <xdr:sp macro="" textlink="">
      <xdr:nvSpPr>
        <xdr:cNvPr id="489" name="土木費該当値テキスト"/>
        <xdr:cNvSpPr txBox="1"/>
      </xdr:nvSpPr>
      <xdr:spPr>
        <a:xfrm>
          <a:off x="10528300" y="1675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321</xdr:rowOff>
    </xdr:from>
    <xdr:to>
      <xdr:col>50</xdr:col>
      <xdr:colOff>165100</xdr:colOff>
      <xdr:row>99</xdr:row>
      <xdr:rowOff>101921</xdr:rowOff>
    </xdr:to>
    <xdr:sp macro="" textlink="">
      <xdr:nvSpPr>
        <xdr:cNvPr id="490" name="楕円 489"/>
        <xdr:cNvSpPr/>
      </xdr:nvSpPr>
      <xdr:spPr>
        <a:xfrm>
          <a:off x="9588500" y="169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118448</xdr:rowOff>
    </xdr:from>
    <xdr:ext cx="599010" cy="259045"/>
    <xdr:sp macro="" textlink="">
      <xdr:nvSpPr>
        <xdr:cNvPr id="491" name="テキスト ボックス 490"/>
        <xdr:cNvSpPr txBox="1"/>
      </xdr:nvSpPr>
      <xdr:spPr>
        <a:xfrm>
          <a:off x="9339795" y="1674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17636</xdr:rowOff>
    </xdr:from>
    <xdr:to>
      <xdr:col>46</xdr:col>
      <xdr:colOff>38100</xdr:colOff>
      <xdr:row>99</xdr:row>
      <xdr:rowOff>119236</xdr:rowOff>
    </xdr:to>
    <xdr:sp macro="" textlink="">
      <xdr:nvSpPr>
        <xdr:cNvPr id="492" name="楕円 491"/>
        <xdr:cNvSpPr/>
      </xdr:nvSpPr>
      <xdr:spPr>
        <a:xfrm>
          <a:off x="8699500" y="169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135763</xdr:rowOff>
    </xdr:from>
    <xdr:ext cx="534377" cy="259045"/>
    <xdr:sp macro="" textlink="">
      <xdr:nvSpPr>
        <xdr:cNvPr id="493" name="テキスト ボックス 492"/>
        <xdr:cNvSpPr txBox="1"/>
      </xdr:nvSpPr>
      <xdr:spPr>
        <a:xfrm>
          <a:off x="8483111" y="167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9247</xdr:rowOff>
    </xdr:from>
    <xdr:to>
      <xdr:col>41</xdr:col>
      <xdr:colOff>101600</xdr:colOff>
      <xdr:row>99</xdr:row>
      <xdr:rowOff>110847</xdr:rowOff>
    </xdr:to>
    <xdr:sp macro="" textlink="">
      <xdr:nvSpPr>
        <xdr:cNvPr id="494" name="楕円 493"/>
        <xdr:cNvSpPr/>
      </xdr:nvSpPr>
      <xdr:spPr>
        <a:xfrm>
          <a:off x="7810500" y="169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127374</xdr:rowOff>
    </xdr:from>
    <xdr:ext cx="599010" cy="259045"/>
    <xdr:sp macro="" textlink="">
      <xdr:nvSpPr>
        <xdr:cNvPr id="495" name="テキスト ボックス 494"/>
        <xdr:cNvSpPr txBox="1"/>
      </xdr:nvSpPr>
      <xdr:spPr>
        <a:xfrm>
          <a:off x="7561795" y="167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9775</xdr:rowOff>
    </xdr:from>
    <xdr:to>
      <xdr:col>36</xdr:col>
      <xdr:colOff>165100</xdr:colOff>
      <xdr:row>99</xdr:row>
      <xdr:rowOff>111375</xdr:rowOff>
    </xdr:to>
    <xdr:sp macro="" textlink="">
      <xdr:nvSpPr>
        <xdr:cNvPr id="496" name="楕円 495"/>
        <xdr:cNvSpPr/>
      </xdr:nvSpPr>
      <xdr:spPr>
        <a:xfrm>
          <a:off x="6921500" y="169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127902</xdr:rowOff>
    </xdr:from>
    <xdr:ext cx="599010" cy="259045"/>
    <xdr:sp macro="" textlink="">
      <xdr:nvSpPr>
        <xdr:cNvPr id="497" name="テキスト ボックス 496"/>
        <xdr:cNvSpPr txBox="1"/>
      </xdr:nvSpPr>
      <xdr:spPr>
        <a:xfrm>
          <a:off x="6672795" y="1675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7" name="テキスト ボックス 51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3" name="直線コネクタ 522"/>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4"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5" name="直線コネクタ 524"/>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6"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7" name="直線コネクタ 526"/>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39344</xdr:rowOff>
    </xdr:from>
    <xdr:to>
      <xdr:col>85</xdr:col>
      <xdr:colOff>127000</xdr:colOff>
      <xdr:row>37</xdr:row>
      <xdr:rowOff>105258</xdr:rowOff>
    </xdr:to>
    <xdr:cxnSp macro="">
      <xdr:nvCxnSpPr>
        <xdr:cNvPr id="528" name="直線コネクタ 527"/>
        <xdr:cNvCxnSpPr/>
      </xdr:nvCxnSpPr>
      <xdr:spPr>
        <a:xfrm flipV="1">
          <a:off x="15481300" y="6382994"/>
          <a:ext cx="838200" cy="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9"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30" name="フローチャート: 判断 529"/>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87013</xdr:rowOff>
    </xdr:from>
    <xdr:to>
      <xdr:col>81</xdr:col>
      <xdr:colOff>50800</xdr:colOff>
      <xdr:row>37</xdr:row>
      <xdr:rowOff>105258</xdr:rowOff>
    </xdr:to>
    <xdr:cxnSp macro="">
      <xdr:nvCxnSpPr>
        <xdr:cNvPr id="531" name="直線コネクタ 530"/>
        <xdr:cNvCxnSpPr/>
      </xdr:nvCxnSpPr>
      <xdr:spPr>
        <a:xfrm>
          <a:off x="14592300" y="6430663"/>
          <a:ext cx="889000" cy="1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2" name="フローチャート: 判断 531"/>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3" name="テキスト ボックス 532"/>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87013</xdr:rowOff>
    </xdr:from>
    <xdr:to>
      <xdr:col>76</xdr:col>
      <xdr:colOff>114300</xdr:colOff>
      <xdr:row>38</xdr:row>
      <xdr:rowOff>2322</xdr:rowOff>
    </xdr:to>
    <xdr:cxnSp macro="">
      <xdr:nvCxnSpPr>
        <xdr:cNvPr id="534" name="直線コネクタ 533"/>
        <xdr:cNvCxnSpPr/>
      </xdr:nvCxnSpPr>
      <xdr:spPr>
        <a:xfrm flipV="1">
          <a:off x="13703300" y="6430663"/>
          <a:ext cx="889000" cy="8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5" name="フローチャート: 判断 534"/>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6" name="テキスト ボックス 535"/>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50894</xdr:rowOff>
    </xdr:from>
    <xdr:to>
      <xdr:col>71</xdr:col>
      <xdr:colOff>177800</xdr:colOff>
      <xdr:row>38</xdr:row>
      <xdr:rowOff>2322</xdr:rowOff>
    </xdr:to>
    <xdr:cxnSp macro="">
      <xdr:nvCxnSpPr>
        <xdr:cNvPr id="537" name="直線コネクタ 536"/>
        <xdr:cNvCxnSpPr/>
      </xdr:nvCxnSpPr>
      <xdr:spPr>
        <a:xfrm>
          <a:off x="12814300" y="6394544"/>
          <a:ext cx="889000" cy="1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8" name="フローチャート: 判断 537"/>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9" name="テキスト ボックス 538"/>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40" name="フローチャート: 判断 539"/>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41" name="テキスト ボックス 540"/>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159994</xdr:rowOff>
    </xdr:from>
    <xdr:to>
      <xdr:col>85</xdr:col>
      <xdr:colOff>177800</xdr:colOff>
      <xdr:row>37</xdr:row>
      <xdr:rowOff>90144</xdr:rowOff>
    </xdr:to>
    <xdr:sp macro="" textlink="">
      <xdr:nvSpPr>
        <xdr:cNvPr id="547" name="楕円 546"/>
        <xdr:cNvSpPr/>
      </xdr:nvSpPr>
      <xdr:spPr>
        <a:xfrm>
          <a:off x="162687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11421</xdr:rowOff>
    </xdr:from>
    <xdr:ext cx="534377" cy="259045"/>
    <xdr:sp macro="" textlink="">
      <xdr:nvSpPr>
        <xdr:cNvPr id="548" name="消防費該当値テキスト"/>
        <xdr:cNvSpPr txBox="1"/>
      </xdr:nvSpPr>
      <xdr:spPr>
        <a:xfrm>
          <a:off x="16370300" y="61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54458</xdr:rowOff>
    </xdr:from>
    <xdr:to>
      <xdr:col>81</xdr:col>
      <xdr:colOff>101600</xdr:colOff>
      <xdr:row>37</xdr:row>
      <xdr:rowOff>156058</xdr:rowOff>
    </xdr:to>
    <xdr:sp macro="" textlink="">
      <xdr:nvSpPr>
        <xdr:cNvPr id="549" name="楕円 548"/>
        <xdr:cNvSpPr/>
      </xdr:nvSpPr>
      <xdr:spPr>
        <a:xfrm>
          <a:off x="15430500" y="63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147185</xdr:rowOff>
    </xdr:from>
    <xdr:ext cx="534377" cy="259045"/>
    <xdr:sp macro="" textlink="">
      <xdr:nvSpPr>
        <xdr:cNvPr id="550" name="テキスト ボックス 549"/>
        <xdr:cNvSpPr txBox="1"/>
      </xdr:nvSpPr>
      <xdr:spPr>
        <a:xfrm>
          <a:off x="15214111" y="64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36213</xdr:rowOff>
    </xdr:from>
    <xdr:to>
      <xdr:col>76</xdr:col>
      <xdr:colOff>165100</xdr:colOff>
      <xdr:row>37</xdr:row>
      <xdr:rowOff>137813</xdr:rowOff>
    </xdr:to>
    <xdr:sp macro="" textlink="">
      <xdr:nvSpPr>
        <xdr:cNvPr id="551" name="楕円 550"/>
        <xdr:cNvSpPr/>
      </xdr:nvSpPr>
      <xdr:spPr>
        <a:xfrm>
          <a:off x="14541500" y="63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154340</xdr:rowOff>
    </xdr:from>
    <xdr:ext cx="534377" cy="259045"/>
    <xdr:sp macro="" textlink="">
      <xdr:nvSpPr>
        <xdr:cNvPr id="552" name="テキスト ボックス 551"/>
        <xdr:cNvSpPr txBox="1"/>
      </xdr:nvSpPr>
      <xdr:spPr>
        <a:xfrm>
          <a:off x="14325111" y="61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122972</xdr:rowOff>
    </xdr:from>
    <xdr:to>
      <xdr:col>72</xdr:col>
      <xdr:colOff>38100</xdr:colOff>
      <xdr:row>38</xdr:row>
      <xdr:rowOff>53122</xdr:rowOff>
    </xdr:to>
    <xdr:sp macro="" textlink="">
      <xdr:nvSpPr>
        <xdr:cNvPr id="553" name="楕円 552"/>
        <xdr:cNvSpPr/>
      </xdr:nvSpPr>
      <xdr:spPr>
        <a:xfrm>
          <a:off x="13652500" y="64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44249</xdr:rowOff>
    </xdr:from>
    <xdr:ext cx="534377" cy="259045"/>
    <xdr:sp macro="" textlink="">
      <xdr:nvSpPr>
        <xdr:cNvPr id="554" name="テキスト ボックス 553"/>
        <xdr:cNvSpPr txBox="1"/>
      </xdr:nvSpPr>
      <xdr:spPr>
        <a:xfrm>
          <a:off x="13436111" y="65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xdr:rowOff>
    </xdr:from>
    <xdr:to>
      <xdr:col>67</xdr:col>
      <xdr:colOff>101600</xdr:colOff>
      <xdr:row>37</xdr:row>
      <xdr:rowOff>101694</xdr:rowOff>
    </xdr:to>
    <xdr:sp macro="" textlink="">
      <xdr:nvSpPr>
        <xdr:cNvPr id="555" name="楕円 554"/>
        <xdr:cNvSpPr/>
      </xdr:nvSpPr>
      <xdr:spPr>
        <a:xfrm>
          <a:off x="12763500" y="63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118221</xdr:rowOff>
    </xdr:from>
    <xdr:ext cx="534377" cy="259045"/>
    <xdr:sp macro="" textlink="">
      <xdr:nvSpPr>
        <xdr:cNvPr id="556" name="テキスト ボックス 555"/>
        <xdr:cNvSpPr txBox="1"/>
      </xdr:nvSpPr>
      <xdr:spPr>
        <a:xfrm>
          <a:off x="12547111" y="611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8" name="テキスト ボックス 56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0" name="テキスト ボックス 56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2" name="テキスト ボックス 57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4" name="テキスト ボックス 57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8" name="直線コネクタ 577"/>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9"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80" name="直線コネクタ 579"/>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81"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2" name="直線コネクタ 581"/>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55475</xdr:rowOff>
    </xdr:from>
    <xdr:to>
      <xdr:col>85</xdr:col>
      <xdr:colOff>127000</xdr:colOff>
      <xdr:row>57</xdr:row>
      <xdr:rowOff>58520</xdr:rowOff>
    </xdr:to>
    <xdr:cxnSp macro="">
      <xdr:nvCxnSpPr>
        <xdr:cNvPr id="583" name="直線コネクタ 582"/>
        <xdr:cNvCxnSpPr/>
      </xdr:nvCxnSpPr>
      <xdr:spPr>
        <a:xfrm flipV="1">
          <a:off x="15481300" y="9828125"/>
          <a:ext cx="8382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4"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5" name="フローチャート: 判断 584"/>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40085</xdr:rowOff>
    </xdr:from>
    <xdr:to>
      <xdr:col>81</xdr:col>
      <xdr:colOff>50800</xdr:colOff>
      <xdr:row>57</xdr:row>
      <xdr:rowOff>58520</xdr:rowOff>
    </xdr:to>
    <xdr:cxnSp macro="">
      <xdr:nvCxnSpPr>
        <xdr:cNvPr id="586" name="直線コネクタ 585"/>
        <xdr:cNvCxnSpPr/>
      </xdr:nvCxnSpPr>
      <xdr:spPr>
        <a:xfrm>
          <a:off x="14592300" y="9812735"/>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7" name="フローチャート: 判断 586"/>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8" name="テキスト ボックス 587"/>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382</xdr:rowOff>
    </xdr:from>
    <xdr:to>
      <xdr:col>76</xdr:col>
      <xdr:colOff>114300</xdr:colOff>
      <xdr:row>57</xdr:row>
      <xdr:rowOff>40085</xdr:rowOff>
    </xdr:to>
    <xdr:cxnSp macro="">
      <xdr:nvCxnSpPr>
        <xdr:cNvPr id="589" name="直線コネクタ 588"/>
        <xdr:cNvCxnSpPr/>
      </xdr:nvCxnSpPr>
      <xdr:spPr>
        <a:xfrm>
          <a:off x="13703300" y="9087232"/>
          <a:ext cx="889000" cy="7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90" name="フローチャート: 判断 589"/>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91" name="テキスト ボックス 590"/>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382</xdr:rowOff>
    </xdr:from>
    <xdr:to>
      <xdr:col>71</xdr:col>
      <xdr:colOff>177800</xdr:colOff>
      <xdr:row>55</xdr:row>
      <xdr:rowOff>79053</xdr:rowOff>
    </xdr:to>
    <xdr:cxnSp macro="">
      <xdr:nvCxnSpPr>
        <xdr:cNvPr id="592" name="直線コネクタ 591"/>
        <xdr:cNvCxnSpPr/>
      </xdr:nvCxnSpPr>
      <xdr:spPr>
        <a:xfrm flipV="1">
          <a:off x="12814300" y="9087232"/>
          <a:ext cx="889000" cy="4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3" name="フローチャート: 判断 592"/>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163961</xdr:rowOff>
    </xdr:from>
    <xdr:ext cx="534377" cy="259045"/>
    <xdr:sp macro="" textlink="">
      <xdr:nvSpPr>
        <xdr:cNvPr id="594" name="テキスト ボックス 593"/>
        <xdr:cNvSpPr txBox="1"/>
      </xdr:nvSpPr>
      <xdr:spPr>
        <a:xfrm>
          <a:off x="13436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5" name="フローチャート: 判断 594"/>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6" name="テキスト ボックス 595"/>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4675</xdr:rowOff>
    </xdr:from>
    <xdr:to>
      <xdr:col>85</xdr:col>
      <xdr:colOff>177800</xdr:colOff>
      <xdr:row>57</xdr:row>
      <xdr:rowOff>106275</xdr:rowOff>
    </xdr:to>
    <xdr:sp macro="" textlink="">
      <xdr:nvSpPr>
        <xdr:cNvPr id="602" name="楕円 601"/>
        <xdr:cNvSpPr/>
      </xdr:nvSpPr>
      <xdr:spPr>
        <a:xfrm>
          <a:off x="16268700" y="9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91052</xdr:rowOff>
    </xdr:from>
    <xdr:ext cx="534377" cy="259045"/>
    <xdr:sp macro="" textlink="">
      <xdr:nvSpPr>
        <xdr:cNvPr id="603" name="教育費該当値テキスト"/>
        <xdr:cNvSpPr txBox="1"/>
      </xdr:nvSpPr>
      <xdr:spPr>
        <a:xfrm>
          <a:off x="16370300" y="96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7720</xdr:rowOff>
    </xdr:from>
    <xdr:to>
      <xdr:col>81</xdr:col>
      <xdr:colOff>101600</xdr:colOff>
      <xdr:row>57</xdr:row>
      <xdr:rowOff>109320</xdr:rowOff>
    </xdr:to>
    <xdr:sp macro="" textlink="">
      <xdr:nvSpPr>
        <xdr:cNvPr id="604" name="楕円 603"/>
        <xdr:cNvSpPr/>
      </xdr:nvSpPr>
      <xdr:spPr>
        <a:xfrm>
          <a:off x="15430500" y="97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100447</xdr:rowOff>
    </xdr:from>
    <xdr:ext cx="534377" cy="259045"/>
    <xdr:sp macro="" textlink="">
      <xdr:nvSpPr>
        <xdr:cNvPr id="605" name="テキスト ボックス 604"/>
        <xdr:cNvSpPr txBox="1"/>
      </xdr:nvSpPr>
      <xdr:spPr>
        <a:xfrm>
          <a:off x="15214111" y="98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160735</xdr:rowOff>
    </xdr:from>
    <xdr:to>
      <xdr:col>76</xdr:col>
      <xdr:colOff>165100</xdr:colOff>
      <xdr:row>57</xdr:row>
      <xdr:rowOff>90885</xdr:rowOff>
    </xdr:to>
    <xdr:sp macro="" textlink="">
      <xdr:nvSpPr>
        <xdr:cNvPr id="606" name="楕円 605"/>
        <xdr:cNvSpPr/>
      </xdr:nvSpPr>
      <xdr:spPr>
        <a:xfrm>
          <a:off x="14541500" y="97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82012</xdr:rowOff>
    </xdr:from>
    <xdr:ext cx="534377" cy="259045"/>
    <xdr:sp macro="" textlink="">
      <xdr:nvSpPr>
        <xdr:cNvPr id="607" name="テキスト ボックス 606"/>
        <xdr:cNvSpPr txBox="1"/>
      </xdr:nvSpPr>
      <xdr:spPr>
        <a:xfrm>
          <a:off x="14325111" y="985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121032</xdr:rowOff>
    </xdr:from>
    <xdr:to>
      <xdr:col>72</xdr:col>
      <xdr:colOff>38100</xdr:colOff>
      <xdr:row>53</xdr:row>
      <xdr:rowOff>51182</xdr:rowOff>
    </xdr:to>
    <xdr:sp macro="" textlink="">
      <xdr:nvSpPr>
        <xdr:cNvPr id="608" name="楕円 607"/>
        <xdr:cNvSpPr/>
      </xdr:nvSpPr>
      <xdr:spPr>
        <a:xfrm>
          <a:off x="13652500" y="90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67709</xdr:rowOff>
    </xdr:from>
    <xdr:ext cx="599010" cy="259045"/>
    <xdr:sp macro="" textlink="">
      <xdr:nvSpPr>
        <xdr:cNvPr id="609" name="テキスト ボックス 608"/>
        <xdr:cNvSpPr txBox="1"/>
      </xdr:nvSpPr>
      <xdr:spPr>
        <a:xfrm>
          <a:off x="13403795" y="88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28253</xdr:rowOff>
    </xdr:from>
    <xdr:to>
      <xdr:col>67</xdr:col>
      <xdr:colOff>101600</xdr:colOff>
      <xdr:row>55</xdr:row>
      <xdr:rowOff>129853</xdr:rowOff>
    </xdr:to>
    <xdr:sp macro="" textlink="">
      <xdr:nvSpPr>
        <xdr:cNvPr id="610" name="楕円 609"/>
        <xdr:cNvSpPr/>
      </xdr:nvSpPr>
      <xdr:spPr>
        <a:xfrm>
          <a:off x="12763500" y="94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146380</xdr:rowOff>
    </xdr:from>
    <xdr:ext cx="599010" cy="259045"/>
    <xdr:sp macro="" textlink="">
      <xdr:nvSpPr>
        <xdr:cNvPr id="611" name="テキスト ボックス 610"/>
        <xdr:cNvSpPr txBox="1"/>
      </xdr:nvSpPr>
      <xdr:spPr>
        <a:xfrm>
          <a:off x="12514795" y="923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3" name="テキスト ボックス 63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5" name="直線コネクタ 634"/>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6"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8"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9" name="直線コネクタ 638"/>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27918</xdr:rowOff>
    </xdr:from>
    <xdr:to>
      <xdr:col>85</xdr:col>
      <xdr:colOff>127000</xdr:colOff>
      <xdr:row>79</xdr:row>
      <xdr:rowOff>38362</xdr:rowOff>
    </xdr:to>
    <xdr:cxnSp macro="">
      <xdr:nvCxnSpPr>
        <xdr:cNvPr id="640" name="直線コネクタ 639"/>
        <xdr:cNvCxnSpPr/>
      </xdr:nvCxnSpPr>
      <xdr:spPr>
        <a:xfrm>
          <a:off x="15481300" y="13572468"/>
          <a:ext cx="8382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41"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2" name="フローチャート: 判断 641"/>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25848</xdr:rowOff>
    </xdr:from>
    <xdr:to>
      <xdr:col>81</xdr:col>
      <xdr:colOff>50800</xdr:colOff>
      <xdr:row>79</xdr:row>
      <xdr:rowOff>27918</xdr:rowOff>
    </xdr:to>
    <xdr:cxnSp macro="">
      <xdr:nvCxnSpPr>
        <xdr:cNvPr id="643" name="直線コネクタ 642"/>
        <xdr:cNvCxnSpPr/>
      </xdr:nvCxnSpPr>
      <xdr:spPr>
        <a:xfrm>
          <a:off x="14592300" y="1357039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4" name="フローチャート: 判断 643"/>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5" name="テキスト ボックス 644"/>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25848</xdr:rowOff>
    </xdr:from>
    <xdr:to>
      <xdr:col>76</xdr:col>
      <xdr:colOff>114300</xdr:colOff>
      <xdr:row>79</xdr:row>
      <xdr:rowOff>34043</xdr:rowOff>
    </xdr:to>
    <xdr:cxnSp macro="">
      <xdr:nvCxnSpPr>
        <xdr:cNvPr id="646" name="直線コネクタ 645"/>
        <xdr:cNvCxnSpPr/>
      </xdr:nvCxnSpPr>
      <xdr:spPr>
        <a:xfrm flipV="1">
          <a:off x="13703300" y="13570398"/>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7" name="フローチャート: 判断 646"/>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8" name="テキスト ボックス 647"/>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34043</xdr:rowOff>
    </xdr:from>
    <xdr:to>
      <xdr:col>71</xdr:col>
      <xdr:colOff>177800</xdr:colOff>
      <xdr:row>79</xdr:row>
      <xdr:rowOff>40284</xdr:rowOff>
    </xdr:to>
    <xdr:cxnSp macro="">
      <xdr:nvCxnSpPr>
        <xdr:cNvPr id="649" name="直線コネクタ 648"/>
        <xdr:cNvCxnSpPr/>
      </xdr:nvCxnSpPr>
      <xdr:spPr>
        <a:xfrm flipV="1">
          <a:off x="12814300" y="13578593"/>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50" name="フローチャート: 判断 649"/>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51" name="テキスト ボックス 650"/>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2" name="フローチャート: 判断 651"/>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3" name="テキスト ボックス 652"/>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159012</xdr:rowOff>
    </xdr:from>
    <xdr:to>
      <xdr:col>85</xdr:col>
      <xdr:colOff>177800</xdr:colOff>
      <xdr:row>79</xdr:row>
      <xdr:rowOff>89162</xdr:rowOff>
    </xdr:to>
    <xdr:sp macro="" textlink="">
      <xdr:nvSpPr>
        <xdr:cNvPr id="659" name="楕円 658"/>
        <xdr:cNvSpPr/>
      </xdr:nvSpPr>
      <xdr:spPr>
        <a:xfrm>
          <a:off x="16268700" y="13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60"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148568</xdr:rowOff>
    </xdr:from>
    <xdr:to>
      <xdr:col>81</xdr:col>
      <xdr:colOff>101600</xdr:colOff>
      <xdr:row>79</xdr:row>
      <xdr:rowOff>78718</xdr:rowOff>
    </xdr:to>
    <xdr:sp macro="" textlink="">
      <xdr:nvSpPr>
        <xdr:cNvPr id="661" name="楕円 660"/>
        <xdr:cNvSpPr/>
      </xdr:nvSpPr>
      <xdr:spPr>
        <a:xfrm>
          <a:off x="15430500" y="13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69845</xdr:rowOff>
    </xdr:from>
    <xdr:ext cx="469744" cy="259045"/>
    <xdr:sp macro="" textlink="">
      <xdr:nvSpPr>
        <xdr:cNvPr id="662" name="テキスト ボックス 661"/>
        <xdr:cNvSpPr txBox="1"/>
      </xdr:nvSpPr>
      <xdr:spPr>
        <a:xfrm>
          <a:off x="15246428" y="1361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146498</xdr:rowOff>
    </xdr:from>
    <xdr:to>
      <xdr:col>76</xdr:col>
      <xdr:colOff>165100</xdr:colOff>
      <xdr:row>79</xdr:row>
      <xdr:rowOff>76648</xdr:rowOff>
    </xdr:to>
    <xdr:sp macro="" textlink="">
      <xdr:nvSpPr>
        <xdr:cNvPr id="663" name="楕円 662"/>
        <xdr:cNvSpPr/>
      </xdr:nvSpPr>
      <xdr:spPr>
        <a:xfrm>
          <a:off x="14541500" y="135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93175</xdr:rowOff>
    </xdr:from>
    <xdr:ext cx="469744" cy="259045"/>
    <xdr:sp macro="" textlink="">
      <xdr:nvSpPr>
        <xdr:cNvPr id="664" name="テキスト ボックス 663"/>
        <xdr:cNvSpPr txBox="1"/>
      </xdr:nvSpPr>
      <xdr:spPr>
        <a:xfrm>
          <a:off x="14357428" y="132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154693</xdr:rowOff>
    </xdr:from>
    <xdr:to>
      <xdr:col>72</xdr:col>
      <xdr:colOff>38100</xdr:colOff>
      <xdr:row>79</xdr:row>
      <xdr:rowOff>84843</xdr:rowOff>
    </xdr:to>
    <xdr:sp macro="" textlink="">
      <xdr:nvSpPr>
        <xdr:cNvPr id="665" name="楕円 664"/>
        <xdr:cNvSpPr/>
      </xdr:nvSpPr>
      <xdr:spPr>
        <a:xfrm>
          <a:off x="13652500" y="135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75970</xdr:rowOff>
    </xdr:from>
    <xdr:ext cx="469744" cy="259045"/>
    <xdr:sp macro="" textlink="">
      <xdr:nvSpPr>
        <xdr:cNvPr id="666" name="テキスト ボックス 665"/>
        <xdr:cNvSpPr txBox="1"/>
      </xdr:nvSpPr>
      <xdr:spPr>
        <a:xfrm>
          <a:off x="13468428" y="1362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160934</xdr:rowOff>
    </xdr:from>
    <xdr:to>
      <xdr:col>67</xdr:col>
      <xdr:colOff>101600</xdr:colOff>
      <xdr:row>79</xdr:row>
      <xdr:rowOff>91084</xdr:rowOff>
    </xdr:to>
    <xdr:sp macro="" textlink="">
      <xdr:nvSpPr>
        <xdr:cNvPr id="667" name="楕円 666"/>
        <xdr:cNvSpPr/>
      </xdr:nvSpPr>
      <xdr:spPr>
        <a:xfrm>
          <a:off x="12763500" y="135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82211</xdr:rowOff>
    </xdr:from>
    <xdr:ext cx="469744" cy="259045"/>
    <xdr:sp macro="" textlink="">
      <xdr:nvSpPr>
        <xdr:cNvPr id="668" name="テキスト ボックス 667"/>
        <xdr:cNvSpPr txBox="1"/>
      </xdr:nvSpPr>
      <xdr:spPr>
        <a:xfrm>
          <a:off x="12579428" y="136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2" name="テキスト ボックス 68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90" name="直線コネクタ 689"/>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91"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2" name="直線コネクタ 691"/>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3"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4" name="直線コネクタ 693"/>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129349</xdr:rowOff>
    </xdr:from>
    <xdr:to>
      <xdr:col>85</xdr:col>
      <xdr:colOff>127000</xdr:colOff>
      <xdr:row>96</xdr:row>
      <xdr:rowOff>2891</xdr:rowOff>
    </xdr:to>
    <xdr:cxnSp macro="">
      <xdr:nvCxnSpPr>
        <xdr:cNvPr id="695" name="直線コネクタ 694"/>
        <xdr:cNvCxnSpPr/>
      </xdr:nvCxnSpPr>
      <xdr:spPr>
        <a:xfrm flipV="1">
          <a:off x="15481300" y="16417099"/>
          <a:ext cx="8382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6"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7" name="フローチャート: 判断 696"/>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160206</xdr:rowOff>
    </xdr:from>
    <xdr:to>
      <xdr:col>81</xdr:col>
      <xdr:colOff>50800</xdr:colOff>
      <xdr:row>96</xdr:row>
      <xdr:rowOff>2891</xdr:rowOff>
    </xdr:to>
    <xdr:cxnSp macro="">
      <xdr:nvCxnSpPr>
        <xdr:cNvPr id="698" name="直線コネクタ 697"/>
        <xdr:cNvCxnSpPr/>
      </xdr:nvCxnSpPr>
      <xdr:spPr>
        <a:xfrm>
          <a:off x="14592300" y="16447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9" name="フローチャート: 判断 698"/>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700" name="テキスト ボックス 699"/>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160206</xdr:rowOff>
    </xdr:from>
    <xdr:to>
      <xdr:col>76</xdr:col>
      <xdr:colOff>114300</xdr:colOff>
      <xdr:row>96</xdr:row>
      <xdr:rowOff>14436</xdr:rowOff>
    </xdr:to>
    <xdr:cxnSp macro="">
      <xdr:nvCxnSpPr>
        <xdr:cNvPr id="701" name="直線コネクタ 700"/>
        <xdr:cNvCxnSpPr/>
      </xdr:nvCxnSpPr>
      <xdr:spPr>
        <a:xfrm flipV="1">
          <a:off x="13703300" y="16447956"/>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2" name="フローチャート: 判断 701"/>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3" name="テキスト ボックス 702"/>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112734</xdr:rowOff>
    </xdr:from>
    <xdr:to>
      <xdr:col>71</xdr:col>
      <xdr:colOff>177800</xdr:colOff>
      <xdr:row>96</xdr:row>
      <xdr:rowOff>14436</xdr:rowOff>
    </xdr:to>
    <xdr:cxnSp macro="">
      <xdr:nvCxnSpPr>
        <xdr:cNvPr id="704" name="直線コネクタ 703"/>
        <xdr:cNvCxnSpPr/>
      </xdr:nvCxnSpPr>
      <xdr:spPr>
        <a:xfrm>
          <a:off x="12814300" y="16400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5" name="フローチャート: 判断 704"/>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6" name="テキスト ボックス 705"/>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7" name="フローチャート: 判断 706"/>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8" name="テキスト ボックス 707"/>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78549</xdr:rowOff>
    </xdr:from>
    <xdr:to>
      <xdr:col>85</xdr:col>
      <xdr:colOff>177800</xdr:colOff>
      <xdr:row>96</xdr:row>
      <xdr:rowOff>8699</xdr:rowOff>
    </xdr:to>
    <xdr:sp macro="" textlink="">
      <xdr:nvSpPr>
        <xdr:cNvPr id="714" name="楕円 713"/>
        <xdr:cNvSpPr/>
      </xdr:nvSpPr>
      <xdr:spPr>
        <a:xfrm>
          <a:off x="16268700" y="163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101426</xdr:rowOff>
    </xdr:from>
    <xdr:ext cx="599010" cy="259045"/>
    <xdr:sp macro="" textlink="">
      <xdr:nvSpPr>
        <xdr:cNvPr id="715" name="公債費該当値テキスト"/>
        <xdr:cNvSpPr txBox="1"/>
      </xdr:nvSpPr>
      <xdr:spPr>
        <a:xfrm>
          <a:off x="16370300" y="1621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123541</xdr:rowOff>
    </xdr:from>
    <xdr:to>
      <xdr:col>81</xdr:col>
      <xdr:colOff>101600</xdr:colOff>
      <xdr:row>96</xdr:row>
      <xdr:rowOff>53691</xdr:rowOff>
    </xdr:to>
    <xdr:sp macro="" textlink="">
      <xdr:nvSpPr>
        <xdr:cNvPr id="716" name="楕円 715"/>
        <xdr:cNvSpPr/>
      </xdr:nvSpPr>
      <xdr:spPr>
        <a:xfrm>
          <a:off x="15430500" y="16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70218</xdr:rowOff>
    </xdr:from>
    <xdr:ext cx="599010" cy="259045"/>
    <xdr:sp macro="" textlink="">
      <xdr:nvSpPr>
        <xdr:cNvPr id="717" name="テキスト ボックス 716"/>
        <xdr:cNvSpPr txBox="1"/>
      </xdr:nvSpPr>
      <xdr:spPr>
        <a:xfrm>
          <a:off x="15181795" y="161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109406</xdr:rowOff>
    </xdr:from>
    <xdr:to>
      <xdr:col>76</xdr:col>
      <xdr:colOff>165100</xdr:colOff>
      <xdr:row>96</xdr:row>
      <xdr:rowOff>39556</xdr:rowOff>
    </xdr:to>
    <xdr:sp macro="" textlink="">
      <xdr:nvSpPr>
        <xdr:cNvPr id="718" name="楕円 717"/>
        <xdr:cNvSpPr/>
      </xdr:nvSpPr>
      <xdr:spPr>
        <a:xfrm>
          <a:off x="14541500" y="16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56083</xdr:rowOff>
    </xdr:from>
    <xdr:ext cx="599010" cy="259045"/>
    <xdr:sp macro="" textlink="">
      <xdr:nvSpPr>
        <xdr:cNvPr id="719" name="テキスト ボックス 718"/>
        <xdr:cNvSpPr txBox="1"/>
      </xdr:nvSpPr>
      <xdr:spPr>
        <a:xfrm>
          <a:off x="14292795" y="1617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135086</xdr:rowOff>
    </xdr:from>
    <xdr:to>
      <xdr:col>72</xdr:col>
      <xdr:colOff>38100</xdr:colOff>
      <xdr:row>96</xdr:row>
      <xdr:rowOff>65236</xdr:rowOff>
    </xdr:to>
    <xdr:sp macro="" textlink="">
      <xdr:nvSpPr>
        <xdr:cNvPr id="720" name="楕円 719"/>
        <xdr:cNvSpPr/>
      </xdr:nvSpPr>
      <xdr:spPr>
        <a:xfrm>
          <a:off x="13652500" y="1642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81763</xdr:rowOff>
    </xdr:from>
    <xdr:ext cx="599010" cy="259045"/>
    <xdr:sp macro="" textlink="">
      <xdr:nvSpPr>
        <xdr:cNvPr id="721" name="テキスト ボックス 720"/>
        <xdr:cNvSpPr txBox="1"/>
      </xdr:nvSpPr>
      <xdr:spPr>
        <a:xfrm>
          <a:off x="13403795" y="1619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61934</xdr:rowOff>
    </xdr:from>
    <xdr:to>
      <xdr:col>67</xdr:col>
      <xdr:colOff>101600</xdr:colOff>
      <xdr:row>95</xdr:row>
      <xdr:rowOff>163534</xdr:rowOff>
    </xdr:to>
    <xdr:sp macro="" textlink="">
      <xdr:nvSpPr>
        <xdr:cNvPr id="722" name="楕円 721"/>
        <xdr:cNvSpPr/>
      </xdr:nvSpPr>
      <xdr:spPr>
        <a:xfrm>
          <a:off x="12763500" y="163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8611</xdr:rowOff>
    </xdr:from>
    <xdr:ext cx="599010" cy="259045"/>
    <xdr:sp macro="" textlink="">
      <xdr:nvSpPr>
        <xdr:cNvPr id="723" name="テキスト ボックス 722"/>
        <xdr:cNvSpPr txBox="1"/>
      </xdr:nvSpPr>
      <xdr:spPr>
        <a:xfrm>
          <a:off x="12514795" y="1612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7" name="直線コネクタ 746"/>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50"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51" name="直線コネクタ 750"/>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3"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4" name="フローチャート: 判断 753"/>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6" name="フローチャート: 判断 755"/>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7" name="テキスト ボックス 756"/>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9" name="フローチャート: 判断 758"/>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60" name="テキスト ボックス 759"/>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2" name="フローチャート: 判断 761"/>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3" name="テキスト ボックス 762"/>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4" name="フローチャート: 判断 763"/>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5" name="テキスト ボックス 764"/>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議会費、総務費、土木費、諸支出金は類似団体内順位が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ケタ順位と高くなっている。平成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総務費では役場庁舎移転整備事業、土木費では橋りょう補修事業など、大規模な事業を実施したため、類似団体順位が高くなっている。なお、総務費では本町独自の施策であるケーブルテレビ事業が計上されている。</a:t>
          </a:r>
        </a:p>
        <a:p>
          <a:r>
            <a:rPr kumimoji="1" lang="ja-JP" altLang="en-US" sz="1300">
              <a:latin typeface="ＭＳ Ｐゴシック" panose="020B0600070205080204" pitchFamily="50" charset="-128"/>
              <a:ea typeface="ＭＳ Ｐゴシック" panose="020B0600070205080204" pitchFamily="50" charset="-128"/>
            </a:rPr>
            <a:t>今後も全体的な費用削減を図りながら、効率的で健全な行財政運営に努めていく。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財政調整基金については、中期的な見通しのもと、決算剰余金を中心に積立てるとともに、最低水準の取り崩しに努めている。</a:t>
          </a:r>
        </a:p>
        <a:p>
          <a:r>
            <a:rPr kumimoji="1" lang="ja-JP" altLang="en-US" sz="1100">
              <a:latin typeface="ＭＳ ゴシック" pitchFamily="49" charset="-128"/>
              <a:ea typeface="ＭＳ ゴシック" pitchFamily="49" charset="-128"/>
            </a:rPr>
            <a:t>しかし、平成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年度の役場庁舎移転に向けた大規模改修を実施しており、財政調整基金から平成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300,110</a:t>
          </a:r>
          <a:r>
            <a:rPr kumimoji="1" lang="ja-JP" altLang="en-US" sz="1100">
              <a:latin typeface="ＭＳ ゴシック" pitchFamily="49" charset="-128"/>
              <a:ea typeface="ＭＳ ゴシック" pitchFamily="49" charset="-128"/>
            </a:rPr>
            <a:t>千円、平成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250,000</a:t>
          </a:r>
          <a:r>
            <a:rPr kumimoji="1" lang="ja-JP" altLang="en-US" sz="1100">
              <a:latin typeface="ＭＳ ゴシック" pitchFamily="49" charset="-128"/>
              <a:ea typeface="ＭＳ ゴシック" pitchFamily="49" charset="-128"/>
            </a:rPr>
            <a:t>千円、平成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200,128</a:t>
          </a:r>
          <a:r>
            <a:rPr kumimoji="1" lang="ja-JP" altLang="en-US" sz="1100">
              <a:latin typeface="ＭＳ ゴシック" pitchFamily="49" charset="-128"/>
              <a:ea typeface="ＭＳ ゴシック" pitchFamily="49" charset="-128"/>
            </a:rPr>
            <a:t>千円、平成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120,545</a:t>
          </a:r>
          <a:r>
            <a:rPr kumimoji="1" lang="ja-JP" altLang="en-US" sz="1100">
              <a:latin typeface="ＭＳ ゴシック" pitchFamily="49" charset="-128"/>
              <a:ea typeface="ＭＳ ゴシック" pitchFamily="49" charset="-128"/>
            </a:rPr>
            <a:t>千円を取り崩し、庁舎整備基金に積立したことが大きな要因となり、実質単年度収支は各年度ともにマイナスとなった。</a:t>
          </a:r>
        </a:p>
        <a:p>
          <a:r>
            <a:rPr kumimoji="1" lang="ja-JP" altLang="en-US" sz="1100">
              <a:latin typeface="ＭＳ ゴシック" pitchFamily="49" charset="-128"/>
              <a:ea typeface="ＭＳ ゴシック" pitchFamily="49" charset="-128"/>
            </a:rPr>
            <a:t>特殊要因を除き、今後も財政調整基金の取崩しが積立金を上回ることのないよう、事業の見直しや統廃合など歳出の合理化等を推進し、健全な財政運営に努める。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全ての会計において黒字で決算されている。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p>
        <a:p>
          <a:r>
            <a:rPr kumimoji="1" lang="ja-JP" altLang="en-US" sz="1400">
              <a:latin typeface="ＭＳ ゴシック" pitchFamily="49" charset="-128"/>
              <a:ea typeface="ＭＳ ゴシック" pitchFamily="49" charset="-128"/>
            </a:rPr>
            <a:t>引き続き、特別会計の原則独立採算の理念を念頭におき、均衡のとれた全体的な財政運営に努める。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workbookViewId="0">
      <selection activeCell="T2" sqref="T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7301658</v>
      </c>
      <c r="BO4" s="441"/>
      <c r="BP4" s="441"/>
      <c r="BQ4" s="441"/>
      <c r="BR4" s="441"/>
      <c r="BS4" s="441"/>
      <c r="BT4" s="441"/>
      <c r="BU4" s="442"/>
      <c r="BV4" s="440">
        <v>7673592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6953467</v>
      </c>
      <c r="BO5" s="446"/>
      <c r="BP5" s="446"/>
      <c r="BQ5" s="446"/>
      <c r="BR5" s="446"/>
      <c r="BS5" s="446"/>
      <c r="BT5" s="446"/>
      <c r="BU5" s="447"/>
      <c r="BV5" s="445">
        <v>7458610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89.5</v>
      </c>
      <c r="CU5" s="416"/>
      <c r="CV5" s="416"/>
      <c r="CW5" s="416"/>
      <c r="CX5" s="416"/>
      <c r="CY5" s="416"/>
      <c r="CZ5" s="416"/>
      <c r="DA5" s="417"/>
      <c r="DB5" s="415">
        <v>83.7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348191</v>
      </c>
      <c r="BO6" s="446"/>
      <c r="BP6" s="446"/>
      <c r="BQ6" s="446"/>
      <c r="BR6" s="446"/>
      <c r="BS6" s="446"/>
      <c r="BT6" s="446"/>
      <c r="BU6" s="447"/>
      <c r="BV6" s="445">
        <v>214982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93.2</v>
      </c>
      <c r="CU6" s="596"/>
      <c r="CV6" s="596"/>
      <c r="CW6" s="596"/>
      <c r="CX6" s="596"/>
      <c r="CY6" s="596"/>
      <c r="CZ6" s="596"/>
      <c r="DA6" s="597"/>
      <c r="DB6" s="595">
        <v>87.2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138989</v>
      </c>
      <c r="BO7" s="446"/>
      <c r="BP7" s="446"/>
      <c r="BQ7" s="446"/>
      <c r="BR7" s="446"/>
      <c r="BS7" s="446"/>
      <c r="BT7" s="446"/>
      <c r="BU7" s="447"/>
      <c r="BV7" s="445">
        <v>54462</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3487841</v>
      </c>
      <c r="CU7" s="446"/>
      <c r="CV7" s="446"/>
      <c r="CW7" s="446"/>
      <c r="CX7" s="446"/>
      <c r="CY7" s="446"/>
      <c r="CZ7" s="446"/>
      <c r="DA7" s="447"/>
      <c r="DB7" s="445">
        <v>3572541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209202</v>
      </c>
      <c r="BO8" s="446"/>
      <c r="BP8" s="446"/>
      <c r="BQ8" s="446"/>
      <c r="BR8" s="446"/>
      <c r="BS8" s="446"/>
      <c r="BT8" s="446"/>
      <c r="BU8" s="447"/>
      <c r="BV8" s="445">
        <v>160520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0.2</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6582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48682</v>
      </c>
      <c r="BO9" s="446"/>
      <c r="BP9" s="446"/>
      <c r="BQ9" s="446"/>
      <c r="BR9" s="446"/>
      <c r="BS9" s="446"/>
      <c r="BT9" s="446"/>
      <c r="BU9" s="447"/>
      <c r="BV9" s="445">
        <v>-50005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14.9</v>
      </c>
      <c r="CU9" s="416"/>
      <c r="CV9" s="416"/>
      <c r="CW9" s="416"/>
      <c r="CX9" s="416"/>
      <c r="CY9" s="416"/>
      <c r="CZ9" s="416"/>
      <c r="DA9" s="417"/>
      <c r="DB9" s="415">
        <v>13.7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7366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408103</v>
      </c>
      <c r="BO10" s="446"/>
      <c r="BP10" s="446"/>
      <c r="BQ10" s="446"/>
      <c r="BR10" s="446"/>
      <c r="BS10" s="446"/>
      <c r="BT10" s="446"/>
      <c r="BU10" s="447"/>
      <c r="BV10" s="445">
        <v>695503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6558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108</v>
      </c>
      <c r="AV12" s="503"/>
      <c r="AW12" s="503"/>
      <c r="AX12" s="503"/>
      <c r="AY12" s="425" t="s">
        <v>129</v>
      </c>
      <c r="AZ12" s="426"/>
      <c r="BA12" s="426"/>
      <c r="BB12" s="426"/>
      <c r="BC12" s="426"/>
      <c r="BD12" s="426"/>
      <c r="BE12" s="426"/>
      <c r="BF12" s="426"/>
      <c r="BG12" s="426"/>
      <c r="BH12" s="426"/>
      <c r="BI12" s="426"/>
      <c r="BJ12" s="426"/>
      <c r="BK12" s="426"/>
      <c r="BL12" s="426"/>
      <c r="BM12" s="427"/>
      <c r="BN12" s="445">
        <v>542203</v>
      </c>
      <c r="BO12" s="446"/>
      <c r="BP12" s="446"/>
      <c r="BQ12" s="446"/>
      <c r="BR12" s="446"/>
      <c r="BS12" s="446"/>
      <c r="BT12" s="446"/>
      <c r="BU12" s="447"/>
      <c r="BV12" s="445">
        <v>737683</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6503</v>
      </c>
      <c r="S13" s="549"/>
      <c r="T13" s="549"/>
      <c r="U13" s="549"/>
      <c r="V13" s="550"/>
      <c r="W13" s="536" t="s">
        <v>133</v>
      </c>
      <c r="X13" s="458"/>
      <c r="Y13" s="458"/>
      <c r="Z13" s="458"/>
      <c r="AA13" s="458"/>
      <c r="AB13" s="459"/>
      <c r="AC13" s="421">
        <v>614</v>
      </c>
      <c r="AD13" s="422"/>
      <c r="AE13" s="422"/>
      <c r="AF13" s="422"/>
      <c r="AG13" s="423"/>
      <c r="AH13" s="421">
        <v>679</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-85418</v>
      </c>
      <c r="BO13" s="446"/>
      <c r="BP13" s="446"/>
      <c r="BQ13" s="446"/>
      <c r="BR13" s="446"/>
      <c r="BS13" s="446"/>
      <c r="BT13" s="446"/>
      <c r="BU13" s="447"/>
      <c r="BV13" s="445">
        <v>-92185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11.9</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6778</v>
      </c>
      <c r="S14" s="549"/>
      <c r="T14" s="549"/>
      <c r="U14" s="549"/>
      <c r="V14" s="550"/>
      <c r="W14" s="551"/>
      <c r="X14" s="461"/>
      <c r="Y14" s="461"/>
      <c r="Z14" s="461"/>
      <c r="AA14" s="461"/>
      <c r="AB14" s="462"/>
      <c r="AC14" s="541">
        <v>19</v>
      </c>
      <c r="AD14" s="542"/>
      <c r="AE14" s="542"/>
      <c r="AF14" s="542"/>
      <c r="AG14" s="543"/>
      <c r="AH14" s="541">
        <v>19.5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111.4</v>
      </c>
      <c r="CU14" s="553"/>
      <c r="CV14" s="553"/>
      <c r="CW14" s="553"/>
      <c r="CX14" s="553"/>
      <c r="CY14" s="553"/>
      <c r="CZ14" s="553"/>
      <c r="DA14" s="554"/>
      <c r="DB14" s="552">
        <v>89.1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6722</v>
      </c>
      <c r="S15" s="549"/>
      <c r="T15" s="549"/>
      <c r="U15" s="549"/>
      <c r="V15" s="550"/>
      <c r="W15" s="536" t="s">
        <v>140</v>
      </c>
      <c r="X15" s="458"/>
      <c r="Y15" s="458"/>
      <c r="Z15" s="458"/>
      <c r="AA15" s="458"/>
      <c r="AB15" s="459"/>
      <c r="AC15" s="421">
        <v>1157</v>
      </c>
      <c r="AD15" s="422"/>
      <c r="AE15" s="422"/>
      <c r="AF15" s="422"/>
      <c r="AG15" s="423"/>
      <c r="AH15" s="421">
        <v>1269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656417</v>
      </c>
      <c r="BO15" s="441"/>
      <c r="BP15" s="441"/>
      <c r="BQ15" s="441"/>
      <c r="BR15" s="441"/>
      <c r="BS15" s="441"/>
      <c r="BT15" s="441"/>
      <c r="BU15" s="442"/>
      <c r="BV15" s="440">
        <v>654656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35.799999999999997</v>
      </c>
      <c r="AD16" s="542"/>
      <c r="AE16" s="542"/>
      <c r="AF16" s="542"/>
      <c r="AG16" s="543"/>
      <c r="AH16" s="541">
        <v>36.4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3188607</v>
      </c>
      <c r="BO16" s="446"/>
      <c r="BP16" s="446"/>
      <c r="BQ16" s="446"/>
      <c r="BR16" s="446"/>
      <c r="BS16" s="446"/>
      <c r="BT16" s="446"/>
      <c r="BU16" s="447"/>
      <c r="BV16" s="445">
        <v>3276346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1464</v>
      </c>
      <c r="AD17" s="422"/>
      <c r="AE17" s="422"/>
      <c r="AF17" s="422"/>
      <c r="AG17" s="423"/>
      <c r="AH17" s="421">
        <v>1537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815365</v>
      </c>
      <c r="BO17" s="446"/>
      <c r="BP17" s="446"/>
      <c r="BQ17" s="446"/>
      <c r="BR17" s="446"/>
      <c r="BS17" s="446"/>
      <c r="BT17" s="446"/>
      <c r="BU17" s="447"/>
      <c r="BV17" s="445">
        <v>809769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298.18</v>
      </c>
      <c r="M18" s="510"/>
      <c r="N18" s="510"/>
      <c r="O18" s="510"/>
      <c r="P18" s="510"/>
      <c r="Q18" s="510"/>
      <c r="R18" s="511"/>
      <c r="S18" s="511"/>
      <c r="T18" s="511"/>
      <c r="U18" s="511"/>
      <c r="V18" s="512"/>
      <c r="W18" s="526"/>
      <c r="X18" s="527"/>
      <c r="Y18" s="527"/>
      <c r="Z18" s="527"/>
      <c r="AA18" s="527"/>
      <c r="AB18" s="537"/>
      <c r="AC18" s="409">
        <v>45.3</v>
      </c>
      <c r="AD18" s="410"/>
      <c r="AE18" s="410"/>
      <c r="AF18" s="410"/>
      <c r="AG18" s="513"/>
      <c r="AH18" s="409">
        <v>44.1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3150462</v>
      </c>
      <c r="BO18" s="446"/>
      <c r="BP18" s="446"/>
      <c r="BQ18" s="446"/>
      <c r="BR18" s="446"/>
      <c r="BS18" s="446"/>
      <c r="BT18" s="446"/>
      <c r="BU18" s="447"/>
      <c r="BV18" s="445">
        <v>3006136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5001055</v>
      </c>
      <c r="BO19" s="446"/>
      <c r="BP19" s="446"/>
      <c r="BQ19" s="446"/>
      <c r="BR19" s="446"/>
      <c r="BS19" s="446"/>
      <c r="BT19" s="446"/>
      <c r="BU19" s="447"/>
      <c r="BV19" s="445">
        <v>5143821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2531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7561518</v>
      </c>
      <c r="BO23" s="446"/>
      <c r="BP23" s="446"/>
      <c r="BQ23" s="446"/>
      <c r="BR23" s="446"/>
      <c r="BS23" s="446"/>
      <c r="BT23" s="446"/>
      <c r="BU23" s="447"/>
      <c r="BV23" s="445">
        <v>7513648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7500</v>
      </c>
      <c r="R24" s="422"/>
      <c r="S24" s="422"/>
      <c r="T24" s="422"/>
      <c r="U24" s="422"/>
      <c r="V24" s="423"/>
      <c r="W24" s="487"/>
      <c r="X24" s="478"/>
      <c r="Y24" s="479"/>
      <c r="Z24" s="418" t="s">
        <v>164</v>
      </c>
      <c r="AA24" s="419"/>
      <c r="AB24" s="419"/>
      <c r="AC24" s="419"/>
      <c r="AD24" s="419"/>
      <c r="AE24" s="419"/>
      <c r="AF24" s="419"/>
      <c r="AG24" s="420"/>
      <c r="AH24" s="421">
        <v>98</v>
      </c>
      <c r="AI24" s="422"/>
      <c r="AJ24" s="422"/>
      <c r="AK24" s="422"/>
      <c r="AL24" s="423"/>
      <c r="AM24" s="421">
        <v>320362</v>
      </c>
      <c r="AN24" s="422"/>
      <c r="AO24" s="422"/>
      <c r="AP24" s="422"/>
      <c r="AQ24" s="422"/>
      <c r="AR24" s="423"/>
      <c r="AS24" s="421">
        <v>3269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6997283</v>
      </c>
      <c r="BO24" s="446"/>
      <c r="BP24" s="446"/>
      <c r="BQ24" s="446"/>
      <c r="BR24" s="446"/>
      <c r="BS24" s="446"/>
      <c r="BT24" s="446"/>
      <c r="BU24" s="447"/>
      <c r="BV24" s="445">
        <v>6864985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6300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122</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453290</v>
      </c>
      <c r="BO25" s="441"/>
      <c r="BP25" s="441"/>
      <c r="BQ25" s="441"/>
      <c r="BR25" s="441"/>
      <c r="BS25" s="441"/>
      <c r="BT25" s="441"/>
      <c r="BU25" s="442"/>
      <c r="BV25" s="440">
        <v>397199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6000</v>
      </c>
      <c r="R26" s="422"/>
      <c r="S26" s="422"/>
      <c r="T26" s="422"/>
      <c r="U26" s="422"/>
      <c r="V26" s="423"/>
      <c r="W26" s="487"/>
      <c r="X26" s="478"/>
      <c r="Y26" s="479"/>
      <c r="Z26" s="418" t="s">
        <v>170</v>
      </c>
      <c r="AA26" s="500"/>
      <c r="AB26" s="500"/>
      <c r="AC26" s="500"/>
      <c r="AD26" s="500"/>
      <c r="AE26" s="500"/>
      <c r="AF26" s="500"/>
      <c r="AG26" s="501"/>
      <c r="AH26" s="421">
        <v>1</v>
      </c>
      <c r="AI26" s="422"/>
      <c r="AJ26" s="422"/>
      <c r="AK26" s="422"/>
      <c r="AL26" s="423"/>
      <c r="AM26" s="421" t="s">
        <v>171</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3000</v>
      </c>
      <c r="R27" s="422"/>
      <c r="S27" s="422"/>
      <c r="T27" s="422"/>
      <c r="U27" s="422"/>
      <c r="V27" s="423"/>
      <c r="W27" s="487"/>
      <c r="X27" s="478"/>
      <c r="Y27" s="479"/>
      <c r="Z27" s="418" t="s">
        <v>174</v>
      </c>
      <c r="AA27" s="419"/>
      <c r="AB27" s="419"/>
      <c r="AC27" s="419"/>
      <c r="AD27" s="419"/>
      <c r="AE27" s="419"/>
      <c r="AF27" s="419"/>
      <c r="AG27" s="420"/>
      <c r="AH27" s="421">
        <v>1</v>
      </c>
      <c r="AI27" s="422"/>
      <c r="AJ27" s="422"/>
      <c r="AK27" s="422"/>
      <c r="AL27" s="423"/>
      <c r="AM27" s="421" t="s">
        <v>171</v>
      </c>
      <c r="AN27" s="422"/>
      <c r="AO27" s="422"/>
      <c r="AP27" s="422"/>
      <c r="AQ27" s="422"/>
      <c r="AR27" s="423"/>
      <c r="AS27" s="421" t="s">
        <v>171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91767</v>
      </c>
      <c r="BO27" s="449"/>
      <c r="BP27" s="449"/>
      <c r="BQ27" s="449"/>
      <c r="BR27" s="449"/>
      <c r="BS27" s="449"/>
      <c r="BT27" s="449"/>
      <c r="BU27" s="450"/>
      <c r="BV27" s="448">
        <v>91759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2475</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122</v>
      </c>
      <c r="AN28" s="422"/>
      <c r="AO28" s="422"/>
      <c r="AP28" s="422"/>
      <c r="AQ28" s="422"/>
      <c r="AR28" s="423"/>
      <c r="AS28" s="421" t="s">
        <v>122</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937114</v>
      </c>
      <c r="BO28" s="441"/>
      <c r="BP28" s="441"/>
      <c r="BQ28" s="441"/>
      <c r="BR28" s="441"/>
      <c r="BS28" s="441"/>
      <c r="BT28" s="441"/>
      <c r="BU28" s="442"/>
      <c r="BV28" s="440">
        <v>1071214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12</v>
      </c>
      <c r="M29" s="422"/>
      <c r="N29" s="422"/>
      <c r="O29" s="422"/>
      <c r="P29" s="423"/>
      <c r="Q29" s="421">
        <v>2250</v>
      </c>
      <c r="R29" s="422"/>
      <c r="S29" s="422"/>
      <c r="T29" s="422"/>
      <c r="U29" s="422"/>
      <c r="V29" s="423"/>
      <c r="W29" s="488"/>
      <c r="X29" s="489"/>
      <c r="Y29" s="490"/>
      <c r="Z29" s="418" t="s">
        <v>180</v>
      </c>
      <c r="AA29" s="419"/>
      <c r="AB29" s="419"/>
      <c r="AC29" s="419"/>
      <c r="AD29" s="419"/>
      <c r="AE29" s="419"/>
      <c r="AF29" s="419"/>
      <c r="AG29" s="420"/>
      <c r="AH29" s="421">
        <v>99</v>
      </c>
      <c r="AI29" s="422"/>
      <c r="AJ29" s="422"/>
      <c r="AK29" s="422"/>
      <c r="AL29" s="423"/>
      <c r="AM29" s="421">
        <v>324314</v>
      </c>
      <c r="AN29" s="422"/>
      <c r="AO29" s="422"/>
      <c r="AP29" s="422"/>
      <c r="AQ29" s="422"/>
      <c r="AR29" s="423"/>
      <c r="AS29" s="421">
        <v>3276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122</v>
      </c>
      <c r="BO29" s="446"/>
      <c r="BP29" s="446"/>
      <c r="BQ29" s="446"/>
      <c r="BR29" s="446"/>
      <c r="BS29" s="446"/>
      <c r="BT29" s="446"/>
      <c r="BU29" s="447"/>
      <c r="BV29" s="445" t="s">
        <v>131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246438</v>
      </c>
      <c r="BO30" s="449"/>
      <c r="BP30" s="449"/>
      <c r="BQ30" s="449"/>
      <c r="BR30" s="449"/>
      <c r="BS30" s="449"/>
      <c r="BT30" s="449"/>
      <c r="BU30" s="450"/>
      <c r="BV30" s="448">
        <v>676858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簡易水道等事業特別会計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喜多方地方広域市町村圏組合（一般会計）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株式会社西会津町振興公社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国民健康保険特別会計（診療施設勘定）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下水道施設事業特別会計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喜多方地方広域市町村圏組合（喜多方プラザ特別会計）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農業集落排水処理事業特別会計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喜多方地方広域市町村圏組合（あいづふるさと基金事業特別会計）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IF('各会計、関係団体の財政状況及び健全化判断比率'!B36="","",'各会計、関係団体の財政状況及び健全化判断比率'!B36)</f>
        <v>個別排水処理事業特別会計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喜多方地方広域市町村圏組合（介護保険事業特別会計）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11</v>
      </c>
      <c r="BF38" s="404"/>
      <c r="BG38" s="403" t="str">
        <f>IF('各会計、関係団体の財政状況及び健全化判断比率'!B37="","",'各会計、関係団体の財政状況及び健全化判断比率'!B37)</f>
        <v>工業団地造成事業特別会計</v>
      </c>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福島県市町村総合事務組合（一般会計）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12</v>
      </c>
      <c r="BF39" s="404"/>
      <c r="BG39" s="403" t="str">
        <f>IF('各会計、関係団体の財政状況及び健全化判断比率'!B38="","",'各会計、関係団体の財政状況及び健全化判断比率'!B38)</f>
        <v>住宅団地造成事業特別会計</v>
      </c>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福島県市町村総合事務組合（消防補償等特別会計）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福島県市町村総合事務組合（消防賞じゅつ金特別会計）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福島県市町村総合事務組合（非常勤職員公務災害補償特別会計）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福島県市町村総合事務組合（自治会館管理特別会計）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福島県後期高齢者医療広域連合（一般会計）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m+YJbY3K9aew9i3thEWt7FoGf6wz4CsR1LEVOuY0DmUc4cpACMPFjjL/X7WZTWh9OV6sM7SAMiKi1CehwkSdQ==" saltValue="ZosPmBjoU7p8yDNTT18L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567</v>
      </c>
      <c r="D34" s="1224"/>
      <c r="E34" s="1225"/>
      <c r="F34" s="32">
        <v>4.2</v>
      </c>
      <c r="G34" s="33">
        <v>5.4</v>
      </c>
      <c r="H34" s="33">
        <v>5.78</v>
      </c>
      <c r="I34" s="33">
        <v>4.49</v>
      </c>
      <c r="J34" s="34">
        <v>5.99</v>
      </c>
      <c r="K34" s="22"/>
      <c r="L34" s="22"/>
      <c r="M34" s="22"/>
      <c r="N34" s="22"/>
      <c r="O34" s="22"/>
      <c r="P34" s="22"/>
    </row>
    <row r="35" spans="1:16" ht="39" customHeight="1" x14ac:dyDescent="0.15">
      <c r="A35" s="22"/>
      <c r="B35" s="35"/>
      <c r="C35" s="1218" t="s">
        <v>568</v>
      </c>
      <c r="D35" s="1219"/>
      <c r="E35" s="1220"/>
      <c r="F35" s="36">
        <v>3.26</v>
      </c>
      <c r="G35" s="37">
        <v>3.42</v>
      </c>
      <c r="H35" s="37">
        <v>4.05</v>
      </c>
      <c r="I35" s="37">
        <v>4.79</v>
      </c>
      <c r="J35" s="38">
        <v>5.07</v>
      </c>
      <c r="K35" s="22"/>
      <c r="L35" s="22"/>
      <c r="M35" s="22"/>
      <c r="N35" s="22"/>
      <c r="O35" s="22"/>
      <c r="P35" s="22"/>
    </row>
    <row r="36" spans="1:16" ht="39" customHeight="1" x14ac:dyDescent="0.15">
      <c r="A36" s="22"/>
      <c r="B36" s="35"/>
      <c r="C36" s="1218" t="s">
        <v>569</v>
      </c>
      <c r="D36" s="1219"/>
      <c r="E36" s="1220"/>
      <c r="F36" s="36">
        <v>0.34</v>
      </c>
      <c r="G36" s="37">
        <v>0.17</v>
      </c>
      <c r="H36" s="37">
        <v>0.27</v>
      </c>
      <c r="I36" s="37">
        <v>0.68</v>
      </c>
      <c r="J36" s="38">
        <v>0.77</v>
      </c>
      <c r="K36" s="22"/>
      <c r="L36" s="22"/>
      <c r="M36" s="22"/>
      <c r="N36" s="22"/>
      <c r="O36" s="22"/>
      <c r="P36" s="22"/>
    </row>
    <row r="37" spans="1:16" ht="39" customHeight="1" x14ac:dyDescent="0.15">
      <c r="A37" s="22"/>
      <c r="B37" s="35"/>
      <c r="C37" s="1218" t="s">
        <v>570</v>
      </c>
      <c r="D37" s="1219"/>
      <c r="E37" s="1220"/>
      <c r="F37" s="36">
        <v>0.6</v>
      </c>
      <c r="G37" s="37">
        <v>1.1200000000000001</v>
      </c>
      <c r="H37" s="37">
        <v>1.1499999999999999</v>
      </c>
      <c r="I37" s="37">
        <v>1.49</v>
      </c>
      <c r="J37" s="38">
        <v>0.66</v>
      </c>
      <c r="K37" s="22"/>
      <c r="L37" s="22"/>
      <c r="M37" s="22"/>
      <c r="N37" s="22"/>
      <c r="O37" s="22"/>
      <c r="P37" s="22"/>
    </row>
    <row r="38" spans="1:16" ht="39" customHeight="1" x14ac:dyDescent="0.15">
      <c r="A38" s="22"/>
      <c r="B38" s="35"/>
      <c r="C38" s="1218" t="s">
        <v>571</v>
      </c>
      <c r="D38" s="1219"/>
      <c r="E38" s="1220"/>
      <c r="F38" s="36">
        <v>0.27</v>
      </c>
      <c r="G38" s="37">
        <v>0.33</v>
      </c>
      <c r="H38" s="37">
        <v>0.3</v>
      </c>
      <c r="I38" s="37">
        <v>0.33</v>
      </c>
      <c r="J38" s="38">
        <v>0.4</v>
      </c>
      <c r="K38" s="22"/>
      <c r="L38" s="22"/>
      <c r="M38" s="22"/>
      <c r="N38" s="22"/>
      <c r="O38" s="22"/>
      <c r="P38" s="22"/>
    </row>
    <row r="39" spans="1:16" ht="39" customHeight="1" x14ac:dyDescent="0.15">
      <c r="A39" s="22"/>
      <c r="B39" s="35"/>
      <c r="C39" s="1218" t="s">
        <v>572</v>
      </c>
      <c r="D39" s="1219"/>
      <c r="E39" s="1220"/>
      <c r="F39" s="36">
        <v>1.51</v>
      </c>
      <c r="G39" s="37">
        <v>1.36</v>
      </c>
      <c r="H39" s="37">
        <v>0.72</v>
      </c>
      <c r="I39" s="37">
        <v>0.74</v>
      </c>
      <c r="J39" s="38">
        <v>0.18</v>
      </c>
      <c r="K39" s="22"/>
      <c r="L39" s="22"/>
      <c r="M39" s="22"/>
      <c r="N39" s="22"/>
      <c r="O39" s="22"/>
      <c r="P39" s="22"/>
    </row>
    <row r="40" spans="1:16" ht="39" customHeight="1" x14ac:dyDescent="0.15">
      <c r="A40" s="22"/>
      <c r="B40" s="35"/>
      <c r="C40" s="1218" t="s">
        <v>573</v>
      </c>
      <c r="D40" s="1219"/>
      <c r="E40" s="1220"/>
      <c r="F40" s="36">
        <v>0.18</v>
      </c>
      <c r="G40" s="37">
        <v>0.16</v>
      </c>
      <c r="H40" s="37">
        <v>0.12</v>
      </c>
      <c r="I40" s="37">
        <v>0.13</v>
      </c>
      <c r="J40" s="38">
        <v>0.11</v>
      </c>
      <c r="K40" s="22"/>
      <c r="L40" s="22"/>
      <c r="M40" s="22"/>
      <c r="N40" s="22"/>
      <c r="O40" s="22"/>
      <c r="P40" s="22"/>
    </row>
    <row r="41" spans="1:16" ht="39" customHeight="1" x14ac:dyDescent="0.15">
      <c r="A41" s="22"/>
      <c r="B41" s="35"/>
      <c r="C41" s="1218" t="s">
        <v>574</v>
      </c>
      <c r="D41" s="1219"/>
      <c r="E41" s="1220"/>
      <c r="F41" s="36">
        <v>0.06</v>
      </c>
      <c r="G41" s="37">
        <v>0.11</v>
      </c>
      <c r="H41" s="37">
        <v>0.12</v>
      </c>
      <c r="I41" s="37">
        <v>0.09</v>
      </c>
      <c r="J41" s="38">
        <v>0.08</v>
      </c>
      <c r="K41" s="22"/>
      <c r="L41" s="22"/>
      <c r="M41" s="22"/>
      <c r="N41" s="22"/>
      <c r="O41" s="22"/>
      <c r="P41" s="22"/>
    </row>
    <row r="42" spans="1:16" ht="39" customHeight="1" x14ac:dyDescent="0.15">
      <c r="A42" s="22"/>
      <c r="B42" s="39"/>
      <c r="C42" s="1218" t="s">
        <v>575</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576</v>
      </c>
      <c r="D43" s="1222"/>
      <c r="E43" s="1223"/>
      <c r="F43" s="41">
        <v>0.84</v>
      </c>
      <c r="G43" s="42">
        <v>0.88</v>
      </c>
      <c r="H43" s="42">
        <v>0.42</v>
      </c>
      <c r="I43" s="42">
        <v>0.21</v>
      </c>
      <c r="J43" s="43">
        <v>0.17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CQO5BGbYQLwYZ73LyV1o/xloxV+FXuGyEYlrYjiVBRKLJ9gWJN0fSoRSxouF9pyVp+LxnHoQw+uFFLaxer3Q==" saltValue="gz2vK5vcrH53mA/kBZ+D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733</v>
      </c>
      <c r="L45" s="60">
        <v>727</v>
      </c>
      <c r="M45" s="60">
        <v>748</v>
      </c>
      <c r="N45" s="60">
        <v>711</v>
      </c>
      <c r="O45" s="61">
        <v>753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14</v>
      </c>
      <c r="F48" s="1228"/>
      <c r="G48" s="1228"/>
      <c r="H48" s="1228"/>
      <c r="I48" s="1228"/>
      <c r="J48" s="1229"/>
      <c r="K48" s="63">
        <v>261</v>
      </c>
      <c r="L48" s="64">
        <v>265</v>
      </c>
      <c r="M48" s="64">
        <v>257</v>
      </c>
      <c r="N48" s="64">
        <v>283</v>
      </c>
      <c r="O48" s="65">
        <v>287</v>
      </c>
      <c r="P48" s="48"/>
      <c r="Q48" s="48"/>
      <c r="R48" s="48"/>
      <c r="S48" s="48"/>
      <c r="T48" s="48"/>
      <c r="U48" s="48"/>
    </row>
    <row r="49" spans="1:21" ht="30.75" customHeight="1" x14ac:dyDescent="0.15">
      <c r="A49" s="48"/>
      <c r="B49" s="1236"/>
      <c r="C49" s="1237"/>
      <c r="D49" s="62"/>
      <c r="E49" s="1228" t="s">
        <v>15</v>
      </c>
      <c r="F49" s="1228"/>
      <c r="G49" s="1228"/>
      <c r="H49" s="1228"/>
      <c r="I49" s="1228"/>
      <c r="J49" s="1229"/>
      <c r="K49" s="63">
        <v>11</v>
      </c>
      <c r="L49" s="64">
        <v>10</v>
      </c>
      <c r="M49" s="64">
        <v>10</v>
      </c>
      <c r="N49" s="64">
        <v>8</v>
      </c>
      <c r="O49" s="65">
        <v>22</v>
      </c>
      <c r="P49" s="48"/>
      <c r="Q49" s="48"/>
      <c r="R49" s="48"/>
      <c r="S49" s="48"/>
      <c r="T49" s="48"/>
      <c r="U49" s="48"/>
    </row>
    <row r="50" spans="1:21" ht="30.75" customHeight="1" x14ac:dyDescent="0.15">
      <c r="A50" s="48"/>
      <c r="B50" s="1236"/>
      <c r="C50" s="1237"/>
      <c r="D50" s="62"/>
      <c r="E50" s="1228" t="s">
        <v>16</v>
      </c>
      <c r="F50" s="1228"/>
      <c r="G50" s="1228"/>
      <c r="H50" s="1228"/>
      <c r="I50" s="1228"/>
      <c r="J50" s="1229"/>
      <c r="K50" s="63">
        <v>12</v>
      </c>
      <c r="L50" s="64">
        <v>7</v>
      </c>
      <c r="M50" s="64">
        <v>7</v>
      </c>
      <c r="N50" s="64">
        <v>7</v>
      </c>
      <c r="O50" s="65">
        <v>7</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652</v>
      </c>
      <c r="L52" s="64">
        <v>691</v>
      </c>
      <c r="M52" s="64">
        <v>702</v>
      </c>
      <c r="N52" s="64">
        <v>672</v>
      </c>
      <c r="O52" s="65">
        <v>701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365</v>
      </c>
      <c r="L53" s="69">
        <v>318</v>
      </c>
      <c r="M53" s="69">
        <v>320</v>
      </c>
      <c r="N53" s="69">
        <v>337</v>
      </c>
      <c r="O53" s="70">
        <v>368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jX71GzbyZGaCSb46A6bCQeMx8R70qqpnfaUsBT+V/efoKkNpZbRIs595+iG/G4Wtry0qAx66TUYN9V1U4N9Qw==" saltValue="0iKGMvp9S/SN92aexUoY6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54" t="s">
        <v>23</v>
      </c>
      <c r="C41" s="1255"/>
      <c r="D41" s="81"/>
      <c r="E41" s="1256" t="s">
        <v>24</v>
      </c>
      <c r="F41" s="1256"/>
      <c r="G41" s="1256"/>
      <c r="H41" s="1257"/>
      <c r="I41" s="82">
        <v>6925</v>
      </c>
      <c r="J41" s="83">
        <v>7168</v>
      </c>
      <c r="K41" s="83">
        <v>7234</v>
      </c>
      <c r="L41" s="83">
        <v>7514</v>
      </c>
      <c r="M41" s="84">
        <v>7562</v>
      </c>
    </row>
    <row r="42" spans="2:13" ht="27.75" customHeight="1" x14ac:dyDescent="0.15">
      <c r="B42" s="1244"/>
      <c r="C42" s="1245"/>
      <c r="D42" s="85"/>
      <c r="E42" s="1248" t="s">
        <v>25</v>
      </c>
      <c r="F42" s="1248"/>
      <c r="G42" s="1248"/>
      <c r="H42" s="1249"/>
      <c r="I42" s="86">
        <v>30</v>
      </c>
      <c r="J42" s="87">
        <v>24</v>
      </c>
      <c r="K42" s="87">
        <v>17</v>
      </c>
      <c r="L42" s="87">
        <v>11</v>
      </c>
      <c r="M42" s="88">
        <v>4</v>
      </c>
    </row>
    <row r="43" spans="2:13" ht="27.75" customHeight="1" x14ac:dyDescent="0.15">
      <c r="B43" s="1244"/>
      <c r="C43" s="1245"/>
      <c r="D43" s="85"/>
      <c r="E43" s="1248" t="s">
        <v>26</v>
      </c>
      <c r="F43" s="1248"/>
      <c r="G43" s="1248"/>
      <c r="H43" s="1249"/>
      <c r="I43" s="86">
        <v>3212</v>
      </c>
      <c r="J43" s="87">
        <v>3093</v>
      </c>
      <c r="K43" s="87">
        <v>2935</v>
      </c>
      <c r="L43" s="87">
        <v>2878</v>
      </c>
      <c r="M43" s="88">
        <v>2790</v>
      </c>
    </row>
    <row r="44" spans="2:13" ht="27.75" customHeight="1" x14ac:dyDescent="0.15">
      <c r="B44" s="1244"/>
      <c r="C44" s="1245"/>
      <c r="D44" s="85"/>
      <c r="E44" s="1248" t="s">
        <v>27</v>
      </c>
      <c r="F44" s="1248"/>
      <c r="G44" s="1248"/>
      <c r="H44" s="1249"/>
      <c r="I44" s="86">
        <v>70</v>
      </c>
      <c r="J44" s="87">
        <v>47</v>
      </c>
      <c r="K44" s="87">
        <v>69</v>
      </c>
      <c r="L44" s="87">
        <v>98</v>
      </c>
      <c r="M44" s="88">
        <v>96</v>
      </c>
    </row>
    <row r="45" spans="2:13" ht="27.75" customHeight="1" x14ac:dyDescent="0.15">
      <c r="B45" s="1244"/>
      <c r="C45" s="1245"/>
      <c r="D45" s="85"/>
      <c r="E45" s="1248" t="s">
        <v>28</v>
      </c>
      <c r="F45" s="1248"/>
      <c r="G45" s="1248"/>
      <c r="H45" s="1249"/>
      <c r="I45" s="86">
        <v>1143</v>
      </c>
      <c r="J45" s="87">
        <v>1060</v>
      </c>
      <c r="K45" s="87">
        <v>992</v>
      </c>
      <c r="L45" s="87">
        <v>975</v>
      </c>
      <c r="M45" s="88">
        <v>955</v>
      </c>
    </row>
    <row r="46" spans="2:13" ht="27.75" customHeight="1" x14ac:dyDescent="0.15">
      <c r="B46" s="1244"/>
      <c r="C46" s="1245"/>
      <c r="D46" s="89"/>
      <c r="E46" s="1248" t="s">
        <v>29</v>
      </c>
      <c r="F46" s="1248"/>
      <c r="G46" s="1248"/>
      <c r="H46" s="1249"/>
      <c r="I46" s="86" t="s">
        <v>515</v>
      </c>
      <c r="J46" s="87" t="s">
        <v>515</v>
      </c>
      <c r="K46" s="87" t="s">
        <v>515</v>
      </c>
      <c r="L46" s="87" t="s">
        <v>515</v>
      </c>
      <c r="M46" s="88" t="s">
        <v>515</v>
      </c>
    </row>
    <row r="47" spans="2:13" ht="27.75" customHeight="1" x14ac:dyDescent="0.15">
      <c r="B47" s="1244"/>
      <c r="C47" s="1245"/>
      <c r="D47" s="90"/>
      <c r="E47" s="1258" t="s">
        <v>30</v>
      </c>
      <c r="F47" s="1259"/>
      <c r="G47" s="1259"/>
      <c r="H47" s="1260"/>
      <c r="I47" s="86" t="s">
        <v>515</v>
      </c>
      <c r="J47" s="87" t="s">
        <v>515</v>
      </c>
      <c r="K47" s="87" t="s">
        <v>515</v>
      </c>
      <c r="L47" s="87" t="s">
        <v>515</v>
      </c>
      <c r="M47" s="88" t="s">
        <v>515</v>
      </c>
    </row>
    <row r="48" spans="2:13" ht="27.75" customHeight="1" x14ac:dyDescent="0.15">
      <c r="B48" s="1244"/>
      <c r="C48" s="1245"/>
      <c r="D48" s="85"/>
      <c r="E48" s="1248" t="s">
        <v>31</v>
      </c>
      <c r="F48" s="1248"/>
      <c r="G48" s="1248"/>
      <c r="H48" s="1249"/>
      <c r="I48" s="86" t="s">
        <v>515</v>
      </c>
      <c r="J48" s="87" t="s">
        <v>515</v>
      </c>
      <c r="K48" s="87" t="s">
        <v>515</v>
      </c>
      <c r="L48" s="87" t="s">
        <v>515</v>
      </c>
      <c r="M48" s="88" t="s">
        <v>515</v>
      </c>
    </row>
    <row r="49" spans="2:13" ht="27.75" customHeight="1" x14ac:dyDescent="0.15">
      <c r="B49" s="1246"/>
      <c r="C49" s="1247"/>
      <c r="D49" s="85"/>
      <c r="E49" s="1248" t="s">
        <v>32</v>
      </c>
      <c r="F49" s="1248"/>
      <c r="G49" s="1248"/>
      <c r="H49" s="1249"/>
      <c r="I49" s="86" t="s">
        <v>515</v>
      </c>
      <c r="J49" s="87" t="s">
        <v>515</v>
      </c>
      <c r="K49" s="87" t="s">
        <v>515</v>
      </c>
      <c r="L49" s="87" t="s">
        <v>515</v>
      </c>
      <c r="M49" s="88" t="s">
        <v>515</v>
      </c>
    </row>
    <row r="50" spans="2:13" ht="27.75" customHeight="1" x14ac:dyDescent="0.15">
      <c r="B50" s="1242" t="s">
        <v>33</v>
      </c>
      <c r="C50" s="1243"/>
      <c r="D50" s="91"/>
      <c r="E50" s="1248" t="s">
        <v>34</v>
      </c>
      <c r="F50" s="1248"/>
      <c r="G50" s="1248"/>
      <c r="H50" s="1249"/>
      <c r="I50" s="86">
        <v>1849</v>
      </c>
      <c r="J50" s="87">
        <v>1849</v>
      </c>
      <c r="K50" s="87">
        <v>1991</v>
      </c>
      <c r="L50" s="87">
        <v>1856</v>
      </c>
      <c r="M50" s="88">
        <v>1316</v>
      </c>
    </row>
    <row r="51" spans="2:13" ht="27.75" customHeight="1" x14ac:dyDescent="0.15">
      <c r="B51" s="1244"/>
      <c r="C51" s="1245"/>
      <c r="D51" s="85"/>
      <c r="E51" s="1248" t="s">
        <v>35</v>
      </c>
      <c r="F51" s="1248"/>
      <c r="G51" s="1248"/>
      <c r="H51" s="1249"/>
      <c r="I51" s="86">
        <v>59</v>
      </c>
      <c r="J51" s="87">
        <v>52</v>
      </c>
      <c r="K51" s="87">
        <v>44</v>
      </c>
      <c r="L51" s="87">
        <v>47</v>
      </c>
      <c r="M51" s="88">
        <v>51</v>
      </c>
    </row>
    <row r="52" spans="2:13" ht="27.75" customHeight="1" x14ac:dyDescent="0.15">
      <c r="B52" s="1246"/>
      <c r="C52" s="1247"/>
      <c r="D52" s="85"/>
      <c r="E52" s="1248" t="s">
        <v>36</v>
      </c>
      <c r="F52" s="1248"/>
      <c r="G52" s="1248"/>
      <c r="H52" s="1249"/>
      <c r="I52" s="86">
        <v>6796</v>
      </c>
      <c r="J52" s="87">
        <v>6991</v>
      </c>
      <c r="K52" s="87">
        <v>6713</v>
      </c>
      <c r="L52" s="87">
        <v>6979</v>
      </c>
      <c r="M52" s="88">
        <v>6926</v>
      </c>
    </row>
    <row r="53" spans="2:13" ht="27.75" customHeight="1" thickBot="1" x14ac:dyDescent="0.2">
      <c r="B53" s="1250" t="s">
        <v>37</v>
      </c>
      <c r="C53" s="1251"/>
      <c r="D53" s="92"/>
      <c r="E53" s="1252" t="s">
        <v>38</v>
      </c>
      <c r="F53" s="1252"/>
      <c r="G53" s="1252"/>
      <c r="H53" s="1253"/>
      <c r="I53" s="93">
        <v>2676</v>
      </c>
      <c r="J53" s="94">
        <v>2499</v>
      </c>
      <c r="K53" s="94">
        <v>2500</v>
      </c>
      <c r="L53" s="94">
        <v>2593</v>
      </c>
      <c r="M53" s="95">
        <v>3113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ds4upOy7lSFs4qZwmZUb83xiPMlT0FyEVT8T4MiMnNBwQV8QnSdPBs339fBrIJUMrUM28k1uTmDo53Z7jTcpA==" saltValue="HiLCLIF4yF7/AbAw3PH8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41</v>
      </c>
      <c r="D55" s="1269"/>
      <c r="E55" s="1270"/>
      <c r="F55" s="107">
        <v>1113</v>
      </c>
      <c r="G55" s="107">
        <v>1071</v>
      </c>
      <c r="H55" s="108">
        <v>937</v>
      </c>
    </row>
    <row r="56" spans="2:8" ht="52.5" customHeight="1" x14ac:dyDescent="0.15">
      <c r="B56" s="109"/>
      <c r="C56" s="1271" t="s">
        <v>42</v>
      </c>
      <c r="D56" s="1271"/>
      <c r="E56" s="1272"/>
      <c r="F56" s="110" t="s">
        <v>515</v>
      </c>
      <c r="G56" s="110" t="s">
        <v>515</v>
      </c>
      <c r="H56" s="111" t="s">
        <v>515</v>
      </c>
    </row>
    <row r="57" spans="2:8" ht="53.25" customHeight="1" x14ac:dyDescent="0.15">
      <c r="B57" s="109"/>
      <c r="C57" s="1273" t="s">
        <v>43</v>
      </c>
      <c r="D57" s="1273"/>
      <c r="E57" s="1274"/>
      <c r="F57" s="112">
        <v>765</v>
      </c>
      <c r="G57" s="112">
        <v>677</v>
      </c>
      <c r="H57" s="113">
        <v>246</v>
      </c>
    </row>
    <row r="58" spans="2:8" ht="45.75" customHeight="1" x14ac:dyDescent="0.15">
      <c r="B58" s="114"/>
      <c r="C58" s="1261" t="s">
        <v>589</v>
      </c>
      <c r="D58" s="1262"/>
      <c r="E58" s="1263"/>
      <c r="F58" s="115">
        <v>706</v>
      </c>
      <c r="G58" s="115">
        <v>622</v>
      </c>
      <c r="H58" s="116">
        <v>101</v>
      </c>
    </row>
    <row r="59" spans="2:8" ht="45.75" customHeight="1" x14ac:dyDescent="0.15">
      <c r="B59" s="114"/>
      <c r="C59" s="1261" t="s">
        <v>590</v>
      </c>
      <c r="D59" s="1262"/>
      <c r="E59" s="1263"/>
      <c r="F59" s="115">
        <v>0</v>
      </c>
      <c r="G59" s="115">
        <v>0</v>
      </c>
      <c r="H59" s="116">
        <v>100</v>
      </c>
    </row>
    <row r="60" spans="2:8" ht="45.75" customHeight="1" x14ac:dyDescent="0.15">
      <c r="B60" s="114"/>
      <c r="C60" s="1261" t="s">
        <v>591</v>
      </c>
      <c r="D60" s="1262"/>
      <c r="E60" s="1263"/>
      <c r="F60" s="115">
        <v>18</v>
      </c>
      <c r="G60" s="115">
        <v>15</v>
      </c>
      <c r="H60" s="116">
        <v>13</v>
      </c>
    </row>
    <row r="61" spans="2:8" ht="45.75" customHeight="1" x14ac:dyDescent="0.15">
      <c r="B61" s="114"/>
      <c r="C61" s="1261" t="s">
        <v>592</v>
      </c>
      <c r="D61" s="1262"/>
      <c r="E61" s="1263"/>
      <c r="F61" s="115">
        <v>15</v>
      </c>
      <c r="G61" s="115">
        <v>13</v>
      </c>
      <c r="H61" s="116">
        <v>12</v>
      </c>
    </row>
    <row r="62" spans="2:8" ht="45.75" customHeight="1" thickBot="1" x14ac:dyDescent="0.2">
      <c r="B62" s="117"/>
      <c r="C62" s="1264" t="s">
        <v>593</v>
      </c>
      <c r="D62" s="1265"/>
      <c r="E62" s="1266"/>
      <c r="F62" s="118">
        <v>11</v>
      </c>
      <c r="G62" s="118">
        <v>11</v>
      </c>
      <c r="H62" s="119">
        <v>11</v>
      </c>
    </row>
    <row r="63" spans="2:8" ht="52.5" customHeight="1" thickBot="1" x14ac:dyDescent="0.2">
      <c r="B63" s="120"/>
      <c r="C63" s="1267" t="s">
        <v>44</v>
      </c>
      <c r="D63" s="1267"/>
      <c r="E63" s="1268"/>
      <c r="F63" s="121">
        <v>1878</v>
      </c>
      <c r="G63" s="121">
        <v>1748</v>
      </c>
      <c r="H63" s="122">
        <v>1184</v>
      </c>
    </row>
    <row r="64" spans="2:8" ht="15" customHeight="1" x14ac:dyDescent="0.15"/>
    <row r="65" ht="0" hidden="1" customHeight="1" x14ac:dyDescent="0.15"/>
    <row r="66" ht="0" hidden="1" customHeight="1" x14ac:dyDescent="0.15"/>
  </sheetData>
  <sheetProtection algorithmName="SHA-512" hashValue="urtUJriouq+Q18ULwCFs4Xt1H21Hi7czMlBitaMnp6ZXm2ACma5pVF1fcQVvA0r2YQk3ITYG5tfZkoiI7YEoIA==" saltValue="QgABDfouHbgaDIy6sWz7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558</v>
      </c>
      <c r="BQ50" s="1288"/>
      <c r="BR50" s="1288"/>
      <c r="BS50" s="1288"/>
      <c r="BT50" s="1288"/>
      <c r="BU50" s="1288"/>
      <c r="BV50" s="1288"/>
      <c r="BW50" s="1288"/>
      <c r="BX50" s="1288" t="s">
        <v>559</v>
      </c>
      <c r="BY50" s="1288"/>
      <c r="BZ50" s="1288"/>
      <c r="CA50" s="1288"/>
      <c r="CB50" s="1288"/>
      <c r="CC50" s="1288"/>
      <c r="CD50" s="1288"/>
      <c r="CE50" s="1288"/>
      <c r="CF50" s="1288" t="s">
        <v>560</v>
      </c>
      <c r="CG50" s="1288"/>
      <c r="CH50" s="1288"/>
      <c r="CI50" s="1288"/>
      <c r="CJ50" s="1288"/>
      <c r="CK50" s="1288"/>
      <c r="CL50" s="1288"/>
      <c r="CM50" s="1288"/>
      <c r="CN50" s="1288" t="s">
        <v>561</v>
      </c>
      <c r="CO50" s="1288"/>
      <c r="CP50" s="1288"/>
      <c r="CQ50" s="1288"/>
      <c r="CR50" s="1288"/>
      <c r="CS50" s="1288"/>
      <c r="CT50" s="1288"/>
      <c r="CU50" s="1288"/>
      <c r="CV50" s="1288" t="s">
        <v>562</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598</v>
      </c>
      <c r="AO51" s="1292"/>
      <c r="AP51" s="1292"/>
      <c r="AQ51" s="1292"/>
      <c r="AR51" s="1292"/>
      <c r="AS51" s="1292"/>
      <c r="AT51" s="1292"/>
      <c r="AU51" s="1292"/>
      <c r="AV51" s="1292"/>
      <c r="AW51" s="1292"/>
      <c r="AX51" s="1292"/>
      <c r="AY51" s="1292"/>
      <c r="AZ51" s="1292"/>
      <c r="BA51" s="1292"/>
      <c r="BB51" s="1292" t="s">
        <v>600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89.1</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602</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60.7</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603</v>
      </c>
      <c r="AO55" s="1288"/>
      <c r="AP55" s="1288"/>
      <c r="AQ55" s="1288"/>
      <c r="AR55" s="1288"/>
      <c r="AS55" s="1288"/>
      <c r="AT55" s="1288"/>
      <c r="AU55" s="1288"/>
      <c r="AV55" s="1288"/>
      <c r="AW55" s="1288"/>
      <c r="AX55" s="1288"/>
      <c r="AY55" s="1288"/>
      <c r="AZ55" s="1288"/>
      <c r="BA55" s="1288"/>
      <c r="BB55" s="1292" t="s">
        <v>599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58.6</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610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558</v>
      </c>
      <c r="BQ72" s="1288"/>
      <c r="BR72" s="1288"/>
      <c r="BS72" s="1288"/>
      <c r="BT72" s="1288"/>
      <c r="BU72" s="1288"/>
      <c r="BV72" s="1288"/>
      <c r="BW72" s="1288"/>
      <c r="BX72" s="1288" t="s">
        <v>559</v>
      </c>
      <c r="BY72" s="1288"/>
      <c r="BZ72" s="1288"/>
      <c r="CA72" s="1288"/>
      <c r="CB72" s="1288"/>
      <c r="CC72" s="1288"/>
      <c r="CD72" s="1288"/>
      <c r="CE72" s="1288"/>
      <c r="CF72" s="1288" t="s">
        <v>560</v>
      </c>
      <c r="CG72" s="1288"/>
      <c r="CH72" s="1288"/>
      <c r="CI72" s="1288"/>
      <c r="CJ72" s="1288"/>
      <c r="CK72" s="1288"/>
      <c r="CL72" s="1288"/>
      <c r="CM72" s="1288"/>
      <c r="CN72" s="1288" t="s">
        <v>561</v>
      </c>
      <c r="CO72" s="1288"/>
      <c r="CP72" s="1288"/>
      <c r="CQ72" s="1288"/>
      <c r="CR72" s="1288"/>
      <c r="CS72" s="1288"/>
      <c r="CT72" s="1288"/>
      <c r="CU72" s="1288"/>
      <c r="CV72" s="1288" t="s">
        <v>562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598</v>
      </c>
      <c r="AO73" s="1292"/>
      <c r="AP73" s="1292"/>
      <c r="AQ73" s="1292"/>
      <c r="AR73" s="1292"/>
      <c r="AS73" s="1292"/>
      <c r="AT73" s="1292"/>
      <c r="AU73" s="1292"/>
      <c r="AV73" s="1292"/>
      <c r="AW73" s="1292"/>
      <c r="AX73" s="1292"/>
      <c r="AY73" s="1292"/>
      <c r="AZ73" s="1292"/>
      <c r="BA73" s="1292"/>
      <c r="BB73" s="1292" t="s">
        <v>600</v>
      </c>
      <c r="BC73" s="1292"/>
      <c r="BD73" s="1292"/>
      <c r="BE73" s="1292"/>
      <c r="BF73" s="1292"/>
      <c r="BG73" s="1292"/>
      <c r="BH73" s="1292"/>
      <c r="BI73" s="1292"/>
      <c r="BJ73" s="1292"/>
      <c r="BK73" s="1292"/>
      <c r="BL73" s="1292"/>
      <c r="BM73" s="1292"/>
      <c r="BN73" s="1292"/>
      <c r="BO73" s="1292"/>
      <c r="BP73" s="1290">
        <v>90.7</v>
      </c>
      <c r="BQ73" s="1290"/>
      <c r="BR73" s="1290"/>
      <c r="BS73" s="1290"/>
      <c r="BT73" s="1290"/>
      <c r="BU73" s="1290"/>
      <c r="BV73" s="1290"/>
      <c r="BW73" s="1290"/>
      <c r="BX73" s="1290">
        <v>87</v>
      </c>
      <c r="BY73" s="1290"/>
      <c r="BZ73" s="1290"/>
      <c r="CA73" s="1290"/>
      <c r="CB73" s="1290"/>
      <c r="CC73" s="1290"/>
      <c r="CD73" s="1290"/>
      <c r="CE73" s="1290"/>
      <c r="CF73" s="1290">
        <v>84.7</v>
      </c>
      <c r="CG73" s="1290"/>
      <c r="CH73" s="1290"/>
      <c r="CI73" s="1290"/>
      <c r="CJ73" s="1290"/>
      <c r="CK73" s="1290"/>
      <c r="CL73" s="1290"/>
      <c r="CM73" s="1290"/>
      <c r="CN73" s="1290">
        <v>89.1</v>
      </c>
      <c r="CO73" s="1290"/>
      <c r="CP73" s="1290"/>
      <c r="CQ73" s="1290"/>
      <c r="CR73" s="1290"/>
      <c r="CS73" s="1290"/>
      <c r="CT73" s="1290"/>
      <c r="CU73" s="1290"/>
      <c r="CV73" s="1290">
        <v>111.4</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605</v>
      </c>
      <c r="BC75" s="1292"/>
      <c r="BD75" s="1292"/>
      <c r="BE75" s="1292"/>
      <c r="BF75" s="1292"/>
      <c r="BG75" s="1292"/>
      <c r="BH75" s="1292"/>
      <c r="BI75" s="1292"/>
      <c r="BJ75" s="1292"/>
      <c r="BK75" s="1292"/>
      <c r="BL75" s="1292"/>
      <c r="BM75" s="1292"/>
      <c r="BN75" s="1292"/>
      <c r="BO75" s="1292"/>
      <c r="BP75" s="1290">
        <v>13.7</v>
      </c>
      <c r="BQ75" s="1290"/>
      <c r="BR75" s="1290"/>
      <c r="BS75" s="1290"/>
      <c r="BT75" s="1290"/>
      <c r="BU75" s="1290"/>
      <c r="BV75" s="1290"/>
      <c r="BW75" s="1290"/>
      <c r="BX75" s="1290">
        <v>12.4</v>
      </c>
      <c r="BY75" s="1290"/>
      <c r="BZ75" s="1290"/>
      <c r="CA75" s="1290"/>
      <c r="CB75" s="1290"/>
      <c r="CC75" s="1290"/>
      <c r="CD75" s="1290"/>
      <c r="CE75" s="1290"/>
      <c r="CF75" s="1290">
        <v>11.4</v>
      </c>
      <c r="CG75" s="1290"/>
      <c r="CH75" s="1290"/>
      <c r="CI75" s="1290"/>
      <c r="CJ75" s="1290"/>
      <c r="CK75" s="1290"/>
      <c r="CL75" s="1290"/>
      <c r="CM75" s="1290"/>
      <c r="CN75" s="1290">
        <v>11.2</v>
      </c>
      <c r="CO75" s="1290"/>
      <c r="CP75" s="1290"/>
      <c r="CQ75" s="1290"/>
      <c r="CR75" s="1290"/>
      <c r="CS75" s="1290"/>
      <c r="CT75" s="1290"/>
      <c r="CU75" s="1290"/>
      <c r="CV75" s="1290">
        <v>11.9</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606</v>
      </c>
      <c r="AO77" s="1288"/>
      <c r="AP77" s="1288"/>
      <c r="AQ77" s="1288"/>
      <c r="AR77" s="1288"/>
      <c r="AS77" s="1288"/>
      <c r="AT77" s="1288"/>
      <c r="AU77" s="1288"/>
      <c r="AV77" s="1288"/>
      <c r="AW77" s="1288"/>
      <c r="AX77" s="1288"/>
      <c r="AY77" s="1288"/>
      <c r="AZ77" s="1288"/>
      <c r="BA77" s="1288"/>
      <c r="BB77" s="1292" t="s">
        <v>600</v>
      </c>
      <c r="BC77" s="1292"/>
      <c r="BD77" s="1292"/>
      <c r="BE77" s="1292"/>
      <c r="BF77" s="1292"/>
      <c r="BG77" s="1292"/>
      <c r="BH77" s="1292"/>
      <c r="BI77" s="1292"/>
      <c r="BJ77" s="1292"/>
      <c r="BK77" s="1292"/>
      <c r="BL77" s="1292"/>
      <c r="BM77" s="1292"/>
      <c r="BN77" s="1292"/>
      <c r="BO77" s="1292"/>
      <c r="BP77" s="1290">
        <v>12.9</v>
      </c>
      <c r="BQ77" s="1290"/>
      <c r="BR77" s="1290"/>
      <c r="BS77" s="1290"/>
      <c r="BT77" s="1290"/>
      <c r="BU77" s="1290"/>
      <c r="BV77" s="1290"/>
      <c r="BW77" s="1290"/>
      <c r="BX77" s="1290">
        <v>22.6</v>
      </c>
      <c r="BY77" s="1290"/>
      <c r="BZ77" s="1290"/>
      <c r="CA77" s="1290"/>
      <c r="CB77" s="1290"/>
      <c r="CC77" s="1290"/>
      <c r="CD77" s="1290"/>
      <c r="CE77" s="1290"/>
      <c r="CF77" s="1290">
        <v>0.8</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605</v>
      </c>
      <c r="BC79" s="1292"/>
      <c r="BD79" s="1292"/>
      <c r="BE79" s="1292"/>
      <c r="BF79" s="1292"/>
      <c r="BG79" s="1292"/>
      <c r="BH79" s="1292"/>
      <c r="BI79" s="1292"/>
      <c r="BJ79" s="1292"/>
      <c r="BK79" s="1292"/>
      <c r="BL79" s="1292"/>
      <c r="BM79" s="1292"/>
      <c r="BN79" s="1292"/>
      <c r="BO79" s="1292"/>
      <c r="BP79" s="1290">
        <v>10</v>
      </c>
      <c r="BQ79" s="1290"/>
      <c r="BR79" s="1290"/>
      <c r="BS79" s="1290"/>
      <c r="BT79" s="1290"/>
      <c r="BU79" s="1290"/>
      <c r="BV79" s="1290"/>
      <c r="BW79" s="1290"/>
      <c r="BX79" s="1290">
        <v>9.5</v>
      </c>
      <c r="BY79" s="1290"/>
      <c r="BZ79" s="1290"/>
      <c r="CA79" s="1290"/>
      <c r="CB79" s="1290"/>
      <c r="CC79" s="1290"/>
      <c r="CD79" s="1290"/>
      <c r="CE79" s="1290"/>
      <c r="CF79" s="1290">
        <v>8.1</v>
      </c>
      <c r="CG79" s="1290"/>
      <c r="CH79" s="1290"/>
      <c r="CI79" s="1290"/>
      <c r="CJ79" s="1290"/>
      <c r="CK79" s="1290"/>
      <c r="CL79" s="1290"/>
      <c r="CM79" s="1290"/>
      <c r="CN79" s="1290">
        <v>7.3</v>
      </c>
      <c r="CO79" s="1290"/>
      <c r="CP79" s="1290"/>
      <c r="CQ79" s="1290"/>
      <c r="CR79" s="1290"/>
      <c r="CS79" s="1290"/>
      <c r="CT79" s="1290"/>
      <c r="CU79" s="1290"/>
      <c r="CV79" s="1290">
        <v>7.2</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VZ3BXtXymV65CLJCO/sNbP3zCrBfMgKa2H9P95DAZQheIGjo8qyWRl/GgkKP/jYOZqAP8p9TcpGv/KZ0asIhw==" saltValue="fJYGDpukVoxQgB42D3yP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tkubGftGm8PYNhClVv0vMQsaK8EdiWzK3Dgkv7IR7A1DveA4M2HQOXBjO5mIsXy2iCKMAvDyLUh3uK8ZksLUw==" saltValue="0GLsm6kfQDLTMYe/fgE4I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7e6wgMM27cD7JdiaCQh7ddrCGh4NSNRnbLHQoqSq9IEFIYD7kBMwk/gfyl8f31vFAY2/CjV5yB1hPZ2c+uhNQ==" saltValue="Yr2XtyzyouHSpYPCBDdTq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206938</v>
      </c>
      <c r="E3" s="141"/>
      <c r="F3" s="142">
        <v>118223</v>
      </c>
      <c r="G3" s="143"/>
      <c r="H3" s="144"/>
    </row>
    <row r="4" spans="1:8" x14ac:dyDescent="0.15">
      <c r="A4" s="145"/>
      <c r="B4" s="146"/>
      <c r="C4" s="147"/>
      <c r="D4" s="148">
        <v>49688</v>
      </c>
      <c r="E4" s="149"/>
      <c r="F4" s="150">
        <v>57106</v>
      </c>
      <c r="G4" s="151"/>
      <c r="H4" s="152"/>
    </row>
    <row r="5" spans="1:8" x14ac:dyDescent="0.15">
      <c r="A5" s="133" t="s">
        <v>550</v>
      </c>
      <c r="B5" s="138"/>
      <c r="C5" s="139"/>
      <c r="D5" s="140">
        <v>293412</v>
      </c>
      <c r="E5" s="141"/>
      <c r="F5" s="142">
        <v>128485</v>
      </c>
      <c r="G5" s="143"/>
      <c r="H5" s="144"/>
    </row>
    <row r="6" spans="1:8" x14ac:dyDescent="0.15">
      <c r="A6" s="145"/>
      <c r="B6" s="146"/>
      <c r="C6" s="147"/>
      <c r="D6" s="148">
        <v>78689</v>
      </c>
      <c r="E6" s="149"/>
      <c r="F6" s="150">
        <v>62765</v>
      </c>
      <c r="G6" s="151"/>
      <c r="H6" s="152"/>
    </row>
    <row r="7" spans="1:8" x14ac:dyDescent="0.15">
      <c r="A7" s="133" t="s">
        <v>551</v>
      </c>
      <c r="B7" s="138"/>
      <c r="C7" s="139"/>
      <c r="D7" s="140">
        <v>164540</v>
      </c>
      <c r="E7" s="141"/>
      <c r="F7" s="142">
        <v>128611</v>
      </c>
      <c r="G7" s="143"/>
      <c r="H7" s="144"/>
    </row>
    <row r="8" spans="1:8" x14ac:dyDescent="0.15">
      <c r="A8" s="145"/>
      <c r="B8" s="146"/>
      <c r="C8" s="147"/>
      <c r="D8" s="148">
        <v>74908</v>
      </c>
      <c r="E8" s="149"/>
      <c r="F8" s="150">
        <v>61552</v>
      </c>
      <c r="G8" s="151"/>
      <c r="H8" s="152"/>
    </row>
    <row r="9" spans="1:8" x14ac:dyDescent="0.15">
      <c r="A9" s="133" t="s">
        <v>552</v>
      </c>
      <c r="B9" s="138"/>
      <c r="C9" s="139"/>
      <c r="D9" s="140">
        <v>272169</v>
      </c>
      <c r="E9" s="141"/>
      <c r="F9" s="142">
        <v>138651</v>
      </c>
      <c r="G9" s="143"/>
      <c r="H9" s="144"/>
    </row>
    <row r="10" spans="1:8" x14ac:dyDescent="0.15">
      <c r="A10" s="145"/>
      <c r="B10" s="146"/>
      <c r="C10" s="147"/>
      <c r="D10" s="148">
        <v>135689</v>
      </c>
      <c r="E10" s="149"/>
      <c r="F10" s="150">
        <v>71211</v>
      </c>
      <c r="G10" s="151"/>
      <c r="H10" s="152"/>
    </row>
    <row r="11" spans="1:8" x14ac:dyDescent="0.15">
      <c r="A11" s="133" t="s">
        <v>553</v>
      </c>
      <c r="B11" s="138"/>
      <c r="C11" s="139"/>
      <c r="D11" s="140">
        <v>258199</v>
      </c>
      <c r="E11" s="141"/>
      <c r="F11" s="142">
        <v>122882</v>
      </c>
      <c r="G11" s="143"/>
      <c r="H11" s="144"/>
    </row>
    <row r="12" spans="1:8" x14ac:dyDescent="0.15">
      <c r="A12" s="145"/>
      <c r="B12" s="146"/>
      <c r="C12" s="153"/>
      <c r="D12" s="148">
        <v>136583</v>
      </c>
      <c r="E12" s="149"/>
      <c r="F12" s="150">
        <v>65785</v>
      </c>
      <c r="G12" s="151"/>
      <c r="H12" s="152"/>
    </row>
    <row r="13" spans="1:8" x14ac:dyDescent="0.15">
      <c r="A13" s="133"/>
      <c r="B13" s="138"/>
      <c r="C13" s="154"/>
      <c r="D13" s="155">
        <v>239052</v>
      </c>
      <c r="E13" s="156"/>
      <c r="F13" s="157">
        <v>127370</v>
      </c>
      <c r="G13" s="158"/>
      <c r="H13" s="144"/>
    </row>
    <row r="14" spans="1:8" x14ac:dyDescent="0.15">
      <c r="A14" s="145"/>
      <c r="B14" s="146"/>
      <c r="C14" s="147"/>
      <c r="D14" s="148">
        <v>95111</v>
      </c>
      <c r="E14" s="149"/>
      <c r="F14" s="150">
        <v>63684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4.2</v>
      </c>
      <c r="C19" s="159">
        <f>ROUND(VALUE(SUBSTITUTE(実質収支比率等に係る経年分析!G$48,"▲","-")),2)</f>
        <v>5.4</v>
      </c>
      <c r="D19" s="159">
        <f>ROUND(VALUE(SUBSTITUTE(実質収支比率等に係る経年分析!H$48,"▲","-")),2)</f>
        <v>5.79</v>
      </c>
      <c r="E19" s="159">
        <f>ROUND(VALUE(SUBSTITUTE(実質収支比率等に係る経年分析!I$48,"▲","-")),2)</f>
        <v>4.49</v>
      </c>
      <c r="F19" s="159">
        <f>ROUND(VALUE(SUBSTITUTE(実質収支比率等に係る経年分析!J$48,"▲","-")),2)</f>
        <v>6</v>
      </c>
    </row>
    <row r="20" spans="1:11" x14ac:dyDescent="0.15">
      <c r="A20" s="159" t="s">
        <v>48</v>
      </c>
      <c r="B20" s="159">
        <f>ROUND(VALUE(SUBSTITUTE(実質収支比率等に係る経年分析!F$47,"▲","-")),2)</f>
        <v>38.54</v>
      </c>
      <c r="C20" s="159">
        <f>ROUND(VALUE(SUBSTITUTE(実質収支比率等に係る経年分析!G$47,"▲","-")),2)</f>
        <v>31.99</v>
      </c>
      <c r="D20" s="159">
        <f>ROUND(VALUE(SUBSTITUTE(実質収支比率等に係る経年分析!H$47,"▲","-")),2)</f>
        <v>30.62</v>
      </c>
      <c r="E20" s="159">
        <f>ROUND(VALUE(SUBSTITUTE(実質収支比率等に係る経年分析!I$47,"▲","-")),2)</f>
        <v>29.98</v>
      </c>
      <c r="F20" s="159">
        <f>ROUND(VALUE(SUBSTITUTE(実質収支比率等に係る経年分析!J$47,"▲","-")),2)</f>
        <v>26.87</v>
      </c>
    </row>
    <row r="21" spans="1:11" x14ac:dyDescent="0.15">
      <c r="A21" s="159" t="s">
        <v>49</v>
      </c>
      <c r="B21" s="159">
        <f>IF(ISNUMBER(VALUE(SUBSTITUTE(実質収支比率等に係る経年分析!F$49,"▲","-"))),ROUND(VALUE(SUBSTITUTE(実質収支比率等に係る経年分析!F$49,"▲","-")),2),NA())</f>
        <v>9.5</v>
      </c>
      <c r="C21" s="159">
        <f>IF(ISNUMBER(VALUE(SUBSTITUTE(実質収支比率等に係る経年分析!G$49,"▲","-"))),ROUND(VALUE(SUBSTITUTE(実質収支比率等に係る経年分析!G$49,"▲","-")),2),NA())</f>
        <v>-5.77</v>
      </c>
      <c r="D21" s="159">
        <f>IF(ISNUMBER(VALUE(SUBSTITUTE(実質収支比率等に係る経年分析!H$49,"▲","-"))),ROUND(VALUE(SUBSTITUTE(実質収支比率等に係る経年分析!H$49,"▲","-")),2),NA())</f>
        <v>-0.01</v>
      </c>
      <c r="E21" s="159">
        <f>IF(ISNUMBER(VALUE(SUBSTITUTE(実質収支比率等に係る経年分析!I$49,"▲","-"))),ROUND(VALUE(SUBSTITUTE(実質収支比率等に係る経年分析!I$49,"▲","-")),2),NA())</f>
        <v>-2.58</v>
      </c>
      <c r="F21" s="159">
        <f>IF(ISNUMBER(VALUE(SUBSTITUTE(実質収支比率等に係る経年分析!J$49,"▲","-"))),ROUND(VALUE(SUBSTITUTE(実質収支比率等に係る経年分析!J$49,"▲","-")),2),NA())</f>
        <v>-2.4500000000000002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15">
      <c r="A30" s="160" t="str">
        <f>IF(連結実質赤字比率に係る赤字・黒字の構成分析!C$40="",NA(),連結実質赤字比率に係る赤字・黒字の構成分析!C$40)</f>
        <v>工業団地造成事業特別会計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x14ac:dyDescent="0.15">
      <c r="A31" s="160" t="str">
        <f>IF(連結実質赤字比率に係る赤字・黒字の構成分析!C$39="",NA(),連結実質赤字比率に係る赤字・黒字の構成分析!C$39)</f>
        <v>国民健康保険特別会計（事業勘定）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1.51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住宅団地造成事業特別会計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1.1499999999999999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0.66</v>
      </c>
    </row>
    <row r="34" spans="1:16" x14ac:dyDescent="0.15">
      <c r="A34" s="160" t="str">
        <f>IF(連結実質赤字比率に係る赤字・黒字の構成分析!C$36="",NA(),連結実質赤字比率に係る赤字・黒字の構成分析!C$36)</f>
        <v>国民健康保険特別会計（診療施設勘定）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5.99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652</v>
      </c>
      <c r="E42" s="161"/>
      <c r="F42" s="161"/>
      <c r="G42" s="161">
        <f>'実質公債費比率（分子）の構造'!L$52</f>
        <v>691</v>
      </c>
      <c r="H42" s="161"/>
      <c r="I42" s="161"/>
      <c r="J42" s="161">
        <f>'実質公債費比率（分子）の構造'!M$52</f>
        <v>702</v>
      </c>
      <c r="K42" s="161"/>
      <c r="L42" s="161"/>
      <c r="M42" s="161">
        <f>'実質公債費比率（分子）の構造'!N$52</f>
        <v>672</v>
      </c>
      <c r="N42" s="161"/>
      <c r="O42" s="161"/>
      <c r="P42" s="161">
        <f>'実質公債費比率（分子）の構造'!O$52</f>
        <v>701</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12</v>
      </c>
      <c r="C44" s="161"/>
      <c r="D44" s="161"/>
      <c r="E44" s="161">
        <f>'実質公債費比率（分子）の構造'!L$50</f>
        <v>7</v>
      </c>
      <c r="F44" s="161"/>
      <c r="G44" s="161"/>
      <c r="H44" s="161">
        <f>'実質公債費比率（分子）の構造'!M$50</f>
        <v>7</v>
      </c>
      <c r="I44" s="161"/>
      <c r="J44" s="161"/>
      <c r="K44" s="161">
        <f>'実質公債費比率（分子）の構造'!N$50</f>
        <v>7</v>
      </c>
      <c r="L44" s="161"/>
      <c r="M44" s="161"/>
      <c r="N44" s="161">
        <f>'実質公債費比率（分子）の構造'!O$50</f>
        <v>7</v>
      </c>
      <c r="O44" s="161"/>
      <c r="P44" s="161"/>
    </row>
    <row r="45" spans="1:16" x14ac:dyDescent="0.15">
      <c r="A45" s="161" t="s">
        <v>59</v>
      </c>
      <c r="B45" s="161">
        <f>'実質公債費比率（分子）の構造'!K$49</f>
        <v>11</v>
      </c>
      <c r="C45" s="161"/>
      <c r="D45" s="161"/>
      <c r="E45" s="161">
        <f>'実質公債費比率（分子）の構造'!L$49</f>
        <v>10</v>
      </c>
      <c r="F45" s="161"/>
      <c r="G45" s="161"/>
      <c r="H45" s="161">
        <f>'実質公債費比率（分子）の構造'!M$49</f>
        <v>10</v>
      </c>
      <c r="I45" s="161"/>
      <c r="J45" s="161"/>
      <c r="K45" s="161">
        <f>'実質公債費比率（分子）の構造'!N$49</f>
        <v>8</v>
      </c>
      <c r="L45" s="161"/>
      <c r="M45" s="161"/>
      <c r="N45" s="161">
        <f>'実質公債費比率（分子）の構造'!O$49</f>
        <v>22</v>
      </c>
      <c r="O45" s="161"/>
      <c r="P45" s="161"/>
    </row>
    <row r="46" spans="1:16" x14ac:dyDescent="0.15">
      <c r="A46" s="161" t="s">
        <v>60</v>
      </c>
      <c r="B46" s="161">
        <f>'実質公債費比率（分子）の構造'!K$48</f>
        <v>261</v>
      </c>
      <c r="C46" s="161"/>
      <c r="D46" s="161"/>
      <c r="E46" s="161">
        <f>'実質公債費比率（分子）の構造'!L$48</f>
        <v>265</v>
      </c>
      <c r="F46" s="161"/>
      <c r="G46" s="161"/>
      <c r="H46" s="161">
        <f>'実質公債費比率（分子）の構造'!M$48</f>
        <v>257</v>
      </c>
      <c r="I46" s="161"/>
      <c r="J46" s="161"/>
      <c r="K46" s="161">
        <f>'実質公債費比率（分子）の構造'!N$48</f>
        <v>283</v>
      </c>
      <c r="L46" s="161"/>
      <c r="M46" s="161"/>
      <c r="N46" s="161">
        <f>'実質公債費比率（分子）の構造'!O$48</f>
        <v>287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733</v>
      </c>
      <c r="C49" s="161"/>
      <c r="D49" s="161"/>
      <c r="E49" s="161">
        <f>'実質公債費比率（分子）の構造'!L$45</f>
        <v>727</v>
      </c>
      <c r="F49" s="161"/>
      <c r="G49" s="161"/>
      <c r="H49" s="161">
        <f>'実質公債費比率（分子）の構造'!M$45</f>
        <v>748</v>
      </c>
      <c r="I49" s="161"/>
      <c r="J49" s="161"/>
      <c r="K49" s="161">
        <f>'実質公債費比率（分子）の構造'!N$45</f>
        <v>711</v>
      </c>
      <c r="L49" s="161"/>
      <c r="M49" s="161"/>
      <c r="N49" s="161">
        <f>'実質公債費比率（分子）の構造'!O$45</f>
        <v>753</v>
      </c>
      <c r="O49" s="161"/>
      <c r="P49" s="161"/>
    </row>
    <row r="50" spans="1:16" x14ac:dyDescent="0.15">
      <c r="A50" s="161" t="s">
        <v>64</v>
      </c>
      <c r="B50" s="161" t="e">
        <f>NA()</f>
        <v>#N/A</v>
      </c>
      <c r="C50" s="161">
        <f>IF(ISNUMBER('実質公債費比率（分子）の構造'!K$53),'実質公債費比率（分子）の構造'!K$53,NA())</f>
        <v>365</v>
      </c>
      <c r="D50" s="161" t="e">
        <f>NA()</f>
        <v>#N/A</v>
      </c>
      <c r="E50" s="161" t="e">
        <f>NA()</f>
        <v>#N/A</v>
      </c>
      <c r="F50" s="161">
        <f>IF(ISNUMBER('実質公債費比率（分子）の構造'!L$53),'実質公債費比率（分子）の構造'!L$53,NA())</f>
        <v>318</v>
      </c>
      <c r="G50" s="161" t="e">
        <f>NA()</f>
        <v>#N/A</v>
      </c>
      <c r="H50" s="161" t="e">
        <f>NA()</f>
        <v>#N/A</v>
      </c>
      <c r="I50" s="161">
        <f>IF(ISNUMBER('実質公債費比率（分子）の構造'!M$53),'実質公債費比率（分子）の構造'!M$53,NA())</f>
        <v>320</v>
      </c>
      <c r="J50" s="161" t="e">
        <f>NA()</f>
        <v>#N/A</v>
      </c>
      <c r="K50" s="161" t="e">
        <f>NA()</f>
        <v>#N/A</v>
      </c>
      <c r="L50" s="161">
        <f>IF(ISNUMBER('実質公債費比率（分子）の構造'!N$53),'実質公債費比率（分子）の構造'!N$53,NA())</f>
        <v>337</v>
      </c>
      <c r="M50" s="161" t="e">
        <f>NA()</f>
        <v>#N/A</v>
      </c>
      <c r="N50" s="161" t="e">
        <f>NA()</f>
        <v>#N/A</v>
      </c>
      <c r="O50" s="161">
        <f>IF(ISNUMBER('実質公債費比率（分子）の構造'!O$53),'実質公債費比率（分子）の構造'!O$53,NA())</f>
        <v>368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6796</v>
      </c>
      <c r="E56" s="160"/>
      <c r="F56" s="160"/>
      <c r="G56" s="160">
        <f>'将来負担比率（分子）の構造'!J$52</f>
        <v>6991</v>
      </c>
      <c r="H56" s="160"/>
      <c r="I56" s="160"/>
      <c r="J56" s="160">
        <f>'将来負担比率（分子）の構造'!K$52</f>
        <v>6713</v>
      </c>
      <c r="K56" s="160"/>
      <c r="L56" s="160"/>
      <c r="M56" s="160">
        <f>'将来負担比率（分子）の構造'!L$52</f>
        <v>6979</v>
      </c>
      <c r="N56" s="160"/>
      <c r="O56" s="160"/>
      <c r="P56" s="160">
        <f>'将来負担比率（分子）の構造'!M$52</f>
        <v>6926</v>
      </c>
    </row>
    <row r="57" spans="1:16" x14ac:dyDescent="0.15">
      <c r="A57" s="160" t="s">
        <v>35</v>
      </c>
      <c r="B57" s="160"/>
      <c r="C57" s="160"/>
      <c r="D57" s="160">
        <f>'将来負担比率（分子）の構造'!I$51</f>
        <v>59</v>
      </c>
      <c r="E57" s="160"/>
      <c r="F57" s="160"/>
      <c r="G57" s="160">
        <f>'将来負担比率（分子）の構造'!J$51</f>
        <v>52</v>
      </c>
      <c r="H57" s="160"/>
      <c r="I57" s="160"/>
      <c r="J57" s="160">
        <f>'将来負担比率（分子）の構造'!K$51</f>
        <v>44</v>
      </c>
      <c r="K57" s="160"/>
      <c r="L57" s="160"/>
      <c r="M57" s="160">
        <f>'将来負担比率（分子）の構造'!L$51</f>
        <v>47</v>
      </c>
      <c r="N57" s="160"/>
      <c r="O57" s="160"/>
      <c r="P57" s="160">
        <f>'将来負担比率（分子）の構造'!M$51</f>
        <v>51</v>
      </c>
    </row>
    <row r="58" spans="1:16" x14ac:dyDescent="0.15">
      <c r="A58" s="160" t="s">
        <v>34</v>
      </c>
      <c r="B58" s="160"/>
      <c r="C58" s="160"/>
      <c r="D58" s="160">
        <f>'将来負担比率（分子）の構造'!I$50</f>
        <v>1849</v>
      </c>
      <c r="E58" s="160"/>
      <c r="F58" s="160"/>
      <c r="G58" s="160">
        <f>'将来負担比率（分子）の構造'!J$50</f>
        <v>1849</v>
      </c>
      <c r="H58" s="160"/>
      <c r="I58" s="160"/>
      <c r="J58" s="160">
        <f>'将来負担比率（分子）の構造'!K$50</f>
        <v>1991</v>
      </c>
      <c r="K58" s="160"/>
      <c r="L58" s="160"/>
      <c r="M58" s="160">
        <f>'将来負担比率（分子）の構造'!L$50</f>
        <v>1856</v>
      </c>
      <c r="N58" s="160"/>
      <c r="O58" s="160"/>
      <c r="P58" s="160">
        <f>'将来負担比率（分子）の構造'!M$50</f>
        <v>1316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1143</v>
      </c>
      <c r="C62" s="160"/>
      <c r="D62" s="160"/>
      <c r="E62" s="160">
        <f>'将来負担比率（分子）の構造'!J$45</f>
        <v>1060</v>
      </c>
      <c r="F62" s="160"/>
      <c r="G62" s="160"/>
      <c r="H62" s="160">
        <f>'将来負担比率（分子）の構造'!K$45</f>
        <v>992</v>
      </c>
      <c r="I62" s="160"/>
      <c r="J62" s="160"/>
      <c r="K62" s="160">
        <f>'将来負担比率（分子）の構造'!L$45</f>
        <v>975</v>
      </c>
      <c r="L62" s="160"/>
      <c r="M62" s="160"/>
      <c r="N62" s="160">
        <f>'将来負担比率（分子）の構造'!M$45</f>
        <v>955</v>
      </c>
      <c r="O62" s="160"/>
      <c r="P62" s="160"/>
    </row>
    <row r="63" spans="1:16" x14ac:dyDescent="0.15">
      <c r="A63" s="160" t="s">
        <v>27</v>
      </c>
      <c r="B63" s="160">
        <f>'将来負担比率（分子）の構造'!I$44</f>
        <v>70</v>
      </c>
      <c r="C63" s="160"/>
      <c r="D63" s="160"/>
      <c r="E63" s="160">
        <f>'将来負担比率（分子）の構造'!J$44</f>
        <v>47</v>
      </c>
      <c r="F63" s="160"/>
      <c r="G63" s="160"/>
      <c r="H63" s="160">
        <f>'将来負担比率（分子）の構造'!K$44</f>
        <v>69</v>
      </c>
      <c r="I63" s="160"/>
      <c r="J63" s="160"/>
      <c r="K63" s="160">
        <f>'将来負担比率（分子）の構造'!L$44</f>
        <v>98</v>
      </c>
      <c r="L63" s="160"/>
      <c r="M63" s="160"/>
      <c r="N63" s="160">
        <f>'将来負担比率（分子）の構造'!M$44</f>
        <v>96</v>
      </c>
      <c r="O63" s="160"/>
      <c r="P63" s="160"/>
    </row>
    <row r="64" spans="1:16" x14ac:dyDescent="0.15">
      <c r="A64" s="160" t="s">
        <v>26</v>
      </c>
      <c r="B64" s="160">
        <f>'将来負担比率（分子）の構造'!I$43</f>
        <v>3212</v>
      </c>
      <c r="C64" s="160"/>
      <c r="D64" s="160"/>
      <c r="E64" s="160">
        <f>'将来負担比率（分子）の構造'!J$43</f>
        <v>3093</v>
      </c>
      <c r="F64" s="160"/>
      <c r="G64" s="160"/>
      <c r="H64" s="160">
        <f>'将来負担比率（分子）の構造'!K$43</f>
        <v>2935</v>
      </c>
      <c r="I64" s="160"/>
      <c r="J64" s="160"/>
      <c r="K64" s="160">
        <f>'将来負担比率（分子）の構造'!L$43</f>
        <v>2878</v>
      </c>
      <c r="L64" s="160"/>
      <c r="M64" s="160"/>
      <c r="N64" s="160">
        <f>'将来負担比率（分子）の構造'!M$43</f>
        <v>2790</v>
      </c>
      <c r="O64" s="160"/>
      <c r="P64" s="160"/>
    </row>
    <row r="65" spans="1:16" x14ac:dyDescent="0.15">
      <c r="A65" s="160" t="s">
        <v>25</v>
      </c>
      <c r="B65" s="160">
        <f>'将来負担比率（分子）の構造'!I$42</f>
        <v>30</v>
      </c>
      <c r="C65" s="160"/>
      <c r="D65" s="160"/>
      <c r="E65" s="160">
        <f>'将来負担比率（分子）の構造'!J$42</f>
        <v>24</v>
      </c>
      <c r="F65" s="160"/>
      <c r="G65" s="160"/>
      <c r="H65" s="160">
        <f>'将来負担比率（分子）の構造'!K$42</f>
        <v>17</v>
      </c>
      <c r="I65" s="160"/>
      <c r="J65" s="160"/>
      <c r="K65" s="160">
        <f>'将来負担比率（分子）の構造'!L$42</f>
        <v>11</v>
      </c>
      <c r="L65" s="160"/>
      <c r="M65" s="160"/>
      <c r="N65" s="160">
        <f>'将来負担比率（分子）の構造'!M$42</f>
        <v>4</v>
      </c>
      <c r="O65" s="160"/>
      <c r="P65" s="160"/>
    </row>
    <row r="66" spans="1:16" x14ac:dyDescent="0.15">
      <c r="A66" s="160" t="s">
        <v>24</v>
      </c>
      <c r="B66" s="160">
        <f>'将来負担比率（分子）の構造'!I$41</f>
        <v>6925</v>
      </c>
      <c r="C66" s="160"/>
      <c r="D66" s="160"/>
      <c r="E66" s="160">
        <f>'将来負担比率（分子）の構造'!J$41</f>
        <v>7168</v>
      </c>
      <c r="F66" s="160"/>
      <c r="G66" s="160"/>
      <c r="H66" s="160">
        <f>'将来負担比率（分子）の構造'!K$41</f>
        <v>7234</v>
      </c>
      <c r="I66" s="160"/>
      <c r="J66" s="160"/>
      <c r="K66" s="160">
        <f>'将来負担比率（分子）の構造'!L$41</f>
        <v>7514</v>
      </c>
      <c r="L66" s="160"/>
      <c r="M66" s="160"/>
      <c r="N66" s="160">
        <f>'将来負担比率（分子）の構造'!M$41</f>
        <v>7562</v>
      </c>
      <c r="O66" s="160"/>
      <c r="P66" s="160"/>
    </row>
    <row r="67" spans="1:16" x14ac:dyDescent="0.15">
      <c r="A67" s="160" t="s">
        <v>68</v>
      </c>
      <c r="B67" s="160" t="e">
        <f>NA()</f>
        <v>#N/A</v>
      </c>
      <c r="C67" s="160">
        <f>IF(ISNUMBER('将来負担比率（分子）の構造'!I$53), IF('将来負担比率（分子）の構造'!I$53 &lt; 0, 0, '将来負担比率（分子）の構造'!I$53), NA())</f>
        <v>2676</v>
      </c>
      <c r="D67" s="160" t="e">
        <f>NA()</f>
        <v>#N/A</v>
      </c>
      <c r="E67" s="160" t="e">
        <f>NA()</f>
        <v>#N/A</v>
      </c>
      <c r="F67" s="160">
        <f>IF(ISNUMBER('将来負担比率（分子）の構造'!J$53), IF('将来負担比率（分子）の構造'!J$53 &lt; 0, 0, '将来負担比率（分子）の構造'!J$53), NA())</f>
        <v>2499</v>
      </c>
      <c r="G67" s="160" t="e">
        <f>NA()</f>
        <v>#N/A</v>
      </c>
      <c r="H67" s="160" t="e">
        <f>NA()</f>
        <v>#N/A</v>
      </c>
      <c r="I67" s="160">
        <f>IF(ISNUMBER('将来負担比率（分子）の構造'!K$53), IF('将来負担比率（分子）の構造'!K$53 &lt; 0, 0, '将来負担比率（分子）の構造'!K$53), NA())</f>
        <v>2500</v>
      </c>
      <c r="J67" s="160" t="e">
        <f>NA()</f>
        <v>#N/A</v>
      </c>
      <c r="K67" s="160" t="e">
        <f>NA()</f>
        <v>#N/A</v>
      </c>
      <c r="L67" s="160">
        <f>IF(ISNUMBER('将来負担比率（分子）の構造'!L$53), IF('将来負担比率（分子）の構造'!L$53 &lt; 0, 0, '将来負担比率（分子）の構造'!L$53), NA())</f>
        <v>2593</v>
      </c>
      <c r="M67" s="160" t="e">
        <f>NA()</f>
        <v>#N/A</v>
      </c>
      <c r="N67" s="160" t="e">
        <f>NA()</f>
        <v>#N/A</v>
      </c>
      <c r="O67" s="160">
        <f>IF(ISNUMBER('将来負担比率（分子）の構造'!M$53), IF('将来負担比率（分子）の構造'!M$53 &lt; 0, 0, '将来負担比率（分子）の構造'!M$53), NA())</f>
        <v>3113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1113</v>
      </c>
      <c r="C72" s="164">
        <f>基金残高に係る経年分析!G55</f>
        <v>1071</v>
      </c>
      <c r="D72" s="164">
        <f>基金残高に係る経年分析!H55</f>
        <v>937</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765</v>
      </c>
      <c r="C74" s="164">
        <f>基金残高に係る経年分析!G57</f>
        <v>677</v>
      </c>
      <c r="D74" s="164">
        <f>基金残高に係る経年分析!H57</f>
        <v>246</v>
      </c>
    </row>
  </sheetData>
  <sheetProtection algorithmName="SHA-512" hashValue="CMTxMBrxshMyg8GPMhR80exJtgliGS/4o6NxjmQ0FflBNxbQk6cu50o2k5Qh3Dnm1u8pk+PEG8kx5BwW54FQEQ==" saltValue="PbS7+/XLusk9nmodAvzDy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619427</v>
      </c>
      <c r="S5" s="707"/>
      <c r="T5" s="707"/>
      <c r="U5" s="707"/>
      <c r="V5" s="707"/>
      <c r="W5" s="707"/>
      <c r="X5" s="707"/>
      <c r="Y5" s="753"/>
      <c r="Z5" s="771">
        <v>8.5</v>
      </c>
      <c r="AA5" s="771"/>
      <c r="AB5" s="771"/>
      <c r="AC5" s="771"/>
      <c r="AD5" s="772">
        <v>619427</v>
      </c>
      <c r="AE5" s="772"/>
      <c r="AF5" s="772"/>
      <c r="AG5" s="772"/>
      <c r="AH5" s="772"/>
      <c r="AI5" s="772"/>
      <c r="AJ5" s="772"/>
      <c r="AK5" s="772"/>
      <c r="AL5" s="754">
        <v>18.3</v>
      </c>
      <c r="AM5" s="723"/>
      <c r="AN5" s="723"/>
      <c r="AO5" s="755"/>
      <c r="AP5" s="740" t="s">
        <v>221</v>
      </c>
      <c r="AQ5" s="741"/>
      <c r="AR5" s="741"/>
      <c r="AS5" s="741"/>
      <c r="AT5" s="741"/>
      <c r="AU5" s="741"/>
      <c r="AV5" s="741"/>
      <c r="AW5" s="741"/>
      <c r="AX5" s="741"/>
      <c r="AY5" s="741"/>
      <c r="AZ5" s="741"/>
      <c r="BA5" s="741"/>
      <c r="BB5" s="741"/>
      <c r="BC5" s="741"/>
      <c r="BD5" s="741"/>
      <c r="BE5" s="741"/>
      <c r="BF5" s="742"/>
      <c r="BG5" s="641">
        <v>618806</v>
      </c>
      <c r="BH5" s="644"/>
      <c r="BI5" s="644"/>
      <c r="BJ5" s="644"/>
      <c r="BK5" s="644"/>
      <c r="BL5" s="644"/>
      <c r="BM5" s="644"/>
      <c r="BN5" s="645"/>
      <c r="BO5" s="703">
        <v>99.9</v>
      </c>
      <c r="BP5" s="703"/>
      <c r="BQ5" s="703"/>
      <c r="BR5" s="703"/>
      <c r="BS5" s="704" t="s">
        <v>122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87037</v>
      </c>
      <c r="S6" s="644"/>
      <c r="T6" s="644"/>
      <c r="U6" s="644"/>
      <c r="V6" s="644"/>
      <c r="W6" s="644"/>
      <c r="X6" s="644"/>
      <c r="Y6" s="645"/>
      <c r="Z6" s="703">
        <v>1.2</v>
      </c>
      <c r="AA6" s="703"/>
      <c r="AB6" s="703"/>
      <c r="AC6" s="703"/>
      <c r="AD6" s="704">
        <v>87037</v>
      </c>
      <c r="AE6" s="704"/>
      <c r="AF6" s="704"/>
      <c r="AG6" s="704"/>
      <c r="AH6" s="704"/>
      <c r="AI6" s="704"/>
      <c r="AJ6" s="704"/>
      <c r="AK6" s="704"/>
      <c r="AL6" s="646">
        <v>2.6</v>
      </c>
      <c r="AM6" s="647"/>
      <c r="AN6" s="647"/>
      <c r="AO6" s="705"/>
      <c r="AP6" s="638" t="s">
        <v>226</v>
      </c>
      <c r="AQ6" s="639"/>
      <c r="AR6" s="639"/>
      <c r="AS6" s="639"/>
      <c r="AT6" s="639"/>
      <c r="AU6" s="639"/>
      <c r="AV6" s="639"/>
      <c r="AW6" s="639"/>
      <c r="AX6" s="639"/>
      <c r="AY6" s="639"/>
      <c r="AZ6" s="639"/>
      <c r="BA6" s="639"/>
      <c r="BB6" s="639"/>
      <c r="BC6" s="639"/>
      <c r="BD6" s="639"/>
      <c r="BE6" s="639"/>
      <c r="BF6" s="640"/>
      <c r="BG6" s="641">
        <v>618806</v>
      </c>
      <c r="BH6" s="644"/>
      <c r="BI6" s="644"/>
      <c r="BJ6" s="644"/>
      <c r="BK6" s="644"/>
      <c r="BL6" s="644"/>
      <c r="BM6" s="644"/>
      <c r="BN6" s="645"/>
      <c r="BO6" s="703">
        <v>99.9</v>
      </c>
      <c r="BP6" s="703"/>
      <c r="BQ6" s="703"/>
      <c r="BR6" s="703"/>
      <c r="BS6" s="704" t="s">
        <v>122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92091</v>
      </c>
      <c r="CS6" s="644"/>
      <c r="CT6" s="644"/>
      <c r="CU6" s="644"/>
      <c r="CV6" s="644"/>
      <c r="CW6" s="644"/>
      <c r="CX6" s="644"/>
      <c r="CY6" s="645"/>
      <c r="CZ6" s="754">
        <v>1.3</v>
      </c>
      <c r="DA6" s="723"/>
      <c r="DB6" s="723"/>
      <c r="DC6" s="757"/>
      <c r="DD6" s="649" t="s">
        <v>228</v>
      </c>
      <c r="DE6" s="644"/>
      <c r="DF6" s="644"/>
      <c r="DG6" s="644"/>
      <c r="DH6" s="644"/>
      <c r="DI6" s="644"/>
      <c r="DJ6" s="644"/>
      <c r="DK6" s="644"/>
      <c r="DL6" s="644"/>
      <c r="DM6" s="644"/>
      <c r="DN6" s="644"/>
      <c r="DO6" s="644"/>
      <c r="DP6" s="645"/>
      <c r="DQ6" s="649">
        <v>92091</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699</v>
      </c>
      <c r="S7" s="644"/>
      <c r="T7" s="644"/>
      <c r="U7" s="644"/>
      <c r="V7" s="644"/>
      <c r="W7" s="644"/>
      <c r="X7" s="644"/>
      <c r="Y7" s="645"/>
      <c r="Z7" s="703">
        <v>0</v>
      </c>
      <c r="AA7" s="703"/>
      <c r="AB7" s="703"/>
      <c r="AC7" s="703"/>
      <c r="AD7" s="704">
        <v>699</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209473</v>
      </c>
      <c r="BH7" s="644"/>
      <c r="BI7" s="644"/>
      <c r="BJ7" s="644"/>
      <c r="BK7" s="644"/>
      <c r="BL7" s="644"/>
      <c r="BM7" s="644"/>
      <c r="BN7" s="645"/>
      <c r="BO7" s="703">
        <v>33.799999999999997</v>
      </c>
      <c r="BP7" s="703"/>
      <c r="BQ7" s="703"/>
      <c r="BR7" s="703"/>
      <c r="BS7" s="704" t="s">
        <v>228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2233836</v>
      </c>
      <c r="CS7" s="644"/>
      <c r="CT7" s="644"/>
      <c r="CU7" s="644"/>
      <c r="CV7" s="644"/>
      <c r="CW7" s="644"/>
      <c r="CX7" s="644"/>
      <c r="CY7" s="645"/>
      <c r="CZ7" s="703">
        <v>32.1</v>
      </c>
      <c r="DA7" s="703"/>
      <c r="DB7" s="703"/>
      <c r="DC7" s="703"/>
      <c r="DD7" s="649">
        <v>814119</v>
      </c>
      <c r="DE7" s="644"/>
      <c r="DF7" s="644"/>
      <c r="DG7" s="644"/>
      <c r="DH7" s="644"/>
      <c r="DI7" s="644"/>
      <c r="DJ7" s="644"/>
      <c r="DK7" s="644"/>
      <c r="DL7" s="644"/>
      <c r="DM7" s="644"/>
      <c r="DN7" s="644"/>
      <c r="DO7" s="644"/>
      <c r="DP7" s="645"/>
      <c r="DQ7" s="649">
        <v>1305364</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1485</v>
      </c>
      <c r="S8" s="644"/>
      <c r="T8" s="644"/>
      <c r="U8" s="644"/>
      <c r="V8" s="644"/>
      <c r="W8" s="644"/>
      <c r="X8" s="644"/>
      <c r="Y8" s="645"/>
      <c r="Z8" s="703">
        <v>0</v>
      </c>
      <c r="AA8" s="703"/>
      <c r="AB8" s="703"/>
      <c r="AC8" s="703"/>
      <c r="AD8" s="704">
        <v>1485</v>
      </c>
      <c r="AE8" s="704"/>
      <c r="AF8" s="704"/>
      <c r="AG8" s="704"/>
      <c r="AH8" s="704"/>
      <c r="AI8" s="704"/>
      <c r="AJ8" s="704"/>
      <c r="AK8" s="704"/>
      <c r="AL8" s="646">
        <v>0</v>
      </c>
      <c r="AM8" s="647"/>
      <c r="AN8" s="647"/>
      <c r="AO8" s="705"/>
      <c r="AP8" s="638" t="s">
        <v>233</v>
      </c>
      <c r="AQ8" s="639"/>
      <c r="AR8" s="639"/>
      <c r="AS8" s="639"/>
      <c r="AT8" s="639"/>
      <c r="AU8" s="639"/>
      <c r="AV8" s="639"/>
      <c r="AW8" s="639"/>
      <c r="AX8" s="639"/>
      <c r="AY8" s="639"/>
      <c r="AZ8" s="639"/>
      <c r="BA8" s="639"/>
      <c r="BB8" s="639"/>
      <c r="BC8" s="639"/>
      <c r="BD8" s="639"/>
      <c r="BE8" s="639"/>
      <c r="BF8" s="640"/>
      <c r="BG8" s="641">
        <v>9679</v>
      </c>
      <c r="BH8" s="644"/>
      <c r="BI8" s="644"/>
      <c r="BJ8" s="644"/>
      <c r="BK8" s="644"/>
      <c r="BL8" s="644"/>
      <c r="BM8" s="644"/>
      <c r="BN8" s="645"/>
      <c r="BO8" s="703">
        <v>1.6</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1046709</v>
      </c>
      <c r="CS8" s="644"/>
      <c r="CT8" s="644"/>
      <c r="CU8" s="644"/>
      <c r="CV8" s="644"/>
      <c r="CW8" s="644"/>
      <c r="CX8" s="644"/>
      <c r="CY8" s="645"/>
      <c r="CZ8" s="703">
        <v>15.1</v>
      </c>
      <c r="DA8" s="703"/>
      <c r="DB8" s="703"/>
      <c r="DC8" s="703"/>
      <c r="DD8" s="649">
        <v>61817</v>
      </c>
      <c r="DE8" s="644"/>
      <c r="DF8" s="644"/>
      <c r="DG8" s="644"/>
      <c r="DH8" s="644"/>
      <c r="DI8" s="644"/>
      <c r="DJ8" s="644"/>
      <c r="DK8" s="644"/>
      <c r="DL8" s="644"/>
      <c r="DM8" s="644"/>
      <c r="DN8" s="644"/>
      <c r="DO8" s="644"/>
      <c r="DP8" s="645"/>
      <c r="DQ8" s="649">
        <v>664680</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1396</v>
      </c>
      <c r="S9" s="644"/>
      <c r="T9" s="644"/>
      <c r="U9" s="644"/>
      <c r="V9" s="644"/>
      <c r="W9" s="644"/>
      <c r="X9" s="644"/>
      <c r="Y9" s="645"/>
      <c r="Z9" s="703">
        <v>0</v>
      </c>
      <c r="AA9" s="703"/>
      <c r="AB9" s="703"/>
      <c r="AC9" s="703"/>
      <c r="AD9" s="704">
        <v>1396</v>
      </c>
      <c r="AE9" s="704"/>
      <c r="AF9" s="704"/>
      <c r="AG9" s="704"/>
      <c r="AH9" s="704"/>
      <c r="AI9" s="704"/>
      <c r="AJ9" s="704"/>
      <c r="AK9" s="704"/>
      <c r="AL9" s="646">
        <v>0</v>
      </c>
      <c r="AM9" s="647"/>
      <c r="AN9" s="647"/>
      <c r="AO9" s="705"/>
      <c r="AP9" s="638" t="s">
        <v>236</v>
      </c>
      <c r="AQ9" s="639"/>
      <c r="AR9" s="639"/>
      <c r="AS9" s="639"/>
      <c r="AT9" s="639"/>
      <c r="AU9" s="639"/>
      <c r="AV9" s="639"/>
      <c r="AW9" s="639"/>
      <c r="AX9" s="639"/>
      <c r="AY9" s="639"/>
      <c r="AZ9" s="639"/>
      <c r="BA9" s="639"/>
      <c r="BB9" s="639"/>
      <c r="BC9" s="639"/>
      <c r="BD9" s="639"/>
      <c r="BE9" s="639"/>
      <c r="BF9" s="640"/>
      <c r="BG9" s="641">
        <v>170912</v>
      </c>
      <c r="BH9" s="644"/>
      <c r="BI9" s="644"/>
      <c r="BJ9" s="644"/>
      <c r="BK9" s="644"/>
      <c r="BL9" s="644"/>
      <c r="BM9" s="644"/>
      <c r="BN9" s="645"/>
      <c r="BO9" s="703">
        <v>27.6</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578222</v>
      </c>
      <c r="CS9" s="644"/>
      <c r="CT9" s="644"/>
      <c r="CU9" s="644"/>
      <c r="CV9" s="644"/>
      <c r="CW9" s="644"/>
      <c r="CX9" s="644"/>
      <c r="CY9" s="645"/>
      <c r="CZ9" s="703">
        <v>8.3000000000000007</v>
      </c>
      <c r="DA9" s="703"/>
      <c r="DB9" s="703"/>
      <c r="DC9" s="703"/>
      <c r="DD9" s="649">
        <v>66602</v>
      </c>
      <c r="DE9" s="644"/>
      <c r="DF9" s="644"/>
      <c r="DG9" s="644"/>
      <c r="DH9" s="644"/>
      <c r="DI9" s="644"/>
      <c r="DJ9" s="644"/>
      <c r="DK9" s="644"/>
      <c r="DL9" s="644"/>
      <c r="DM9" s="644"/>
      <c r="DN9" s="644"/>
      <c r="DO9" s="644"/>
      <c r="DP9" s="645"/>
      <c r="DQ9" s="649">
        <v>453497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12912</v>
      </c>
      <c r="BH10" s="644"/>
      <c r="BI10" s="644"/>
      <c r="BJ10" s="644"/>
      <c r="BK10" s="644"/>
      <c r="BL10" s="644"/>
      <c r="BM10" s="644"/>
      <c r="BN10" s="645"/>
      <c r="BO10" s="703">
        <v>2.1</v>
      </c>
      <c r="BP10" s="703"/>
      <c r="BQ10" s="703"/>
      <c r="BR10" s="703"/>
      <c r="BS10" s="649" t="s">
        <v>228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6176</v>
      </c>
      <c r="CS10" s="644"/>
      <c r="CT10" s="644"/>
      <c r="CU10" s="644"/>
      <c r="CV10" s="644"/>
      <c r="CW10" s="644"/>
      <c r="CX10" s="644"/>
      <c r="CY10" s="645"/>
      <c r="CZ10" s="703">
        <v>0.1</v>
      </c>
      <c r="DA10" s="703"/>
      <c r="DB10" s="703"/>
      <c r="DC10" s="703"/>
      <c r="DD10" s="649" t="s">
        <v>228</v>
      </c>
      <c r="DE10" s="644"/>
      <c r="DF10" s="644"/>
      <c r="DG10" s="644"/>
      <c r="DH10" s="644"/>
      <c r="DI10" s="644"/>
      <c r="DJ10" s="644"/>
      <c r="DK10" s="644"/>
      <c r="DL10" s="644"/>
      <c r="DM10" s="644"/>
      <c r="DN10" s="644"/>
      <c r="DO10" s="644"/>
      <c r="DP10" s="645"/>
      <c r="DQ10" s="649">
        <v>6176</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228</v>
      </c>
      <c r="AA11" s="703"/>
      <c r="AB11" s="703"/>
      <c r="AC11" s="703"/>
      <c r="AD11" s="704" t="s">
        <v>228</v>
      </c>
      <c r="AE11" s="704"/>
      <c r="AF11" s="704"/>
      <c r="AG11" s="704"/>
      <c r="AH11" s="704"/>
      <c r="AI11" s="704"/>
      <c r="AJ11" s="704"/>
      <c r="AK11" s="704"/>
      <c r="AL11" s="646" t="s">
        <v>242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15970</v>
      </c>
      <c r="BH11" s="644"/>
      <c r="BI11" s="644"/>
      <c r="BJ11" s="644"/>
      <c r="BK11" s="644"/>
      <c r="BL11" s="644"/>
      <c r="BM11" s="644"/>
      <c r="BN11" s="645"/>
      <c r="BO11" s="703">
        <v>2.6</v>
      </c>
      <c r="BP11" s="703"/>
      <c r="BQ11" s="703"/>
      <c r="BR11" s="703"/>
      <c r="BS11" s="649" t="s">
        <v>122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489475</v>
      </c>
      <c r="CS11" s="644"/>
      <c r="CT11" s="644"/>
      <c r="CU11" s="644"/>
      <c r="CV11" s="644"/>
      <c r="CW11" s="644"/>
      <c r="CX11" s="644"/>
      <c r="CY11" s="645"/>
      <c r="CZ11" s="703">
        <v>7</v>
      </c>
      <c r="DA11" s="703"/>
      <c r="DB11" s="703"/>
      <c r="DC11" s="703"/>
      <c r="DD11" s="649">
        <v>126429</v>
      </c>
      <c r="DE11" s="644"/>
      <c r="DF11" s="644"/>
      <c r="DG11" s="644"/>
      <c r="DH11" s="644"/>
      <c r="DI11" s="644"/>
      <c r="DJ11" s="644"/>
      <c r="DK11" s="644"/>
      <c r="DL11" s="644"/>
      <c r="DM11" s="644"/>
      <c r="DN11" s="644"/>
      <c r="DO11" s="644"/>
      <c r="DP11" s="645"/>
      <c r="DQ11" s="649">
        <v>253658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110687</v>
      </c>
      <c r="S12" s="644"/>
      <c r="T12" s="644"/>
      <c r="U12" s="644"/>
      <c r="V12" s="644"/>
      <c r="W12" s="644"/>
      <c r="X12" s="644"/>
      <c r="Y12" s="645"/>
      <c r="Z12" s="703">
        <v>1.5</v>
      </c>
      <c r="AA12" s="703"/>
      <c r="AB12" s="703"/>
      <c r="AC12" s="703"/>
      <c r="AD12" s="704">
        <v>110687</v>
      </c>
      <c r="AE12" s="704"/>
      <c r="AF12" s="704"/>
      <c r="AG12" s="704"/>
      <c r="AH12" s="704"/>
      <c r="AI12" s="704"/>
      <c r="AJ12" s="704"/>
      <c r="AK12" s="704"/>
      <c r="AL12" s="646">
        <v>3.3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346835</v>
      </c>
      <c r="BH12" s="644"/>
      <c r="BI12" s="644"/>
      <c r="BJ12" s="644"/>
      <c r="BK12" s="644"/>
      <c r="BL12" s="644"/>
      <c r="BM12" s="644"/>
      <c r="BN12" s="645"/>
      <c r="BO12" s="703">
        <v>56</v>
      </c>
      <c r="BP12" s="703"/>
      <c r="BQ12" s="703"/>
      <c r="BR12" s="703"/>
      <c r="BS12" s="649" t="s">
        <v>228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109303</v>
      </c>
      <c r="CS12" s="644"/>
      <c r="CT12" s="644"/>
      <c r="CU12" s="644"/>
      <c r="CV12" s="644"/>
      <c r="CW12" s="644"/>
      <c r="CX12" s="644"/>
      <c r="CY12" s="645"/>
      <c r="CZ12" s="703">
        <v>1.6</v>
      </c>
      <c r="DA12" s="703"/>
      <c r="DB12" s="703"/>
      <c r="DC12" s="703"/>
      <c r="DD12" s="649">
        <v>3910</v>
      </c>
      <c r="DE12" s="644"/>
      <c r="DF12" s="644"/>
      <c r="DG12" s="644"/>
      <c r="DH12" s="644"/>
      <c r="DI12" s="644"/>
      <c r="DJ12" s="644"/>
      <c r="DK12" s="644"/>
      <c r="DL12" s="644"/>
      <c r="DM12" s="644"/>
      <c r="DN12" s="644"/>
      <c r="DO12" s="644"/>
      <c r="DP12" s="645"/>
      <c r="DQ12" s="649">
        <v>71973</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228</v>
      </c>
      <c r="AA13" s="703"/>
      <c r="AB13" s="703"/>
      <c r="AC13" s="703"/>
      <c r="AD13" s="704" t="s">
        <v>122</v>
      </c>
      <c r="AE13" s="704"/>
      <c r="AF13" s="704"/>
      <c r="AG13" s="704"/>
      <c r="AH13" s="704"/>
      <c r="AI13" s="704"/>
      <c r="AJ13" s="704"/>
      <c r="AK13" s="704"/>
      <c r="AL13" s="646" t="s">
        <v>122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343601</v>
      </c>
      <c r="BH13" s="644"/>
      <c r="BI13" s="644"/>
      <c r="BJ13" s="644"/>
      <c r="BK13" s="644"/>
      <c r="BL13" s="644"/>
      <c r="BM13" s="644"/>
      <c r="BN13" s="645"/>
      <c r="BO13" s="703">
        <v>55.5</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1014895</v>
      </c>
      <c r="CS13" s="644"/>
      <c r="CT13" s="644"/>
      <c r="CU13" s="644"/>
      <c r="CV13" s="644"/>
      <c r="CW13" s="644"/>
      <c r="CX13" s="644"/>
      <c r="CY13" s="645"/>
      <c r="CZ13" s="703">
        <v>14.6</v>
      </c>
      <c r="DA13" s="703"/>
      <c r="DB13" s="703"/>
      <c r="DC13" s="703"/>
      <c r="DD13" s="649">
        <v>571483</v>
      </c>
      <c r="DE13" s="644"/>
      <c r="DF13" s="644"/>
      <c r="DG13" s="644"/>
      <c r="DH13" s="644"/>
      <c r="DI13" s="644"/>
      <c r="DJ13" s="644"/>
      <c r="DK13" s="644"/>
      <c r="DL13" s="644"/>
      <c r="DM13" s="644"/>
      <c r="DN13" s="644"/>
      <c r="DO13" s="644"/>
      <c r="DP13" s="645"/>
      <c r="DQ13" s="649">
        <v>498124</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122</v>
      </c>
      <c r="AE14" s="704"/>
      <c r="AF14" s="704"/>
      <c r="AG14" s="704"/>
      <c r="AH14" s="704"/>
      <c r="AI14" s="704"/>
      <c r="AJ14" s="704"/>
      <c r="AK14" s="704"/>
      <c r="AL14" s="646" t="s">
        <v>122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21539</v>
      </c>
      <c r="BH14" s="644"/>
      <c r="BI14" s="644"/>
      <c r="BJ14" s="644"/>
      <c r="BK14" s="644"/>
      <c r="BL14" s="644"/>
      <c r="BM14" s="644"/>
      <c r="BN14" s="645"/>
      <c r="BO14" s="703">
        <v>3.5</v>
      </c>
      <c r="BP14" s="703"/>
      <c r="BQ14" s="703"/>
      <c r="BR14" s="703"/>
      <c r="BS14" s="649" t="s">
        <v>228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242445</v>
      </c>
      <c r="CS14" s="644"/>
      <c r="CT14" s="644"/>
      <c r="CU14" s="644"/>
      <c r="CV14" s="644"/>
      <c r="CW14" s="644"/>
      <c r="CX14" s="644"/>
      <c r="CY14" s="645"/>
      <c r="CZ14" s="703">
        <v>3.5</v>
      </c>
      <c r="DA14" s="703"/>
      <c r="DB14" s="703"/>
      <c r="DC14" s="703"/>
      <c r="DD14" s="649">
        <v>28538</v>
      </c>
      <c r="DE14" s="644"/>
      <c r="DF14" s="644"/>
      <c r="DG14" s="644"/>
      <c r="DH14" s="644"/>
      <c r="DI14" s="644"/>
      <c r="DJ14" s="644"/>
      <c r="DK14" s="644"/>
      <c r="DL14" s="644"/>
      <c r="DM14" s="644"/>
      <c r="DN14" s="644"/>
      <c r="DO14" s="644"/>
      <c r="DP14" s="645"/>
      <c r="DQ14" s="649">
        <v>207206</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20742</v>
      </c>
      <c r="S15" s="644"/>
      <c r="T15" s="644"/>
      <c r="U15" s="644"/>
      <c r="V15" s="644"/>
      <c r="W15" s="644"/>
      <c r="X15" s="644"/>
      <c r="Y15" s="645"/>
      <c r="Z15" s="703">
        <v>0.3</v>
      </c>
      <c r="AA15" s="703"/>
      <c r="AB15" s="703"/>
      <c r="AC15" s="703"/>
      <c r="AD15" s="704">
        <v>20742</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40959</v>
      </c>
      <c r="BH15" s="644"/>
      <c r="BI15" s="644"/>
      <c r="BJ15" s="644"/>
      <c r="BK15" s="644"/>
      <c r="BL15" s="644"/>
      <c r="BM15" s="644"/>
      <c r="BN15" s="645"/>
      <c r="BO15" s="703">
        <v>6.6</v>
      </c>
      <c r="BP15" s="703"/>
      <c r="BQ15" s="703"/>
      <c r="BR15" s="703"/>
      <c r="BS15" s="649" t="s">
        <v>228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366734</v>
      </c>
      <c r="CS15" s="644"/>
      <c r="CT15" s="644"/>
      <c r="CU15" s="644"/>
      <c r="CV15" s="644"/>
      <c r="CW15" s="644"/>
      <c r="CX15" s="644"/>
      <c r="CY15" s="645"/>
      <c r="CZ15" s="703">
        <v>5.3</v>
      </c>
      <c r="DA15" s="703"/>
      <c r="DB15" s="703"/>
      <c r="DC15" s="703"/>
      <c r="DD15" s="649">
        <v>20374</v>
      </c>
      <c r="DE15" s="644"/>
      <c r="DF15" s="644"/>
      <c r="DG15" s="644"/>
      <c r="DH15" s="644"/>
      <c r="DI15" s="644"/>
      <c r="DJ15" s="644"/>
      <c r="DK15" s="644"/>
      <c r="DL15" s="644"/>
      <c r="DM15" s="644"/>
      <c r="DN15" s="644"/>
      <c r="DO15" s="644"/>
      <c r="DP15" s="645"/>
      <c r="DQ15" s="649">
        <v>339803</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122</v>
      </c>
      <c r="BP16" s="703"/>
      <c r="BQ16" s="703"/>
      <c r="BR16" s="703"/>
      <c r="BS16" s="649" t="s">
        <v>242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20961</v>
      </c>
      <c r="CS16" s="644"/>
      <c r="CT16" s="644"/>
      <c r="CU16" s="644"/>
      <c r="CV16" s="644"/>
      <c r="CW16" s="644"/>
      <c r="CX16" s="644"/>
      <c r="CY16" s="645"/>
      <c r="CZ16" s="703">
        <v>0.3</v>
      </c>
      <c r="DA16" s="703"/>
      <c r="DB16" s="703"/>
      <c r="DC16" s="703"/>
      <c r="DD16" s="649" t="s">
        <v>228</v>
      </c>
      <c r="DE16" s="644"/>
      <c r="DF16" s="644"/>
      <c r="DG16" s="644"/>
      <c r="DH16" s="644"/>
      <c r="DI16" s="644"/>
      <c r="DJ16" s="644"/>
      <c r="DK16" s="644"/>
      <c r="DL16" s="644"/>
      <c r="DM16" s="644"/>
      <c r="DN16" s="644"/>
      <c r="DO16" s="644"/>
      <c r="DP16" s="645"/>
      <c r="DQ16" s="649">
        <v>14328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920</v>
      </c>
      <c r="S17" s="644"/>
      <c r="T17" s="644"/>
      <c r="U17" s="644"/>
      <c r="V17" s="644"/>
      <c r="W17" s="644"/>
      <c r="X17" s="644"/>
      <c r="Y17" s="645"/>
      <c r="Z17" s="703">
        <v>0</v>
      </c>
      <c r="AA17" s="703"/>
      <c r="AB17" s="703"/>
      <c r="AC17" s="703"/>
      <c r="AD17" s="704">
        <v>920</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752620</v>
      </c>
      <c r="CS17" s="644"/>
      <c r="CT17" s="644"/>
      <c r="CU17" s="644"/>
      <c r="CV17" s="644"/>
      <c r="CW17" s="644"/>
      <c r="CX17" s="644"/>
      <c r="CY17" s="645"/>
      <c r="CZ17" s="703">
        <v>10.8</v>
      </c>
      <c r="DA17" s="703"/>
      <c r="DB17" s="703"/>
      <c r="DC17" s="703"/>
      <c r="DD17" s="649" t="s">
        <v>122</v>
      </c>
      <c r="DE17" s="644"/>
      <c r="DF17" s="644"/>
      <c r="DG17" s="644"/>
      <c r="DH17" s="644"/>
      <c r="DI17" s="644"/>
      <c r="DJ17" s="644"/>
      <c r="DK17" s="644"/>
      <c r="DL17" s="644"/>
      <c r="DM17" s="644"/>
      <c r="DN17" s="644"/>
      <c r="DO17" s="644"/>
      <c r="DP17" s="645"/>
      <c r="DQ17" s="649">
        <v>745964</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2970594</v>
      </c>
      <c r="S18" s="644"/>
      <c r="T18" s="644"/>
      <c r="U18" s="644"/>
      <c r="V18" s="644"/>
      <c r="W18" s="644"/>
      <c r="X18" s="644"/>
      <c r="Y18" s="645"/>
      <c r="Z18" s="703">
        <v>40.700000000000003</v>
      </c>
      <c r="AA18" s="703"/>
      <c r="AB18" s="703"/>
      <c r="AC18" s="703"/>
      <c r="AD18" s="704">
        <v>2529675</v>
      </c>
      <c r="AE18" s="704"/>
      <c r="AF18" s="704"/>
      <c r="AG18" s="704"/>
      <c r="AH18" s="704"/>
      <c r="AI18" s="704"/>
      <c r="AJ18" s="704"/>
      <c r="AK18" s="704"/>
      <c r="AL18" s="646">
        <v>74.900000000000006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122</v>
      </c>
      <c r="DA18" s="703"/>
      <c r="DB18" s="703"/>
      <c r="DC18" s="703"/>
      <c r="DD18" s="649" t="s">
        <v>228</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2529675</v>
      </c>
      <c r="S19" s="644"/>
      <c r="T19" s="644"/>
      <c r="U19" s="644"/>
      <c r="V19" s="644"/>
      <c r="W19" s="644"/>
      <c r="X19" s="644"/>
      <c r="Y19" s="645"/>
      <c r="Z19" s="703">
        <v>34.6</v>
      </c>
      <c r="AA19" s="703"/>
      <c r="AB19" s="703"/>
      <c r="AC19" s="703"/>
      <c r="AD19" s="704">
        <v>2529675</v>
      </c>
      <c r="AE19" s="704"/>
      <c r="AF19" s="704"/>
      <c r="AG19" s="704"/>
      <c r="AH19" s="704"/>
      <c r="AI19" s="704"/>
      <c r="AJ19" s="704"/>
      <c r="AK19" s="704"/>
      <c r="AL19" s="646">
        <v>74.900000000000006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621</v>
      </c>
      <c r="BH19" s="644"/>
      <c r="BI19" s="644"/>
      <c r="BJ19" s="644"/>
      <c r="BK19" s="644"/>
      <c r="BL19" s="644"/>
      <c r="BM19" s="644"/>
      <c r="BN19" s="645"/>
      <c r="BO19" s="703">
        <v>0.1</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438378</v>
      </c>
      <c r="S20" s="644"/>
      <c r="T20" s="644"/>
      <c r="U20" s="644"/>
      <c r="V20" s="644"/>
      <c r="W20" s="644"/>
      <c r="X20" s="644"/>
      <c r="Y20" s="645"/>
      <c r="Z20" s="703">
        <v>6</v>
      </c>
      <c r="AA20" s="703"/>
      <c r="AB20" s="703"/>
      <c r="AC20" s="703"/>
      <c r="AD20" s="704" t="s">
        <v>228</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621</v>
      </c>
      <c r="BH20" s="644"/>
      <c r="BI20" s="644"/>
      <c r="BJ20" s="644"/>
      <c r="BK20" s="644"/>
      <c r="BL20" s="644"/>
      <c r="BM20" s="644"/>
      <c r="BN20" s="645"/>
      <c r="BO20" s="703">
        <v>0.1</v>
      </c>
      <c r="BP20" s="703"/>
      <c r="BQ20" s="703"/>
      <c r="BR20" s="703"/>
      <c r="BS20" s="649" t="s">
        <v>228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6953467</v>
      </c>
      <c r="CS20" s="644"/>
      <c r="CT20" s="644"/>
      <c r="CU20" s="644"/>
      <c r="CV20" s="644"/>
      <c r="CW20" s="644"/>
      <c r="CX20" s="644"/>
      <c r="CY20" s="645"/>
      <c r="CZ20" s="703">
        <v>100</v>
      </c>
      <c r="DA20" s="703"/>
      <c r="DB20" s="703"/>
      <c r="DC20" s="703"/>
      <c r="DD20" s="649">
        <v>1693272</v>
      </c>
      <c r="DE20" s="644"/>
      <c r="DF20" s="644"/>
      <c r="DG20" s="644"/>
      <c r="DH20" s="644"/>
      <c r="DI20" s="644"/>
      <c r="DJ20" s="644"/>
      <c r="DK20" s="644"/>
      <c r="DL20" s="644"/>
      <c r="DM20" s="644"/>
      <c r="DN20" s="644"/>
      <c r="DO20" s="644"/>
      <c r="DP20" s="645"/>
      <c r="DQ20" s="649">
        <v>4652864</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2541</v>
      </c>
      <c r="S21" s="644"/>
      <c r="T21" s="644"/>
      <c r="U21" s="644"/>
      <c r="V21" s="644"/>
      <c r="W21" s="644"/>
      <c r="X21" s="644"/>
      <c r="Y21" s="645"/>
      <c r="Z21" s="703">
        <v>0</v>
      </c>
      <c r="AA21" s="703"/>
      <c r="AB21" s="703"/>
      <c r="AC21" s="703"/>
      <c r="AD21" s="704" t="s">
        <v>242</v>
      </c>
      <c r="AE21" s="704"/>
      <c r="AF21" s="704"/>
      <c r="AG21" s="704"/>
      <c r="AH21" s="704"/>
      <c r="AI21" s="704"/>
      <c r="AJ21" s="704"/>
      <c r="AK21" s="704"/>
      <c r="AL21" s="646" t="s">
        <v>242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621</v>
      </c>
      <c r="BH21" s="644"/>
      <c r="BI21" s="644"/>
      <c r="BJ21" s="644"/>
      <c r="BK21" s="644"/>
      <c r="BL21" s="644"/>
      <c r="BM21" s="644"/>
      <c r="BN21" s="645"/>
      <c r="BO21" s="703">
        <v>0.1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3812987</v>
      </c>
      <c r="S22" s="644"/>
      <c r="T22" s="644"/>
      <c r="U22" s="644"/>
      <c r="V22" s="644"/>
      <c r="W22" s="644"/>
      <c r="X22" s="644"/>
      <c r="Y22" s="645"/>
      <c r="Z22" s="703">
        <v>52.2</v>
      </c>
      <c r="AA22" s="703"/>
      <c r="AB22" s="703"/>
      <c r="AC22" s="703"/>
      <c r="AD22" s="704">
        <v>3372068</v>
      </c>
      <c r="AE22" s="704"/>
      <c r="AF22" s="704"/>
      <c r="AG22" s="704"/>
      <c r="AH22" s="704"/>
      <c r="AI22" s="704"/>
      <c r="AJ22" s="704"/>
      <c r="AK22" s="704"/>
      <c r="AL22" s="646">
        <v>99.8</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756</v>
      </c>
      <c r="S23" s="644"/>
      <c r="T23" s="644"/>
      <c r="U23" s="644"/>
      <c r="V23" s="644"/>
      <c r="W23" s="644"/>
      <c r="X23" s="644"/>
      <c r="Y23" s="645"/>
      <c r="Z23" s="703">
        <v>0</v>
      </c>
      <c r="AA23" s="703"/>
      <c r="AB23" s="703"/>
      <c r="AC23" s="703"/>
      <c r="AD23" s="704">
        <v>756</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4864</v>
      </c>
      <c r="S24" s="644"/>
      <c r="T24" s="644"/>
      <c r="U24" s="644"/>
      <c r="V24" s="644"/>
      <c r="W24" s="644"/>
      <c r="X24" s="644"/>
      <c r="Y24" s="645"/>
      <c r="Z24" s="703">
        <v>0.1</v>
      </c>
      <c r="AA24" s="703"/>
      <c r="AB24" s="703"/>
      <c r="AC24" s="703"/>
      <c r="AD24" s="704" t="s">
        <v>122</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228</v>
      </c>
      <c r="BP24" s="703"/>
      <c r="BQ24" s="703"/>
      <c r="BR24" s="703"/>
      <c r="BS24" s="649" t="s">
        <v>228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2062507</v>
      </c>
      <c r="CS24" s="707"/>
      <c r="CT24" s="707"/>
      <c r="CU24" s="707"/>
      <c r="CV24" s="707"/>
      <c r="CW24" s="707"/>
      <c r="CX24" s="707"/>
      <c r="CY24" s="753"/>
      <c r="CZ24" s="754">
        <v>29.7</v>
      </c>
      <c r="DA24" s="723"/>
      <c r="DB24" s="723"/>
      <c r="DC24" s="757"/>
      <c r="DD24" s="752">
        <v>1772474</v>
      </c>
      <c r="DE24" s="707"/>
      <c r="DF24" s="707"/>
      <c r="DG24" s="707"/>
      <c r="DH24" s="707"/>
      <c r="DI24" s="707"/>
      <c r="DJ24" s="707"/>
      <c r="DK24" s="753"/>
      <c r="DL24" s="752">
        <v>1741069</v>
      </c>
      <c r="DM24" s="707"/>
      <c r="DN24" s="707"/>
      <c r="DO24" s="707"/>
      <c r="DP24" s="707"/>
      <c r="DQ24" s="707"/>
      <c r="DR24" s="707"/>
      <c r="DS24" s="707"/>
      <c r="DT24" s="707"/>
      <c r="DU24" s="707"/>
      <c r="DV24" s="753"/>
      <c r="DW24" s="754">
        <v>49.4</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152265</v>
      </c>
      <c r="S25" s="644"/>
      <c r="T25" s="644"/>
      <c r="U25" s="644"/>
      <c r="V25" s="644"/>
      <c r="W25" s="644"/>
      <c r="X25" s="644"/>
      <c r="Y25" s="645"/>
      <c r="Z25" s="703">
        <v>2.1</v>
      </c>
      <c r="AA25" s="703"/>
      <c r="AB25" s="703"/>
      <c r="AC25" s="703"/>
      <c r="AD25" s="704">
        <v>4673</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907787</v>
      </c>
      <c r="CS25" s="642"/>
      <c r="CT25" s="642"/>
      <c r="CU25" s="642"/>
      <c r="CV25" s="642"/>
      <c r="CW25" s="642"/>
      <c r="CX25" s="642"/>
      <c r="CY25" s="643"/>
      <c r="CZ25" s="646">
        <v>13.1</v>
      </c>
      <c r="DA25" s="675"/>
      <c r="DB25" s="675"/>
      <c r="DC25" s="676"/>
      <c r="DD25" s="649">
        <v>871022</v>
      </c>
      <c r="DE25" s="642"/>
      <c r="DF25" s="642"/>
      <c r="DG25" s="642"/>
      <c r="DH25" s="642"/>
      <c r="DI25" s="642"/>
      <c r="DJ25" s="642"/>
      <c r="DK25" s="643"/>
      <c r="DL25" s="649">
        <v>848226</v>
      </c>
      <c r="DM25" s="642"/>
      <c r="DN25" s="642"/>
      <c r="DO25" s="642"/>
      <c r="DP25" s="642"/>
      <c r="DQ25" s="642"/>
      <c r="DR25" s="642"/>
      <c r="DS25" s="642"/>
      <c r="DT25" s="642"/>
      <c r="DU25" s="642"/>
      <c r="DV25" s="643"/>
      <c r="DW25" s="646">
        <v>24.1</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8636</v>
      </c>
      <c r="S26" s="644"/>
      <c r="T26" s="644"/>
      <c r="U26" s="644"/>
      <c r="V26" s="644"/>
      <c r="W26" s="644"/>
      <c r="X26" s="644"/>
      <c r="Y26" s="645"/>
      <c r="Z26" s="703">
        <v>0.1</v>
      </c>
      <c r="AA26" s="703"/>
      <c r="AB26" s="703"/>
      <c r="AC26" s="703"/>
      <c r="AD26" s="704">
        <v>203</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228</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549962</v>
      </c>
      <c r="CS26" s="644"/>
      <c r="CT26" s="644"/>
      <c r="CU26" s="644"/>
      <c r="CV26" s="644"/>
      <c r="CW26" s="644"/>
      <c r="CX26" s="644"/>
      <c r="CY26" s="645"/>
      <c r="CZ26" s="646">
        <v>7.9</v>
      </c>
      <c r="DA26" s="675"/>
      <c r="DB26" s="675"/>
      <c r="DC26" s="676"/>
      <c r="DD26" s="649">
        <v>517255</v>
      </c>
      <c r="DE26" s="644"/>
      <c r="DF26" s="644"/>
      <c r="DG26" s="644"/>
      <c r="DH26" s="644"/>
      <c r="DI26" s="644"/>
      <c r="DJ26" s="644"/>
      <c r="DK26" s="645"/>
      <c r="DL26" s="649" t="s">
        <v>228</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553393</v>
      </c>
      <c r="S27" s="644"/>
      <c r="T27" s="644"/>
      <c r="U27" s="644"/>
      <c r="V27" s="644"/>
      <c r="W27" s="644"/>
      <c r="X27" s="644"/>
      <c r="Y27" s="645"/>
      <c r="Z27" s="703">
        <v>7.6</v>
      </c>
      <c r="AA27" s="703"/>
      <c r="AB27" s="703"/>
      <c r="AC27" s="703"/>
      <c r="AD27" s="704" t="s">
        <v>122</v>
      </c>
      <c r="AE27" s="704"/>
      <c r="AF27" s="704"/>
      <c r="AG27" s="704"/>
      <c r="AH27" s="704"/>
      <c r="AI27" s="704"/>
      <c r="AJ27" s="704"/>
      <c r="AK27" s="704"/>
      <c r="AL27" s="646" t="s">
        <v>228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619427</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402100</v>
      </c>
      <c r="CS27" s="642"/>
      <c r="CT27" s="642"/>
      <c r="CU27" s="642"/>
      <c r="CV27" s="642"/>
      <c r="CW27" s="642"/>
      <c r="CX27" s="642"/>
      <c r="CY27" s="643"/>
      <c r="CZ27" s="646">
        <v>5.8</v>
      </c>
      <c r="DA27" s="675"/>
      <c r="DB27" s="675"/>
      <c r="DC27" s="676"/>
      <c r="DD27" s="649">
        <v>155488</v>
      </c>
      <c r="DE27" s="642"/>
      <c r="DF27" s="642"/>
      <c r="DG27" s="642"/>
      <c r="DH27" s="642"/>
      <c r="DI27" s="642"/>
      <c r="DJ27" s="642"/>
      <c r="DK27" s="643"/>
      <c r="DL27" s="649">
        <v>146879</v>
      </c>
      <c r="DM27" s="642"/>
      <c r="DN27" s="642"/>
      <c r="DO27" s="642"/>
      <c r="DP27" s="642"/>
      <c r="DQ27" s="642"/>
      <c r="DR27" s="642"/>
      <c r="DS27" s="642"/>
      <c r="DT27" s="642"/>
      <c r="DU27" s="642"/>
      <c r="DV27" s="643"/>
      <c r="DW27" s="646">
        <v>4.2</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752620</v>
      </c>
      <c r="CS28" s="644"/>
      <c r="CT28" s="644"/>
      <c r="CU28" s="644"/>
      <c r="CV28" s="644"/>
      <c r="CW28" s="644"/>
      <c r="CX28" s="644"/>
      <c r="CY28" s="645"/>
      <c r="CZ28" s="646">
        <v>10.8</v>
      </c>
      <c r="DA28" s="675"/>
      <c r="DB28" s="675"/>
      <c r="DC28" s="676"/>
      <c r="DD28" s="649">
        <v>745964</v>
      </c>
      <c r="DE28" s="644"/>
      <c r="DF28" s="644"/>
      <c r="DG28" s="644"/>
      <c r="DH28" s="644"/>
      <c r="DI28" s="644"/>
      <c r="DJ28" s="644"/>
      <c r="DK28" s="645"/>
      <c r="DL28" s="649">
        <v>745964</v>
      </c>
      <c r="DM28" s="644"/>
      <c r="DN28" s="644"/>
      <c r="DO28" s="644"/>
      <c r="DP28" s="644"/>
      <c r="DQ28" s="644"/>
      <c r="DR28" s="644"/>
      <c r="DS28" s="644"/>
      <c r="DT28" s="644"/>
      <c r="DU28" s="644"/>
      <c r="DV28" s="645"/>
      <c r="DW28" s="646">
        <v>21.2</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519517</v>
      </c>
      <c r="S29" s="644"/>
      <c r="T29" s="644"/>
      <c r="U29" s="644"/>
      <c r="V29" s="644"/>
      <c r="W29" s="644"/>
      <c r="X29" s="644"/>
      <c r="Y29" s="645"/>
      <c r="Z29" s="703">
        <v>7.1</v>
      </c>
      <c r="AA29" s="703"/>
      <c r="AB29" s="703"/>
      <c r="AC29" s="703"/>
      <c r="AD29" s="704" t="s">
        <v>228</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752608</v>
      </c>
      <c r="CS29" s="642"/>
      <c r="CT29" s="642"/>
      <c r="CU29" s="642"/>
      <c r="CV29" s="642"/>
      <c r="CW29" s="642"/>
      <c r="CX29" s="642"/>
      <c r="CY29" s="643"/>
      <c r="CZ29" s="646">
        <v>10.8</v>
      </c>
      <c r="DA29" s="675"/>
      <c r="DB29" s="675"/>
      <c r="DC29" s="676"/>
      <c r="DD29" s="649">
        <v>745952</v>
      </c>
      <c r="DE29" s="642"/>
      <c r="DF29" s="642"/>
      <c r="DG29" s="642"/>
      <c r="DH29" s="642"/>
      <c r="DI29" s="642"/>
      <c r="DJ29" s="642"/>
      <c r="DK29" s="643"/>
      <c r="DL29" s="649">
        <v>745952</v>
      </c>
      <c r="DM29" s="642"/>
      <c r="DN29" s="642"/>
      <c r="DO29" s="642"/>
      <c r="DP29" s="642"/>
      <c r="DQ29" s="642"/>
      <c r="DR29" s="642"/>
      <c r="DS29" s="642"/>
      <c r="DT29" s="642"/>
      <c r="DU29" s="642"/>
      <c r="DV29" s="643"/>
      <c r="DW29" s="646">
        <v>21.2</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95350</v>
      </c>
      <c r="S30" s="644"/>
      <c r="T30" s="644"/>
      <c r="U30" s="644"/>
      <c r="V30" s="644"/>
      <c r="W30" s="644"/>
      <c r="X30" s="644"/>
      <c r="Y30" s="645"/>
      <c r="Z30" s="703">
        <v>1.3</v>
      </c>
      <c r="AA30" s="703"/>
      <c r="AB30" s="703"/>
      <c r="AC30" s="703"/>
      <c r="AD30" s="704">
        <v>924</v>
      </c>
      <c r="AE30" s="704"/>
      <c r="AF30" s="704"/>
      <c r="AG30" s="704"/>
      <c r="AH30" s="704"/>
      <c r="AI30" s="704"/>
      <c r="AJ30" s="704"/>
      <c r="AK30" s="704"/>
      <c r="AL30" s="646">
        <v>0</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99.2</v>
      </c>
      <c r="BH30" s="722"/>
      <c r="BI30" s="722"/>
      <c r="BJ30" s="722"/>
      <c r="BK30" s="722"/>
      <c r="BL30" s="722"/>
      <c r="BM30" s="723">
        <v>96.5</v>
      </c>
      <c r="BN30" s="722"/>
      <c r="BO30" s="722"/>
      <c r="BP30" s="722"/>
      <c r="BQ30" s="724"/>
      <c r="BR30" s="721">
        <v>99.2</v>
      </c>
      <c r="BS30" s="722"/>
      <c r="BT30" s="722"/>
      <c r="BU30" s="722"/>
      <c r="BV30" s="722"/>
      <c r="BW30" s="722"/>
      <c r="BX30" s="723">
        <v>96.4</v>
      </c>
      <c r="BY30" s="722"/>
      <c r="BZ30" s="722"/>
      <c r="CA30" s="722"/>
      <c r="CB30" s="724"/>
      <c r="CD30" s="727"/>
      <c r="CE30" s="728"/>
      <c r="CF30" s="685" t="s">
        <v>306</v>
      </c>
      <c r="CG30" s="682"/>
      <c r="CH30" s="682"/>
      <c r="CI30" s="682"/>
      <c r="CJ30" s="682"/>
      <c r="CK30" s="682"/>
      <c r="CL30" s="682"/>
      <c r="CM30" s="682"/>
      <c r="CN30" s="682"/>
      <c r="CO30" s="682"/>
      <c r="CP30" s="682"/>
      <c r="CQ30" s="683"/>
      <c r="CR30" s="641">
        <v>703430</v>
      </c>
      <c r="CS30" s="644"/>
      <c r="CT30" s="644"/>
      <c r="CU30" s="644"/>
      <c r="CV30" s="644"/>
      <c r="CW30" s="644"/>
      <c r="CX30" s="644"/>
      <c r="CY30" s="645"/>
      <c r="CZ30" s="646">
        <v>10.1</v>
      </c>
      <c r="DA30" s="675"/>
      <c r="DB30" s="675"/>
      <c r="DC30" s="676"/>
      <c r="DD30" s="649">
        <v>696774</v>
      </c>
      <c r="DE30" s="644"/>
      <c r="DF30" s="644"/>
      <c r="DG30" s="644"/>
      <c r="DH30" s="644"/>
      <c r="DI30" s="644"/>
      <c r="DJ30" s="644"/>
      <c r="DK30" s="645"/>
      <c r="DL30" s="649">
        <v>696774</v>
      </c>
      <c r="DM30" s="644"/>
      <c r="DN30" s="644"/>
      <c r="DO30" s="644"/>
      <c r="DP30" s="644"/>
      <c r="DQ30" s="644"/>
      <c r="DR30" s="644"/>
      <c r="DS30" s="644"/>
      <c r="DT30" s="644"/>
      <c r="DU30" s="644"/>
      <c r="DV30" s="645"/>
      <c r="DW30" s="646">
        <v>19.8</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2664</v>
      </c>
      <c r="S31" s="644"/>
      <c r="T31" s="644"/>
      <c r="U31" s="644"/>
      <c r="V31" s="644"/>
      <c r="W31" s="644"/>
      <c r="X31" s="644"/>
      <c r="Y31" s="645"/>
      <c r="Z31" s="703">
        <v>0</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99.2</v>
      </c>
      <c r="BH31" s="642"/>
      <c r="BI31" s="642"/>
      <c r="BJ31" s="642"/>
      <c r="BK31" s="642"/>
      <c r="BL31" s="642"/>
      <c r="BM31" s="647">
        <v>98</v>
      </c>
      <c r="BN31" s="720"/>
      <c r="BO31" s="720"/>
      <c r="BP31" s="720"/>
      <c r="BQ31" s="681"/>
      <c r="BR31" s="719">
        <v>99.2</v>
      </c>
      <c r="BS31" s="642"/>
      <c r="BT31" s="642"/>
      <c r="BU31" s="642"/>
      <c r="BV31" s="642"/>
      <c r="BW31" s="642"/>
      <c r="BX31" s="647">
        <v>98</v>
      </c>
      <c r="BY31" s="720"/>
      <c r="BZ31" s="720"/>
      <c r="CA31" s="720"/>
      <c r="CB31" s="681"/>
      <c r="CD31" s="727"/>
      <c r="CE31" s="728"/>
      <c r="CF31" s="685" t="s">
        <v>310</v>
      </c>
      <c r="CG31" s="682"/>
      <c r="CH31" s="682"/>
      <c r="CI31" s="682"/>
      <c r="CJ31" s="682"/>
      <c r="CK31" s="682"/>
      <c r="CL31" s="682"/>
      <c r="CM31" s="682"/>
      <c r="CN31" s="682"/>
      <c r="CO31" s="682"/>
      <c r="CP31" s="682"/>
      <c r="CQ31" s="683"/>
      <c r="CR31" s="641">
        <v>49178</v>
      </c>
      <c r="CS31" s="642"/>
      <c r="CT31" s="642"/>
      <c r="CU31" s="642"/>
      <c r="CV31" s="642"/>
      <c r="CW31" s="642"/>
      <c r="CX31" s="642"/>
      <c r="CY31" s="643"/>
      <c r="CZ31" s="646">
        <v>0.7</v>
      </c>
      <c r="DA31" s="675"/>
      <c r="DB31" s="675"/>
      <c r="DC31" s="676"/>
      <c r="DD31" s="649">
        <v>49178</v>
      </c>
      <c r="DE31" s="642"/>
      <c r="DF31" s="642"/>
      <c r="DG31" s="642"/>
      <c r="DH31" s="642"/>
      <c r="DI31" s="642"/>
      <c r="DJ31" s="642"/>
      <c r="DK31" s="643"/>
      <c r="DL31" s="649">
        <v>49178</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1101742</v>
      </c>
      <c r="S32" s="644"/>
      <c r="T32" s="644"/>
      <c r="U32" s="644"/>
      <c r="V32" s="644"/>
      <c r="W32" s="644"/>
      <c r="X32" s="644"/>
      <c r="Y32" s="645"/>
      <c r="Z32" s="703">
        <v>15.1</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99.2</v>
      </c>
      <c r="BH32" s="657"/>
      <c r="BI32" s="657"/>
      <c r="BJ32" s="657"/>
      <c r="BK32" s="657"/>
      <c r="BL32" s="657"/>
      <c r="BM32" s="701">
        <v>95.1</v>
      </c>
      <c r="BN32" s="657"/>
      <c r="BO32" s="657"/>
      <c r="BP32" s="657"/>
      <c r="BQ32" s="694"/>
      <c r="BR32" s="718">
        <v>99</v>
      </c>
      <c r="BS32" s="657"/>
      <c r="BT32" s="657"/>
      <c r="BU32" s="657"/>
      <c r="BV32" s="657"/>
      <c r="BW32" s="657"/>
      <c r="BX32" s="701">
        <v>94.9</v>
      </c>
      <c r="BY32" s="657"/>
      <c r="BZ32" s="657"/>
      <c r="CA32" s="657"/>
      <c r="CB32" s="694"/>
      <c r="CD32" s="729"/>
      <c r="CE32" s="730"/>
      <c r="CF32" s="685" t="s">
        <v>313</v>
      </c>
      <c r="CG32" s="682"/>
      <c r="CH32" s="682"/>
      <c r="CI32" s="682"/>
      <c r="CJ32" s="682"/>
      <c r="CK32" s="682"/>
      <c r="CL32" s="682"/>
      <c r="CM32" s="682"/>
      <c r="CN32" s="682"/>
      <c r="CO32" s="682"/>
      <c r="CP32" s="682"/>
      <c r="CQ32" s="683"/>
      <c r="CR32" s="641">
        <v>12</v>
      </c>
      <c r="CS32" s="644"/>
      <c r="CT32" s="644"/>
      <c r="CU32" s="644"/>
      <c r="CV32" s="644"/>
      <c r="CW32" s="644"/>
      <c r="CX32" s="644"/>
      <c r="CY32" s="645"/>
      <c r="CZ32" s="646">
        <v>0</v>
      </c>
      <c r="DA32" s="675"/>
      <c r="DB32" s="675"/>
      <c r="DC32" s="676"/>
      <c r="DD32" s="649">
        <v>12</v>
      </c>
      <c r="DE32" s="644"/>
      <c r="DF32" s="644"/>
      <c r="DG32" s="644"/>
      <c r="DH32" s="644"/>
      <c r="DI32" s="644"/>
      <c r="DJ32" s="644"/>
      <c r="DK32" s="645"/>
      <c r="DL32" s="649">
        <v>12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214982</v>
      </c>
      <c r="S33" s="644"/>
      <c r="T33" s="644"/>
      <c r="U33" s="644"/>
      <c r="V33" s="644"/>
      <c r="W33" s="644"/>
      <c r="X33" s="644"/>
      <c r="Y33" s="645"/>
      <c r="Z33" s="703">
        <v>2.9</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3176727</v>
      </c>
      <c r="CS33" s="642"/>
      <c r="CT33" s="642"/>
      <c r="CU33" s="642"/>
      <c r="CV33" s="642"/>
      <c r="CW33" s="642"/>
      <c r="CX33" s="642"/>
      <c r="CY33" s="643"/>
      <c r="CZ33" s="646">
        <v>45.7</v>
      </c>
      <c r="DA33" s="675"/>
      <c r="DB33" s="675"/>
      <c r="DC33" s="676"/>
      <c r="DD33" s="649">
        <v>2642759</v>
      </c>
      <c r="DE33" s="642"/>
      <c r="DF33" s="642"/>
      <c r="DG33" s="642"/>
      <c r="DH33" s="642"/>
      <c r="DI33" s="642"/>
      <c r="DJ33" s="642"/>
      <c r="DK33" s="643"/>
      <c r="DL33" s="649">
        <v>1409393</v>
      </c>
      <c r="DM33" s="642"/>
      <c r="DN33" s="642"/>
      <c r="DO33" s="642"/>
      <c r="DP33" s="642"/>
      <c r="DQ33" s="642"/>
      <c r="DR33" s="642"/>
      <c r="DS33" s="642"/>
      <c r="DT33" s="642"/>
      <c r="DU33" s="642"/>
      <c r="DV33" s="643"/>
      <c r="DW33" s="646">
        <v>40</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83202</v>
      </c>
      <c r="S34" s="644"/>
      <c r="T34" s="644"/>
      <c r="U34" s="644"/>
      <c r="V34" s="644"/>
      <c r="W34" s="644"/>
      <c r="X34" s="644"/>
      <c r="Y34" s="645"/>
      <c r="Z34" s="703">
        <v>1.1000000000000001</v>
      </c>
      <c r="AA34" s="703"/>
      <c r="AB34" s="703"/>
      <c r="AC34" s="703"/>
      <c r="AD34" s="704">
        <v>26</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966627</v>
      </c>
      <c r="CS34" s="644"/>
      <c r="CT34" s="644"/>
      <c r="CU34" s="644"/>
      <c r="CV34" s="644"/>
      <c r="CW34" s="644"/>
      <c r="CX34" s="644"/>
      <c r="CY34" s="645"/>
      <c r="CZ34" s="646">
        <v>13.9</v>
      </c>
      <c r="DA34" s="675"/>
      <c r="DB34" s="675"/>
      <c r="DC34" s="676"/>
      <c r="DD34" s="649">
        <v>748228</v>
      </c>
      <c r="DE34" s="644"/>
      <c r="DF34" s="644"/>
      <c r="DG34" s="644"/>
      <c r="DH34" s="644"/>
      <c r="DI34" s="644"/>
      <c r="DJ34" s="644"/>
      <c r="DK34" s="645"/>
      <c r="DL34" s="649">
        <v>504872</v>
      </c>
      <c r="DM34" s="644"/>
      <c r="DN34" s="644"/>
      <c r="DO34" s="644"/>
      <c r="DP34" s="644"/>
      <c r="DQ34" s="644"/>
      <c r="DR34" s="644"/>
      <c r="DS34" s="644"/>
      <c r="DT34" s="644"/>
      <c r="DU34" s="644"/>
      <c r="DV34" s="645"/>
      <c r="DW34" s="646">
        <v>14.3</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751300</v>
      </c>
      <c r="S35" s="644"/>
      <c r="T35" s="644"/>
      <c r="U35" s="644"/>
      <c r="V35" s="644"/>
      <c r="W35" s="644"/>
      <c r="X35" s="644"/>
      <c r="Y35" s="645"/>
      <c r="Z35" s="703">
        <v>10.3</v>
      </c>
      <c r="AA35" s="703"/>
      <c r="AB35" s="703"/>
      <c r="AC35" s="703"/>
      <c r="AD35" s="704" t="s">
        <v>228</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803237</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6619</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262869</v>
      </c>
      <c r="CS35" s="642"/>
      <c r="CT35" s="642"/>
      <c r="CU35" s="642"/>
      <c r="CV35" s="642"/>
      <c r="CW35" s="642"/>
      <c r="CX35" s="642"/>
      <c r="CY35" s="643"/>
      <c r="CZ35" s="646">
        <v>3.8</v>
      </c>
      <c r="DA35" s="675"/>
      <c r="DB35" s="675"/>
      <c r="DC35" s="676"/>
      <c r="DD35" s="649">
        <v>213954</v>
      </c>
      <c r="DE35" s="642"/>
      <c r="DF35" s="642"/>
      <c r="DG35" s="642"/>
      <c r="DH35" s="642"/>
      <c r="DI35" s="642"/>
      <c r="DJ35" s="642"/>
      <c r="DK35" s="643"/>
      <c r="DL35" s="649">
        <v>51192</v>
      </c>
      <c r="DM35" s="642"/>
      <c r="DN35" s="642"/>
      <c r="DO35" s="642"/>
      <c r="DP35" s="642"/>
      <c r="DQ35" s="642"/>
      <c r="DR35" s="642"/>
      <c r="DS35" s="642"/>
      <c r="DT35" s="642"/>
      <c r="DU35" s="642"/>
      <c r="DV35" s="643"/>
      <c r="DW35" s="646">
        <v>1.5</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228</v>
      </c>
      <c r="AM36" s="647"/>
      <c r="AN36" s="647"/>
      <c r="AO36" s="705"/>
      <c r="AQ36" s="678" t="s">
        <v>325</v>
      </c>
      <c r="AR36" s="679"/>
      <c r="AS36" s="679"/>
      <c r="AT36" s="679"/>
      <c r="AU36" s="679"/>
      <c r="AV36" s="679"/>
      <c r="AW36" s="679"/>
      <c r="AX36" s="679"/>
      <c r="AY36" s="680"/>
      <c r="AZ36" s="641">
        <v>222946</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44471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685821</v>
      </c>
      <c r="CS36" s="644"/>
      <c r="CT36" s="644"/>
      <c r="CU36" s="644"/>
      <c r="CV36" s="644"/>
      <c r="CW36" s="644"/>
      <c r="CX36" s="644"/>
      <c r="CY36" s="645"/>
      <c r="CZ36" s="646">
        <v>9.9</v>
      </c>
      <c r="DA36" s="675"/>
      <c r="DB36" s="675"/>
      <c r="DC36" s="676"/>
      <c r="DD36" s="649">
        <v>507857</v>
      </c>
      <c r="DE36" s="644"/>
      <c r="DF36" s="644"/>
      <c r="DG36" s="644"/>
      <c r="DH36" s="644"/>
      <c r="DI36" s="644"/>
      <c r="DJ36" s="644"/>
      <c r="DK36" s="645"/>
      <c r="DL36" s="649">
        <v>315367</v>
      </c>
      <c r="DM36" s="644"/>
      <c r="DN36" s="644"/>
      <c r="DO36" s="644"/>
      <c r="DP36" s="644"/>
      <c r="DQ36" s="644"/>
      <c r="DR36" s="644"/>
      <c r="DS36" s="644"/>
      <c r="DT36" s="644"/>
      <c r="DU36" s="644"/>
      <c r="DV36" s="645"/>
      <c r="DW36" s="646">
        <v>9</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142800</v>
      </c>
      <c r="S37" s="644"/>
      <c r="T37" s="644"/>
      <c r="U37" s="644"/>
      <c r="V37" s="644"/>
      <c r="W37" s="644"/>
      <c r="X37" s="644"/>
      <c r="Y37" s="645"/>
      <c r="Z37" s="703">
        <v>2</v>
      </c>
      <c r="AA37" s="703"/>
      <c r="AB37" s="703"/>
      <c r="AC37" s="703"/>
      <c r="AD37" s="704" t="s">
        <v>228</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97156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1147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284192</v>
      </c>
      <c r="CS37" s="642"/>
      <c r="CT37" s="642"/>
      <c r="CU37" s="642"/>
      <c r="CV37" s="642"/>
      <c r="CW37" s="642"/>
      <c r="CX37" s="642"/>
      <c r="CY37" s="643"/>
      <c r="CZ37" s="646">
        <v>4.0999999999999996</v>
      </c>
      <c r="DA37" s="675"/>
      <c r="DB37" s="675"/>
      <c r="DC37" s="676"/>
      <c r="DD37" s="649">
        <v>226292</v>
      </c>
      <c r="DE37" s="642"/>
      <c r="DF37" s="642"/>
      <c r="DG37" s="642"/>
      <c r="DH37" s="642"/>
      <c r="DI37" s="642"/>
      <c r="DJ37" s="642"/>
      <c r="DK37" s="643"/>
      <c r="DL37" s="649">
        <v>207477</v>
      </c>
      <c r="DM37" s="642"/>
      <c r="DN37" s="642"/>
      <c r="DO37" s="642"/>
      <c r="DP37" s="642"/>
      <c r="DQ37" s="642"/>
      <c r="DR37" s="642"/>
      <c r="DS37" s="642"/>
      <c r="DT37" s="642"/>
      <c r="DU37" s="642"/>
      <c r="DV37" s="643"/>
      <c r="DW37" s="646">
        <v>5.9</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7301658</v>
      </c>
      <c r="S38" s="693"/>
      <c r="T38" s="693"/>
      <c r="U38" s="693"/>
      <c r="V38" s="693"/>
      <c r="W38" s="693"/>
      <c r="X38" s="693"/>
      <c r="Y38" s="698"/>
      <c r="Z38" s="699">
        <v>100</v>
      </c>
      <c r="AA38" s="699"/>
      <c r="AB38" s="699"/>
      <c r="AC38" s="699"/>
      <c r="AD38" s="700">
        <v>3378650</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41041</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1850</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706081</v>
      </c>
      <c r="CS38" s="644"/>
      <c r="CT38" s="644"/>
      <c r="CU38" s="644"/>
      <c r="CV38" s="644"/>
      <c r="CW38" s="644"/>
      <c r="CX38" s="644"/>
      <c r="CY38" s="645"/>
      <c r="CZ38" s="646">
        <v>10.199999999999999</v>
      </c>
      <c r="DA38" s="675"/>
      <c r="DB38" s="675"/>
      <c r="DC38" s="676"/>
      <c r="DD38" s="649">
        <v>644270</v>
      </c>
      <c r="DE38" s="644"/>
      <c r="DF38" s="644"/>
      <c r="DG38" s="644"/>
      <c r="DH38" s="644"/>
      <c r="DI38" s="644"/>
      <c r="DJ38" s="644"/>
      <c r="DK38" s="645"/>
      <c r="DL38" s="649">
        <v>537962</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122</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528673</v>
      </c>
      <c r="CS39" s="642"/>
      <c r="CT39" s="642"/>
      <c r="CU39" s="642"/>
      <c r="CV39" s="642"/>
      <c r="CW39" s="642"/>
      <c r="CX39" s="642"/>
      <c r="CY39" s="643"/>
      <c r="CZ39" s="646">
        <v>7.6</v>
      </c>
      <c r="DA39" s="675"/>
      <c r="DB39" s="675"/>
      <c r="DC39" s="676"/>
      <c r="DD39" s="649">
        <v>528113</v>
      </c>
      <c r="DE39" s="642"/>
      <c r="DF39" s="642"/>
      <c r="DG39" s="642"/>
      <c r="DH39" s="642"/>
      <c r="DI39" s="642"/>
      <c r="DJ39" s="642"/>
      <c r="DK39" s="643"/>
      <c r="DL39" s="649" t="s">
        <v>228</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107849</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148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26656</v>
      </c>
      <c r="CS40" s="644"/>
      <c r="CT40" s="644"/>
      <c r="CU40" s="644"/>
      <c r="CV40" s="644"/>
      <c r="CW40" s="644"/>
      <c r="CX40" s="644"/>
      <c r="CY40" s="645"/>
      <c r="CZ40" s="646">
        <v>0.4</v>
      </c>
      <c r="DA40" s="675"/>
      <c r="DB40" s="675"/>
      <c r="DC40" s="676"/>
      <c r="DD40" s="649">
        <v>337</v>
      </c>
      <c r="DE40" s="644"/>
      <c r="DF40" s="644"/>
      <c r="DG40" s="644"/>
      <c r="DH40" s="644"/>
      <c r="DI40" s="644"/>
      <c r="DJ40" s="644"/>
      <c r="DK40" s="645"/>
      <c r="DL40" s="649" t="s">
        <v>228</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334245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295</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1714233</v>
      </c>
      <c r="CS42" s="644"/>
      <c r="CT42" s="644"/>
      <c r="CU42" s="644"/>
      <c r="CV42" s="644"/>
      <c r="CW42" s="644"/>
      <c r="CX42" s="644"/>
      <c r="CY42" s="645"/>
      <c r="CZ42" s="646">
        <v>24.7</v>
      </c>
      <c r="DA42" s="647"/>
      <c r="DB42" s="647"/>
      <c r="DC42" s="648"/>
      <c r="DD42" s="649">
        <v>237631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45579</v>
      </c>
      <c r="CS43" s="642"/>
      <c r="CT43" s="642"/>
      <c r="CU43" s="642"/>
      <c r="CV43" s="642"/>
      <c r="CW43" s="642"/>
      <c r="CX43" s="642"/>
      <c r="CY43" s="643"/>
      <c r="CZ43" s="646">
        <v>0.7</v>
      </c>
      <c r="DA43" s="675"/>
      <c r="DB43" s="675"/>
      <c r="DC43" s="676"/>
      <c r="DD43" s="649">
        <v>45579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1693272</v>
      </c>
      <c r="CS44" s="644"/>
      <c r="CT44" s="644"/>
      <c r="CU44" s="644"/>
      <c r="CV44" s="644"/>
      <c r="CW44" s="644"/>
      <c r="CX44" s="644"/>
      <c r="CY44" s="645"/>
      <c r="CZ44" s="646">
        <v>24.4</v>
      </c>
      <c r="DA44" s="647"/>
      <c r="DB44" s="647"/>
      <c r="DC44" s="648"/>
      <c r="DD44" s="649">
        <v>223303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793074</v>
      </c>
      <c r="CS45" s="642"/>
      <c r="CT45" s="642"/>
      <c r="CU45" s="642"/>
      <c r="CV45" s="642"/>
      <c r="CW45" s="642"/>
      <c r="CX45" s="642"/>
      <c r="CY45" s="643"/>
      <c r="CZ45" s="646">
        <v>11.4</v>
      </c>
      <c r="DA45" s="675"/>
      <c r="DB45" s="675"/>
      <c r="DC45" s="676"/>
      <c r="DD45" s="649">
        <v>44522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895714</v>
      </c>
      <c r="CS46" s="644"/>
      <c r="CT46" s="644"/>
      <c r="CU46" s="644"/>
      <c r="CV46" s="644"/>
      <c r="CW46" s="644"/>
      <c r="CX46" s="644"/>
      <c r="CY46" s="645"/>
      <c r="CZ46" s="646">
        <v>12.9</v>
      </c>
      <c r="DA46" s="647"/>
      <c r="DB46" s="647"/>
      <c r="DC46" s="648"/>
      <c r="DD46" s="649">
        <v>178697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20961</v>
      </c>
      <c r="CS47" s="642"/>
      <c r="CT47" s="642"/>
      <c r="CU47" s="642"/>
      <c r="CV47" s="642"/>
      <c r="CW47" s="642"/>
      <c r="CX47" s="642"/>
      <c r="CY47" s="643"/>
      <c r="CZ47" s="646">
        <v>0.3</v>
      </c>
      <c r="DA47" s="675"/>
      <c r="DB47" s="675"/>
      <c r="DC47" s="676"/>
      <c r="DD47" s="649">
        <v>14328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228</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6953467</v>
      </c>
      <c r="CS49" s="657"/>
      <c r="CT49" s="657"/>
      <c r="CU49" s="657"/>
      <c r="CV49" s="657"/>
      <c r="CW49" s="657"/>
      <c r="CX49" s="657"/>
      <c r="CY49" s="658"/>
      <c r="CZ49" s="659">
        <v>100</v>
      </c>
      <c r="DA49" s="660"/>
      <c r="DB49" s="660"/>
      <c r="DC49" s="661"/>
      <c r="DD49" s="662">
        <v>4652864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QxWBwaEsJf7RkNKpgnTRuImGlqkVJrdvvYVZIf/7IzVVAvOJL15T+qo9RfY8PK1X/aIHJzva8jMW2/COiqtNA==" saltValue="6SIqfK22cxWkh0Sz5xzh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7302</v>
      </c>
      <c r="R7" s="1174"/>
      <c r="S7" s="1174"/>
      <c r="T7" s="1174"/>
      <c r="U7" s="1174"/>
      <c r="V7" s="1174">
        <v>6953</v>
      </c>
      <c r="W7" s="1174"/>
      <c r="X7" s="1174"/>
      <c r="Y7" s="1174"/>
      <c r="Z7" s="1174"/>
      <c r="AA7" s="1174">
        <v>348</v>
      </c>
      <c r="AB7" s="1174"/>
      <c r="AC7" s="1174"/>
      <c r="AD7" s="1174"/>
      <c r="AE7" s="1175"/>
      <c r="AF7" s="1176">
        <v>209</v>
      </c>
      <c r="AG7" s="1177"/>
      <c r="AH7" s="1177"/>
      <c r="AI7" s="1177"/>
      <c r="AJ7" s="1178"/>
      <c r="AK7" s="1160">
        <v>1102</v>
      </c>
      <c r="AL7" s="1161"/>
      <c r="AM7" s="1161"/>
      <c r="AN7" s="1161"/>
      <c r="AO7" s="1161"/>
      <c r="AP7" s="1161">
        <v>7562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v>-11</v>
      </c>
      <c r="CI7" s="1158"/>
      <c r="CJ7" s="1158"/>
      <c r="CK7" s="1158"/>
      <c r="CL7" s="1159"/>
      <c r="CM7" s="1157">
        <v>37</v>
      </c>
      <c r="CN7" s="1158"/>
      <c r="CO7" s="1158"/>
      <c r="CP7" s="1158"/>
      <c r="CQ7" s="1159"/>
      <c r="CR7" s="1157">
        <v>30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7302</v>
      </c>
      <c r="R23" s="1138"/>
      <c r="S23" s="1138"/>
      <c r="T23" s="1138"/>
      <c r="U23" s="1138"/>
      <c r="V23" s="1138">
        <v>6953</v>
      </c>
      <c r="W23" s="1138"/>
      <c r="X23" s="1138"/>
      <c r="Y23" s="1138"/>
      <c r="Z23" s="1138"/>
      <c r="AA23" s="1138">
        <v>348</v>
      </c>
      <c r="AB23" s="1138"/>
      <c r="AC23" s="1138"/>
      <c r="AD23" s="1138"/>
      <c r="AE23" s="1139"/>
      <c r="AF23" s="1140">
        <v>209</v>
      </c>
      <c r="AG23" s="1138"/>
      <c r="AH23" s="1138"/>
      <c r="AI23" s="1138"/>
      <c r="AJ23" s="1141"/>
      <c r="AK23" s="1142"/>
      <c r="AL23" s="1143"/>
      <c r="AM23" s="1143"/>
      <c r="AN23" s="1143"/>
      <c r="AO23" s="1143"/>
      <c r="AP23" s="1138">
        <v>7562</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1064</v>
      </c>
      <c r="R28" s="1123"/>
      <c r="S28" s="1123"/>
      <c r="T28" s="1123"/>
      <c r="U28" s="1123"/>
      <c r="V28" s="1123">
        <v>1057</v>
      </c>
      <c r="W28" s="1123"/>
      <c r="X28" s="1123"/>
      <c r="Y28" s="1123"/>
      <c r="Z28" s="1123"/>
      <c r="AA28" s="1123">
        <v>7</v>
      </c>
      <c r="AB28" s="1123"/>
      <c r="AC28" s="1123"/>
      <c r="AD28" s="1123"/>
      <c r="AE28" s="1124"/>
      <c r="AF28" s="1125">
        <v>7</v>
      </c>
      <c r="AG28" s="1123"/>
      <c r="AH28" s="1123"/>
      <c r="AI28" s="1123"/>
      <c r="AJ28" s="1126"/>
      <c r="AK28" s="1127">
        <v>99</v>
      </c>
      <c r="AL28" s="1115"/>
      <c r="AM28" s="1115"/>
      <c r="AN28" s="1115"/>
      <c r="AO28" s="1115"/>
      <c r="AP28" s="1115">
        <v>0</v>
      </c>
      <c r="AQ28" s="1115"/>
      <c r="AR28" s="1115"/>
      <c r="AS28" s="1115"/>
      <c r="AT28" s="1115"/>
      <c r="AU28" s="1115">
        <v>0</v>
      </c>
      <c r="AV28" s="1115"/>
      <c r="AW28" s="1115"/>
      <c r="AX28" s="1115"/>
      <c r="AY28" s="1115"/>
      <c r="AZ28" s="1116">
        <v>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377</v>
      </c>
      <c r="R29" s="1113"/>
      <c r="S29" s="1113"/>
      <c r="T29" s="1113"/>
      <c r="U29" s="1113"/>
      <c r="V29" s="1113">
        <v>350</v>
      </c>
      <c r="W29" s="1113"/>
      <c r="X29" s="1113"/>
      <c r="Y29" s="1113"/>
      <c r="Z29" s="1113"/>
      <c r="AA29" s="1113">
        <v>27</v>
      </c>
      <c r="AB29" s="1113"/>
      <c r="AC29" s="1113"/>
      <c r="AD29" s="1113"/>
      <c r="AE29" s="1114"/>
      <c r="AF29" s="1088">
        <v>27</v>
      </c>
      <c r="AG29" s="1089"/>
      <c r="AH29" s="1089"/>
      <c r="AI29" s="1089"/>
      <c r="AJ29" s="1090"/>
      <c r="AK29" s="1049">
        <v>92</v>
      </c>
      <c r="AL29" s="1040"/>
      <c r="AM29" s="1040"/>
      <c r="AN29" s="1040"/>
      <c r="AO29" s="1040"/>
      <c r="AP29" s="1040">
        <v>291</v>
      </c>
      <c r="AQ29" s="1040"/>
      <c r="AR29" s="1040"/>
      <c r="AS29" s="1040"/>
      <c r="AT29" s="1040"/>
      <c r="AU29" s="1040">
        <v>291</v>
      </c>
      <c r="AV29" s="1040"/>
      <c r="AW29" s="1040"/>
      <c r="AX29" s="1040"/>
      <c r="AY29" s="1040"/>
      <c r="AZ29" s="1111">
        <v>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1159</v>
      </c>
      <c r="R30" s="1113"/>
      <c r="S30" s="1113"/>
      <c r="T30" s="1113"/>
      <c r="U30" s="1113"/>
      <c r="V30" s="1113">
        <v>1136</v>
      </c>
      <c r="W30" s="1113"/>
      <c r="X30" s="1113"/>
      <c r="Y30" s="1113"/>
      <c r="Z30" s="1113"/>
      <c r="AA30" s="1113">
        <v>23</v>
      </c>
      <c r="AB30" s="1113"/>
      <c r="AC30" s="1113"/>
      <c r="AD30" s="1113"/>
      <c r="AE30" s="1114"/>
      <c r="AF30" s="1088">
        <v>23</v>
      </c>
      <c r="AG30" s="1089"/>
      <c r="AH30" s="1089"/>
      <c r="AI30" s="1089"/>
      <c r="AJ30" s="1090"/>
      <c r="AK30" s="1049">
        <v>183</v>
      </c>
      <c r="AL30" s="1040"/>
      <c r="AM30" s="1040"/>
      <c r="AN30" s="1040"/>
      <c r="AO30" s="1040"/>
      <c r="AP30" s="1040">
        <v>0</v>
      </c>
      <c r="AQ30" s="1040"/>
      <c r="AR30" s="1040"/>
      <c r="AS30" s="1040"/>
      <c r="AT30" s="1040"/>
      <c r="AU30" s="1040">
        <v>0</v>
      </c>
      <c r="AV30" s="1040"/>
      <c r="AW30" s="1040"/>
      <c r="AX30" s="1040"/>
      <c r="AY30" s="1040"/>
      <c r="AZ30" s="1111">
        <v>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97</v>
      </c>
      <c r="R31" s="1113"/>
      <c r="S31" s="1113"/>
      <c r="T31" s="1113"/>
      <c r="U31" s="1113"/>
      <c r="V31" s="1113">
        <v>96</v>
      </c>
      <c r="W31" s="1113"/>
      <c r="X31" s="1113"/>
      <c r="Y31" s="1113"/>
      <c r="Z31" s="1113"/>
      <c r="AA31" s="1113">
        <v>0</v>
      </c>
      <c r="AB31" s="1113"/>
      <c r="AC31" s="1113"/>
      <c r="AD31" s="1113"/>
      <c r="AE31" s="1114"/>
      <c r="AF31" s="1088">
        <v>0</v>
      </c>
      <c r="AG31" s="1089"/>
      <c r="AH31" s="1089"/>
      <c r="AI31" s="1089"/>
      <c r="AJ31" s="1090"/>
      <c r="AK31" s="1049">
        <v>39</v>
      </c>
      <c r="AL31" s="1040"/>
      <c r="AM31" s="1040"/>
      <c r="AN31" s="1040"/>
      <c r="AO31" s="1040"/>
      <c r="AP31" s="1040">
        <v>0</v>
      </c>
      <c r="AQ31" s="1040"/>
      <c r="AR31" s="1040"/>
      <c r="AS31" s="1040"/>
      <c r="AT31" s="1040"/>
      <c r="AU31" s="1040">
        <v>0</v>
      </c>
      <c r="AV31" s="1040"/>
      <c r="AW31" s="1040"/>
      <c r="AX31" s="1040"/>
      <c r="AY31" s="1040"/>
      <c r="AZ31" s="1111">
        <v>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156</v>
      </c>
      <c r="R32" s="1113"/>
      <c r="S32" s="1113"/>
      <c r="T32" s="1113"/>
      <c r="U32" s="1113"/>
      <c r="V32" s="1113">
        <v>155</v>
      </c>
      <c r="W32" s="1113"/>
      <c r="X32" s="1113"/>
      <c r="Y32" s="1113"/>
      <c r="Z32" s="1113"/>
      <c r="AA32" s="1113">
        <v>1</v>
      </c>
      <c r="AB32" s="1113"/>
      <c r="AC32" s="1113"/>
      <c r="AD32" s="1113"/>
      <c r="AE32" s="1114"/>
      <c r="AF32" s="1088">
        <v>177</v>
      </c>
      <c r="AG32" s="1089"/>
      <c r="AH32" s="1089"/>
      <c r="AI32" s="1089"/>
      <c r="AJ32" s="1090"/>
      <c r="AK32" s="1049">
        <v>94</v>
      </c>
      <c r="AL32" s="1040"/>
      <c r="AM32" s="1040"/>
      <c r="AN32" s="1040"/>
      <c r="AO32" s="1040"/>
      <c r="AP32" s="1040">
        <v>1006</v>
      </c>
      <c r="AQ32" s="1040"/>
      <c r="AR32" s="1040"/>
      <c r="AS32" s="1040"/>
      <c r="AT32" s="1040"/>
      <c r="AU32" s="1040">
        <v>650</v>
      </c>
      <c r="AV32" s="1040"/>
      <c r="AW32" s="1040"/>
      <c r="AX32" s="1040"/>
      <c r="AY32" s="1040"/>
      <c r="AZ32" s="1111">
        <v>0</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69</v>
      </c>
      <c r="R33" s="1113"/>
      <c r="S33" s="1113"/>
      <c r="T33" s="1113"/>
      <c r="U33" s="1113"/>
      <c r="V33" s="1113">
        <v>66</v>
      </c>
      <c r="W33" s="1113"/>
      <c r="X33" s="1113"/>
      <c r="Y33" s="1113"/>
      <c r="Z33" s="1113"/>
      <c r="AA33" s="1113">
        <v>2</v>
      </c>
      <c r="AB33" s="1113"/>
      <c r="AC33" s="1113"/>
      <c r="AD33" s="1113"/>
      <c r="AE33" s="1114"/>
      <c r="AF33" s="1088">
        <v>2</v>
      </c>
      <c r="AG33" s="1089"/>
      <c r="AH33" s="1089"/>
      <c r="AI33" s="1089"/>
      <c r="AJ33" s="1090"/>
      <c r="AK33" s="1049">
        <v>41</v>
      </c>
      <c r="AL33" s="1040"/>
      <c r="AM33" s="1040"/>
      <c r="AN33" s="1040"/>
      <c r="AO33" s="1040"/>
      <c r="AP33" s="1040">
        <v>194</v>
      </c>
      <c r="AQ33" s="1040"/>
      <c r="AR33" s="1040"/>
      <c r="AS33" s="1040"/>
      <c r="AT33" s="1040"/>
      <c r="AU33" s="1040">
        <v>178</v>
      </c>
      <c r="AV33" s="1040"/>
      <c r="AW33" s="1040"/>
      <c r="AX33" s="1040"/>
      <c r="AY33" s="1040"/>
      <c r="AZ33" s="1111">
        <v>0</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159</v>
      </c>
      <c r="R34" s="1113"/>
      <c r="S34" s="1113"/>
      <c r="T34" s="1113"/>
      <c r="U34" s="1113"/>
      <c r="V34" s="1113">
        <v>156</v>
      </c>
      <c r="W34" s="1113"/>
      <c r="X34" s="1113"/>
      <c r="Y34" s="1113"/>
      <c r="Z34" s="1113"/>
      <c r="AA34" s="1113">
        <v>3</v>
      </c>
      <c r="AB34" s="1113"/>
      <c r="AC34" s="1113"/>
      <c r="AD34" s="1113"/>
      <c r="AE34" s="1114"/>
      <c r="AF34" s="1088">
        <v>3</v>
      </c>
      <c r="AG34" s="1089"/>
      <c r="AH34" s="1089"/>
      <c r="AI34" s="1089"/>
      <c r="AJ34" s="1090"/>
      <c r="AK34" s="1049">
        <v>116</v>
      </c>
      <c r="AL34" s="1040"/>
      <c r="AM34" s="1040"/>
      <c r="AN34" s="1040"/>
      <c r="AO34" s="1040"/>
      <c r="AP34" s="1040">
        <v>1107</v>
      </c>
      <c r="AQ34" s="1040"/>
      <c r="AR34" s="1040"/>
      <c r="AS34" s="1040"/>
      <c r="AT34" s="1040"/>
      <c r="AU34" s="1040">
        <v>1067</v>
      </c>
      <c r="AV34" s="1040"/>
      <c r="AW34" s="1040"/>
      <c r="AX34" s="1040"/>
      <c r="AY34" s="1040"/>
      <c r="AZ34" s="1111">
        <v>0</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404</v>
      </c>
      <c r="C35" s="1107"/>
      <c r="D35" s="1107"/>
      <c r="E35" s="1107"/>
      <c r="F35" s="1107"/>
      <c r="G35" s="1107"/>
      <c r="H35" s="1107"/>
      <c r="I35" s="1107"/>
      <c r="J35" s="1107"/>
      <c r="K35" s="1107"/>
      <c r="L35" s="1107"/>
      <c r="M35" s="1107"/>
      <c r="N35" s="1107"/>
      <c r="O35" s="1107"/>
      <c r="P35" s="1108"/>
      <c r="Q35" s="1112">
        <v>115</v>
      </c>
      <c r="R35" s="1113"/>
      <c r="S35" s="1113"/>
      <c r="T35" s="1113"/>
      <c r="U35" s="1113"/>
      <c r="V35" s="1113">
        <v>113</v>
      </c>
      <c r="W35" s="1113"/>
      <c r="X35" s="1113"/>
      <c r="Y35" s="1113"/>
      <c r="Z35" s="1113"/>
      <c r="AA35" s="1113">
        <v>2</v>
      </c>
      <c r="AB35" s="1113"/>
      <c r="AC35" s="1113"/>
      <c r="AD35" s="1113"/>
      <c r="AE35" s="1114"/>
      <c r="AF35" s="1088">
        <v>2</v>
      </c>
      <c r="AG35" s="1089"/>
      <c r="AH35" s="1089"/>
      <c r="AI35" s="1089"/>
      <c r="AJ35" s="1090"/>
      <c r="AK35" s="1049">
        <v>80</v>
      </c>
      <c r="AL35" s="1040"/>
      <c r="AM35" s="1040"/>
      <c r="AN35" s="1040"/>
      <c r="AO35" s="1040"/>
      <c r="AP35" s="1040">
        <v>790</v>
      </c>
      <c r="AQ35" s="1040"/>
      <c r="AR35" s="1040"/>
      <c r="AS35" s="1040"/>
      <c r="AT35" s="1040"/>
      <c r="AU35" s="1040">
        <v>723</v>
      </c>
      <c r="AV35" s="1040"/>
      <c r="AW35" s="1040"/>
      <c r="AX35" s="1040"/>
      <c r="AY35" s="1040"/>
      <c r="AZ35" s="1111">
        <v>0</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405</v>
      </c>
      <c r="C36" s="1107"/>
      <c r="D36" s="1107"/>
      <c r="E36" s="1107"/>
      <c r="F36" s="1107"/>
      <c r="G36" s="1107"/>
      <c r="H36" s="1107"/>
      <c r="I36" s="1107"/>
      <c r="J36" s="1107"/>
      <c r="K36" s="1107"/>
      <c r="L36" s="1107"/>
      <c r="M36" s="1107"/>
      <c r="N36" s="1107"/>
      <c r="O36" s="1107"/>
      <c r="P36" s="1108"/>
      <c r="Q36" s="1112">
        <v>53</v>
      </c>
      <c r="R36" s="1113"/>
      <c r="S36" s="1113"/>
      <c r="T36" s="1113"/>
      <c r="U36" s="1113"/>
      <c r="V36" s="1113">
        <v>51</v>
      </c>
      <c r="W36" s="1113"/>
      <c r="X36" s="1113"/>
      <c r="Y36" s="1113"/>
      <c r="Z36" s="1113"/>
      <c r="AA36" s="1113">
        <v>1</v>
      </c>
      <c r="AB36" s="1113"/>
      <c r="AC36" s="1113"/>
      <c r="AD36" s="1113"/>
      <c r="AE36" s="1114"/>
      <c r="AF36" s="1088">
        <v>1</v>
      </c>
      <c r="AG36" s="1089"/>
      <c r="AH36" s="1089"/>
      <c r="AI36" s="1089"/>
      <c r="AJ36" s="1090"/>
      <c r="AK36" s="1049">
        <v>27</v>
      </c>
      <c r="AL36" s="1040"/>
      <c r="AM36" s="1040"/>
      <c r="AN36" s="1040"/>
      <c r="AO36" s="1040"/>
      <c r="AP36" s="1040">
        <v>143</v>
      </c>
      <c r="AQ36" s="1040"/>
      <c r="AR36" s="1040"/>
      <c r="AS36" s="1040"/>
      <c r="AT36" s="1040"/>
      <c r="AU36" s="1040">
        <v>136</v>
      </c>
      <c r="AV36" s="1040"/>
      <c r="AW36" s="1040"/>
      <c r="AX36" s="1040"/>
      <c r="AY36" s="1040"/>
      <c r="AZ36" s="1111">
        <v>0</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407</v>
      </c>
      <c r="C37" s="1107"/>
      <c r="D37" s="1107"/>
      <c r="E37" s="1107"/>
      <c r="F37" s="1107"/>
      <c r="G37" s="1107"/>
      <c r="H37" s="1107"/>
      <c r="I37" s="1107"/>
      <c r="J37" s="1107"/>
      <c r="K37" s="1107"/>
      <c r="L37" s="1107"/>
      <c r="M37" s="1107"/>
      <c r="N37" s="1107"/>
      <c r="O37" s="1107"/>
      <c r="P37" s="1108"/>
      <c r="Q37" s="1112">
        <v>0</v>
      </c>
      <c r="R37" s="1113"/>
      <c r="S37" s="1113"/>
      <c r="T37" s="1113"/>
      <c r="U37" s="1113"/>
      <c r="V37" s="1113">
        <v>0</v>
      </c>
      <c r="W37" s="1113"/>
      <c r="X37" s="1113"/>
      <c r="Y37" s="1113"/>
      <c r="Z37" s="1113"/>
      <c r="AA37" s="1113">
        <v>0</v>
      </c>
      <c r="AB37" s="1113"/>
      <c r="AC37" s="1113"/>
      <c r="AD37" s="1113"/>
      <c r="AE37" s="1114"/>
      <c r="AF37" s="1088">
        <v>4</v>
      </c>
      <c r="AG37" s="1089"/>
      <c r="AH37" s="1089"/>
      <c r="AI37" s="1089"/>
      <c r="AJ37" s="1090"/>
      <c r="AK37" s="1049">
        <v>0</v>
      </c>
      <c r="AL37" s="1040"/>
      <c r="AM37" s="1040"/>
      <c r="AN37" s="1040"/>
      <c r="AO37" s="1040"/>
      <c r="AP37" s="1040">
        <v>0</v>
      </c>
      <c r="AQ37" s="1040"/>
      <c r="AR37" s="1040"/>
      <c r="AS37" s="1040"/>
      <c r="AT37" s="1040"/>
      <c r="AU37" s="1040">
        <v>0</v>
      </c>
      <c r="AV37" s="1040"/>
      <c r="AW37" s="1040"/>
      <c r="AX37" s="1040"/>
      <c r="AY37" s="1040"/>
      <c r="AZ37" s="1111">
        <v>0</v>
      </c>
      <c r="BA37" s="1111"/>
      <c r="BB37" s="1111"/>
      <c r="BC37" s="1111"/>
      <c r="BD37" s="1111"/>
      <c r="BE37" s="1101" t="s">
        <v>403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408</v>
      </c>
      <c r="C38" s="1107"/>
      <c r="D38" s="1107"/>
      <c r="E38" s="1107"/>
      <c r="F38" s="1107"/>
      <c r="G38" s="1107"/>
      <c r="H38" s="1107"/>
      <c r="I38" s="1107"/>
      <c r="J38" s="1107"/>
      <c r="K38" s="1107"/>
      <c r="L38" s="1107"/>
      <c r="M38" s="1107"/>
      <c r="N38" s="1107"/>
      <c r="O38" s="1107"/>
      <c r="P38" s="1108"/>
      <c r="Q38" s="1112">
        <v>23</v>
      </c>
      <c r="R38" s="1113"/>
      <c r="S38" s="1113"/>
      <c r="T38" s="1113"/>
      <c r="U38" s="1113"/>
      <c r="V38" s="1113">
        <v>10</v>
      </c>
      <c r="W38" s="1113"/>
      <c r="X38" s="1113"/>
      <c r="Y38" s="1113"/>
      <c r="Z38" s="1113"/>
      <c r="AA38" s="1113">
        <v>13</v>
      </c>
      <c r="AB38" s="1113"/>
      <c r="AC38" s="1113"/>
      <c r="AD38" s="1113"/>
      <c r="AE38" s="1114"/>
      <c r="AF38" s="1088">
        <v>14</v>
      </c>
      <c r="AG38" s="1089"/>
      <c r="AH38" s="1089"/>
      <c r="AI38" s="1089"/>
      <c r="AJ38" s="1090"/>
      <c r="AK38" s="1049">
        <v>0</v>
      </c>
      <c r="AL38" s="1040"/>
      <c r="AM38" s="1040"/>
      <c r="AN38" s="1040"/>
      <c r="AO38" s="1040"/>
      <c r="AP38" s="1040">
        <v>0</v>
      </c>
      <c r="AQ38" s="1040"/>
      <c r="AR38" s="1040"/>
      <c r="AS38" s="1040"/>
      <c r="AT38" s="1040"/>
      <c r="AU38" s="1040">
        <v>0</v>
      </c>
      <c r="AV38" s="1040"/>
      <c r="AW38" s="1040"/>
      <c r="AX38" s="1040"/>
      <c r="AY38" s="1040"/>
      <c r="AZ38" s="1111">
        <v>0</v>
      </c>
      <c r="BA38" s="1111"/>
      <c r="BB38" s="1111"/>
      <c r="BC38" s="1111"/>
      <c r="BD38" s="1111"/>
      <c r="BE38" s="1101" t="s">
        <v>409</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261</v>
      </c>
      <c r="AG63" s="1028"/>
      <c r="AH63" s="1028"/>
      <c r="AI63" s="1028"/>
      <c r="AJ63" s="1099"/>
      <c r="AK63" s="1100"/>
      <c r="AL63" s="1032"/>
      <c r="AM63" s="1032"/>
      <c r="AN63" s="1032"/>
      <c r="AO63" s="1032"/>
      <c r="AP63" s="1028">
        <v>3531</v>
      </c>
      <c r="AQ63" s="1028"/>
      <c r="AR63" s="1028"/>
      <c r="AS63" s="1028"/>
      <c r="AT63" s="1028"/>
      <c r="AU63" s="1028">
        <v>3045</v>
      </c>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414</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390</v>
      </c>
      <c r="AL66" s="1065"/>
      <c r="AM66" s="1065"/>
      <c r="AN66" s="1065"/>
      <c r="AO66" s="1066"/>
      <c r="AP66" s="1070" t="s">
        <v>418</v>
      </c>
      <c r="AQ66" s="1071"/>
      <c r="AR66" s="1071"/>
      <c r="AS66" s="1071"/>
      <c r="AT66" s="1072"/>
      <c r="AU66" s="1070" t="s">
        <v>419</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578</v>
      </c>
      <c r="C68" s="1055"/>
      <c r="D68" s="1055"/>
      <c r="E68" s="1055"/>
      <c r="F68" s="1055"/>
      <c r="G68" s="1055"/>
      <c r="H68" s="1055"/>
      <c r="I68" s="1055"/>
      <c r="J68" s="1055"/>
      <c r="K68" s="1055"/>
      <c r="L68" s="1055"/>
      <c r="M68" s="1055"/>
      <c r="N68" s="1055"/>
      <c r="O68" s="1055"/>
      <c r="P68" s="1056"/>
      <c r="Q68" s="1057">
        <v>2792</v>
      </c>
      <c r="R68" s="1051"/>
      <c r="S68" s="1051"/>
      <c r="T68" s="1051"/>
      <c r="U68" s="1051"/>
      <c r="V68" s="1051">
        <v>2719</v>
      </c>
      <c r="W68" s="1051"/>
      <c r="X68" s="1051"/>
      <c r="Y68" s="1051"/>
      <c r="Z68" s="1051"/>
      <c r="AA68" s="1051">
        <v>73</v>
      </c>
      <c r="AB68" s="1051"/>
      <c r="AC68" s="1051"/>
      <c r="AD68" s="1051"/>
      <c r="AE68" s="1051"/>
      <c r="AF68" s="1051">
        <v>61</v>
      </c>
      <c r="AG68" s="1051"/>
      <c r="AH68" s="1051"/>
      <c r="AI68" s="1051"/>
      <c r="AJ68" s="1051"/>
      <c r="AK68" s="1051">
        <v>200</v>
      </c>
      <c r="AL68" s="1051"/>
      <c r="AM68" s="1051"/>
      <c r="AN68" s="1051"/>
      <c r="AO68" s="1051"/>
      <c r="AP68" s="1051">
        <v>1388</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579</v>
      </c>
      <c r="C69" s="1044"/>
      <c r="D69" s="1044"/>
      <c r="E69" s="1044"/>
      <c r="F69" s="1044"/>
      <c r="G69" s="1044"/>
      <c r="H69" s="1044"/>
      <c r="I69" s="1044"/>
      <c r="J69" s="1044"/>
      <c r="K69" s="1044"/>
      <c r="L69" s="1044"/>
      <c r="M69" s="1044"/>
      <c r="N69" s="1044"/>
      <c r="O69" s="1044"/>
      <c r="P69" s="1045"/>
      <c r="Q69" s="1046">
        <v>91</v>
      </c>
      <c r="R69" s="1040"/>
      <c r="S69" s="1040"/>
      <c r="T69" s="1040"/>
      <c r="U69" s="1040"/>
      <c r="V69" s="1040">
        <v>87</v>
      </c>
      <c r="W69" s="1040"/>
      <c r="X69" s="1040"/>
      <c r="Y69" s="1040"/>
      <c r="Z69" s="1040"/>
      <c r="AA69" s="1040">
        <v>4</v>
      </c>
      <c r="AB69" s="1040"/>
      <c r="AC69" s="1040"/>
      <c r="AD69" s="1040"/>
      <c r="AE69" s="1040"/>
      <c r="AF69" s="1040">
        <v>4</v>
      </c>
      <c r="AG69" s="1040"/>
      <c r="AH69" s="1040"/>
      <c r="AI69" s="1040"/>
      <c r="AJ69" s="1040"/>
      <c r="AK69" s="1040">
        <v>7</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588</v>
      </c>
      <c r="C70" s="1044"/>
      <c r="D70" s="1044"/>
      <c r="E70" s="1044"/>
      <c r="F70" s="1044"/>
      <c r="G70" s="1044"/>
      <c r="H70" s="1044"/>
      <c r="I70" s="1044"/>
      <c r="J70" s="1044"/>
      <c r="K70" s="1044"/>
      <c r="L70" s="1044"/>
      <c r="M70" s="1044"/>
      <c r="N70" s="1044"/>
      <c r="O70" s="1044"/>
      <c r="P70" s="1045"/>
      <c r="Q70" s="1046">
        <v>661</v>
      </c>
      <c r="R70" s="1040"/>
      <c r="S70" s="1040"/>
      <c r="T70" s="1040"/>
      <c r="U70" s="1040"/>
      <c r="V70" s="1040">
        <v>661</v>
      </c>
      <c r="W70" s="1040"/>
      <c r="X70" s="1040"/>
      <c r="Y70" s="1040"/>
      <c r="Z70" s="1040"/>
      <c r="AA70" s="1040">
        <v>0</v>
      </c>
      <c r="AB70" s="1040"/>
      <c r="AC70" s="1040"/>
      <c r="AD70" s="1040"/>
      <c r="AE70" s="1040"/>
      <c r="AF70" s="1040">
        <v>0</v>
      </c>
      <c r="AG70" s="1040"/>
      <c r="AH70" s="1040"/>
      <c r="AI70" s="1040"/>
      <c r="AJ70" s="1040"/>
      <c r="AK70" s="1040">
        <v>659</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580</v>
      </c>
      <c r="C71" s="1044"/>
      <c r="D71" s="1044"/>
      <c r="E71" s="1044"/>
      <c r="F71" s="1044"/>
      <c r="G71" s="1044"/>
      <c r="H71" s="1044"/>
      <c r="I71" s="1044"/>
      <c r="J71" s="1044"/>
      <c r="K71" s="1044"/>
      <c r="L71" s="1044"/>
      <c r="M71" s="1044"/>
      <c r="N71" s="1044"/>
      <c r="O71" s="1044"/>
      <c r="P71" s="1045"/>
      <c r="Q71" s="1046">
        <v>33</v>
      </c>
      <c r="R71" s="1040"/>
      <c r="S71" s="1040"/>
      <c r="T71" s="1040"/>
      <c r="U71" s="1040"/>
      <c r="V71" s="1040">
        <v>31</v>
      </c>
      <c r="W71" s="1040"/>
      <c r="X71" s="1040"/>
      <c r="Y71" s="1040"/>
      <c r="Z71" s="1040"/>
      <c r="AA71" s="1040">
        <v>2</v>
      </c>
      <c r="AB71" s="1040"/>
      <c r="AC71" s="1040"/>
      <c r="AD71" s="1040"/>
      <c r="AE71" s="1040"/>
      <c r="AF71" s="1040">
        <v>2</v>
      </c>
      <c r="AG71" s="1040"/>
      <c r="AH71" s="1040"/>
      <c r="AI71" s="1040"/>
      <c r="AJ71" s="1040"/>
      <c r="AK71" s="1040">
        <v>0</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581</v>
      </c>
      <c r="C72" s="1044"/>
      <c r="D72" s="1044"/>
      <c r="E72" s="1044"/>
      <c r="F72" s="1044"/>
      <c r="G72" s="1044"/>
      <c r="H72" s="1044"/>
      <c r="I72" s="1044"/>
      <c r="J72" s="1044"/>
      <c r="K72" s="1044"/>
      <c r="L72" s="1044"/>
      <c r="M72" s="1044"/>
      <c r="N72" s="1044"/>
      <c r="O72" s="1044"/>
      <c r="P72" s="1045"/>
      <c r="Q72" s="1046">
        <v>10004</v>
      </c>
      <c r="R72" s="1040"/>
      <c r="S72" s="1040"/>
      <c r="T72" s="1040"/>
      <c r="U72" s="1040"/>
      <c r="V72" s="1040">
        <v>9478</v>
      </c>
      <c r="W72" s="1040"/>
      <c r="X72" s="1040"/>
      <c r="Y72" s="1040"/>
      <c r="Z72" s="1040"/>
      <c r="AA72" s="1040">
        <v>526</v>
      </c>
      <c r="AB72" s="1040"/>
      <c r="AC72" s="1040"/>
      <c r="AD72" s="1040"/>
      <c r="AE72" s="1040"/>
      <c r="AF72" s="1040">
        <v>0</v>
      </c>
      <c r="AG72" s="1040"/>
      <c r="AH72" s="1040"/>
      <c r="AI72" s="1040"/>
      <c r="AJ72" s="1040"/>
      <c r="AK72" s="1040">
        <v>15</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582</v>
      </c>
      <c r="C73" s="1044"/>
      <c r="D73" s="1044"/>
      <c r="E73" s="1044"/>
      <c r="F73" s="1044"/>
      <c r="G73" s="1044"/>
      <c r="H73" s="1044"/>
      <c r="I73" s="1044"/>
      <c r="J73" s="1044"/>
      <c r="K73" s="1044"/>
      <c r="L73" s="1044"/>
      <c r="M73" s="1044"/>
      <c r="N73" s="1044"/>
      <c r="O73" s="1044"/>
      <c r="P73" s="1045"/>
      <c r="Q73" s="1046">
        <v>1564</v>
      </c>
      <c r="R73" s="1040"/>
      <c r="S73" s="1040"/>
      <c r="T73" s="1040"/>
      <c r="U73" s="1040"/>
      <c r="V73" s="1040">
        <v>1563</v>
      </c>
      <c r="W73" s="1040"/>
      <c r="X73" s="1040"/>
      <c r="Y73" s="1040"/>
      <c r="Z73" s="1040"/>
      <c r="AA73" s="1040">
        <v>1</v>
      </c>
      <c r="AB73" s="1040"/>
      <c r="AC73" s="1040"/>
      <c r="AD73" s="1040"/>
      <c r="AE73" s="1040"/>
      <c r="AF73" s="1040">
        <v>0</v>
      </c>
      <c r="AG73" s="1040"/>
      <c r="AH73" s="1040"/>
      <c r="AI73" s="1040"/>
      <c r="AJ73" s="1040"/>
      <c r="AK73" s="1040">
        <v>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583</v>
      </c>
      <c r="C74" s="1044"/>
      <c r="D74" s="1044"/>
      <c r="E74" s="1044"/>
      <c r="F74" s="1044"/>
      <c r="G74" s="1044"/>
      <c r="H74" s="1044"/>
      <c r="I74" s="1044"/>
      <c r="J74" s="1044"/>
      <c r="K74" s="1044"/>
      <c r="L74" s="1044"/>
      <c r="M74" s="1044"/>
      <c r="N74" s="1044"/>
      <c r="O74" s="1044"/>
      <c r="P74" s="1045"/>
      <c r="Q74" s="1046">
        <v>1</v>
      </c>
      <c r="R74" s="1040"/>
      <c r="S74" s="1040"/>
      <c r="T74" s="1040"/>
      <c r="U74" s="1040"/>
      <c r="V74" s="1040">
        <v>0</v>
      </c>
      <c r="W74" s="1040"/>
      <c r="X74" s="1040"/>
      <c r="Y74" s="1040"/>
      <c r="Z74" s="1040"/>
      <c r="AA74" s="1040">
        <v>1</v>
      </c>
      <c r="AB74" s="1040"/>
      <c r="AC74" s="1040"/>
      <c r="AD74" s="1040"/>
      <c r="AE74" s="1040"/>
      <c r="AF74" s="1040">
        <v>0</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584</v>
      </c>
      <c r="C75" s="1044"/>
      <c r="D75" s="1044"/>
      <c r="E75" s="1044"/>
      <c r="F75" s="1044"/>
      <c r="G75" s="1044"/>
      <c r="H75" s="1044"/>
      <c r="I75" s="1044"/>
      <c r="J75" s="1044"/>
      <c r="K75" s="1044"/>
      <c r="L75" s="1044"/>
      <c r="M75" s="1044"/>
      <c r="N75" s="1044"/>
      <c r="O75" s="1044"/>
      <c r="P75" s="1045"/>
      <c r="Q75" s="1047">
        <v>41</v>
      </c>
      <c r="R75" s="1048"/>
      <c r="S75" s="1048"/>
      <c r="T75" s="1048"/>
      <c r="U75" s="1049"/>
      <c r="V75" s="1050">
        <v>35</v>
      </c>
      <c r="W75" s="1048"/>
      <c r="X75" s="1048"/>
      <c r="Y75" s="1048"/>
      <c r="Z75" s="1049"/>
      <c r="AA75" s="1050">
        <v>6</v>
      </c>
      <c r="AB75" s="1048"/>
      <c r="AC75" s="1048"/>
      <c r="AD75" s="1048"/>
      <c r="AE75" s="1049"/>
      <c r="AF75" s="1050">
        <v>0</v>
      </c>
      <c r="AG75" s="1048"/>
      <c r="AH75" s="1048"/>
      <c r="AI75" s="1048"/>
      <c r="AJ75" s="1049"/>
      <c r="AK75" s="1050">
        <v>0</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585</v>
      </c>
      <c r="C76" s="1044"/>
      <c r="D76" s="1044"/>
      <c r="E76" s="1044"/>
      <c r="F76" s="1044"/>
      <c r="G76" s="1044"/>
      <c r="H76" s="1044"/>
      <c r="I76" s="1044"/>
      <c r="J76" s="1044"/>
      <c r="K76" s="1044"/>
      <c r="L76" s="1044"/>
      <c r="M76" s="1044"/>
      <c r="N76" s="1044"/>
      <c r="O76" s="1044"/>
      <c r="P76" s="1045"/>
      <c r="Q76" s="1047">
        <v>42</v>
      </c>
      <c r="R76" s="1048"/>
      <c r="S76" s="1048"/>
      <c r="T76" s="1048"/>
      <c r="U76" s="1049"/>
      <c r="V76" s="1050">
        <v>39</v>
      </c>
      <c r="W76" s="1048"/>
      <c r="X76" s="1048"/>
      <c r="Y76" s="1048"/>
      <c r="Z76" s="1049"/>
      <c r="AA76" s="1050">
        <v>3</v>
      </c>
      <c r="AB76" s="1048"/>
      <c r="AC76" s="1048"/>
      <c r="AD76" s="1048"/>
      <c r="AE76" s="1049"/>
      <c r="AF76" s="1050">
        <v>0</v>
      </c>
      <c r="AG76" s="1048"/>
      <c r="AH76" s="1048"/>
      <c r="AI76" s="1048"/>
      <c r="AJ76" s="1049"/>
      <c r="AK76" s="1050">
        <v>0</v>
      </c>
      <c r="AL76" s="1048"/>
      <c r="AM76" s="1048"/>
      <c r="AN76" s="1048"/>
      <c r="AO76" s="1049"/>
      <c r="AP76" s="1050">
        <v>0</v>
      </c>
      <c r="AQ76" s="1048"/>
      <c r="AR76" s="1048"/>
      <c r="AS76" s="1048"/>
      <c r="AT76" s="1049"/>
      <c r="AU76" s="1050">
        <v>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586</v>
      </c>
      <c r="C77" s="1044"/>
      <c r="D77" s="1044"/>
      <c r="E77" s="1044"/>
      <c r="F77" s="1044"/>
      <c r="G77" s="1044"/>
      <c r="H77" s="1044"/>
      <c r="I77" s="1044"/>
      <c r="J77" s="1044"/>
      <c r="K77" s="1044"/>
      <c r="L77" s="1044"/>
      <c r="M77" s="1044"/>
      <c r="N77" s="1044"/>
      <c r="O77" s="1044"/>
      <c r="P77" s="1045"/>
      <c r="Q77" s="1047">
        <v>867</v>
      </c>
      <c r="R77" s="1048"/>
      <c r="S77" s="1048"/>
      <c r="T77" s="1048"/>
      <c r="U77" s="1049"/>
      <c r="V77" s="1050">
        <v>814</v>
      </c>
      <c r="W77" s="1048"/>
      <c r="X77" s="1048"/>
      <c r="Y77" s="1048"/>
      <c r="Z77" s="1049"/>
      <c r="AA77" s="1050">
        <v>53</v>
      </c>
      <c r="AB77" s="1048"/>
      <c r="AC77" s="1048"/>
      <c r="AD77" s="1048"/>
      <c r="AE77" s="1049"/>
      <c r="AF77" s="1050">
        <v>53</v>
      </c>
      <c r="AG77" s="1048"/>
      <c r="AH77" s="1048"/>
      <c r="AI77" s="1048"/>
      <c r="AJ77" s="1049"/>
      <c r="AK77" s="1050">
        <v>0</v>
      </c>
      <c r="AL77" s="1048"/>
      <c r="AM77" s="1048"/>
      <c r="AN77" s="1048"/>
      <c r="AO77" s="1049"/>
      <c r="AP77" s="1050">
        <v>0</v>
      </c>
      <c r="AQ77" s="1048"/>
      <c r="AR77" s="1048"/>
      <c r="AS77" s="1048"/>
      <c r="AT77" s="1049"/>
      <c r="AU77" s="1050">
        <v>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587</v>
      </c>
      <c r="C78" s="1044"/>
      <c r="D78" s="1044"/>
      <c r="E78" s="1044"/>
      <c r="F78" s="1044"/>
      <c r="G78" s="1044"/>
      <c r="H78" s="1044"/>
      <c r="I78" s="1044"/>
      <c r="J78" s="1044"/>
      <c r="K78" s="1044"/>
      <c r="L78" s="1044"/>
      <c r="M78" s="1044"/>
      <c r="N78" s="1044"/>
      <c r="O78" s="1044"/>
      <c r="P78" s="1045"/>
      <c r="Q78" s="1046">
        <v>250285</v>
      </c>
      <c r="R78" s="1040"/>
      <c r="S78" s="1040"/>
      <c r="T78" s="1040"/>
      <c r="U78" s="1040"/>
      <c r="V78" s="1040">
        <v>238827</v>
      </c>
      <c r="W78" s="1040"/>
      <c r="X78" s="1040"/>
      <c r="Y78" s="1040"/>
      <c r="Z78" s="1040"/>
      <c r="AA78" s="1040">
        <v>11458</v>
      </c>
      <c r="AB78" s="1040"/>
      <c r="AC78" s="1040"/>
      <c r="AD78" s="1040"/>
      <c r="AE78" s="1040"/>
      <c r="AF78" s="1040">
        <v>11458</v>
      </c>
      <c r="AG78" s="1040"/>
      <c r="AH78" s="1040"/>
      <c r="AI78" s="1040"/>
      <c r="AJ78" s="1040"/>
      <c r="AK78" s="1040">
        <v>608</v>
      </c>
      <c r="AL78" s="1040"/>
      <c r="AM78" s="1040"/>
      <c r="AN78" s="1040"/>
      <c r="AO78" s="1040"/>
      <c r="AP78" s="1040">
        <v>0</v>
      </c>
      <c r="AQ78" s="1040"/>
      <c r="AR78" s="1040"/>
      <c r="AS78" s="1040"/>
      <c r="AT78" s="1040"/>
      <c r="AU78" s="1040">
        <v>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11578</v>
      </c>
      <c r="AG88" s="1028"/>
      <c r="AH88" s="1028"/>
      <c r="AI88" s="1028"/>
      <c r="AJ88" s="1028"/>
      <c r="AK88" s="1032"/>
      <c r="AL88" s="1032"/>
      <c r="AM88" s="1032"/>
      <c r="AN88" s="1032"/>
      <c r="AO88" s="1032"/>
      <c r="AP88" s="1028">
        <v>1388</v>
      </c>
      <c r="AQ88" s="1028"/>
      <c r="AR88" s="1028"/>
      <c r="AS88" s="1028"/>
      <c r="AT88" s="1028"/>
      <c r="AU88" s="1028">
        <v>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300</v>
      </c>
      <c r="AG109" s="963"/>
      <c r="AH109" s="963"/>
      <c r="AI109" s="963"/>
      <c r="AJ109" s="964"/>
      <c r="AK109" s="965" t="s">
        <v>299</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300</v>
      </c>
      <c r="BW109" s="963"/>
      <c r="BX109" s="963"/>
      <c r="BY109" s="963"/>
      <c r="BZ109" s="964"/>
      <c r="CA109" s="965" t="s">
        <v>299</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300</v>
      </c>
      <c r="DM109" s="963"/>
      <c r="DN109" s="963"/>
      <c r="DO109" s="963"/>
      <c r="DP109" s="964"/>
      <c r="DQ109" s="965" t="s">
        <v>299</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748211</v>
      </c>
      <c r="AB110" s="956"/>
      <c r="AC110" s="956"/>
      <c r="AD110" s="956"/>
      <c r="AE110" s="957"/>
      <c r="AF110" s="958">
        <v>711153</v>
      </c>
      <c r="AG110" s="956"/>
      <c r="AH110" s="956"/>
      <c r="AI110" s="956"/>
      <c r="AJ110" s="957"/>
      <c r="AK110" s="958">
        <v>752608</v>
      </c>
      <c r="AL110" s="956"/>
      <c r="AM110" s="956"/>
      <c r="AN110" s="956"/>
      <c r="AO110" s="957"/>
      <c r="AP110" s="959">
        <v>26.9</v>
      </c>
      <c r="AQ110" s="960"/>
      <c r="AR110" s="960"/>
      <c r="AS110" s="960"/>
      <c r="AT110" s="961"/>
      <c r="AU110" s="995" t="s">
        <v>66</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7233856</v>
      </c>
      <c r="BR110" s="903"/>
      <c r="BS110" s="903"/>
      <c r="BT110" s="903"/>
      <c r="BU110" s="903"/>
      <c r="BV110" s="903">
        <v>7513648</v>
      </c>
      <c r="BW110" s="903"/>
      <c r="BX110" s="903"/>
      <c r="BY110" s="903"/>
      <c r="BZ110" s="903"/>
      <c r="CA110" s="903">
        <v>7561518</v>
      </c>
      <c r="CB110" s="903"/>
      <c r="CC110" s="903"/>
      <c r="CD110" s="903"/>
      <c r="CE110" s="903"/>
      <c r="CF110" s="927">
        <v>270.60000000000002</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122</v>
      </c>
      <c r="DR110" s="903"/>
      <c r="DS110" s="903"/>
      <c r="DT110" s="903"/>
      <c r="DU110" s="903"/>
      <c r="DV110" s="904" t="s">
        <v>436</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412</v>
      </c>
      <c r="AB111" s="984"/>
      <c r="AC111" s="984"/>
      <c r="AD111" s="984"/>
      <c r="AE111" s="985"/>
      <c r="AF111" s="986" t="s">
        <v>122</v>
      </c>
      <c r="AG111" s="984"/>
      <c r="AH111" s="984"/>
      <c r="AI111" s="984"/>
      <c r="AJ111" s="985"/>
      <c r="AK111" s="986" t="s">
        <v>412</v>
      </c>
      <c r="AL111" s="984"/>
      <c r="AM111" s="984"/>
      <c r="AN111" s="984"/>
      <c r="AO111" s="985"/>
      <c r="AP111" s="987" t="s">
        <v>412</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17317</v>
      </c>
      <c r="BR111" s="875"/>
      <c r="BS111" s="875"/>
      <c r="BT111" s="875"/>
      <c r="BU111" s="875"/>
      <c r="BV111" s="875">
        <v>10823</v>
      </c>
      <c r="BW111" s="875"/>
      <c r="BX111" s="875"/>
      <c r="BY111" s="875"/>
      <c r="BZ111" s="875"/>
      <c r="CA111" s="875">
        <v>4328</v>
      </c>
      <c r="CB111" s="875"/>
      <c r="CC111" s="875"/>
      <c r="CD111" s="875"/>
      <c r="CE111" s="875"/>
      <c r="CF111" s="936">
        <v>0.2</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436</v>
      </c>
      <c r="DM111" s="875"/>
      <c r="DN111" s="875"/>
      <c r="DO111" s="875"/>
      <c r="DP111" s="875"/>
      <c r="DQ111" s="875" t="s">
        <v>412</v>
      </c>
      <c r="DR111" s="875"/>
      <c r="DS111" s="875"/>
      <c r="DT111" s="875"/>
      <c r="DU111" s="875"/>
      <c r="DV111" s="852" t="s">
        <v>412</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412</v>
      </c>
      <c r="AG112" s="838"/>
      <c r="AH112" s="838"/>
      <c r="AI112" s="838"/>
      <c r="AJ112" s="839"/>
      <c r="AK112" s="840" t="s">
        <v>122</v>
      </c>
      <c r="AL112" s="838"/>
      <c r="AM112" s="838"/>
      <c r="AN112" s="838"/>
      <c r="AO112" s="839"/>
      <c r="AP112" s="885" t="s">
        <v>437</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2935145</v>
      </c>
      <c r="BR112" s="875"/>
      <c r="BS112" s="875"/>
      <c r="BT112" s="875"/>
      <c r="BU112" s="875"/>
      <c r="BV112" s="875">
        <v>2878047</v>
      </c>
      <c r="BW112" s="875"/>
      <c r="BX112" s="875"/>
      <c r="BY112" s="875"/>
      <c r="BZ112" s="875"/>
      <c r="CA112" s="875">
        <v>2790347</v>
      </c>
      <c r="CB112" s="875"/>
      <c r="CC112" s="875"/>
      <c r="CD112" s="875"/>
      <c r="CE112" s="875"/>
      <c r="CF112" s="936">
        <v>99.9</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436</v>
      </c>
      <c r="DM112" s="875"/>
      <c r="DN112" s="875"/>
      <c r="DO112" s="875"/>
      <c r="DP112" s="875"/>
      <c r="DQ112" s="875" t="s">
        <v>122</v>
      </c>
      <c r="DR112" s="875"/>
      <c r="DS112" s="875"/>
      <c r="DT112" s="875"/>
      <c r="DU112" s="875"/>
      <c r="DV112" s="852" t="s">
        <v>436</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257457</v>
      </c>
      <c r="AB113" s="984"/>
      <c r="AC113" s="984"/>
      <c r="AD113" s="984"/>
      <c r="AE113" s="985"/>
      <c r="AF113" s="986">
        <v>283462</v>
      </c>
      <c r="AG113" s="984"/>
      <c r="AH113" s="984"/>
      <c r="AI113" s="984"/>
      <c r="AJ113" s="985"/>
      <c r="AK113" s="986">
        <v>287121</v>
      </c>
      <c r="AL113" s="984"/>
      <c r="AM113" s="984"/>
      <c r="AN113" s="984"/>
      <c r="AO113" s="985"/>
      <c r="AP113" s="987">
        <v>10.3</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69177</v>
      </c>
      <c r="BR113" s="875"/>
      <c r="BS113" s="875"/>
      <c r="BT113" s="875"/>
      <c r="BU113" s="875"/>
      <c r="BV113" s="875">
        <v>98015</v>
      </c>
      <c r="BW113" s="875"/>
      <c r="BX113" s="875"/>
      <c r="BY113" s="875"/>
      <c r="BZ113" s="875"/>
      <c r="CA113" s="875">
        <v>95743</v>
      </c>
      <c r="CB113" s="875"/>
      <c r="CC113" s="875"/>
      <c r="CD113" s="875"/>
      <c r="CE113" s="875"/>
      <c r="CF113" s="936">
        <v>3.4</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437</v>
      </c>
      <c r="DH113" s="838"/>
      <c r="DI113" s="838"/>
      <c r="DJ113" s="838"/>
      <c r="DK113" s="839"/>
      <c r="DL113" s="840" t="s">
        <v>436</v>
      </c>
      <c r="DM113" s="838"/>
      <c r="DN113" s="838"/>
      <c r="DO113" s="838"/>
      <c r="DP113" s="839"/>
      <c r="DQ113" s="840" t="s">
        <v>412</v>
      </c>
      <c r="DR113" s="838"/>
      <c r="DS113" s="838"/>
      <c r="DT113" s="838"/>
      <c r="DU113" s="839"/>
      <c r="DV113" s="885" t="s">
        <v>412</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9663</v>
      </c>
      <c r="AB114" s="838"/>
      <c r="AC114" s="838"/>
      <c r="AD114" s="838"/>
      <c r="AE114" s="839"/>
      <c r="AF114" s="840">
        <v>8427</v>
      </c>
      <c r="AG114" s="838"/>
      <c r="AH114" s="838"/>
      <c r="AI114" s="838"/>
      <c r="AJ114" s="839"/>
      <c r="AK114" s="840">
        <v>21711</v>
      </c>
      <c r="AL114" s="838"/>
      <c r="AM114" s="838"/>
      <c r="AN114" s="838"/>
      <c r="AO114" s="839"/>
      <c r="AP114" s="885">
        <v>0.8</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992306</v>
      </c>
      <c r="BR114" s="875"/>
      <c r="BS114" s="875"/>
      <c r="BT114" s="875"/>
      <c r="BU114" s="875"/>
      <c r="BV114" s="875">
        <v>974523</v>
      </c>
      <c r="BW114" s="875"/>
      <c r="BX114" s="875"/>
      <c r="BY114" s="875"/>
      <c r="BZ114" s="875"/>
      <c r="CA114" s="875">
        <v>954592</v>
      </c>
      <c r="CB114" s="875"/>
      <c r="CC114" s="875"/>
      <c r="CD114" s="875"/>
      <c r="CE114" s="875"/>
      <c r="CF114" s="936">
        <v>34.200000000000003</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412</v>
      </c>
      <c r="DH114" s="838"/>
      <c r="DI114" s="838"/>
      <c r="DJ114" s="838"/>
      <c r="DK114" s="839"/>
      <c r="DL114" s="840" t="s">
        <v>122</v>
      </c>
      <c r="DM114" s="838"/>
      <c r="DN114" s="838"/>
      <c r="DO114" s="838"/>
      <c r="DP114" s="839"/>
      <c r="DQ114" s="840" t="s">
        <v>122</v>
      </c>
      <c r="DR114" s="838"/>
      <c r="DS114" s="838"/>
      <c r="DT114" s="838"/>
      <c r="DU114" s="839"/>
      <c r="DV114" s="885" t="s">
        <v>437</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7028</v>
      </c>
      <c r="AB115" s="984"/>
      <c r="AC115" s="984"/>
      <c r="AD115" s="984"/>
      <c r="AE115" s="985"/>
      <c r="AF115" s="986">
        <v>7023</v>
      </c>
      <c r="AG115" s="984"/>
      <c r="AH115" s="984"/>
      <c r="AI115" s="984"/>
      <c r="AJ115" s="985"/>
      <c r="AK115" s="986">
        <v>7017</v>
      </c>
      <c r="AL115" s="984"/>
      <c r="AM115" s="984"/>
      <c r="AN115" s="984"/>
      <c r="AO115" s="985"/>
      <c r="AP115" s="987">
        <v>0.3</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412</v>
      </c>
      <c r="BR115" s="875"/>
      <c r="BS115" s="875"/>
      <c r="BT115" s="875"/>
      <c r="BU115" s="875"/>
      <c r="BV115" s="875" t="s">
        <v>436</v>
      </c>
      <c r="BW115" s="875"/>
      <c r="BX115" s="875"/>
      <c r="BY115" s="875"/>
      <c r="BZ115" s="875"/>
      <c r="CA115" s="875" t="s">
        <v>436</v>
      </c>
      <c r="CB115" s="875"/>
      <c r="CC115" s="875"/>
      <c r="CD115" s="875"/>
      <c r="CE115" s="875"/>
      <c r="CF115" s="936" t="s">
        <v>436</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436</v>
      </c>
      <c r="DM115" s="838"/>
      <c r="DN115" s="838"/>
      <c r="DO115" s="838"/>
      <c r="DP115" s="839"/>
      <c r="DQ115" s="840" t="s">
        <v>437</v>
      </c>
      <c r="DR115" s="838"/>
      <c r="DS115" s="838"/>
      <c r="DT115" s="838"/>
      <c r="DU115" s="839"/>
      <c r="DV115" s="885" t="s">
        <v>122</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v>
      </c>
      <c r="AB116" s="838"/>
      <c r="AC116" s="838"/>
      <c r="AD116" s="838"/>
      <c r="AE116" s="839"/>
      <c r="AF116" s="840">
        <v>12</v>
      </c>
      <c r="AG116" s="838"/>
      <c r="AH116" s="838"/>
      <c r="AI116" s="838"/>
      <c r="AJ116" s="839"/>
      <c r="AK116" s="840">
        <v>12</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412</v>
      </c>
      <c r="BW116" s="875"/>
      <c r="BX116" s="875"/>
      <c r="BY116" s="875"/>
      <c r="BZ116" s="875"/>
      <c r="CA116" s="875" t="s">
        <v>437</v>
      </c>
      <c r="CB116" s="875"/>
      <c r="CC116" s="875"/>
      <c r="CD116" s="875"/>
      <c r="CE116" s="875"/>
      <c r="CF116" s="936" t="s">
        <v>412</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17317</v>
      </c>
      <c r="DH116" s="838"/>
      <c r="DI116" s="838"/>
      <c r="DJ116" s="838"/>
      <c r="DK116" s="839"/>
      <c r="DL116" s="840">
        <v>10823</v>
      </c>
      <c r="DM116" s="838"/>
      <c r="DN116" s="838"/>
      <c r="DO116" s="838"/>
      <c r="DP116" s="839"/>
      <c r="DQ116" s="840">
        <v>4328</v>
      </c>
      <c r="DR116" s="838"/>
      <c r="DS116" s="838"/>
      <c r="DT116" s="838"/>
      <c r="DU116" s="839"/>
      <c r="DV116" s="885">
        <v>0.2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1022365</v>
      </c>
      <c r="AB117" s="970"/>
      <c r="AC117" s="970"/>
      <c r="AD117" s="970"/>
      <c r="AE117" s="971"/>
      <c r="AF117" s="972">
        <v>1010077</v>
      </c>
      <c r="AG117" s="970"/>
      <c r="AH117" s="970"/>
      <c r="AI117" s="970"/>
      <c r="AJ117" s="971"/>
      <c r="AK117" s="972">
        <v>1068469</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459</v>
      </c>
      <c r="BW117" s="875"/>
      <c r="BX117" s="875"/>
      <c r="BY117" s="875"/>
      <c r="BZ117" s="875"/>
      <c r="CA117" s="875" t="s">
        <v>122</v>
      </c>
      <c r="CB117" s="875"/>
      <c r="CC117" s="875"/>
      <c r="CD117" s="875"/>
      <c r="CE117" s="875"/>
      <c r="CF117" s="936" t="s">
        <v>122</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461</v>
      </c>
      <c r="DH117" s="838"/>
      <c r="DI117" s="838"/>
      <c r="DJ117" s="838"/>
      <c r="DK117" s="839"/>
      <c r="DL117" s="840" t="s">
        <v>122</v>
      </c>
      <c r="DM117" s="838"/>
      <c r="DN117" s="838"/>
      <c r="DO117" s="838"/>
      <c r="DP117" s="839"/>
      <c r="DQ117" s="840" t="s">
        <v>122</v>
      </c>
      <c r="DR117" s="838"/>
      <c r="DS117" s="838"/>
      <c r="DT117" s="838"/>
      <c r="DU117" s="839"/>
      <c r="DV117" s="885" t="s">
        <v>462</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300</v>
      </c>
      <c r="AG118" s="963"/>
      <c r="AH118" s="963"/>
      <c r="AI118" s="963"/>
      <c r="AJ118" s="964"/>
      <c r="AK118" s="965" t="s">
        <v>299</v>
      </c>
      <c r="AL118" s="963"/>
      <c r="AM118" s="963"/>
      <c r="AN118" s="963"/>
      <c r="AO118" s="964"/>
      <c r="AP118" s="966" t="s">
        <v>430</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462</v>
      </c>
      <c r="BR118" s="906"/>
      <c r="BS118" s="906"/>
      <c r="BT118" s="906"/>
      <c r="BU118" s="906"/>
      <c r="BV118" s="906" t="s">
        <v>122</v>
      </c>
      <c r="BW118" s="906"/>
      <c r="BX118" s="906"/>
      <c r="BY118" s="906"/>
      <c r="BZ118" s="906"/>
      <c r="CA118" s="906" t="s">
        <v>122</v>
      </c>
      <c r="CB118" s="906"/>
      <c r="CC118" s="906"/>
      <c r="CD118" s="906"/>
      <c r="CE118" s="906"/>
      <c r="CF118" s="936" t="s">
        <v>462</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461</v>
      </c>
      <c r="DM118" s="838"/>
      <c r="DN118" s="838"/>
      <c r="DO118" s="838"/>
      <c r="DP118" s="839"/>
      <c r="DQ118" s="840" t="s">
        <v>459</v>
      </c>
      <c r="DR118" s="838"/>
      <c r="DS118" s="838"/>
      <c r="DT118" s="838"/>
      <c r="DU118" s="839"/>
      <c r="DV118" s="885" t="s">
        <v>122</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461</v>
      </c>
      <c r="AB119" s="956"/>
      <c r="AC119" s="956"/>
      <c r="AD119" s="956"/>
      <c r="AE119" s="957"/>
      <c r="AF119" s="958" t="s">
        <v>462</v>
      </c>
      <c r="AG119" s="956"/>
      <c r="AH119" s="956"/>
      <c r="AI119" s="956"/>
      <c r="AJ119" s="957"/>
      <c r="AK119" s="958" t="s">
        <v>465</v>
      </c>
      <c r="AL119" s="956"/>
      <c r="AM119" s="956"/>
      <c r="AN119" s="956"/>
      <c r="AO119" s="957"/>
      <c r="AP119" s="959" t="s">
        <v>459</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466</v>
      </c>
      <c r="BP119" s="939"/>
      <c r="BQ119" s="943">
        <v>11247801</v>
      </c>
      <c r="BR119" s="906"/>
      <c r="BS119" s="906"/>
      <c r="BT119" s="906"/>
      <c r="BU119" s="906"/>
      <c r="BV119" s="906">
        <v>11475056</v>
      </c>
      <c r="BW119" s="906"/>
      <c r="BX119" s="906"/>
      <c r="BY119" s="906"/>
      <c r="BZ119" s="906"/>
      <c r="CA119" s="906">
        <v>11406528</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462</v>
      </c>
      <c r="DH119" s="821"/>
      <c r="DI119" s="821"/>
      <c r="DJ119" s="821"/>
      <c r="DK119" s="822"/>
      <c r="DL119" s="823" t="s">
        <v>461</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461</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1991397</v>
      </c>
      <c r="BR120" s="903"/>
      <c r="BS120" s="903"/>
      <c r="BT120" s="903"/>
      <c r="BU120" s="903"/>
      <c r="BV120" s="903">
        <v>1856344</v>
      </c>
      <c r="BW120" s="903"/>
      <c r="BX120" s="903"/>
      <c r="BY120" s="903"/>
      <c r="BZ120" s="903"/>
      <c r="CA120" s="903">
        <v>1316298</v>
      </c>
      <c r="CB120" s="903"/>
      <c r="CC120" s="903"/>
      <c r="CD120" s="903"/>
      <c r="CE120" s="903"/>
      <c r="CF120" s="927">
        <v>47.1</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1121699</v>
      </c>
      <c r="DH120" s="903"/>
      <c r="DI120" s="903"/>
      <c r="DJ120" s="903"/>
      <c r="DK120" s="903"/>
      <c r="DL120" s="903">
        <v>1097939</v>
      </c>
      <c r="DM120" s="903"/>
      <c r="DN120" s="903"/>
      <c r="DO120" s="903"/>
      <c r="DP120" s="903"/>
      <c r="DQ120" s="903">
        <v>1067245</v>
      </c>
      <c r="DR120" s="903"/>
      <c r="DS120" s="903"/>
      <c r="DT120" s="903"/>
      <c r="DU120" s="903"/>
      <c r="DV120" s="904">
        <v>38.200000000000003</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44098</v>
      </c>
      <c r="BR121" s="875"/>
      <c r="BS121" s="875"/>
      <c r="BT121" s="875"/>
      <c r="BU121" s="875"/>
      <c r="BV121" s="875">
        <v>46565</v>
      </c>
      <c r="BW121" s="875"/>
      <c r="BX121" s="875"/>
      <c r="BY121" s="875"/>
      <c r="BZ121" s="875"/>
      <c r="CA121" s="875">
        <v>51262</v>
      </c>
      <c r="CB121" s="875"/>
      <c r="CC121" s="875"/>
      <c r="CD121" s="875"/>
      <c r="CE121" s="875"/>
      <c r="CF121" s="936">
        <v>1.8</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711756</v>
      </c>
      <c r="DH121" s="875"/>
      <c r="DI121" s="875"/>
      <c r="DJ121" s="875"/>
      <c r="DK121" s="875"/>
      <c r="DL121" s="875">
        <v>719737</v>
      </c>
      <c r="DM121" s="875"/>
      <c r="DN121" s="875"/>
      <c r="DO121" s="875"/>
      <c r="DP121" s="875"/>
      <c r="DQ121" s="875">
        <v>722502</v>
      </c>
      <c r="DR121" s="875"/>
      <c r="DS121" s="875"/>
      <c r="DT121" s="875"/>
      <c r="DU121" s="875"/>
      <c r="DV121" s="852">
        <v>25.9</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462</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6712540</v>
      </c>
      <c r="BR122" s="906"/>
      <c r="BS122" s="906"/>
      <c r="BT122" s="906"/>
      <c r="BU122" s="906"/>
      <c r="BV122" s="906">
        <v>6978689</v>
      </c>
      <c r="BW122" s="906"/>
      <c r="BX122" s="906"/>
      <c r="BY122" s="906"/>
      <c r="BZ122" s="906"/>
      <c r="CA122" s="906">
        <v>6926041</v>
      </c>
      <c r="CB122" s="906"/>
      <c r="CC122" s="906"/>
      <c r="CD122" s="906"/>
      <c r="CE122" s="906"/>
      <c r="CF122" s="907">
        <v>247.9</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732145</v>
      </c>
      <c r="DH122" s="875"/>
      <c r="DI122" s="875"/>
      <c r="DJ122" s="875"/>
      <c r="DK122" s="875"/>
      <c r="DL122" s="875">
        <v>684050</v>
      </c>
      <c r="DM122" s="875"/>
      <c r="DN122" s="875"/>
      <c r="DO122" s="875"/>
      <c r="DP122" s="875"/>
      <c r="DQ122" s="875">
        <v>649659</v>
      </c>
      <c r="DR122" s="875"/>
      <c r="DS122" s="875"/>
      <c r="DT122" s="875"/>
      <c r="DU122" s="875"/>
      <c r="DV122" s="852">
        <v>23.3</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7000</v>
      </c>
      <c r="AB123" s="838"/>
      <c r="AC123" s="838"/>
      <c r="AD123" s="838"/>
      <c r="AE123" s="839"/>
      <c r="AF123" s="840">
        <v>7000</v>
      </c>
      <c r="AG123" s="838"/>
      <c r="AH123" s="838"/>
      <c r="AI123" s="838"/>
      <c r="AJ123" s="839"/>
      <c r="AK123" s="840">
        <v>7000</v>
      </c>
      <c r="AL123" s="838"/>
      <c r="AM123" s="838"/>
      <c r="AN123" s="838"/>
      <c r="AO123" s="839"/>
      <c r="AP123" s="885">
        <v>0.3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476</v>
      </c>
      <c r="BP123" s="939"/>
      <c r="BQ123" s="893">
        <v>8748035</v>
      </c>
      <c r="BR123" s="894"/>
      <c r="BS123" s="894"/>
      <c r="BT123" s="894"/>
      <c r="BU123" s="894"/>
      <c r="BV123" s="894">
        <v>8881598</v>
      </c>
      <c r="BW123" s="894"/>
      <c r="BX123" s="894"/>
      <c r="BY123" s="894"/>
      <c r="BZ123" s="894"/>
      <c r="CA123" s="894">
        <v>8293601</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226707</v>
      </c>
      <c r="DH123" s="838"/>
      <c r="DI123" s="838"/>
      <c r="DJ123" s="838"/>
      <c r="DK123" s="839"/>
      <c r="DL123" s="840">
        <v>204346</v>
      </c>
      <c r="DM123" s="838"/>
      <c r="DN123" s="838"/>
      <c r="DO123" s="838"/>
      <c r="DP123" s="839"/>
      <c r="DQ123" s="840">
        <v>178057</v>
      </c>
      <c r="DR123" s="838"/>
      <c r="DS123" s="838"/>
      <c r="DT123" s="838"/>
      <c r="DU123" s="839"/>
      <c r="DV123" s="885">
        <v>6.4</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459</v>
      </c>
      <c r="AL124" s="838"/>
      <c r="AM124" s="838"/>
      <c r="AN124" s="838"/>
      <c r="AO124" s="839"/>
      <c r="AP124" s="885" t="s">
        <v>462</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84.7</v>
      </c>
      <c r="BR124" s="892"/>
      <c r="BS124" s="892"/>
      <c r="BT124" s="892"/>
      <c r="BU124" s="892"/>
      <c r="BV124" s="892">
        <v>89.1</v>
      </c>
      <c r="BW124" s="892"/>
      <c r="BX124" s="892"/>
      <c r="BY124" s="892"/>
      <c r="BZ124" s="892"/>
      <c r="CA124" s="892">
        <v>111.4</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142838</v>
      </c>
      <c r="DH124" s="821"/>
      <c r="DI124" s="821"/>
      <c r="DJ124" s="821"/>
      <c r="DK124" s="822"/>
      <c r="DL124" s="823">
        <v>171975</v>
      </c>
      <c r="DM124" s="821"/>
      <c r="DN124" s="821"/>
      <c r="DO124" s="821"/>
      <c r="DP124" s="822"/>
      <c r="DQ124" s="823">
        <v>172884</v>
      </c>
      <c r="DR124" s="821"/>
      <c r="DS124" s="821"/>
      <c r="DT124" s="821"/>
      <c r="DU124" s="822"/>
      <c r="DV124" s="909">
        <v>6.2</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462</v>
      </c>
      <c r="AB125" s="838"/>
      <c r="AC125" s="838"/>
      <c r="AD125" s="838"/>
      <c r="AE125" s="839"/>
      <c r="AF125" s="840" t="s">
        <v>462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461</v>
      </c>
      <c r="DR125" s="903"/>
      <c r="DS125" s="903"/>
      <c r="DT125" s="903"/>
      <c r="DU125" s="903"/>
      <c r="DV125" s="904" t="s">
        <v>122</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462</v>
      </c>
      <c r="AG126" s="838"/>
      <c r="AH126" s="838"/>
      <c r="AI126" s="838"/>
      <c r="AJ126" s="839"/>
      <c r="AK126" s="840" t="s">
        <v>459</v>
      </c>
      <c r="AL126" s="838"/>
      <c r="AM126" s="838"/>
      <c r="AN126" s="838"/>
      <c r="AO126" s="839"/>
      <c r="AP126" s="885" t="s">
        <v>412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461</v>
      </c>
      <c r="DW126" s="852"/>
      <c r="DX126" s="852"/>
      <c r="DY126" s="852"/>
      <c r="DZ126" s="853"/>
    </row>
    <row r="127" spans="1:130" s="226" customFormat="1" ht="26.25" customHeight="1" x14ac:dyDescent="0.15">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28</v>
      </c>
      <c r="AB127" s="838"/>
      <c r="AC127" s="838"/>
      <c r="AD127" s="838"/>
      <c r="AE127" s="839"/>
      <c r="AF127" s="840">
        <v>23</v>
      </c>
      <c r="AG127" s="838"/>
      <c r="AH127" s="838"/>
      <c r="AI127" s="838"/>
      <c r="AJ127" s="839"/>
      <c r="AK127" s="840">
        <v>17</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462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13690</v>
      </c>
      <c r="AB128" s="859"/>
      <c r="AC128" s="859"/>
      <c r="AD128" s="859"/>
      <c r="AE128" s="860"/>
      <c r="AF128" s="861">
        <v>6904</v>
      </c>
      <c r="AG128" s="859"/>
      <c r="AH128" s="859"/>
      <c r="AI128" s="859"/>
      <c r="AJ128" s="860"/>
      <c r="AK128" s="861">
        <v>6656</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465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461</v>
      </c>
      <c r="DH128" s="849"/>
      <c r="DI128" s="849"/>
      <c r="DJ128" s="849"/>
      <c r="DK128" s="849"/>
      <c r="DL128" s="849" t="s">
        <v>122</v>
      </c>
      <c r="DM128" s="849"/>
      <c r="DN128" s="849"/>
      <c r="DO128" s="849"/>
      <c r="DP128" s="849"/>
      <c r="DQ128" s="849" t="s">
        <v>122</v>
      </c>
      <c r="DR128" s="849"/>
      <c r="DS128" s="849"/>
      <c r="DT128" s="849"/>
      <c r="DU128" s="849"/>
      <c r="DV128" s="850" t="s">
        <v>462</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3636058</v>
      </c>
      <c r="AB129" s="838"/>
      <c r="AC129" s="838"/>
      <c r="AD129" s="838"/>
      <c r="AE129" s="839"/>
      <c r="AF129" s="840">
        <v>3572541</v>
      </c>
      <c r="AG129" s="838"/>
      <c r="AH129" s="838"/>
      <c r="AI129" s="838"/>
      <c r="AJ129" s="839"/>
      <c r="AK129" s="840">
        <v>3487841</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687384</v>
      </c>
      <c r="AB130" s="838"/>
      <c r="AC130" s="838"/>
      <c r="AD130" s="838"/>
      <c r="AE130" s="839"/>
      <c r="AF130" s="840">
        <v>664515</v>
      </c>
      <c r="AG130" s="838"/>
      <c r="AH130" s="838"/>
      <c r="AI130" s="838"/>
      <c r="AJ130" s="839"/>
      <c r="AK130" s="840">
        <v>693612</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11.9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2948674</v>
      </c>
      <c r="AB131" s="821"/>
      <c r="AC131" s="821"/>
      <c r="AD131" s="821"/>
      <c r="AE131" s="822"/>
      <c r="AF131" s="823">
        <v>2908026</v>
      </c>
      <c r="AG131" s="821"/>
      <c r="AH131" s="821"/>
      <c r="AI131" s="821"/>
      <c r="AJ131" s="822"/>
      <c r="AK131" s="823">
        <v>2794229</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111.4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10.89611805</v>
      </c>
      <c r="AB132" s="801"/>
      <c r="AC132" s="801"/>
      <c r="AD132" s="801"/>
      <c r="AE132" s="802"/>
      <c r="AF132" s="803">
        <v>11.64563178</v>
      </c>
      <c r="AG132" s="801"/>
      <c r="AH132" s="801"/>
      <c r="AI132" s="801"/>
      <c r="AJ132" s="802"/>
      <c r="AK132" s="803">
        <v>13.177194849999999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11.4</v>
      </c>
      <c r="AB133" s="780"/>
      <c r="AC133" s="780"/>
      <c r="AD133" s="780"/>
      <c r="AE133" s="781"/>
      <c r="AF133" s="779">
        <v>11.2</v>
      </c>
      <c r="AG133" s="780"/>
      <c r="AH133" s="780"/>
      <c r="AI133" s="780"/>
      <c r="AJ133" s="781"/>
      <c r="AK133" s="779">
        <v>11.9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0/GcTSKiPnkn8r5NPR0F5l6dm/PaPeA5bGEzD3Ulc/3Vs/wJEpowTYhJ6kFl8TgJor5wBQIqdpfEJSb9vnvBA==" saltValue="J80fdmTD+5fUBcYhe4uW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KrTzLm3seRwjY8dlbeAlu23OHAxSVofMgQ9555MYPYbBWmtMXwnpgWn39gzROu1LQ1AEjchoQ8GdvwE8EHF9Q==" saltValue="w1DL8IC5mO0V36iaETV+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4dlc4u3XEjyi+rCiI6ePrpzWXrE3Ood4QsdPIsTK+4fUAVFQND4m7xD/jeQ+0+/HIXGgkQCDiT4HS2MTT1Fgw==" saltValue="Zispdt9m6XLXG2+LbzUd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907787</v>
      </c>
      <c r="AP9" s="292">
        <v>138424</v>
      </c>
      <c r="AQ9" s="293">
        <v>107310</v>
      </c>
      <c r="AR9" s="294">
        <v>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31889</v>
      </c>
      <c r="AP10" s="295">
        <v>4863</v>
      </c>
      <c r="AQ10" s="296">
        <v>12629</v>
      </c>
      <c r="AR10" s="297">
        <v>-61.5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87424</v>
      </c>
      <c r="AP11" s="295">
        <v>13331</v>
      </c>
      <c r="AQ11" s="296">
        <v>13528</v>
      </c>
      <c r="AR11" s="297">
        <v>-1.5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t="s">
        <v>515</v>
      </c>
      <c r="AP12" s="295" t="s">
        <v>515</v>
      </c>
      <c r="AQ12" s="296">
        <v>1569</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69348</v>
      </c>
      <c r="AP14" s="295">
        <v>10575</v>
      </c>
      <c r="AQ14" s="296">
        <v>5788</v>
      </c>
      <c r="AR14" s="297">
        <v>82.7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45579</v>
      </c>
      <c r="AP15" s="295">
        <v>6950</v>
      </c>
      <c r="AQ15" s="296">
        <v>2674</v>
      </c>
      <c r="AR15" s="297">
        <v>159.9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-86973</v>
      </c>
      <c r="AP16" s="295">
        <v>-13262</v>
      </c>
      <c r="AQ16" s="296">
        <v>-10217</v>
      </c>
      <c r="AR16" s="297">
        <v>29.8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1055054</v>
      </c>
      <c r="AP17" s="295">
        <v>160880</v>
      </c>
      <c r="AQ17" s="296">
        <v>133280</v>
      </c>
      <c r="AR17" s="297">
        <v>20.7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15.1</v>
      </c>
      <c r="AP21" s="308">
        <v>12.41</v>
      </c>
      <c r="AQ21" s="309">
        <v>2.69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97.9</v>
      </c>
      <c r="AP22" s="313">
        <v>96.1</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752608</v>
      </c>
      <c r="AP32" s="322">
        <v>114762</v>
      </c>
      <c r="AQ32" s="323">
        <v>65207</v>
      </c>
      <c r="AR32" s="324">
        <v>76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515</v>
      </c>
      <c r="AP34" s="322" t="s">
        <v>515</v>
      </c>
      <c r="AQ34" s="323" t="s">
        <v>515</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287121</v>
      </c>
      <c r="AP35" s="322">
        <v>43782</v>
      </c>
      <c r="AQ35" s="323">
        <v>23731</v>
      </c>
      <c r="AR35" s="324">
        <v>84.5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21711</v>
      </c>
      <c r="AP36" s="322">
        <v>3311</v>
      </c>
      <c r="AQ36" s="323">
        <v>4111</v>
      </c>
      <c r="AR36" s="324">
        <v>-19.5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7017</v>
      </c>
      <c r="AP37" s="322">
        <v>1070</v>
      </c>
      <c r="AQ37" s="323">
        <v>745</v>
      </c>
      <c r="AR37" s="324">
        <v>43.6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v>12</v>
      </c>
      <c r="AP38" s="325">
        <v>2</v>
      </c>
      <c r="AQ38" s="326">
        <v>5</v>
      </c>
      <c r="AR38" s="314">
        <v>-60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-6656</v>
      </c>
      <c r="AP39" s="322">
        <v>-1015</v>
      </c>
      <c r="AQ39" s="323">
        <v>-2298</v>
      </c>
      <c r="AR39" s="324">
        <v>-55.8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-693612</v>
      </c>
      <c r="AP40" s="322">
        <v>-105766</v>
      </c>
      <c r="AQ40" s="323">
        <v>-66358</v>
      </c>
      <c r="AR40" s="324">
        <v>59.4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368201</v>
      </c>
      <c r="AP41" s="322">
        <v>56145</v>
      </c>
      <c r="AQ41" s="323">
        <v>25144</v>
      </c>
      <c r="AR41" s="324">
        <v>123.3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1508576</v>
      </c>
      <c r="AN51" s="344">
        <v>206938</v>
      </c>
      <c r="AO51" s="345">
        <v>38.9</v>
      </c>
      <c r="AP51" s="346">
        <v>118223</v>
      </c>
      <c r="AQ51" s="347">
        <v>0.5</v>
      </c>
      <c r="AR51" s="348">
        <v>38.4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362223</v>
      </c>
      <c r="AN52" s="352">
        <v>49688</v>
      </c>
      <c r="AO52" s="353">
        <v>-34.700000000000003</v>
      </c>
      <c r="AP52" s="354">
        <v>57106</v>
      </c>
      <c r="AQ52" s="355">
        <v>-8.4</v>
      </c>
      <c r="AR52" s="356">
        <v>-26.3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2082343</v>
      </c>
      <c r="AN53" s="344">
        <v>293412</v>
      </c>
      <c r="AO53" s="345">
        <v>41.8</v>
      </c>
      <c r="AP53" s="346">
        <v>128485</v>
      </c>
      <c r="AQ53" s="347">
        <v>8.6999999999999993</v>
      </c>
      <c r="AR53" s="348">
        <v>33.1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558457</v>
      </c>
      <c r="AN54" s="352">
        <v>78689</v>
      </c>
      <c r="AO54" s="353">
        <v>58.4</v>
      </c>
      <c r="AP54" s="354">
        <v>62765</v>
      </c>
      <c r="AQ54" s="355">
        <v>9.9</v>
      </c>
      <c r="AR54" s="356">
        <v>48.5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1139767</v>
      </c>
      <c r="AN55" s="344">
        <v>164540</v>
      </c>
      <c r="AO55" s="345">
        <v>-43.9</v>
      </c>
      <c r="AP55" s="346">
        <v>128611</v>
      </c>
      <c r="AQ55" s="347">
        <v>0.1</v>
      </c>
      <c r="AR55" s="348">
        <v>-44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518885</v>
      </c>
      <c r="AN56" s="352">
        <v>74908</v>
      </c>
      <c r="AO56" s="353">
        <v>-4.8</v>
      </c>
      <c r="AP56" s="354">
        <v>61552</v>
      </c>
      <c r="AQ56" s="355">
        <v>-1.9</v>
      </c>
      <c r="AR56" s="356">
        <v>-2.9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1844760</v>
      </c>
      <c r="AN57" s="344">
        <v>272169</v>
      </c>
      <c r="AO57" s="345">
        <v>65.400000000000006</v>
      </c>
      <c r="AP57" s="346">
        <v>138651</v>
      </c>
      <c r="AQ57" s="347">
        <v>7.8</v>
      </c>
      <c r="AR57" s="348">
        <v>57.6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919702</v>
      </c>
      <c r="AN58" s="352">
        <v>135689</v>
      </c>
      <c r="AO58" s="353">
        <v>81.099999999999994</v>
      </c>
      <c r="AP58" s="354">
        <v>71211</v>
      </c>
      <c r="AQ58" s="355">
        <v>15.7</v>
      </c>
      <c r="AR58" s="356">
        <v>65.400000000000006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1693272</v>
      </c>
      <c r="AN59" s="344">
        <v>258199</v>
      </c>
      <c r="AO59" s="345">
        <v>-5.0999999999999996</v>
      </c>
      <c r="AP59" s="346">
        <v>122882</v>
      </c>
      <c r="AQ59" s="347">
        <v>-11.4</v>
      </c>
      <c r="AR59" s="348">
        <v>6.3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895714</v>
      </c>
      <c r="AN60" s="352">
        <v>136583</v>
      </c>
      <c r="AO60" s="353">
        <v>0.7</v>
      </c>
      <c r="AP60" s="354">
        <v>65785</v>
      </c>
      <c r="AQ60" s="355">
        <v>-7.6</v>
      </c>
      <c r="AR60" s="356">
        <v>8.3000000000000007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1653744</v>
      </c>
      <c r="AN61" s="359">
        <v>239052</v>
      </c>
      <c r="AO61" s="360">
        <v>19.399999999999999</v>
      </c>
      <c r="AP61" s="361">
        <v>127370</v>
      </c>
      <c r="AQ61" s="362">
        <v>1.1000000000000001</v>
      </c>
      <c r="AR61" s="348">
        <v>18.3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650996</v>
      </c>
      <c r="AN62" s="352">
        <v>95111</v>
      </c>
      <c r="AO62" s="353">
        <v>20.100000000000001</v>
      </c>
      <c r="AP62" s="354">
        <v>63684</v>
      </c>
      <c r="AQ62" s="355">
        <v>1.5</v>
      </c>
      <c r="AR62" s="356">
        <v>18.600000000000001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WK+2sdPC9C7j1jrRkUAIXIYrkWapckcr7zwHPC/0u7SYxsExspa05xh3bhYcm+FC7391JAfIdwDDWkVwKeM4A==" saltValue="O/0sUUch+PlcCv9ZfNY9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aELoRr+0O9EXZRzD3uHa4NRdR8AvXN+iXbBhXXYoeoTfp6QYiuOzBsgMaXz5lFSYoq/oEAwunE2wPDJAln5Ng==" saltValue="GaMPPM8UUjVytIQdX5up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6IFy+kSJrutdNEMWPSKbAkIaMdI2D8bAytfKEX5ijZwFXVAxxlp1prxaY9Lu+YqX2sSEHx0frPwDvN493CMpQ==" saltValue="IxCGxC2y3SRwChIOyonk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38.54</v>
      </c>
      <c r="G47" s="12">
        <v>31.99</v>
      </c>
      <c r="H47" s="12">
        <v>30.62</v>
      </c>
      <c r="I47" s="12">
        <v>29.98</v>
      </c>
      <c r="J47" s="13">
        <v>26.87</v>
      </c>
    </row>
    <row r="48" spans="2:10" ht="57.75" customHeight="1" x14ac:dyDescent="0.15">
      <c r="B48" s="14"/>
      <c r="C48" s="1214" t="s">
        <v>4</v>
      </c>
      <c r="D48" s="1214"/>
      <c r="E48" s="1215"/>
      <c r="F48" s="15">
        <v>4.2</v>
      </c>
      <c r="G48" s="16">
        <v>5.4</v>
      </c>
      <c r="H48" s="16">
        <v>5.79</v>
      </c>
      <c r="I48" s="16">
        <v>4.49</v>
      </c>
      <c r="J48" s="17">
        <v>6</v>
      </c>
    </row>
    <row r="49" spans="2:10" ht="57.75" customHeight="1" thickBot="1" x14ac:dyDescent="0.2">
      <c r="B49" s="18"/>
      <c r="C49" s="1216" t="s">
        <v>5</v>
      </c>
      <c r="D49" s="1216"/>
      <c r="E49" s="1217"/>
      <c r="F49" s="19">
        <v>9.5</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fQjGble/DV6Q3+PhegsMgcEzuRS5hD3uMduqkdVqNOQflOXk6XqWChmuaK7V+pofj3GbXoTqGTkM0DXl4HZA==" saltValue="Oxv++bJFYT3esAM1vJkN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cl093</cp:lastModifiedBy>
  <cp:lastPrinted>2019-10-30T08:35:13Z</cp:lastPrinted>
  <dcterms:modified xsi:type="dcterms:W3CDTF">2019-10-30T08:35:17Z</dcterms:modified>
</cp:coreProperties>
</file>