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very important\08財政状況資料集\H31（H29決算）\20191023【追加依頼】財政状況資料集の追加分（公会計分）の提出\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AM37" i="10"/>
  <c r="U37" i="10"/>
  <c r="C37" i="10"/>
  <c r="AM36" i="10"/>
  <c r="U36" i="10"/>
  <c r="C36" i="10"/>
  <c r="U35" i="10"/>
  <c r="C35" i="10"/>
  <c r="AM34" i="10"/>
  <c r="AM35" i="10" s="1"/>
  <c r="U34" i="10"/>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<sst xmlns="http://schemas.openxmlformats.org/spreadsheetml/2006/main" count="1095" uniqueCount="607">
  <si>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</si>
  <si>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</si>
  <si>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</si>
  <si>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</si>
  <si>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</si>
  <si>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</si>
  <si>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</si>
  <si>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</si>
  <si>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</si>
  <si>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</si>
  <si>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</si>
  <si>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</si>
  <si>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</si>
  <si>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</si>
  <si>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</si>
  <si>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</si>
  <si>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</si>
  <si>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</si>
  <si>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</si>
  <si>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</si>
  <si>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</si>
  <si>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</si>
  <si>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</si>
  <si>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</si>
  <si>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</si>
  <si>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</si>
  <si>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</si>
  <si>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</si>
  <si>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</si>
  <si>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</si>
  <si>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</si>
  <si>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</si>
  <si>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</si>
  <si>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</si>
  <si>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</si>
  <si>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</si>
  <si>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</si>
  <si>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</si>
  <si>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</si>
  <si>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</si>
  <si>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</si>
  <si>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</si>
  <si>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</si>
  <si>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</si>
  <si>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</si>
  <si>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</si>
  <si>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</si>
  <si>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</si>
  <si>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</si>
  <si>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</si>
  <si>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</si>
  <si>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</si>
  <si>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</si>
  <si>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</si>
  <si>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</si>
  <si>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</si>
  <si>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</si>
  <si>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</si>
  <si>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</si>
  <si>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</si>
  <si>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</si>
  <si>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</si>
  <si>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</si>
  <si>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</si>
  <si>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</si>
  <si>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</si>
  <si>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</si>
  <si>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</si>
  <si>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</si>
  <si>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</si>
  <si>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</si>
  <si>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</si>
  <si>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</si>
  <si>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</si>
  <si>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</si>
  <si>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</si>
  <si>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</si>
  <si>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</si>
  <si>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</si>
  <si>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</si>
  <si>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</si>
  <si>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</si>
  <si>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</si>
  <si>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</si>
  <si>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</si>
  <si>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</si>
  <si>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</si>
  <si>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</si>
  <si>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</si>
  <si>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</si>
  <si>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</si>
  <si>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白河市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</si>
  <si>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</si>
  <si>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</si>
  <si>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</si>
  <si>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</si>
  <si>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</si>
  <si>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</si>
  <si>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</si>
  <si>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</si>
  <si>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</si>
  <si>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</si>
  <si>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</si>
  <si>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</si>
  <si>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</si>
  <si>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</si>
  <si>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</si>
  <si>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</si>
  <si>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</si>
  <si>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</si>
  <si>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</si>
  <si>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</si>
  <si>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</si>
  <si>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</si>
  <si>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</si>
  <si>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</si>
  <si>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</si>
  <si>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</si>
  <si>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</si>
  <si>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</si>
  <si>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</si>
  <si>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</si>
  <si>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</si>
  <si>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</si>
  <si>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</si>
  <si>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</si>
  <si>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</si>
  <si>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</si>
  <si>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</si>
  <si>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</si>
  <si>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</si>
  <si>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</si>
  <si>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</si>
  <si>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</si>
  <si>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</si>
  <si>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</si>
  <si>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</si>
  <si>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</si>
  <si>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</si>
  <si>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</si>
  <si>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</si>
  <si>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</si>
  <si>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</si>
  <si>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</si>
  <si>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</si>
  <si>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</si>
  <si>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</si>
  <si>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</si>
  <si>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</si>
  <si>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</si>
  <si>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</si>
  <si>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</si>
  <si>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</si>
  <si>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</si>
  <si>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</si>
  <si>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</si>
  <si>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</si>
  <si>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</si>
  <si>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</si>
  <si>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</si>
  <si>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</si>
  <si>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</si>
  <si>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</si>
  <si>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</si>
  <si>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</si>
  <si>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</si>
  <si>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</si>
  <si>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</si>
  <si>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</si>
  <si>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</si>
  <si>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</si>
  <si>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</si>
  <si>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</si>
  <si>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</si>
  <si>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</si>
  <si>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</si>
  <si>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</si>
  <si>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</si>
  <si>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</si>
  <si>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</si>
  <si>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</si>
  <si>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</si>
  <si>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</si>
  <si>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</si>
  <si>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</si>
  <si>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</si>
  <si>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</si>
  <si>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</si>
  <si>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</si>
  <si>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</si>
  <si>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</si>
  <si>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</si>
  <si>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</si>
  <si>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</si>
  <si>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</si>
  <si>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</si>
  <si>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</si>
  <si>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</si>
  <si>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</si>
  <si>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</si>
  <si>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</si>
  <si>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</si>
  <si>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</si>
  <si>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</si>
  <si>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</si>
  <si>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</si>
  <si>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福島県白河市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</si>
  <si>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</si>
  <si>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</si>
  <si>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</si>
  <si>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</si>
  <si>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</si>
  <si>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</si>
  <si>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</si>
  <si>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</si>
  <si>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</si>
  <si>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</si>
  <si>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</si>
  <si>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</si>
  <si>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</si>
  <si>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</si>
  <si>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</si>
  <si>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</si>
  <si>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</si>
  <si>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</si>
  <si>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</si>
  <si>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</si>
  <si>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</si>
  <si>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</si>
  <si>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</si>
  <si>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</si>
  <si>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</si>
  <si>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</si>
  <si>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</si>
  <si>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</si>
  <si>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</si>
  <si>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</si>
  <si>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</si>
  <si>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</si>
  <si>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</si>
  <si>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</si>
  <si>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</si>
  <si>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</si>
  <si>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</si>
  <si>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</si>
  <si>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</si>
  <si>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</si>
  <si>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</si>
  <si>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</si>
  <si>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</si>
  <si>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</si>
  <si>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</si>
  <si>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</si>
  <si>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</si>
  <si>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</si>
  <si>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</si>
  <si>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</si>
  <si>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</si>
  <si>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</si>
  <si>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</si>
  <si>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</si>
  <si>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</si>
  <si>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</si>
  <si>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</si>
  <si>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</si>
  <si>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</si>
  <si>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</si>
  <si>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</si>
  <si>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</si>
  <si>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</si>
  <si>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</si>
  <si>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</si>
  <si>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</si>
  <si>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</si>
  <si>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</si>
  <si>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</si>
  <si>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</si>
  <si>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</si>
  <si>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</si>
  <si>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</si>
  <si>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</si>
  <si>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</si>
  <si>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</si>
  <si>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</si>
  <si>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</si>
  <si>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</si>
  <si>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</si>
  <si>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</si>
  <si>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</si>
  <si>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</si>
  <si>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</si>
  <si>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</si>
  <si>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</si>
  <si>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</si>
  <si>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</si>
  <si>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</si>
  <si>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</si>
  <si>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</si>
  <si>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</si>
  <si>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</si>
  <si>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</si>
  <si>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</si>
  <si>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</si>
  <si>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</si>
  <si>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</si>
  <si>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</si>
  <si>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</si>
  <si>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</si>
  <si>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</si>
  <si>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</si>
  <si>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</si>
  <si>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</si>
  <si>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</si>
  <si>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</si>
  <si>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</si>
  <si>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</si>
  <si>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</si>
  <si>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</si>
  <si>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</si>
  <si>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</si>
  <si>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</si>
  <si>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</si>
  <si>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</si>
  <si>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</si>
  <si>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</si>
  <si>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</si>
  <si>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</si>
  <si>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</si>
  <si>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</si>
  <si>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</si>
  <si>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</si>
  <si>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</si>
  <si>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</si>
  <si>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</si>
  <si>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</si>
  <si>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</si>
  <si>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</si>
  <si>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</si>
  <si>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</si>
  <si>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</si>
  <si>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</si>
  <si>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</si>
  <si>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</si>
  <si>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</si>
  <si>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</si>
  <si>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</si>
  <si>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</si>
  <si>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</si>
  <si>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</si>
  <si>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</si>
  <si>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</si>
  <si>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</si>
  <si>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</si>
  <si>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</si>
  <si>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</si>
  <si>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</si>
  <si>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</si>
  <si>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</si>
  <si>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福島県白河市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</si>
  <si>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</si>
  <si>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</si>
  <si>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</si>
  <si>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</si>
  <si>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</si>
  <si>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</si>
  <si>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</si>
  <si>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</si>
  <si>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</si>
  <si>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</si>
  <si>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</si>
  <si>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</si>
  <si>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</si>
  <si>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</si>
  <si>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</si>
  <si>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</si>
  <si>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</si>
  <si>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</si>
  <si>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</si>
  <si>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</si>
  <si>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国有林野払受費特別会計</t>
    <phoneticPr fontId="5"/>
  </si>
  <si>
    <t>-</t>
    <phoneticPr fontId="5"/>
  </si>
  <si>
    <t>教育財産特別会計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</si>
  <si>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</si>
  <si>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</si>
  <si>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</si>
  <si>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</si>
  <si>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</si>
  <si>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</si>
  <si>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</si>
  <si>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</si>
  <si>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</si>
  <si>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</si>
  <si>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</si>
  <si>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</si>
  <si>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</si>
  <si>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</si>
  <si>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</si>
  <si>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</si>
  <si>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</si>
  <si>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</si>
  <si>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</si>
  <si>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</si>
  <si>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</si>
  <si>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</si>
  <si>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</si>
  <si>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</si>
  <si>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個別排水処理事業特別会計</t>
    <phoneticPr fontId="5"/>
  </si>
  <si>
    <t>地方卸売市場特別会計</t>
    <phoneticPr fontId="5"/>
  </si>
  <si>
    <t>-</t>
    <phoneticPr fontId="5"/>
  </si>
  <si>
    <t>法非適用企業</t>
    <phoneticPr fontId="5"/>
  </si>
  <si>
    <t>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</si>
  <si>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</si>
  <si>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</si>
  <si>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</si>
  <si>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</si>
  <si>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</si>
  <si>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</si>
  <si>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</si>
  <si>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</si>
  <si>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</si>
  <si>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</si>
  <si>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</si>
  <si>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</si>
  <si>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</si>
  <si>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</si>
  <si>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</si>
  <si>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</si>
  <si>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</si>
  <si>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</si>
  <si>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</si>
  <si>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</si>
  <si>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</si>
  <si>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</si>
  <si>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</si>
  <si>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</si>
  <si>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</si>
  <si>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</si>
  <si>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</si>
  <si>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</si>
  <si>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</si>
  <si>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</si>
  <si>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</si>
  <si>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</si>
  <si>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</si>
  <si>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</si>
  <si>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</si>
  <si>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</si>
  <si>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</si>
  <si>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</si>
  <si>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</si>
  <si>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</si>
  <si>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</si>
  <si>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</si>
  <si>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</si>
  <si>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</si>
  <si>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</si>
  <si>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</si>
  <si>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</si>
  <si>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</si>
  <si>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</si>
  <si>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</si>
  <si>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</si>
  <si>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</si>
  <si>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</si>
  <si>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</si>
  <si>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</si>
  <si>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</si>
  <si>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</si>
  <si>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</si>
  <si>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</si>
  <si>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</si>
  <si>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</si>
  <si>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工業用水道事業会計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</si>
  <si>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</si>
  <si>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</si>
  <si>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</si>
  <si>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</si>
  <si>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</si>
  <si>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</si>
  <si>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</si>
  <si>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</si>
  <si>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</si>
  <si>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</si>
  <si>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</si>
  <si>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</si>
  <si>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</si>
  <si>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</si>
  <si>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</si>
  <si>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</si>
  <si>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</si>
  <si>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</si>
  <si>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</si>
  <si>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</si>
  <si>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</si>
  <si>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</si>
  <si>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</si>
  <si>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</si>
  <si>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</si>
  <si>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</si>
  <si>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</si>
  <si>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</si>
  <si>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</si>
  <si>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</si>
  <si>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</si>
  <si>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</si>
  <si>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</si>
  <si>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</si>
  <si>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</si>
  <si>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</si>
  <si>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</si>
  <si>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</si>
  <si>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</si>
  <si>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</si>
  <si>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</si>
  <si>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</si>
  <si>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</si>
  <si>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</si>
  <si>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</si>
  <si>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</si>
  <si>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</si>
  <si>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</si>
  <si>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</si>
  <si>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</si>
  <si>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</si>
  <si>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</si>
  <si>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</si>
  <si>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</si>
  <si>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</si>
  <si>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</si>
  <si>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</si>
  <si>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</si>
  <si>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</si>
  <si>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</si>
  <si>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</si>
  <si>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</si>
  <si>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</si>
  <si>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</si>
  <si>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</si>
  <si>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</si>
  <si>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</si>
  <si>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</si>
  <si>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</si>
  <si>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</si>
  <si>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</si>
  <si>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</si>
  <si>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</si>
  <si>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</si>
  <si>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</si>
  <si>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</si>
  <si>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</si>
  <si>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</si>
  <si>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</si>
  <si>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</si>
  <si>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</si>
  <si>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</si>
  <si>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</si>
  <si>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</si>
  <si>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</si>
  <si>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</si>
  <si>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</si>
  <si>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0.87</t>
  </si>
  <si>
    <t>▲ 1.85</t>
  </si>
  <si>
    <t>水道事業会計</t>
  </si>
  <si>
    <t>一般会計</t>
  </si>
  <si>
    <t>国民健康保険特別会計</t>
  </si>
  <si>
    <t>介護保険特別会計</t>
  </si>
  <si>
    <t>土地造成事業特別会計</t>
  </si>
  <si>
    <t>工業用水道事業会計</t>
  </si>
  <si>
    <t>後期高齢者医療特別会計</t>
  </si>
  <si>
    <t>国有林野払受費特別会計</t>
  </si>
  <si>
    <t>その他会計（赤字）</t>
  </si>
  <si>
    <t>その他会計（黒字）</t>
  </si>
  <si>
    <t>白河地方土地開発公社</t>
    <rPh sb="0" eb="2">
      <t>シラカワ</t>
    </rPh>
    <rPh sb="2" eb="4">
      <t>チホウ</t>
    </rPh>
    <rPh sb="4" eb="6">
      <t>トチ</t>
    </rPh>
    <rPh sb="6" eb="8">
      <t>カイハツ</t>
    </rPh>
    <rPh sb="8" eb="10">
      <t>コウシャ</t>
    </rPh>
    <phoneticPr fontId="30"/>
  </si>
  <si>
    <t>ひがし振興公社</t>
    <rPh sb="3" eb="5">
      <t>シンコウ</t>
    </rPh>
    <rPh sb="5" eb="7">
      <t>コウシャ</t>
    </rPh>
    <phoneticPr fontId="30"/>
  </si>
  <si>
    <t>産業サポート白河</t>
    <rPh sb="0" eb="2">
      <t>サンギョウ</t>
    </rPh>
    <rPh sb="6" eb="8">
      <t>シラカワ</t>
    </rPh>
    <phoneticPr fontId="30"/>
  </si>
  <si>
    <t>白河観光物産協会</t>
    <rPh sb="0" eb="2">
      <t>シラカワ</t>
    </rPh>
    <rPh sb="2" eb="4">
      <t>カンコウ</t>
    </rPh>
    <rPh sb="4" eb="6">
      <t>ブッサン</t>
    </rPh>
    <rPh sb="6" eb="8">
      <t>キョウカイ</t>
    </rPh>
    <phoneticPr fontId="30"/>
  </si>
  <si>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30"/>
  </si>
  <si>
    <t>白河地方広域市町村圏整備組合（水道用水供給事業会計）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8">
      <t>ヨウ</t>
    </rPh>
    <rPh sb="18" eb="19">
      <t>スイ</t>
    </rPh>
    <rPh sb="19" eb="21">
      <t>キョウキュウ</t>
    </rPh>
    <rPh sb="21" eb="23">
      <t>ジギョウ</t>
    </rPh>
    <rPh sb="23" eb="25">
      <t>カイケイ</t>
    </rPh>
    <phoneticPr fontId="30"/>
  </si>
  <si>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</si>
  <si>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30"/>
  </si>
  <si>
    <t>福島県市町村総合事務組合（消防賞じゅつ金特別会計）</t>
    <rPh sb="0" eb="2">
      <t>フクシマ</t>
    </rPh>
    <rPh sb="2" eb="3">
      <t>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</si>
  <si>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</si>
  <si>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30"/>
  </si>
  <si>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</si>
  <si>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</si>
  <si>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</si>
  <si>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t>
    <phoneticPr fontId="2"/>
  </si>
  <si>
    <t>-</t>
    <phoneticPr fontId="2"/>
  </si>
  <si>
    <t>介護保険特別会計</t>
    <phoneticPr fontId="5"/>
  </si>
  <si>
    <t>-</t>
    <phoneticPr fontId="2"/>
  </si>
  <si>
    <t>公共施設等整備基金</t>
    <rPh sb="0" eb="2">
      <t>コウキョウ</t>
    </rPh>
    <rPh sb="2" eb="4">
      <t>シセツ</t>
    </rPh>
    <rPh sb="4" eb="5">
      <t>トウ</t>
    </rPh>
    <rPh sb="5" eb="7">
      <t>セイビ</t>
    </rPh>
    <rPh sb="7" eb="9">
      <t>キキン</t>
    </rPh>
    <phoneticPr fontId="11"/>
  </si>
  <si>
    <t>合併振興基金</t>
    <rPh sb="0" eb="2">
      <t>ガッペイ</t>
    </rPh>
    <rPh sb="2" eb="4">
      <t>シンコウ</t>
    </rPh>
    <rPh sb="4" eb="6">
      <t>キキン</t>
    </rPh>
    <phoneticPr fontId="11"/>
  </si>
  <si>
    <t>愛の基金</t>
    <rPh sb="0" eb="1">
      <t>アイ</t>
    </rPh>
    <rPh sb="2" eb="4">
      <t>キキン</t>
    </rPh>
    <phoneticPr fontId="11"/>
  </si>
  <si>
    <t>小峰城城郭復元基金</t>
    <rPh sb="0" eb="2">
      <t>コミネ</t>
    </rPh>
    <rPh sb="2" eb="3">
      <t>ジョウ</t>
    </rPh>
    <rPh sb="3" eb="5">
      <t>ジョウカク</t>
    </rPh>
    <rPh sb="5" eb="7">
      <t>フクゲン</t>
    </rPh>
    <rPh sb="7" eb="9">
      <t>キキン</t>
    </rPh>
    <phoneticPr fontId="11"/>
  </si>
  <si>
    <t>震災復興基金</t>
    <rPh sb="0" eb="2">
      <t>シンサイ</t>
    </rPh>
    <rPh sb="2" eb="4">
      <t>フッコウ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</si>
  <si>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</si>
  <si>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</si>
  <si>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</si>
  <si>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</si>
  <si>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</si>
  <si>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</si>
  <si>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</si>
  <si>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</si>
  <si>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</si>
  <si>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各比率とも、合併前の4市村にて実施していた地方債を財源とする大型事業の影響などにより、類似団体平均を上回っている。
　しかし、近年に実施した公債費の繰上償還などが奏功し、年々着実に改善している。
　今後も投資的事業の実施にあたっては中長期的視点に立って、重要性・緊急性を十分勘案のうえ重点選別を行なうとともに、財政健全化計画などに基づき、地方債借入額を同年度の地方債元金償還額以下に抑制するように努め、後年度の負担軽減を図る。</t>
    <phoneticPr fontId="5"/>
  </si>
  <si>
    <t>実質公債費比率</t>
    <phoneticPr fontId="5"/>
  </si>
  <si>
    <t>　将来負担比率が類似団体と比べて高い水準にある一方、有形固定資産減価償却率は類似団体よりも低い水準にある。市民文化交流館（コミネス）の建設や白河中央中学校、釜子小学校の改築等に係る起債額が増加する一方、老朽化した施設が更新されたためであると考えられる。今後は、公共施設等総合管理計画に基づき計画的に老朽化対策を進めて行く。</t>
    <rPh sb="1" eb="3">
      <t>ショウライ</t>
    </rPh>
    <rPh sb="3" eb="5">
      <t>フタン</t>
    </rPh>
    <rPh sb="5" eb="7">
      <t>ヒリツ</t>
    </rPh>
    <rPh sb="8" eb="10">
      <t>ルイジ</t>
    </rPh>
    <rPh sb="10" eb="12">
      <t>ダンタイ</t>
    </rPh>
    <rPh sb="13" eb="14">
      <t>クラ</t>
    </rPh>
    <rPh sb="16" eb="17">
      <t>タカ</t>
    </rPh>
    <rPh sb="18" eb="20">
      <t>スイジュン</t>
    </rPh>
    <rPh sb="23" eb="25">
      <t>イッポウ</t>
    </rPh>
    <rPh sb="26" eb="28">
      <t>ユウケイ</t>
    </rPh>
    <rPh sb="28" eb="30">
      <t>コテイ</t>
    </rPh>
    <rPh sb="30" eb="32">
      <t>シサン</t>
    </rPh>
    <rPh sb="32" eb="33">
      <t>ゲン</t>
    </rPh>
    <rPh sb="33" eb="34">
      <t>カ</t>
    </rPh>
    <rPh sb="34" eb="36">
      <t>ショウキャク</t>
    </rPh>
    <rPh sb="36" eb="37">
      <t>リツ</t>
    </rPh>
    <rPh sb="38" eb="40">
      <t>ルイジ</t>
    </rPh>
    <rPh sb="40" eb="42">
      <t>ダンタイ</t>
    </rPh>
    <rPh sb="45" eb="46">
      <t>ヒク</t>
    </rPh>
    <rPh sb="47" eb="49">
      <t>スイジュン</t>
    </rPh>
    <rPh sb="53" eb="55">
      <t>シミン</t>
    </rPh>
    <rPh sb="55" eb="57">
      <t>ブンカ</t>
    </rPh>
    <rPh sb="57" eb="59">
      <t>コウリュウ</t>
    </rPh>
    <rPh sb="59" eb="60">
      <t>カン</t>
    </rPh>
    <rPh sb="67" eb="69">
      <t>ケンセツ</t>
    </rPh>
    <rPh sb="70" eb="72">
      <t>シラカワ</t>
    </rPh>
    <rPh sb="72" eb="74">
      <t>チュウオウ</t>
    </rPh>
    <rPh sb="74" eb="77">
      <t>チュウガッコウ</t>
    </rPh>
    <rPh sb="78" eb="79">
      <t>カマ</t>
    </rPh>
    <rPh sb="79" eb="80">
      <t>コ</t>
    </rPh>
    <rPh sb="80" eb="83">
      <t>ショウガッコウ</t>
    </rPh>
    <rPh sb="84" eb="86">
      <t>カイチク</t>
    </rPh>
    <rPh sb="86" eb="87">
      <t>トウ</t>
    </rPh>
    <rPh sb="88" eb="89">
      <t>カカ</t>
    </rPh>
    <rPh sb="90" eb="92">
      <t>キサイ</t>
    </rPh>
    <rPh sb="92" eb="93">
      <t>ガク</t>
    </rPh>
    <rPh sb="94" eb="96">
      <t>ゾウカ</t>
    </rPh>
    <rPh sb="98" eb="100">
      <t>イッポウ</t>
    </rPh>
    <rPh sb="101" eb="103">
      <t>ロウキュウ</t>
    </rPh>
    <rPh sb="103" eb="104">
      <t>カ</t>
    </rPh>
    <rPh sb="106" eb="108">
      <t>シセツ</t>
    </rPh>
    <rPh sb="109" eb="111">
      <t>コウシン</t>
    </rPh>
    <rPh sb="120" eb="121">
      <t>カンガ</t>
    </rPh>
    <rPh sb="126" eb="128">
      <t>コンゴ</t>
    </rPh>
    <rPh sb="130" eb="132">
      <t>コウキョウ</t>
    </rPh>
    <rPh sb="132" eb="134">
      <t>シセツ</t>
    </rPh>
    <rPh sb="134" eb="135">
      <t>トウ</t>
    </rPh>
    <rPh sb="135" eb="137">
      <t>ソウゴウ</t>
    </rPh>
    <rPh sb="137" eb="139">
      <t>カンリ</t>
    </rPh>
    <rPh sb="139" eb="141">
      <t>ケイカク</t>
    </rPh>
    <rPh sb="142" eb="143">
      <t>モト</t>
    </rPh>
    <rPh sb="145" eb="148">
      <t>ケイカクテキ</t>
    </rPh>
    <rPh sb="149" eb="152">
      <t>ロウキュウカ</t>
    </rPh>
    <rPh sb="152" eb="154">
      <t>タイサク</t>
    </rPh>
    <rPh sb="155" eb="156">
      <t>スス</t>
    </rPh>
    <rPh sb="158" eb="159">
      <t>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</si>
</sst>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77507</c:v>
                </c:pt>
                <c:pt idx="3">
                  <c:v>57295</c:v>
                </c:pt>
                <c:pt idx="4">
                  <c:v>54110</c:v>
                </c:pt>
              </c:numCache>
            </c:numRef>
          </c:val>
          <c:smooth val="0"/>
          <c:extLst xmlns:c16r2="http://schemas.microsoft.com/office/drawing/2015/06/chart">
            <c:ext xmlns:c16="http://schemas.microsoft.com/office/drawing/2014/chart" uri="{C3380CC4-5D6E-409C-BE32-E72D297353CC}">
              <c16:uniqueId val="{00000000-407F-46B1-9D11-8DB2BAB9DD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180452</c:v>
                </c:pt>
                <c:pt idx="1">
                  <c:v>109201</c:v>
                </c:pt>
                <c:pt idx="2">
                  <c:v>126603</c:v>
                </c:pt>
                <c:pt idx="3">
                  <c:v>133158</c:v>
                </c:pt>
                <c:pt idx="4">
                  <c:v>59767</c:v>
                </c:pt>
              </c:numCache>
            </c:numRef>
          </c:val>
          <c:smooth val="0"/>
          <c:extLst xmlns:c16r2="http://schemas.microsoft.com/office/drawing/2015/06/chart">
            <c:ext xmlns:c16="http://schemas.microsoft.com/office/drawing/2014/chart" uri="{C3380CC4-5D6E-409C-BE32-E72D297353CC}">
              <c16:uniqueId val="{00000001-407F-46B1-9D11-8DB2BAB9DD0D}"/>
            </c:ext>
          </c:extLst>
        </c:ser>
        <c:dLbls>
          <c:showLegendKey val="0"/>
          <c:showVal val="0"/>
          <c:showCatName val="0"/>
          <c:showSerName val="0"/>
          <c:showPercent val="0"/>
          <c:showBubbleSize val="0"/>
        </c:dLbls>
        <c:marker val="1"/>
        <c:smooth val="0"/>
        <c:axId val="260071208"/>
        <c:axId val="260071600"/>
      </c:lineChart>
      <c:catAx>
        <c:axId val="260071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071600"/>
        <c:crosses val="autoZero"/>
        <c:auto val="1"/>
        <c:lblAlgn val="ctr"/>
        <c:lblOffset val="100"/>
        <c:tickLblSkip val="1"/>
        <c:tickMarkSkip val="1"/>
        <c:noMultiLvlLbl val="0"/>
      </c:catAx>
      <c:valAx>
        <c:axId val="2600716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071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7.44</c:v>
                </c:pt>
                <c:pt idx="1">
                  <c:v>9.1199999999999992</c:v>
                </c:pt>
                <c:pt idx="2">
                  <c:v>7.56</c:v>
                </c:pt>
                <c:pt idx="3">
                  <c:v>7.07</c:v>
                </c:pt>
                <c:pt idx="4">
                  <c:v>5.61</c:v>
                </c:pt>
              </c:numCache>
            </c:numRef>
          </c:val>
          <c:extLst xmlns:c16r2="http://schemas.microsoft.com/office/drawing/2015/06/chart">
            <c:ext xmlns:c16="http://schemas.microsoft.com/office/drawing/2014/chart" uri="{C3380CC4-5D6E-409C-BE32-E72D297353CC}">
              <c16:uniqueId val="{00000000-020C-4570-A496-6A2578AF35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19.43</c:v>
                </c:pt>
                <c:pt idx="1">
                  <c:v>20.11</c:v>
                </c:pt>
                <c:pt idx="2">
                  <c:v>19.399999999999999</c:v>
                </c:pt>
                <c:pt idx="3">
                  <c:v>19.48</c:v>
                </c:pt>
                <c:pt idx="4">
                  <c:v>18.68</c:v>
                </c:pt>
              </c:numCache>
            </c:numRef>
          </c:val>
          <c:extLst xmlns:c16r2="http://schemas.microsoft.com/office/drawing/2015/06/chart">
            <c:ext xmlns:c16="http://schemas.microsoft.com/office/drawing/2014/chart" uri="{C3380CC4-5D6E-409C-BE32-E72D297353CC}">
              <c16:uniqueId val="{00000001-020C-4570-A496-6A2578AF351D}"/>
            </c:ext>
          </c:extLst>
        </c:ser>
        <c:dLbls>
          <c:showLegendKey val="0"/>
          <c:showVal val="0"/>
          <c:showCatName val="0"/>
          <c:showSerName val="0"/>
          <c:showPercent val="0"/>
          <c:showBubbleSize val="0"/>
        </c:dLbls>
        <c:gapWidth val="250"/>
        <c:overlap val="100"/>
        <c:axId val="260072384"/>
        <c:axId val="260072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2.11</c:v>
                </c:pt>
                <c:pt idx="1">
                  <c:v>2.4900000000000002</c:v>
                </c:pt>
                <c:pt idx="2">
                  <c:v>1.35</c:v>
                </c:pt>
                <c:pt idx="3">
                  <c:v>-0.87</c:v>
                </c:pt>
                <c:pt idx="4">
                  <c:v>-1.85</c:v>
                </c:pt>
              </c:numCache>
            </c:numRef>
          </c:val>
          <c:smooth val="0"/>
          <c:extLst xmlns:c16r2="http://schemas.microsoft.com/office/drawing/2015/06/chart">
            <c:ext xmlns:c16="http://schemas.microsoft.com/office/drawing/2014/chart" uri="{C3380CC4-5D6E-409C-BE32-E72D297353CC}">
              <c16:uniqueId val="{00000002-020C-4570-A496-6A2578AF351D}"/>
            </c:ext>
          </c:extLst>
        </c:ser>
        <c:dLbls>
          <c:showLegendKey val="0"/>
          <c:showVal val="0"/>
          <c:showCatName val="0"/>
          <c:showSerName val="0"/>
          <c:showPercent val="0"/>
          <c:showBubbleSize val="0"/>
        </c:dLbls>
        <c:marker val="1"/>
        <c:smooth val="0"/>
        <c:axId val="260072384"/>
        <c:axId val="260072776"/>
      </c:lineChart>
      <c:catAx>
        <c:axId val="26007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0072776"/>
        <c:crosses val="autoZero"/>
        <c:auto val="1"/>
        <c:lblAlgn val="ctr"/>
        <c:lblOffset val="100"/>
        <c:tickLblSkip val="1"/>
        <c:tickMarkSkip val="1"/>
        <c:noMultiLvlLbl val="0"/>
      </c:catAx>
      <c:valAx>
        <c:axId val="260072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07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0.24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657-46F5-B74B-B0FDDEB8CD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57-46F5-B74B-B0FDDEB8CD2C}"/>
            </c:ext>
          </c:extLst>
        </c:ser>
        <c:ser>
          <c:idx val="2"/>
          <c:order val="2"/>
          <c:tx>
            <c:strRef>
              <c:f>データシート!$A$29</c:f>
              <c:strCache>
                <c:ptCount val="1"/>
                <c:pt idx="0">
                  <c:v>国有林野払受費特別会計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657-46F5-B74B-B0FDDEB8CD2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9657-46F5-B74B-B0FDDEB8CD2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0.23</c:v>
                </c:pt>
                <c:pt idx="2">
                  <c:v>#N/A</c:v>
                </c:pt>
                <c:pt idx="3">
                  <c:v>0.13</c:v>
                </c:pt>
                <c:pt idx="4">
                  <c:v>#N/A</c:v>
                </c:pt>
                <c:pt idx="5">
                  <c:v>0.16</c:v>
                </c:pt>
                <c:pt idx="6">
                  <c:v>#N/A</c:v>
                </c:pt>
                <c:pt idx="7">
                  <c:v>0.18</c:v>
                </c:pt>
                <c:pt idx="8">
                  <c:v>#N/A</c:v>
                </c:pt>
                <c:pt idx="9">
                  <c:v>0.18</c:v>
                </c:pt>
              </c:numCache>
            </c:numRef>
          </c:val>
          <c:extLst xmlns:c16r2="http://schemas.microsoft.com/office/drawing/2015/06/chart">
            <c:ext xmlns:c16="http://schemas.microsoft.com/office/drawing/2014/chart" uri="{C3380CC4-5D6E-409C-BE32-E72D297353CC}">
              <c16:uniqueId val="{00000004-9657-46F5-B74B-B0FDDEB8CD2C}"/>
            </c:ext>
          </c:extLst>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1.31</c:v>
                </c:pt>
                <c:pt idx="2">
                  <c:v>#N/A</c:v>
                </c:pt>
                <c:pt idx="3">
                  <c:v>1.25</c:v>
                </c:pt>
                <c:pt idx="4">
                  <c:v>#N/A</c:v>
                </c:pt>
                <c:pt idx="5">
                  <c:v>0.55000000000000004</c:v>
                </c:pt>
                <c:pt idx="6">
                  <c:v>#N/A</c:v>
                </c:pt>
                <c:pt idx="7">
                  <c:v>0.54</c:v>
                </c:pt>
                <c:pt idx="8">
                  <c:v>#N/A</c:v>
                </c:pt>
                <c:pt idx="9">
                  <c:v>0.55000000000000004</c:v>
                </c:pt>
              </c:numCache>
            </c:numRef>
          </c:val>
          <c:extLst xmlns:c16r2="http://schemas.microsoft.com/office/drawing/2015/06/chart">
            <c:ext xmlns:c16="http://schemas.microsoft.com/office/drawing/2014/chart" uri="{C3380CC4-5D6E-409C-BE32-E72D297353CC}">
              <c16:uniqueId val="{00000005-9657-46F5-B74B-B0FDDEB8CD2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0.65</c:v>
                </c:pt>
                <c:pt idx="2">
                  <c:v>#N/A</c:v>
                </c:pt>
                <c:pt idx="3">
                  <c:v>0.61</c:v>
                </c:pt>
                <c:pt idx="4">
                  <c:v>#N/A</c:v>
                </c:pt>
                <c:pt idx="5">
                  <c:v>1.19</c:v>
                </c:pt>
                <c:pt idx="6">
                  <c:v>#N/A</c:v>
                </c:pt>
                <c:pt idx="7">
                  <c:v>2.02</c:v>
                </c:pt>
                <c:pt idx="8">
                  <c:v>#N/A</c:v>
                </c:pt>
                <c:pt idx="9">
                  <c:v>0.77</c:v>
                </c:pt>
              </c:numCache>
            </c:numRef>
          </c:val>
          <c:extLst xmlns:c16r2="http://schemas.microsoft.com/office/drawing/2015/06/chart">
            <c:ext xmlns:c16="http://schemas.microsoft.com/office/drawing/2014/chart" uri="{C3380CC4-5D6E-409C-BE32-E72D297353CC}">
              <c16:uniqueId val="{00000006-9657-46F5-B74B-B0FDDEB8CD2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3.38</c:v>
                </c:pt>
                <c:pt idx="2">
                  <c:v>#N/A</c:v>
                </c:pt>
                <c:pt idx="3">
                  <c:v>3.61</c:v>
                </c:pt>
                <c:pt idx="4">
                  <c:v>#N/A</c:v>
                </c:pt>
                <c:pt idx="5">
                  <c:v>2.8</c:v>
                </c:pt>
                <c:pt idx="6">
                  <c:v>#N/A</c:v>
                </c:pt>
                <c:pt idx="7">
                  <c:v>1.65</c:v>
                </c:pt>
                <c:pt idx="8">
                  <c:v>#N/A</c:v>
                </c:pt>
                <c:pt idx="9">
                  <c:v>2.83</c:v>
                </c:pt>
              </c:numCache>
            </c:numRef>
          </c:val>
          <c:extLst xmlns:c16r2="http://schemas.microsoft.com/office/drawing/2015/06/chart">
            <c:ext xmlns:c16="http://schemas.microsoft.com/office/drawing/2014/chart" uri="{C3380CC4-5D6E-409C-BE32-E72D297353CC}">
              <c16:uniqueId val="{00000007-9657-46F5-B74B-B0FDDEB8CD2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7.43</c:v>
                </c:pt>
                <c:pt idx="2">
                  <c:v>#N/A</c:v>
                </c:pt>
                <c:pt idx="3">
                  <c:v>9.14</c:v>
                </c:pt>
                <c:pt idx="4">
                  <c:v>#N/A</c:v>
                </c:pt>
                <c:pt idx="5">
                  <c:v>7.56</c:v>
                </c:pt>
                <c:pt idx="6">
                  <c:v>#N/A</c:v>
                </c:pt>
                <c:pt idx="7">
                  <c:v>7.12</c:v>
                </c:pt>
                <c:pt idx="8">
                  <c:v>#N/A</c:v>
                </c:pt>
                <c:pt idx="9">
                  <c:v>5.67</c:v>
                </c:pt>
              </c:numCache>
            </c:numRef>
          </c:val>
          <c:extLst xmlns:c16r2="http://schemas.microsoft.com/office/drawing/2015/06/chart">
            <c:ext xmlns:c16="http://schemas.microsoft.com/office/drawing/2014/chart" uri="{C3380CC4-5D6E-409C-BE32-E72D297353CC}">
              <c16:uniqueId val="{00000008-9657-46F5-B74B-B0FDDEB8CD2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6.62</c:v>
                </c:pt>
                <c:pt idx="2">
                  <c:v>#N/A</c:v>
                </c:pt>
                <c:pt idx="3">
                  <c:v>6.94</c:v>
                </c:pt>
                <c:pt idx="4">
                  <c:v>#N/A</c:v>
                </c:pt>
                <c:pt idx="5">
                  <c:v>6.89</c:v>
                </c:pt>
                <c:pt idx="6">
                  <c:v>#N/A</c:v>
                </c:pt>
                <c:pt idx="7">
                  <c:v>7.6</c:v>
                </c:pt>
                <c:pt idx="8">
                  <c:v>#N/A</c:v>
                </c:pt>
                <c:pt idx="9">
                  <c:v>8.25</c:v>
                </c:pt>
              </c:numCache>
            </c:numRef>
          </c:val>
          <c:extLst xmlns:c16r2="http://schemas.microsoft.com/office/drawing/2015/06/chart">
            <c:ext xmlns:c16="http://schemas.microsoft.com/office/drawing/2014/chart" uri="{C3380CC4-5D6E-409C-BE32-E72D297353CC}">
              <c16:uniqueId val="{00000009-9657-46F5-B74B-B0FDDEB8CD2C}"/>
            </c:ext>
          </c:extLst>
        </c:ser>
        <c:dLbls>
          <c:showLegendKey val="0"/>
          <c:showVal val="0"/>
          <c:showCatName val="0"/>
          <c:showSerName val="0"/>
          <c:showPercent val="0"/>
          <c:showBubbleSize val="0"/>
        </c:dLbls>
        <c:gapWidth val="150"/>
        <c:overlap val="100"/>
        <c:axId val="260073560"/>
        <c:axId val="317909688"/>
      </c:barChart>
      <c:catAx>
        <c:axId val="26007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909688"/>
        <c:crosses val="autoZero"/>
        <c:auto val="1"/>
        <c:lblAlgn val="ctr"/>
        <c:lblOffset val="100"/>
        <c:tickLblSkip val="1"/>
        <c:tickMarkSkip val="1"/>
        <c:noMultiLvlLbl val="0"/>
      </c:catAx>
      <c:valAx>
        <c:axId val="317909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073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3112</c:v>
                </c:pt>
                <c:pt idx="5">
                  <c:v>3248</c:v>
                </c:pt>
                <c:pt idx="8">
                  <c:v>3271</c:v>
                </c:pt>
                <c:pt idx="11">
                  <c:v>3304</c:v>
                </c:pt>
                <c:pt idx="14">
                  <c:v>3237</c:v>
                </c:pt>
              </c:numCache>
            </c:numRef>
          </c:val>
          <c:extLst xmlns:c16r2="http://schemas.microsoft.com/office/drawing/2015/06/chart">
            <c:ext xmlns:c16="http://schemas.microsoft.com/office/drawing/2014/chart" uri="{C3380CC4-5D6E-409C-BE32-E72D297353CC}">
              <c16:uniqueId val="{00000000-BFED-4FDC-9F3F-00F60BB9CF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FED-4FDC-9F3F-00F60BB9CF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81</c:v>
                </c:pt>
                <c:pt idx="3">
                  <c:v>49</c:v>
                </c:pt>
                <c:pt idx="6">
                  <c:v>74</c:v>
                </c:pt>
                <c:pt idx="9">
                  <c:v>40</c:v>
                </c:pt>
                <c:pt idx="12">
                  <c:v>37</c:v>
                </c:pt>
              </c:numCache>
            </c:numRef>
          </c:val>
          <c:extLst xmlns:c16r2="http://schemas.microsoft.com/office/drawing/2015/06/chart">
            <c:ext xmlns:c16="http://schemas.microsoft.com/office/drawing/2014/chart" uri="{C3380CC4-5D6E-409C-BE32-E72D297353CC}">
              <c16:uniqueId val="{00000002-BFED-4FDC-9F3F-00F60BB9CF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132</c:v>
                </c:pt>
                <c:pt idx="3">
                  <c:v>112</c:v>
                </c:pt>
                <c:pt idx="6">
                  <c:v>139</c:v>
                </c:pt>
                <c:pt idx="9">
                  <c:v>147</c:v>
                </c:pt>
                <c:pt idx="12">
                  <c:v>145</c:v>
                </c:pt>
              </c:numCache>
            </c:numRef>
          </c:val>
          <c:extLst xmlns:c16r2="http://schemas.microsoft.com/office/drawing/2015/06/chart">
            <c:ext xmlns:c16="http://schemas.microsoft.com/office/drawing/2014/chart" uri="{C3380CC4-5D6E-409C-BE32-E72D297353CC}">
              <c16:uniqueId val="{00000003-BFED-4FDC-9F3F-00F60BB9CF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987</c:v>
                </c:pt>
                <c:pt idx="3">
                  <c:v>1206</c:v>
                </c:pt>
                <c:pt idx="6">
                  <c:v>1200</c:v>
                </c:pt>
                <c:pt idx="9">
                  <c:v>1207</c:v>
                </c:pt>
                <c:pt idx="12">
                  <c:v>1440</c:v>
                </c:pt>
              </c:numCache>
            </c:numRef>
          </c:val>
          <c:extLst xmlns:c16r2="http://schemas.microsoft.com/office/drawing/2015/06/chart">
            <c:ext xmlns:c16="http://schemas.microsoft.com/office/drawing/2014/chart" uri="{C3380CC4-5D6E-409C-BE32-E72D297353CC}">
              <c16:uniqueId val="{00000004-BFED-4FDC-9F3F-00F60BB9CF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ED-4FDC-9F3F-00F60BB9CF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FED-4FDC-9F3F-00F60BB9CF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3188</c:v>
                </c:pt>
                <c:pt idx="3">
                  <c:v>3237</c:v>
                </c:pt>
                <c:pt idx="6">
                  <c:v>3331</c:v>
                </c:pt>
                <c:pt idx="9">
                  <c:v>3331</c:v>
                </c:pt>
                <c:pt idx="12">
                  <c:v>3297</c:v>
                </c:pt>
              </c:numCache>
            </c:numRef>
          </c:val>
          <c:extLst xmlns:c16r2="http://schemas.microsoft.com/office/drawing/2015/06/chart">
            <c:ext xmlns:c16="http://schemas.microsoft.com/office/drawing/2014/chart" uri="{C3380CC4-5D6E-409C-BE32-E72D297353CC}">
              <c16:uniqueId val="{00000007-BFED-4FDC-9F3F-00F60BB9CFC8}"/>
            </c:ext>
          </c:extLst>
        </c:ser>
        <c:dLbls>
          <c:showLegendKey val="0"/>
          <c:showVal val="0"/>
          <c:showCatName val="0"/>
          <c:showSerName val="0"/>
          <c:showPercent val="0"/>
          <c:showBubbleSize val="0"/>
        </c:dLbls>
        <c:gapWidth val="100"/>
        <c:overlap val="100"/>
        <c:axId val="317910472"/>
        <c:axId val="31791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1276</c:v>
                </c:pt>
                <c:pt idx="2">
                  <c:v>#N/A</c:v>
                </c:pt>
                <c:pt idx="3">
                  <c:v>#N/A</c:v>
                </c:pt>
                <c:pt idx="4">
                  <c:v>1356</c:v>
                </c:pt>
                <c:pt idx="5">
                  <c:v>#N/A</c:v>
                </c:pt>
                <c:pt idx="6">
                  <c:v>#N/A</c:v>
                </c:pt>
                <c:pt idx="7">
                  <c:v>1473</c:v>
                </c:pt>
                <c:pt idx="8">
                  <c:v>#N/A</c:v>
                </c:pt>
                <c:pt idx="9">
                  <c:v>#N/A</c:v>
                </c:pt>
                <c:pt idx="10">
                  <c:v>1421</c:v>
                </c:pt>
                <c:pt idx="11">
                  <c:v>#N/A</c:v>
                </c:pt>
                <c:pt idx="12">
                  <c:v>#N/A</c:v>
                </c:pt>
                <c:pt idx="13">
                  <c:v>1682</c:v>
                </c:pt>
                <c:pt idx="14">
                  <c:v>#N/A</c:v>
                </c:pt>
              </c:numCache>
            </c:numRef>
          </c:val>
          <c:smooth val="0"/>
          <c:extLst xmlns:c16r2="http://schemas.microsoft.com/office/drawing/2015/06/chart">
            <c:ext xmlns:c16="http://schemas.microsoft.com/office/drawing/2014/chart" uri="{C3380CC4-5D6E-409C-BE32-E72D297353CC}">
              <c16:uniqueId val="{00000008-BFED-4FDC-9F3F-00F60BB9CFC8}"/>
            </c:ext>
          </c:extLst>
        </c:ser>
        <c:dLbls>
          <c:showLegendKey val="0"/>
          <c:showVal val="0"/>
          <c:showCatName val="0"/>
          <c:showSerName val="0"/>
          <c:showPercent val="0"/>
          <c:showBubbleSize val="0"/>
        </c:dLbls>
        <c:marker val="1"/>
        <c:smooth val="0"/>
        <c:axId val="317910472"/>
        <c:axId val="317910864"/>
      </c:lineChart>
      <c:catAx>
        <c:axId val="317910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910864"/>
        <c:crosses val="autoZero"/>
        <c:auto val="1"/>
        <c:lblAlgn val="ctr"/>
        <c:lblOffset val="100"/>
        <c:tickLblSkip val="1"/>
        <c:tickMarkSkip val="1"/>
        <c:noMultiLvlLbl val="0"/>
      </c:catAx>
      <c:valAx>
        <c:axId val="31791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910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35062</c:v>
                </c:pt>
                <c:pt idx="5">
                  <c:v>34474</c:v>
                </c:pt>
                <c:pt idx="8">
                  <c:v>35133</c:v>
                </c:pt>
                <c:pt idx="11">
                  <c:v>35895</c:v>
                </c:pt>
                <c:pt idx="14">
                  <c:v>34805</c:v>
                </c:pt>
              </c:numCache>
            </c:numRef>
          </c:val>
          <c:extLst xmlns:c16r2="http://schemas.microsoft.com/office/drawing/2015/06/chart">
            <c:ext xmlns:c16="http://schemas.microsoft.com/office/drawing/2014/chart" uri="{C3380CC4-5D6E-409C-BE32-E72D297353CC}">
              <c16:uniqueId val="{00000000-2CAC-4D7A-89B5-BAA6F248F8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768</c:v>
                </c:pt>
                <c:pt idx="5">
                  <c:v>851</c:v>
                </c:pt>
                <c:pt idx="8">
                  <c:v>1086</c:v>
                </c:pt>
                <c:pt idx="11">
                  <c:v>1075</c:v>
                </c:pt>
                <c:pt idx="14">
                  <c:v>1080</c:v>
                </c:pt>
              </c:numCache>
            </c:numRef>
          </c:val>
          <c:extLst xmlns:c16r2="http://schemas.microsoft.com/office/drawing/2015/06/chart">
            <c:ext xmlns:c16="http://schemas.microsoft.com/office/drawing/2014/chart" uri="{C3380CC4-5D6E-409C-BE32-E72D297353CC}">
              <c16:uniqueId val="{00000001-2CAC-4D7A-89B5-BAA6F248F8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7896</c:v>
                </c:pt>
                <c:pt idx="5">
                  <c:v>8836</c:v>
                </c:pt>
                <c:pt idx="8">
                  <c:v>9469</c:v>
                </c:pt>
                <c:pt idx="11">
                  <c:v>9885</c:v>
                </c:pt>
                <c:pt idx="14">
                  <c:v>10695</c:v>
                </c:pt>
              </c:numCache>
            </c:numRef>
          </c:val>
          <c:extLst xmlns:c16r2="http://schemas.microsoft.com/office/drawing/2015/06/chart">
            <c:ext xmlns:c16="http://schemas.microsoft.com/office/drawing/2014/chart" uri="{C3380CC4-5D6E-409C-BE32-E72D297353CC}">
              <c16:uniqueId val="{00000002-2CAC-4D7A-89B5-BAA6F248F8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AC-4D7A-89B5-BAA6F248F8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CAC-4D7A-89B5-BAA6F248F8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26</c:v>
                </c:pt>
                <c:pt idx="3">
                  <c:v>20</c:v>
                </c:pt>
                <c:pt idx="6">
                  <c:v>13</c:v>
                </c:pt>
                <c:pt idx="9">
                  <c:v>9</c:v>
                </c:pt>
                <c:pt idx="12">
                  <c:v>5</c:v>
                </c:pt>
              </c:numCache>
            </c:numRef>
          </c:val>
          <c:extLst xmlns:c16r2="http://schemas.microsoft.com/office/drawing/2015/06/chart">
            <c:ext xmlns:c16="http://schemas.microsoft.com/office/drawing/2014/chart" uri="{C3380CC4-5D6E-409C-BE32-E72D297353CC}">
              <c16:uniqueId val="{00000005-2CAC-4D7A-89B5-BAA6F248F8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4684</c:v>
                </c:pt>
                <c:pt idx="3">
                  <c:v>4174</c:v>
                </c:pt>
                <c:pt idx="6">
                  <c:v>3948</c:v>
                </c:pt>
                <c:pt idx="9">
                  <c:v>3835</c:v>
                </c:pt>
                <c:pt idx="12">
                  <c:v>3857</c:v>
                </c:pt>
              </c:numCache>
            </c:numRef>
          </c:val>
          <c:extLst xmlns:c16r2="http://schemas.microsoft.com/office/drawing/2015/06/chart">
            <c:ext xmlns:c16="http://schemas.microsoft.com/office/drawing/2014/chart" uri="{C3380CC4-5D6E-409C-BE32-E72D297353CC}">
              <c16:uniqueId val="{00000006-2CAC-4D7A-89B5-BAA6F248F8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647</c:v>
                </c:pt>
                <c:pt idx="3">
                  <c:v>553</c:v>
                </c:pt>
                <c:pt idx="6">
                  <c:v>438</c:v>
                </c:pt>
                <c:pt idx="9">
                  <c:v>311</c:v>
                </c:pt>
                <c:pt idx="12">
                  <c:v>181</c:v>
                </c:pt>
              </c:numCache>
            </c:numRef>
          </c:val>
          <c:extLst xmlns:c16r2="http://schemas.microsoft.com/office/drawing/2015/06/chart">
            <c:ext xmlns:c16="http://schemas.microsoft.com/office/drawing/2014/chart" uri="{C3380CC4-5D6E-409C-BE32-E72D297353CC}">
              <c16:uniqueId val="{00000007-2CAC-4D7A-89B5-BAA6F248F8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16469</c:v>
                </c:pt>
                <c:pt idx="3">
                  <c:v>15140</c:v>
                </c:pt>
                <c:pt idx="6">
                  <c:v>14324</c:v>
                </c:pt>
                <c:pt idx="9">
                  <c:v>13698</c:v>
                </c:pt>
                <c:pt idx="12">
                  <c:v>14080</c:v>
                </c:pt>
              </c:numCache>
            </c:numRef>
          </c:val>
          <c:extLst xmlns:c16r2="http://schemas.microsoft.com/office/drawing/2015/06/chart">
            <c:ext xmlns:c16="http://schemas.microsoft.com/office/drawing/2014/chart" uri="{C3380CC4-5D6E-409C-BE32-E72D297353CC}">
              <c16:uniqueId val="{00000008-2CAC-4D7A-89B5-BAA6F248F8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470</c:v>
                </c:pt>
                <c:pt idx="3">
                  <c:v>426</c:v>
                </c:pt>
                <c:pt idx="6">
                  <c:v>348</c:v>
                </c:pt>
                <c:pt idx="9">
                  <c:v>309</c:v>
                </c:pt>
                <c:pt idx="12">
                  <c:v>271</c:v>
                </c:pt>
              </c:numCache>
            </c:numRef>
          </c:val>
          <c:extLst xmlns:c16r2="http://schemas.microsoft.com/office/drawing/2015/06/chart">
            <c:ext xmlns:c16="http://schemas.microsoft.com/office/drawing/2014/chart" uri="{C3380CC4-5D6E-409C-BE32-E72D297353CC}">
              <c16:uniqueId val="{00000009-2CAC-4D7A-89B5-BAA6F248F8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34288</c:v>
                </c:pt>
                <c:pt idx="3">
                  <c:v>34461</c:v>
                </c:pt>
                <c:pt idx="6">
                  <c:v>35455</c:v>
                </c:pt>
                <c:pt idx="9">
                  <c:v>37135</c:v>
                </c:pt>
                <c:pt idx="12">
                  <c:v>36382</c:v>
                </c:pt>
              </c:numCache>
            </c:numRef>
          </c:val>
          <c:extLst xmlns:c16r2="http://schemas.microsoft.com/office/drawing/2015/06/chart">
            <c:ext xmlns:c16="http://schemas.microsoft.com/office/drawing/2014/chart" uri="{C3380CC4-5D6E-409C-BE32-E72D297353CC}">
              <c16:uniqueId val="{0000000A-2CAC-4D7A-89B5-BAA6F248F824}"/>
            </c:ext>
          </c:extLst>
        </c:ser>
        <c:dLbls>
          <c:showLegendKey val="0"/>
          <c:showVal val="0"/>
          <c:showCatName val="0"/>
          <c:showSerName val="0"/>
          <c:showPercent val="0"/>
          <c:showBubbleSize val="0"/>
        </c:dLbls>
        <c:gapWidth val="100"/>
        <c:overlap val="100"/>
        <c:axId val="317911648"/>
        <c:axId val="317912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12858</c:v>
                </c:pt>
                <c:pt idx="2">
                  <c:v>#N/A</c:v>
                </c:pt>
                <c:pt idx="3">
                  <c:v>#N/A</c:v>
                </c:pt>
                <c:pt idx="4">
                  <c:v>10613</c:v>
                </c:pt>
                <c:pt idx="5">
                  <c:v>#N/A</c:v>
                </c:pt>
                <c:pt idx="6">
                  <c:v>#N/A</c:v>
                </c:pt>
                <c:pt idx="7">
                  <c:v>8839</c:v>
                </c:pt>
                <c:pt idx="8">
                  <c:v>#N/A</c:v>
                </c:pt>
                <c:pt idx="9">
                  <c:v>#N/A</c:v>
                </c:pt>
                <c:pt idx="10">
                  <c:v>8441</c:v>
                </c:pt>
                <c:pt idx="11">
                  <c:v>#N/A</c:v>
                </c:pt>
                <c:pt idx="12">
                  <c:v>#N/A</c:v>
                </c:pt>
                <c:pt idx="13">
                  <c:v>8195</c:v>
                </c:pt>
                <c:pt idx="14">
                  <c:v>#N/A</c:v>
                </c:pt>
              </c:numCache>
            </c:numRef>
          </c:val>
          <c:smooth val="0"/>
          <c:extLst xmlns:c16r2="http://schemas.microsoft.com/office/drawing/2015/06/chart">
            <c:ext xmlns:c16="http://schemas.microsoft.com/office/drawing/2014/chart" uri="{C3380CC4-5D6E-409C-BE32-E72D297353CC}">
              <c16:uniqueId val="{0000000B-2CAC-4D7A-89B5-BAA6F248F824}"/>
            </c:ext>
          </c:extLst>
        </c:ser>
        <c:dLbls>
          <c:showLegendKey val="0"/>
          <c:showVal val="0"/>
          <c:showCatName val="0"/>
          <c:showSerName val="0"/>
          <c:showPercent val="0"/>
          <c:showBubbleSize val="0"/>
        </c:dLbls>
        <c:marker val="1"/>
        <c:smooth val="0"/>
        <c:axId val="317911648"/>
        <c:axId val="317912040"/>
      </c:lineChart>
      <c:catAx>
        <c:axId val="3179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7912040"/>
        <c:crosses val="autoZero"/>
        <c:auto val="1"/>
        <c:lblAlgn val="ctr"/>
        <c:lblOffset val="100"/>
        <c:tickLblSkip val="1"/>
        <c:tickMarkSkip val="1"/>
        <c:noMultiLvlLbl val="0"/>
      </c:catAx>
      <c:valAx>
        <c:axId val="317912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9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3486</c:v>
                </c:pt>
                <c:pt idx="1">
                  <c:v>3419</c:v>
                </c:pt>
                <c:pt idx="2">
                  <c:v>3229</c:v>
                </c:pt>
              </c:numCache>
            </c:numRef>
          </c:val>
          <c:extLst xmlns:c16r2="http://schemas.microsoft.com/office/drawing/2015/06/chart">
            <c:ext xmlns:c16="http://schemas.microsoft.com/office/drawing/2014/chart" uri="{C3380CC4-5D6E-409C-BE32-E72D297353CC}">
              <c16:uniqueId val="{00000000-8C5E-42E0-85F2-0200A29C1F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2053</c:v>
                </c:pt>
                <c:pt idx="1">
                  <c:v>1847</c:v>
                </c:pt>
                <c:pt idx="2">
                  <c:v>1847</c:v>
                </c:pt>
              </c:numCache>
            </c:numRef>
          </c:val>
          <c:extLst xmlns:c16r2="http://schemas.microsoft.com/office/drawing/2015/06/chart">
            <c:ext xmlns:c16="http://schemas.microsoft.com/office/drawing/2014/chart" uri="{C3380CC4-5D6E-409C-BE32-E72D297353CC}">
              <c16:uniqueId val="{00000001-8C5E-42E0-85F2-0200A29C1F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5589</c:v>
                </c:pt>
                <c:pt idx="1">
                  <c:v>5942</c:v>
                </c:pt>
                <c:pt idx="2">
                  <c:v>6197</c:v>
                </c:pt>
              </c:numCache>
            </c:numRef>
          </c:val>
          <c:extLst xmlns:c16r2="http://schemas.microsoft.com/office/drawing/2015/06/chart">
            <c:ext xmlns:c16="http://schemas.microsoft.com/office/drawing/2014/chart" uri="{C3380CC4-5D6E-409C-BE32-E72D297353CC}">
              <c16:uniqueId val="{00000002-8C5E-42E0-85F2-0200A29C1F75}"/>
            </c:ext>
          </c:extLst>
        </c:ser>
        <c:dLbls>
          <c:showLegendKey val="0"/>
          <c:showVal val="0"/>
          <c:showCatName val="0"/>
          <c:showSerName val="0"/>
          <c:showPercent val="0"/>
          <c:showBubbleSize val="0"/>
        </c:dLbls>
        <c:gapWidth val="120"/>
        <c:overlap val="100"/>
        <c:axId val="317912824"/>
        <c:axId val="317913216"/>
      </c:barChart>
      <c:catAx>
        <c:axId val="31791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7913216"/>
        <c:crosses val="autoZero"/>
        <c:auto val="1"/>
        <c:lblAlgn val="ctr"/>
        <c:lblOffset val="100"/>
        <c:tickLblSkip val="1"/>
        <c:tickMarkSkip val="1"/>
        <c:noMultiLvlLbl val="0"/>
      </c:catAx>
      <c:valAx>
        <c:axId val="317913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791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E85-42E5-B81B-4D067E5B7B01}"/>
                </c:ext>
                <c:ext xmlns:c15="http://schemas.microsoft.com/office/drawing/2012/chart" uri="{CE6537A1-D6FC-4f65-9D91-7224C49458BB}">
                  <c15:dlblFieldTable>
                    <c15:dlblFTEntry>
                      <c15:txfldGUID>{C991D613-0788-4DF3-9B9D-A89C2A2A4315}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E85-42E5-B81B-4D067E5B7B01}"/>
                </c:ext>
                <c:ext xmlns:c15="http://schemas.microsoft.com/office/drawing/2012/chart" uri="{CE6537A1-D6FC-4f65-9D91-7224C49458BB}">
                  <c15:dlblFieldTable>
                    <c15:dlblFTEntry>
                      <c15:txfldGUID>{6E4C5CF6-2DED-403C-99EC-3D898406C704}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E85-42E5-B81B-4D067E5B7B01}"/>
                </c:ext>
                <c:ext xmlns:c15="http://schemas.microsoft.com/office/drawing/2012/chart" uri="{CE6537A1-D6FC-4f65-9D91-7224C49458BB}">
                  <c15:dlblFieldTable>
                    <c15:dlblFTEntry>
                      <c15:txfldGUID>{1CE62145-EB55-4389-A823-A7A93957E870}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E85-42E5-B81B-4D067E5B7B01}"/>
                </c:ext>
                <c:ext xmlns:c15="http://schemas.microsoft.com/office/drawing/2012/chart" uri="{CE6537A1-D6FC-4f65-9D91-7224C49458BB}">
                  <c15:dlblFieldTable>
                    <c15:dlblFTEntry>
                      <c15:txfldGUID>{BA350DF5-89A8-404A-A26B-1ABBBCBCF732}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E85-42E5-B81B-4D067E5B7B01}"/>
                </c:ext>
                <c:ext xmlns:c15="http://schemas.microsoft.com/office/drawing/2012/chart" uri="{CE6537A1-D6FC-4f65-9D91-7224C49458BB}">
                  <c15:dlblFieldTable>
                    <c15:dlblFTEntry>
                      <c15:txfldGUID>{5F8BD8EE-4F31-49FC-ACFE-9BA3E24BD6C8}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E85-42E5-B81B-4D067E5B7B01}"/>
                </c:ext>
                <c:ext xmlns:c15="http://schemas.microsoft.com/office/drawing/2012/chart" uri="{CE6537A1-D6FC-4f65-9D91-7224C49458BB}">
                  <c15:dlblFieldTable>
                    <c15:dlblFTEntry>
                      <c15:txfldGUID>{FA9DD42A-C4DF-4CC9-B0F4-1749B4495B06}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E85-42E5-B81B-4D067E5B7B01}"/>
                </c:ext>
                <c:ext xmlns:c15="http://schemas.microsoft.com/office/drawing/2012/chart" uri="{CE6537A1-D6FC-4f65-9D91-7224C49458BB}">
                  <c15:dlblFieldTable>
                    <c15:dlblFTEntry>
                      <c15:txfldGUID>{13FA0F2C-A026-4083-B965-B970D39534B8}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E85-42E5-B81B-4D067E5B7B01}"/>
                </c:ext>
                <c:ext xmlns:c15="http://schemas.microsoft.com/office/drawing/2012/chart" uri="{CE6537A1-D6FC-4f65-9D91-7224C49458BB}">
                  <c15:dlblFieldTable>
                    <c15:dlblFTEntry>
                      <c15:txfldGUID>{91B7D485-0AF8-49FC-8F2A-34A25BB51BE0}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E85-42E5-B81B-4D067E5B7B01}"/>
                </c:ext>
                <c:ext xmlns:c15="http://schemas.microsoft.com/office/drawing/2012/chart" uri="{CE6537A1-D6FC-4f65-9D91-7224C49458BB}">
                  <c15:layout/>
                  <c15:dlblFieldTable>
                    <c15:dlblFTEntry>
                      <c15:txfldGUID>{85A0B2FA-3B93-4481-950B-79952AFED1AD}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53.6</c:v>
                </c:pt>
              </c:numCache>
            </c:numRef>
          </c:xVal>
          <c:yVal>
            <c:numRef>
              <c:f>公会計指標分析・財政指標組合せ分析表!$BP$51:$DC$51</c:f>
              <c:numCache>
                <c:formatCode>#,##0.0;"▲ "#,##0.0</c:formatCode>
                <c:ptCount val="40"/>
                <c:pt idx="32">
                  <c:v>57.8</c:v>
                </c:pt>
              </c:numCache>
            </c:numRef>
          </c:yVal>
          <c:smooth val="0"/>
          <c:extLst xmlns:c16r2="http://schemas.microsoft.com/office/drawing/2015/06/chart">
            <c:ext xmlns:c16="http://schemas.microsoft.com/office/drawing/2014/chart" uri="{C3380CC4-5D6E-409C-BE32-E72D297353CC}">
              <c16:uniqueId val="{00000009-BE85-42E5-B81B-4D067E5B7B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E85-42E5-B81B-4D067E5B7B01}"/>
                </c:ext>
                <c:ext xmlns:c15="http://schemas.microsoft.com/office/drawing/2012/chart" uri="{CE6537A1-D6FC-4f65-9D91-7224C49458BB}">
                  <c15:dlblFieldTable>
                    <c15:dlblFTEntry>
                      <c15:txfldGUID>{3B4C10FE-514B-4D21-812D-32B9D21E198F}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E85-42E5-B81B-4D067E5B7B01}"/>
                </c:ext>
                <c:ext xmlns:c15="http://schemas.microsoft.com/office/drawing/2012/chart" uri="{CE6537A1-D6FC-4f65-9D91-7224C49458BB}">
                  <c15:dlblFieldTable>
                    <c15:dlblFTEntry>
                      <c15:txfldGUID>{B5DA8FB8-8DB2-4541-8912-96C1C967CD0C}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E85-42E5-B81B-4D067E5B7B01}"/>
                </c:ext>
                <c:ext xmlns:c15="http://schemas.microsoft.com/office/drawing/2012/chart" uri="{CE6537A1-D6FC-4f65-9D91-7224C49458BB}">
                  <c15:dlblFieldTable>
                    <c15:dlblFTEntry>
                      <c15:txfldGUID>{A33EDEA1-0602-41FA-9DF8-620ECCB65DB5}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E85-42E5-B81B-4D067E5B7B01}"/>
                </c:ext>
                <c:ext xmlns:c15="http://schemas.microsoft.com/office/drawing/2012/chart" uri="{CE6537A1-D6FC-4f65-9D91-7224C49458BB}">
                  <c15:dlblFieldTable>
                    <c15:dlblFTEntry>
                      <c15:txfldGUID>{1A096589-94A3-4EE8-A2B7-F6DA6F4BE3AA}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E85-42E5-B81B-4D067E5B7B01}"/>
                </c:ext>
                <c:ext xmlns:c15="http://schemas.microsoft.com/office/drawing/2012/chart" uri="{CE6537A1-D6FC-4f65-9D91-7224C49458BB}">
                  <c15:dlblFieldTable>
                    <c15:dlblFTEntry>
                      <c15:txfldGUID>{D55BF8F9-6741-469D-B10A-200FB49C46A1}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E85-42E5-B81B-4D067E5B7B01}"/>
                </c:ext>
                <c:ext xmlns:c15="http://schemas.microsoft.com/office/drawing/2012/chart" uri="{CE6537A1-D6FC-4f65-9D91-7224C49458BB}">
                  <c15:dlblFieldTable>
                    <c15:dlblFTEntry>
                      <c15:txfldGUID>{66081F3E-48DE-4E51-ACD0-C73D6EA12C97}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E85-42E5-B81B-4D067E5B7B01}"/>
                </c:ext>
                <c:ext xmlns:c15="http://schemas.microsoft.com/office/drawing/2012/chart" uri="{CE6537A1-D6FC-4f65-9D91-7224C49458BB}">
                  <c15:dlblFieldTable>
                    <c15:dlblFTEntry>
                      <c15:txfldGUID>{940C2B67-5A0F-445C-ACE6-6AFBAC81726C}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E85-42E5-B81B-4D067E5B7B01}"/>
                </c:ext>
                <c:ext xmlns:c15="http://schemas.microsoft.com/office/drawing/2012/chart" uri="{CE6537A1-D6FC-4f65-9D91-7224C49458BB}">
                  <c15:dlblFieldTable>
                    <c15:dlblFTEntry>
                      <c15:txfldGUID>{2A2CE535-2105-44F1-867B-9BDB5C1E430D}</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E85-42E5-B81B-4D067E5B7B01}"/>
                </c:ext>
                <c:ext xmlns:c15="http://schemas.microsoft.com/office/drawing/2012/chart" uri="{CE6537A1-D6FC-4f65-9D91-7224C49458BB}">
                  <c15:layout/>
                  <c15:dlblFieldTable>
                    <c15:dlblFTEntry>
                      <c15:txfldGUID>{1EC937BC-CD2A-4F09-AA7B-6E5F0AD288CF}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58.5</c:v>
                </c:pt>
              </c:numCache>
            </c:numRef>
          </c:xVal>
          <c:yVal>
            <c:numRef>
              <c:f>公会計指標分析・財政指標組合せ分析表!$BP$55:$DC$55</c:f>
              <c:numCache>
                <c:formatCode>#,##0.0;"▲ "#,##0.0</c:formatCode>
                <c:ptCount val="40"/>
                <c:pt idx="32">
                  <c:v>31.3</c:v>
                </c:pt>
              </c:numCache>
            </c:numRef>
          </c:yVal>
          <c:smooth val="0"/>
          <c:extLst xmlns:c16r2="http://schemas.microsoft.com/office/drawing/2015/06/chart">
            <c:ext xmlns:c16="http://schemas.microsoft.com/office/drawing/2014/chart" uri="{C3380CC4-5D6E-409C-BE32-E72D297353CC}">
              <c16:uniqueId val="{00000013-BE85-42E5-B81B-4D067E5B7B01}"/>
            </c:ext>
          </c:extLst>
        </c:ser>
        <c:dLbls>
          <c:showLegendKey val="0"/>
          <c:showVal val="1"/>
          <c:showCatName val="0"/>
          <c:showSerName val="0"/>
          <c:showPercent val="0"/>
          <c:showBubbleSize val="0"/>
        </c:dLbls>
        <c:axId val="322127776"/>
        <c:axId val="322128168"/>
      </c:scatterChart>
      <c:valAx>
        <c:axId val="322127776"/>
        <c:scaling>
          <c:orientation val="minMax"/>
          <c:max val="59"/>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128168"/>
        <c:crosses val="autoZero"/>
        <c:crossBetween val="midCat"/>
      </c:valAx>
      <c:valAx>
        <c:axId val="322128168"/>
        <c:scaling>
          <c:orientation val="minMax"/>
          <c:max val="6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2127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B8-4555-B845-5DF48AA7C363}"/>
                </c:ext>
                <c:ext xmlns:c15="http://schemas.microsoft.com/office/drawing/2012/chart" uri="{CE6537A1-D6FC-4f65-9D91-7224C49458BB}">
                  <c15:layout/>
                  <c15:dlblFieldTable>
                    <c15:dlblFTEntry>
                      <c15:txfldGUID>{E023FB28-26CF-4BED-AE37-4C55A8D34EDF}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B8-4555-B845-5DF48AA7C363}"/>
                </c:ext>
                <c:ext xmlns:c15="http://schemas.microsoft.com/office/drawing/2012/chart" uri="{CE6537A1-D6FC-4f65-9D91-7224C49458BB}">
                  <c15:dlblFieldTable>
                    <c15:dlblFTEntry>
                      <c15:txfldGUID>{40F926D2-E493-4E73-8410-E6DDD21A6B24}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B8-4555-B845-5DF48AA7C363}"/>
                </c:ext>
                <c:ext xmlns:c15="http://schemas.microsoft.com/office/drawing/2012/chart" uri="{CE6537A1-D6FC-4f65-9D91-7224C49458BB}">
                  <c15:dlblFieldTable>
                    <c15:dlblFTEntry>
                      <c15:txfldGUID>{3CE262E1-82DB-4143-9F95-D3CC27067F9E}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FB8-4555-B845-5DF48AA7C363}"/>
                </c:ext>
                <c:ext xmlns:c15="http://schemas.microsoft.com/office/drawing/2012/chart" uri="{CE6537A1-D6FC-4f65-9D91-7224C49458BB}">
                  <c15:dlblFieldTable>
                    <c15:dlblFTEntry>
                      <c15:txfldGUID>{EC40A36D-B97A-40C4-B430-EAD446C89197}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FB8-4555-B845-5DF48AA7C363}"/>
                </c:ext>
                <c:ext xmlns:c15="http://schemas.microsoft.com/office/drawing/2012/chart" uri="{CE6537A1-D6FC-4f65-9D91-7224C49458BB}">
                  <c15:dlblFieldTable>
                    <c15:dlblFTEntry>
                      <c15:txfldGUID>{72C2DA48-180B-4395-ADA7-AF161D01B391}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FB8-4555-B845-5DF48AA7C363}"/>
                </c:ext>
                <c:ext xmlns:c15="http://schemas.microsoft.com/office/drawing/2012/chart" uri="{CE6537A1-D6FC-4f65-9D91-7224C49458BB}">
                  <c15:layout/>
                  <c15:dlblFieldTable>
                    <c15:dlblFTEntry>
                      <c15:txfldGUID>{76EC8630-AFEF-4DF0-9F97-E4B037653F1B}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FB8-4555-B845-5DF48AA7C363}"/>
                </c:ext>
                <c:ext xmlns:c15="http://schemas.microsoft.com/office/drawing/2012/chart" uri="{CE6537A1-D6FC-4f65-9D91-7224C49458BB}">
                  <c15:layout/>
                  <c15:dlblFieldTable>
                    <c15:dlblFTEntry>
                      <c15:txfldGUID>{A8AE5732-3ADF-470D-9B0F-D96A1508342C}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FB8-4555-B845-5DF48AA7C363}"/>
                </c:ext>
                <c:ext xmlns:c15="http://schemas.microsoft.com/office/drawing/2012/chart" uri="{CE6537A1-D6FC-4f65-9D91-7224C49458BB}">
                  <c15:layout/>
                  <c15:dlblFieldTable>
                    <c15:dlblFTEntry>
                      <c15:txfldGUID>{FB5F3F68-835A-4425-956D-9C732473405E}</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FB8-4555-B845-5DF48AA7C363}"/>
                </c:ext>
                <c:ext xmlns:c15="http://schemas.microsoft.com/office/drawing/2012/chart" uri="{CE6537A1-D6FC-4f65-9D91-7224C49458BB}">
                  <c15:layout/>
                  <c15:dlblFieldTable>
                    <c15:dlblFTEntry>
                      <c15:txfldGUID>{E2BAA62E-816F-4C35-BC3A-424AC64E3357}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9.8000000000000007</c:v>
                </c:pt>
                <c:pt idx="16">
                  <c:v>9.3000000000000007</c:v>
                </c:pt>
                <c:pt idx="24">
                  <c:v>9.6999999999999993</c:v>
                </c:pt>
                <c:pt idx="32">
                  <c:v>10.5</c:v>
                </c:pt>
              </c:numCache>
            </c:numRef>
          </c:xVal>
          <c:yVal>
            <c:numRef>
              <c:f>公会計指標分析・財政指標組合せ分析表!$BP$73:$DC$73</c:f>
              <c:numCache>
                <c:formatCode>#,##0.0;"▲ "#,##0.0</c:formatCode>
                <c:ptCount val="40"/>
                <c:pt idx="0">
                  <c:v>88.5</c:v>
                </c:pt>
                <c:pt idx="8">
                  <c:v>73.400000000000006</c:v>
                </c:pt>
                <c:pt idx="16">
                  <c:v>59.7</c:v>
                </c:pt>
                <c:pt idx="24">
                  <c:v>58.8</c:v>
                </c:pt>
                <c:pt idx="32">
                  <c:v>57.8</c:v>
                </c:pt>
              </c:numCache>
            </c:numRef>
          </c:yVal>
          <c:smooth val="0"/>
          <c:extLst xmlns:c16r2="http://schemas.microsoft.com/office/drawing/2015/06/chart">
            <c:ext xmlns:c16="http://schemas.microsoft.com/office/drawing/2014/chart" uri="{C3380CC4-5D6E-409C-BE32-E72D297353CC}">
              <c16:uniqueId val="{00000009-8FB8-4555-B845-5DF48AA7C3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FB8-4555-B845-5DF48AA7C363}"/>
                </c:ext>
                <c:ext xmlns:c15="http://schemas.microsoft.com/office/drawing/2012/chart" uri="{CE6537A1-D6FC-4f65-9D91-7224C49458BB}">
                  <c15:layout/>
                  <c15:dlblFieldTable>
                    <c15:dlblFTEntry>
                      <c15:txfldGUID>{3F216865-C3B0-4946-930F-195B8AB65BC1}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FB8-4555-B845-5DF48AA7C363}"/>
                </c:ext>
                <c:ext xmlns:c15="http://schemas.microsoft.com/office/drawing/2012/chart" uri="{CE6537A1-D6FC-4f65-9D91-7224C49458BB}">
                  <c15:dlblFieldTable>
                    <c15:dlblFTEntry>
                      <c15:txfldGUID>{038B91C4-D1CB-4726-83B9-FB1648AC67D5}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FB8-4555-B845-5DF48AA7C363}"/>
                </c:ext>
                <c:ext xmlns:c15="http://schemas.microsoft.com/office/drawing/2012/chart" uri="{CE6537A1-D6FC-4f65-9D91-7224C49458BB}">
                  <c15:dlblFieldTable>
                    <c15:dlblFTEntry>
                      <c15:txfldGUID>{01A0E6AB-0501-4D96-B5A9-D892443B4524}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FB8-4555-B845-5DF48AA7C363}"/>
                </c:ext>
                <c:ext xmlns:c15="http://schemas.microsoft.com/office/drawing/2012/chart" uri="{CE6537A1-D6FC-4f65-9D91-7224C49458BB}">
                  <c15:dlblFieldTable>
                    <c15:dlblFTEntry>
                      <c15:txfldGUID>{25500EFB-29B0-4D5C-B303-2CE1D4C09676}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FB8-4555-B845-5DF48AA7C363}"/>
                </c:ext>
                <c:ext xmlns:c15="http://schemas.microsoft.com/office/drawing/2012/chart" uri="{CE6537A1-D6FC-4f65-9D91-7224C49458BB}">
                  <c15:dlblFieldTable>
                    <c15:dlblFTEntry>
                      <c15:txfldGUID>{FC674A3D-C22D-4F5C-B61A-1CAC1B22D405}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FB8-4555-B845-5DF48AA7C363}"/>
                </c:ext>
                <c:ext xmlns:c15="http://schemas.microsoft.com/office/drawing/2012/chart" uri="{CE6537A1-D6FC-4f65-9D91-7224C49458BB}">
                  <c15:layout/>
                  <c15:dlblFieldTable>
                    <c15:dlblFTEntry>
                      <c15:txfldGUID>{D83E296B-650C-4BE0-BAAD-01275D948EF8}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FB8-4555-B845-5DF48AA7C363}"/>
                </c:ext>
                <c:ext xmlns:c15="http://schemas.microsoft.com/office/drawing/2012/chart" uri="{CE6537A1-D6FC-4f65-9D91-7224C49458BB}">
                  <c15:layout/>
                  <c15:dlblFieldTable>
                    <c15:dlblFTEntry>
                      <c15:txfldGUID>{188F25F9-0123-4A8E-86E9-2163D2DFBD72}</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FB8-4555-B845-5DF48AA7C363}"/>
                </c:ext>
                <c:ext xmlns:c15="http://schemas.microsoft.com/office/drawing/2012/chart" uri="{CE6537A1-D6FC-4f65-9D91-7224C49458BB}">
                  <c15:layout/>
                  <c15:dlblFieldTable>
                    <c15:dlblFTEntry>
                      <c15:txfldGUID>{CDFBE062-680C-4F1C-9A52-B7BBA94DF1B5}</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FB8-4555-B845-5DF48AA7C363}"/>
                </c:ext>
                <c:ext xmlns:c15="http://schemas.microsoft.com/office/drawing/2012/chart" uri="{CE6537A1-D6FC-4f65-9D91-7224C49458BB}">
                  <c15:layout/>
                  <c15:dlblFieldTable>
                    <c15:dlblFTEntry>
                      <c15:txfldGUID>{653EF5D8-BA5A-4386-BCF0-CED037C0065A}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8</c:v>
                </c:pt>
                <c:pt idx="24">
                  <c:v>7.5</c:v>
                </c:pt>
                <c:pt idx="32">
                  <c:v>7.2</c:v>
                </c:pt>
              </c:numCache>
            </c:numRef>
          </c:xVal>
          <c:yVal>
            <c:numRef>
              <c:f>公会計指標分析・財政指標組合せ分析表!$BP$77:$DC$77</c:f>
              <c:numCache>
                <c:formatCode>#,##0.0;"▲ "#,##0.0</c:formatCode>
                <c:ptCount val="40"/>
                <c:pt idx="0">
                  <c:v>41.3</c:v>
                </c:pt>
                <c:pt idx="8">
                  <c:v>33</c:v>
                </c:pt>
                <c:pt idx="16">
                  <c:v>35.700000000000003</c:v>
                </c:pt>
                <c:pt idx="24">
                  <c:v>33.1</c:v>
                </c:pt>
                <c:pt idx="32">
                  <c:v>31.3</c:v>
                </c:pt>
              </c:numCache>
            </c:numRef>
          </c:yVal>
          <c:smooth val="0"/>
          <c:extLst xmlns:c16r2="http://schemas.microsoft.com/office/drawing/2015/06/chart">
            <c:ext xmlns:c16="http://schemas.microsoft.com/office/drawing/2014/chart" uri="{C3380CC4-5D6E-409C-BE32-E72D297353CC}">
              <c16:uniqueId val="{00000013-8FB8-4555-B845-5DF48AA7C363}"/>
            </c:ext>
          </c:extLst>
        </c:ser>
        <c:dLbls>
          <c:showLegendKey val="0"/>
          <c:showVal val="1"/>
          <c:showCatName val="0"/>
          <c:showSerName val="0"/>
          <c:showPercent val="0"/>
          <c:showBubbleSize val="0"/>
        </c:dLbls>
        <c:axId val="322128952"/>
        <c:axId val="322129344"/>
      </c:scatterChart>
      <c:valAx>
        <c:axId val="322128952"/>
        <c:scaling>
          <c:orientation val="minMax"/>
          <c:max val="11.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129344"/>
        <c:crosses val="autoZero"/>
        <c:crossBetween val="midCat"/>
      </c:valAx>
      <c:valAx>
        <c:axId val="322129344"/>
        <c:scaling>
          <c:orientation val="minMax"/>
          <c:max val="99"/>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2128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実質公債費比率（分子）は、平成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年度まで減少（改善）傾向にあった。これは、平成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年の市村合併後における大きな課題のひとつであった公債費の負担軽減策の一つである繰上償還が影響している。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年度は、主に公共下水道事業特別会計の元利償還金等の増加、平成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年度は、元利償還金、一部事務組合に係る公債費、用地取得事業による債務負担行為額の増加により分子が増加している。平成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年度は地方債の償還に充てる公営企業への繰出金</a:t>
          </a:r>
          <a:r>
            <a:rPr kumimoji="1" lang="ja-JP" altLang="en-US" sz="1300">
              <a:solidFill>
                <a:schemeClr val="dk1"/>
              </a:solidFill>
              <a:effectLst/>
              <a:latin typeface="+mn-lt"/>
              <a:ea typeface="+mn-ea"/>
              <a:cs typeface="+mn-cs"/>
            </a:rPr>
            <a:t>の増額</a:t>
          </a:r>
          <a:r>
            <a:rPr kumimoji="1" lang="ja-JP" altLang="ja-JP" sz="1300">
              <a:solidFill>
                <a:schemeClr val="dk1"/>
              </a:solidFill>
              <a:effectLst/>
              <a:latin typeface="+mn-lt"/>
              <a:ea typeface="+mn-ea"/>
              <a:cs typeface="+mn-cs"/>
            </a:rPr>
            <a:t>（算定法の変更によるもの）</a:t>
          </a:r>
          <a:r>
            <a:rPr kumimoji="1" lang="ja-JP" altLang="en-US" sz="1300">
              <a:solidFill>
                <a:schemeClr val="dk1"/>
              </a:solidFill>
              <a:effectLst/>
              <a:latin typeface="+mn-lt"/>
              <a:ea typeface="+mn-ea"/>
              <a:cs typeface="+mn-cs"/>
            </a:rPr>
            <a:t>を要因に</a:t>
          </a:r>
          <a:r>
            <a:rPr kumimoji="1" lang="ja-JP" altLang="ja-JP" sz="1300">
              <a:solidFill>
                <a:schemeClr val="dk1"/>
              </a:solidFill>
              <a:effectLst/>
              <a:latin typeface="+mn-lt"/>
              <a:ea typeface="+mn-ea"/>
              <a:cs typeface="+mn-cs"/>
            </a:rPr>
            <a:t>分子が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今後も起債借入額の抑制等の方策により、比率の改善に努める。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将来負担比率（分子）においては、各年度とも減少傾向にある。これは、実質公債費比率で述べた分析同様、公債費の負担軽減策の一つである繰上償還が影響している。</a:t>
          </a:r>
          <a:endParaRPr lang="ja-JP" altLang="ja-JP" sz="1300">
            <a:effectLst/>
          </a:endParaRPr>
        </a:p>
        <a:p>
          <a:r>
            <a:rPr kumimoji="1" lang="ja-JP" altLang="ja-JP" sz="1300">
              <a:solidFill>
                <a:schemeClr val="dk1"/>
              </a:solidFill>
              <a:effectLst/>
              <a:latin typeface="+mn-lt"/>
              <a:ea typeface="+mn-ea"/>
              <a:cs typeface="+mn-cs"/>
            </a:rPr>
            <a:t>　また、将来負担額のそれぞれの算出額を見ると、</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公営企業債等繰入見込額</a:t>
          </a:r>
          <a:r>
            <a:rPr kumimoji="1" lang="ja-JP" altLang="en-US" sz="1300">
              <a:solidFill>
                <a:schemeClr val="dk1"/>
              </a:solidFill>
              <a:effectLst/>
              <a:latin typeface="+mn-lt"/>
              <a:ea typeface="+mn-ea"/>
              <a:cs typeface="+mn-cs"/>
            </a:rPr>
            <a:t>が増加したものの、地方債の借入額が少なかったことから現在高が減少した。</a:t>
          </a:r>
          <a:r>
            <a:rPr kumimoji="1" lang="ja-JP" altLang="ja-JP" sz="1300">
              <a:solidFill>
                <a:schemeClr val="dk1"/>
              </a:solidFill>
              <a:effectLst/>
              <a:latin typeface="+mn-lt"/>
              <a:ea typeface="+mn-ea"/>
              <a:cs typeface="+mn-cs"/>
            </a:rPr>
            <a:t>さらに、公共施設等整備基金の残高増に伴う充当可能基金</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増加しており、将来負担比率（分子）の減少につながっ</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今後も起債借入額の抑制等の方策により、比率の改善に努める。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福島県白河市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財政調整基金を</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3,400</a:t>
          </a:r>
          <a:r>
            <a:rPr kumimoji="1" lang="ja-JP" altLang="ja-JP" sz="1300">
              <a:solidFill>
                <a:schemeClr val="dk1"/>
              </a:solidFill>
              <a:effectLst/>
              <a:latin typeface="+mn-lt"/>
              <a:ea typeface="+mn-ea"/>
              <a:cs typeface="+mn-cs"/>
            </a:rPr>
            <a:t>万円、合併振興基金を</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3,000</a:t>
          </a:r>
          <a:r>
            <a:rPr kumimoji="1" lang="ja-JP" altLang="ja-JP" sz="1300">
              <a:solidFill>
                <a:schemeClr val="dk1"/>
              </a:solidFill>
              <a:effectLst/>
              <a:latin typeface="+mn-lt"/>
              <a:ea typeface="+mn-ea"/>
              <a:cs typeface="+mn-cs"/>
            </a:rPr>
            <a:t>万円取り崩した一方、決算剰余金を含む</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4,400</a:t>
          </a:r>
          <a:r>
            <a:rPr kumimoji="1" lang="ja-JP" altLang="ja-JP" sz="1300">
              <a:solidFill>
                <a:schemeClr val="dk1"/>
              </a:solidFill>
              <a:effectLst/>
              <a:latin typeface="+mn-lt"/>
              <a:ea typeface="+mn-ea"/>
              <a:cs typeface="+mn-cs"/>
            </a:rPr>
            <a:t>万円を財政調整金、　</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3,500</a:t>
          </a:r>
          <a:r>
            <a:rPr kumimoji="1" lang="ja-JP" altLang="ja-JP" sz="1300">
              <a:solidFill>
                <a:schemeClr val="dk1"/>
              </a:solidFill>
              <a:effectLst/>
              <a:latin typeface="+mn-lt"/>
              <a:ea typeface="+mn-ea"/>
              <a:cs typeface="+mn-cs"/>
            </a:rPr>
            <a:t>万円を公共施設等整備基金へ積み立てたことにより基金全体としては微増となった。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基金の使途の明確化を図るため</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、個々の特定目的金へ積み立てしていくことを予定している。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公共施設等整備基金</a:t>
          </a:r>
          <a:r>
            <a:rPr kumimoji="1"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公共施設等の計画的な整備及び維持、補修等</a:t>
          </a:r>
          <a:r>
            <a:rPr lang="ja-JP" altLang="en-US" sz="1300">
              <a:solidFill>
                <a:schemeClr val="dk1"/>
              </a:solidFill>
              <a:effectLst/>
              <a:latin typeface="+mn-lt"/>
              <a:ea typeface="+mn-ea"/>
              <a:cs typeface="+mn-cs"/>
            </a:rPr>
            <a:t>に充当</a:t>
          </a:r>
          <a:endParaRPr lang="ja-JP" altLang="ja-JP" sz="1300">
            <a:effectLst/>
          </a:endParaRPr>
        </a:p>
        <a:p>
          <a:r>
            <a:rPr kumimoji="1" lang="ja-JP" altLang="ja-JP" sz="1300">
              <a:solidFill>
                <a:schemeClr val="dk1"/>
              </a:solidFill>
              <a:effectLst/>
              <a:latin typeface="+mn-lt"/>
              <a:ea typeface="+mn-ea"/>
              <a:cs typeface="+mn-cs"/>
            </a:rPr>
            <a:t>・合併振興基金</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合併後の地域の活力を維持するため、市民の連携強化や地域振興</a:t>
          </a:r>
          <a:r>
            <a:rPr kumimoji="1" lang="ja-JP" altLang="en-US" sz="1300">
              <a:solidFill>
                <a:schemeClr val="dk1"/>
              </a:solidFill>
              <a:effectLst/>
              <a:latin typeface="+mn-lt"/>
              <a:ea typeface="+mn-ea"/>
              <a:cs typeface="+mn-cs"/>
            </a:rPr>
            <a:t>に関する事業に充当</a:t>
          </a:r>
          <a:endParaRPr lang="ja-JP" altLang="ja-JP" sz="1300">
            <a:effectLst/>
          </a:endParaRPr>
        </a:p>
        <a:p>
          <a:r>
            <a:rPr kumimoji="1" lang="ja-JP" altLang="ja-JP" sz="1300">
              <a:solidFill>
                <a:schemeClr val="dk1"/>
              </a:solidFill>
              <a:effectLst/>
              <a:latin typeface="+mn-lt"/>
              <a:ea typeface="+mn-ea"/>
              <a:cs typeface="+mn-cs"/>
            </a:rPr>
            <a:t>・ふるさと文化振興基金</a:t>
          </a:r>
          <a:r>
            <a:rPr kumimoji="1" lang="ja-JP" altLang="en-US" sz="1300" baseline="0">
              <a:solidFill>
                <a:schemeClr val="dk1"/>
              </a:solidFill>
              <a:effectLst/>
              <a:latin typeface="+mn-lt"/>
              <a:ea typeface="+mn-ea"/>
              <a:cs typeface="+mn-cs"/>
            </a:rPr>
            <a:t>　　</a:t>
          </a:r>
          <a:r>
            <a:rPr lang="ja-JP" altLang="ja-JP" sz="1300">
              <a:solidFill>
                <a:schemeClr val="dk1"/>
              </a:solidFill>
              <a:effectLst/>
              <a:latin typeface="+mn-lt"/>
              <a:ea typeface="+mn-ea"/>
              <a:cs typeface="+mn-cs"/>
            </a:rPr>
            <a:t>文化活動の成果を広く市民に発表する事業</a:t>
          </a:r>
          <a:r>
            <a:rPr lang="ja-JP" altLang="en-US" sz="1300">
              <a:solidFill>
                <a:schemeClr val="dk1"/>
              </a:solidFill>
              <a:effectLst/>
              <a:latin typeface="+mn-lt"/>
              <a:ea typeface="+mn-ea"/>
              <a:cs typeface="+mn-cs"/>
            </a:rPr>
            <a:t>や</a:t>
          </a:r>
          <a:r>
            <a:rPr lang="ja-JP" altLang="ja-JP" sz="1300">
              <a:solidFill>
                <a:schemeClr val="dk1"/>
              </a:solidFill>
              <a:effectLst/>
              <a:latin typeface="+mn-lt"/>
              <a:ea typeface="+mn-ea"/>
              <a:cs typeface="+mn-cs"/>
            </a:rPr>
            <a:t>県内外で行われる発表会等へ参加する事業</a:t>
          </a:r>
          <a:r>
            <a:rPr lang="ja-JP" altLang="en-US" sz="1300">
              <a:solidFill>
                <a:schemeClr val="dk1"/>
              </a:solidFill>
              <a:effectLst/>
              <a:latin typeface="+mn-lt"/>
              <a:ea typeface="+mn-ea"/>
              <a:cs typeface="+mn-cs"/>
            </a:rPr>
            <a:t>のほか、</a:t>
          </a:r>
          <a:r>
            <a:rPr lang="ja-JP" altLang="ja-JP" sz="1300">
              <a:solidFill>
                <a:schemeClr val="dk1"/>
              </a:solidFill>
              <a:effectLst/>
              <a:latin typeface="+mn-lt"/>
              <a:ea typeface="+mn-ea"/>
              <a:cs typeface="+mn-cs"/>
            </a:rPr>
            <a:t>文化財の保護に関する</a:t>
          </a:r>
          <a:endParaRPr lang="en-US" altLang="ja-JP" sz="1300">
            <a:solidFill>
              <a:schemeClr val="dk1"/>
            </a:solidFill>
            <a:effectLst/>
            <a:latin typeface="+mn-lt"/>
            <a:ea typeface="+mn-ea"/>
            <a:cs typeface="+mn-cs"/>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事業、施設の整備、文化環境の整備に関する事業、文化芸術育成に関する事業</a:t>
          </a:r>
          <a:r>
            <a:rPr lang="ja-JP" altLang="en-US" sz="1300">
              <a:solidFill>
                <a:schemeClr val="dk1"/>
              </a:solidFill>
              <a:effectLst/>
              <a:latin typeface="+mn-lt"/>
              <a:ea typeface="+mn-ea"/>
              <a:cs typeface="+mn-cs"/>
            </a:rPr>
            <a:t>に充当</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・公共施設等整備基金</a:t>
          </a:r>
          <a:r>
            <a:rPr kumimoji="1" lang="ja-JP" altLang="en-US"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決算剰余金を</a:t>
          </a:r>
          <a:r>
            <a:rPr kumimoji="1" lang="ja-JP" altLang="ja-JP" sz="1300">
              <a:solidFill>
                <a:schemeClr val="dk1"/>
              </a:solidFill>
              <a:effectLst/>
              <a:latin typeface="+mn-lt"/>
              <a:ea typeface="+mn-ea"/>
              <a:cs typeface="+mn-cs"/>
            </a:rPr>
            <a:t>含む</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3,500</a:t>
          </a:r>
          <a:r>
            <a:rPr kumimoji="1" lang="ja-JP" altLang="ja-JP" sz="1300">
              <a:solidFill>
                <a:schemeClr val="dk1"/>
              </a:solidFill>
              <a:effectLst/>
              <a:latin typeface="+mn-lt"/>
              <a:ea typeface="+mn-ea"/>
              <a:cs typeface="+mn-cs"/>
            </a:rPr>
            <a:t>万円を積み立てたことによる増加</a:t>
          </a:r>
          <a:endParaRPr lang="ja-JP" altLang="ja-JP" sz="1300">
            <a:effectLst/>
          </a:endParaRPr>
        </a:p>
        <a:p>
          <a:r>
            <a:rPr kumimoji="1" lang="ja-JP" altLang="ja-JP" sz="1300">
              <a:solidFill>
                <a:schemeClr val="dk1"/>
              </a:solidFill>
              <a:effectLst/>
              <a:latin typeface="+mn-lt"/>
              <a:ea typeface="+mn-ea"/>
              <a:cs typeface="+mn-cs"/>
            </a:rPr>
            <a:t>・合併振興基金</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市民の連携強化（地域づくり活性化支援事業、農業用施設整備“結”支援事業等）に</a:t>
          </a:r>
          <a:r>
            <a:rPr kumimoji="1" lang="en-US" altLang="ja-JP" sz="1300">
              <a:solidFill>
                <a:schemeClr val="dk1"/>
              </a:solidFill>
              <a:effectLst/>
              <a:latin typeface="+mn-lt"/>
              <a:ea typeface="+mn-ea"/>
              <a:cs typeface="+mn-cs"/>
            </a:rPr>
            <a:t>5,900</a:t>
          </a:r>
          <a:r>
            <a:rPr kumimoji="1" lang="ja-JP" altLang="ja-JP" sz="1300">
              <a:solidFill>
                <a:schemeClr val="dk1"/>
              </a:solidFill>
              <a:effectLst/>
              <a:latin typeface="+mn-lt"/>
              <a:ea typeface="+mn-ea"/>
              <a:cs typeface="+mn-cs"/>
            </a:rPr>
            <a:t>万円、地域振興施策（待機児童対策</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事業、住みよい環境づくり事業、文化交流館関連事業等）に</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7,100</a:t>
          </a:r>
          <a:r>
            <a:rPr kumimoji="1" lang="ja-JP" altLang="ja-JP" sz="1300">
              <a:solidFill>
                <a:schemeClr val="dk1"/>
              </a:solidFill>
              <a:effectLst/>
              <a:latin typeface="+mn-lt"/>
              <a:ea typeface="+mn-ea"/>
              <a:cs typeface="+mn-cs"/>
            </a:rPr>
            <a:t>万円を充当したことによる減少</a:t>
          </a:r>
          <a:endParaRPr lang="ja-JP" altLang="ja-JP" sz="1300">
            <a:effectLst/>
          </a:endParaRPr>
        </a:p>
        <a:p>
          <a:r>
            <a:rPr kumimoji="1" lang="ja-JP" altLang="ja-JP" sz="1300">
              <a:solidFill>
                <a:schemeClr val="dk1"/>
              </a:solidFill>
              <a:effectLst/>
              <a:latin typeface="+mn-lt"/>
              <a:ea typeface="+mn-ea"/>
              <a:cs typeface="+mn-cs"/>
            </a:rPr>
            <a:t>・震災復興基金</a:t>
          </a:r>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lang="ja-JP" altLang="ja-JP" sz="1300">
              <a:solidFill>
                <a:schemeClr val="dk1"/>
              </a:solidFill>
              <a:effectLst/>
              <a:latin typeface="+mn-lt"/>
              <a:ea typeface="+mn-ea"/>
              <a:cs typeface="+mn-cs"/>
            </a:rPr>
            <a:t>東日本大震災からの復興に関する事業（図書・視聴覚資料等整備事業等）に、</a:t>
          </a:r>
          <a:r>
            <a:rPr lang="en-US" altLang="ja-JP" sz="1300">
              <a:solidFill>
                <a:schemeClr val="dk1"/>
              </a:solidFill>
              <a:effectLst/>
              <a:latin typeface="+mn-lt"/>
              <a:ea typeface="+mn-ea"/>
              <a:cs typeface="+mn-cs"/>
            </a:rPr>
            <a:t>5,100</a:t>
          </a:r>
          <a:r>
            <a:rPr lang="ja-JP" altLang="ja-JP" sz="1300">
              <a:solidFill>
                <a:schemeClr val="dk1"/>
              </a:solidFill>
              <a:effectLst/>
              <a:latin typeface="+mn-lt"/>
              <a:ea typeface="+mn-ea"/>
              <a:cs typeface="+mn-cs"/>
            </a:rPr>
            <a:t>万円を充当したことによる減少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・公共施設等整備基金</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決算剰余金の積み立てを行うとともに、</a:t>
          </a:r>
          <a:r>
            <a:rPr lang="ja-JP" altLang="ja-JP" sz="1300" b="0" i="0" baseline="0">
              <a:solidFill>
                <a:schemeClr val="dk1"/>
              </a:solidFill>
              <a:effectLst/>
              <a:latin typeface="+mn-lt"/>
              <a:ea typeface="+mn-ea"/>
              <a:cs typeface="+mn-cs"/>
            </a:rPr>
            <a:t>公共施設等の老朽化対策に係る整備及び維持、補修等に計画的に充当</a:t>
          </a:r>
          <a:r>
            <a:rPr lang="ja-JP" altLang="en-US" sz="1300" b="0" i="0" baseline="0">
              <a:solidFill>
                <a:schemeClr val="dk1"/>
              </a:solidFill>
              <a:effectLst/>
              <a:latin typeface="+mn-lt"/>
              <a:ea typeface="+mn-ea"/>
              <a:cs typeface="+mn-cs"/>
            </a:rPr>
            <a:t>する</a:t>
          </a:r>
          <a:r>
            <a:rPr lang="ja-JP" altLang="ja-JP" sz="1300" b="0" i="0" baseline="0">
              <a:solidFill>
                <a:schemeClr val="dk1"/>
              </a:solidFill>
              <a:effectLst/>
              <a:latin typeface="+mn-lt"/>
              <a:ea typeface="+mn-ea"/>
              <a:cs typeface="+mn-cs"/>
            </a:rPr>
            <a:t>。</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・合併振興基金</a:t>
          </a:r>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合併後の地域の活力を維持するため、市民の連携強化や地域振興の施策の推進に計画的に充当</a:t>
          </a:r>
          <a:r>
            <a:rPr kumimoji="1" lang="ja-JP" altLang="en-US" sz="1300">
              <a:solidFill>
                <a:schemeClr val="dk1"/>
              </a:solidFill>
              <a:effectLst/>
              <a:latin typeface="+mn-lt"/>
              <a:ea typeface="+mn-ea"/>
              <a:cs typeface="+mn-cs"/>
            </a:rPr>
            <a:t>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普通交付税の減少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合併算定替による特例措置の適用期限</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終了</a:t>
          </a:r>
          <a:r>
            <a:rPr kumimoji="1" lang="ja-JP" altLang="en-US" sz="1300">
              <a:solidFill>
                <a:schemeClr val="dk1"/>
              </a:solidFill>
              <a:effectLst/>
              <a:latin typeface="+mn-lt"/>
              <a:ea typeface="+mn-ea"/>
              <a:cs typeface="+mn-cs"/>
            </a:rPr>
            <a:t>による）に伴い</a:t>
          </a:r>
          <a:r>
            <a:rPr kumimoji="1" lang="ja-JP" altLang="ja-JP" sz="1300">
              <a:solidFill>
                <a:schemeClr val="dk1"/>
              </a:solidFill>
              <a:effectLst/>
              <a:latin typeface="+mn-lt"/>
              <a:ea typeface="+mn-ea"/>
              <a:cs typeface="+mn-cs"/>
            </a:rPr>
            <a:t>拡大し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財源不足</a:t>
          </a:r>
          <a:r>
            <a:rPr kumimoji="1" lang="ja-JP" altLang="en-US" sz="1300">
              <a:solidFill>
                <a:schemeClr val="dk1"/>
              </a:solidFill>
              <a:effectLst/>
              <a:latin typeface="+mn-lt"/>
              <a:ea typeface="+mn-ea"/>
              <a:cs typeface="+mn-cs"/>
            </a:rPr>
            <a:t>を補うための取崩しにより、</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9,000</a:t>
          </a:r>
          <a:r>
            <a:rPr kumimoji="1" lang="ja-JP" altLang="en-US" sz="1300">
              <a:solidFill>
                <a:schemeClr val="dk1"/>
              </a:solidFill>
              <a:effectLst/>
              <a:latin typeface="+mn-lt"/>
              <a:ea typeface="+mn-ea"/>
              <a:cs typeface="+mn-cs"/>
            </a:rPr>
            <a:t>万円減少した。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において</a:t>
          </a:r>
          <a:r>
            <a:rPr kumimoji="1" lang="ja-JP" altLang="ja-JP" sz="1300">
              <a:solidFill>
                <a:schemeClr val="dk1"/>
              </a:solidFill>
              <a:effectLst/>
              <a:latin typeface="+mn-lt"/>
              <a:ea typeface="+mn-ea"/>
              <a:cs typeface="+mn-cs"/>
            </a:rPr>
            <a:t>財源不足が拡大することを想定し、現在の残高を維持する。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年度は前年同額</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300">
              <a:solidFill>
                <a:schemeClr val="dk1"/>
              </a:solidFill>
              <a:effectLst/>
              <a:latin typeface="+mn-lt"/>
              <a:ea typeface="+mn-ea"/>
              <a:cs typeface="+mn-cs"/>
            </a:rPr>
            <a:t>合併特例債等の償還額のピーク</a:t>
          </a:r>
          <a:r>
            <a:rPr kumimoji="1" lang="ja-JP" altLang="en-US" sz="1300">
              <a:solidFill>
                <a:schemeClr val="dk1"/>
              </a:solidFill>
              <a:effectLst/>
              <a:latin typeface="+mn-lt"/>
              <a:ea typeface="+mn-ea"/>
              <a:cs typeface="+mn-cs"/>
            </a:rPr>
            <a:t>を迎えるにあたり、</a:t>
          </a:r>
          <a:r>
            <a:rPr kumimoji="1" lang="ja-JP" altLang="ja-JP" sz="1300">
              <a:solidFill>
                <a:schemeClr val="dk1"/>
              </a:solidFill>
              <a:effectLst/>
              <a:latin typeface="+mn-lt"/>
              <a:ea typeface="+mn-ea"/>
              <a:cs typeface="+mn-cs"/>
            </a:rPr>
            <a:t>公債費の平準化を図るため、計画的に取り崩しを行う</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61,654
61,108
305.32
30,290,502
29,019,134
970,044
17,288,052
36,588,949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年度に策定した公共施設等総合管理計画において、今後更新する施設の延べ床面積を</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割に抑えることを基本とし、総量の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割削減を目指して統合や廃止を進めている。有形固定資産減価償却率については、類似団体平均、全国平均を下回っているものの、県平均を上回っている。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125518</xdr:rowOff>
    </xdr:from>
    <xdr:to>
      <xdr:col>23</xdr:col>
      <xdr:colOff>136525</xdr:colOff>
      <xdr:row>32</xdr:row>
      <xdr:rowOff>55668</xdr:rowOff>
    </xdr:to>
    <xdr:sp macro="" textlink="">
      <xdr:nvSpPr>
        <xdr:cNvPr id="78" name="楕円 77"/>
        <xdr:cNvSpPr/>
      </xdr:nvSpPr>
      <xdr:spPr>
        <a:xfrm>
          <a:off x="47117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103945</xdr:rowOff>
    </xdr:from>
    <xdr:ext cx="405111" cy="259045"/>
    <xdr:sp macro="" textlink="">
      <xdr:nvSpPr>
        <xdr:cNvPr id="79" name="有形固定資産減価償却率該当値テキスト"/>
        <xdr:cNvSpPr txBox="1"/>
      </xdr:nvSpPr>
      <xdr:spPr>
        <a:xfrm>
          <a:off x="4813300" y="619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114105</xdr:rowOff>
    </xdr:from>
    <xdr:ext cx="405111" cy="259045"/>
    <xdr:sp macro="" textlink="">
      <xdr:nvSpPr>
        <xdr:cNvPr id="80"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1"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完了した市民文化会館建設事業、中心市街地市民交流センター（マイタウン）改修事業等の大型事業に係る起債額が増加したことにより、将来負担額が増加している。今後、繰上償還の実施や毎年の地方債新規発行額を同年度の地方債元金償還額以下となるよう抑制するように努めるなど、後年度の負担軽減に取り組んでいく。</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0" name="直線コネクタ 10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4" name="直線コネクタ 11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5"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6" name="フローチャート: 判断 11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22" name="楕円 121"/>
        <xdr:cNvSpPr/>
      </xdr:nvSpPr>
      <xdr:spPr>
        <a:xfrm>
          <a:off x="14744700" y="58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23" name="債務償還可能年数該当値テキスト"/>
        <xdr:cNvSpPr txBox="1"/>
      </xdr:nvSpPr>
      <xdr:spPr>
        <a:xfrm>
          <a:off x="14846300" y="5665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61,654
61,108
305.32
30,290,502
29,019,134
970,044
17,288,052
36,588,949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133985</xdr:rowOff>
    </xdr:from>
    <xdr:to>
      <xdr:col>15</xdr:col>
      <xdr:colOff>101600</xdr:colOff>
      <xdr:row>38</xdr:row>
      <xdr:rowOff>64135</xdr:rowOff>
    </xdr:to>
    <xdr:sp macro="" textlink="">
      <xdr:nvSpPr>
        <xdr:cNvPr id="64" name="フローチャート: 判断 63"/>
        <xdr:cNvSpPr/>
      </xdr:nvSpPr>
      <xdr:spPr>
        <a:xfrm>
          <a:off x="2857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0" name="楕円 69"/>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154957</xdr:rowOff>
    </xdr:from>
    <xdr:ext cx="405111" cy="259045"/>
    <xdr:sp macro="" textlink="">
      <xdr:nvSpPr>
        <xdr:cNvPr id="71" name="【道路】&#10;有形固定資産減価償却率該当値テキスト"/>
        <xdr:cNvSpPr txBox="1"/>
      </xdr:nvSpPr>
      <xdr:spPr>
        <a:xfrm>
          <a:off x="46736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109237</xdr:rowOff>
    </xdr:from>
    <xdr:ext cx="405111" cy="259045"/>
    <xdr:sp macro="" textlink="">
      <xdr:nvSpPr>
        <xdr:cNvPr id="72"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73" name="n_2aveValue【道路】&#10;有形固定資産減価償却率"/>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97" name="直線コネクタ 96"/>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98"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99" name="直線コネクタ 98"/>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0"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1" name="直線コネクタ 100"/>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2"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3" name="フローチャート: 判断 102"/>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4" name="フローチャート: 判断 103"/>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104077</xdr:rowOff>
    </xdr:from>
    <xdr:to>
      <xdr:col>46</xdr:col>
      <xdr:colOff>38100</xdr:colOff>
      <xdr:row>40</xdr:row>
      <xdr:rowOff>34227</xdr:rowOff>
    </xdr:to>
    <xdr:sp macro="" textlink="">
      <xdr:nvSpPr>
        <xdr:cNvPr id="105" name="フローチャート: 判断 104"/>
        <xdr:cNvSpPr/>
      </xdr:nvSpPr>
      <xdr:spPr>
        <a:xfrm>
          <a:off x="8699500" y="679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146520</xdr:rowOff>
    </xdr:from>
    <xdr:to>
      <xdr:col>55</xdr:col>
      <xdr:colOff>50800</xdr:colOff>
      <xdr:row>40</xdr:row>
      <xdr:rowOff>76670</xdr:rowOff>
    </xdr:to>
    <xdr:sp macro="" textlink="">
      <xdr:nvSpPr>
        <xdr:cNvPr id="111" name="楕円 110"/>
        <xdr:cNvSpPr/>
      </xdr:nvSpPr>
      <xdr:spPr>
        <a:xfrm>
          <a:off x="10426700" y="68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169397</xdr:rowOff>
    </xdr:from>
    <xdr:ext cx="534377" cy="259045"/>
    <xdr:sp macro="" textlink="">
      <xdr:nvSpPr>
        <xdr:cNvPr id="112" name="【道路】&#10;一人当たり延長該当値テキスト"/>
        <xdr:cNvSpPr txBox="1"/>
      </xdr:nvSpPr>
      <xdr:spPr>
        <a:xfrm>
          <a:off x="10515600" y="66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11377</xdr:rowOff>
    </xdr:from>
    <xdr:ext cx="534377" cy="259045"/>
    <xdr:sp macro="" textlink="">
      <xdr:nvSpPr>
        <xdr:cNvPr id="11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50754</xdr:rowOff>
    </xdr:from>
    <xdr:ext cx="534377" cy="259045"/>
    <xdr:sp macro="" textlink="">
      <xdr:nvSpPr>
        <xdr:cNvPr id="114" name="n_2aveValue【道路】&#10;一人当たり延長"/>
        <xdr:cNvSpPr txBox="1"/>
      </xdr:nvSpPr>
      <xdr:spPr>
        <a:xfrm>
          <a:off x="8483111" y="65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39" name="直線コネクタ 138"/>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0"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1" name="直線コネクタ 140"/>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2"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3" name="直線コネクタ 142"/>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44"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45" name="フローチャート: 判断 144"/>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46" name="フローチャート: 判断 14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170180</xdr:rowOff>
    </xdr:from>
    <xdr:to>
      <xdr:col>15</xdr:col>
      <xdr:colOff>101600</xdr:colOff>
      <xdr:row>60</xdr:row>
      <xdr:rowOff>100330</xdr:rowOff>
    </xdr:to>
    <xdr:sp macro="" textlink="">
      <xdr:nvSpPr>
        <xdr:cNvPr id="147" name="フローチャート: 判断 146"/>
        <xdr:cNvSpPr/>
      </xdr:nvSpPr>
      <xdr:spPr>
        <a:xfrm>
          <a:off x="2857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130175</xdr:rowOff>
    </xdr:from>
    <xdr:to>
      <xdr:col>24</xdr:col>
      <xdr:colOff>114300</xdr:colOff>
      <xdr:row>61</xdr:row>
      <xdr:rowOff>60325</xdr:rowOff>
    </xdr:to>
    <xdr:sp macro="" textlink="">
      <xdr:nvSpPr>
        <xdr:cNvPr id="153" name="楕円 152"/>
        <xdr:cNvSpPr/>
      </xdr:nvSpPr>
      <xdr:spPr>
        <a:xfrm>
          <a:off x="4584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108602</xdr:rowOff>
    </xdr:from>
    <xdr:ext cx="405111" cy="259045"/>
    <xdr:sp macro="" textlink="">
      <xdr:nvSpPr>
        <xdr:cNvPr id="154" name="【橋りょう・トンネル】&#10;有形固定資産減価償却率該当値テキスト"/>
        <xdr:cNvSpPr txBox="1"/>
      </xdr:nvSpPr>
      <xdr:spPr>
        <a:xfrm>
          <a:off x="4673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149242</xdr:rowOff>
    </xdr:from>
    <xdr:ext cx="405111" cy="259045"/>
    <xdr:sp macro="" textlink="">
      <xdr:nvSpPr>
        <xdr:cNvPr id="155"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116857</xdr:rowOff>
    </xdr:from>
    <xdr:ext cx="405111" cy="259045"/>
    <xdr:sp macro="" textlink="">
      <xdr:nvSpPr>
        <xdr:cNvPr id="156" name="n_2aveValue【橋りょう・トンネル】&#10;有形固定資産減価償却率"/>
        <xdr:cNvSpPr txBox="1"/>
      </xdr:nvSpPr>
      <xdr:spPr>
        <a:xfrm>
          <a:off x="2705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78" name="直線コネクタ 177"/>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79"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0" name="直線コネクタ 179"/>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81"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82" name="直線コネクタ 181"/>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83"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84" name="フローチャート: 判断 183"/>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85" name="フローチャート: 判断 184"/>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110066</xdr:rowOff>
    </xdr:from>
    <xdr:to>
      <xdr:col>46</xdr:col>
      <xdr:colOff>38100</xdr:colOff>
      <xdr:row>62</xdr:row>
      <xdr:rowOff>40216</xdr:rowOff>
    </xdr:to>
    <xdr:sp macro="" textlink="">
      <xdr:nvSpPr>
        <xdr:cNvPr id="186" name="フローチャート: 判断 185"/>
        <xdr:cNvSpPr/>
      </xdr:nvSpPr>
      <xdr:spPr>
        <a:xfrm>
          <a:off x="869950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24009</xdr:rowOff>
    </xdr:from>
    <xdr:to>
      <xdr:col>55</xdr:col>
      <xdr:colOff>50800</xdr:colOff>
      <xdr:row>59</xdr:row>
      <xdr:rowOff>125609</xdr:rowOff>
    </xdr:to>
    <xdr:sp macro="" textlink="">
      <xdr:nvSpPr>
        <xdr:cNvPr id="192" name="楕円 191"/>
        <xdr:cNvSpPr/>
      </xdr:nvSpPr>
      <xdr:spPr>
        <a:xfrm>
          <a:off x="10426700" y="101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46886</xdr:rowOff>
    </xdr:from>
    <xdr:ext cx="599010" cy="259045"/>
    <xdr:sp macro="" textlink="">
      <xdr:nvSpPr>
        <xdr:cNvPr id="193" name="【橋りょう・トンネル】&#10;一人当たり有形固定資産（償却資産）額該当値テキスト"/>
        <xdr:cNvSpPr txBox="1"/>
      </xdr:nvSpPr>
      <xdr:spPr>
        <a:xfrm>
          <a:off x="10515600" y="999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154460</xdr:rowOff>
    </xdr:from>
    <xdr:ext cx="599010" cy="259045"/>
    <xdr:sp macro="" textlink="">
      <xdr:nvSpPr>
        <xdr:cNvPr id="19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56743</xdr:rowOff>
    </xdr:from>
    <xdr:ext cx="599010" cy="259045"/>
    <xdr:sp macro="" textlink="">
      <xdr:nvSpPr>
        <xdr:cNvPr id="195" name="n_2aveValue【橋りょう・トンネル】&#10;一人当たり有形固定資産（償却資産）額"/>
        <xdr:cNvSpPr txBox="1"/>
      </xdr:nvSpPr>
      <xdr:spPr>
        <a:xfrm>
          <a:off x="8450795" y="103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7" name="テキスト ボックス 20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7" name="テキスト ボックス 21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21" name="直線コネクタ 220"/>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22"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23" name="直線コネクタ 222"/>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24"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25" name="直線コネクタ 224"/>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26"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27" name="フローチャート: 判断 226"/>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28" name="フローチャート: 判断 227"/>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60779</xdr:rowOff>
    </xdr:from>
    <xdr:to>
      <xdr:col>15</xdr:col>
      <xdr:colOff>101600</xdr:colOff>
      <xdr:row>80</xdr:row>
      <xdr:rowOff>162379</xdr:rowOff>
    </xdr:to>
    <xdr:sp macro="" textlink="">
      <xdr:nvSpPr>
        <xdr:cNvPr id="229" name="フローチャート: 判断 228"/>
        <xdr:cNvSpPr/>
      </xdr:nvSpPr>
      <xdr:spPr>
        <a:xfrm>
          <a:off x="2857500" y="1377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5" name="楕円 234"/>
        <xdr:cNvSpPr/>
      </xdr:nvSpPr>
      <xdr:spPr>
        <a:xfrm>
          <a:off x="45847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104883</xdr:rowOff>
    </xdr:from>
    <xdr:ext cx="405111" cy="259045"/>
    <xdr:sp macro="" textlink="">
      <xdr:nvSpPr>
        <xdr:cNvPr id="236" name="【公営住宅】&#10;有形固定資産減価償却率該当値テキスト"/>
        <xdr:cNvSpPr txBox="1"/>
      </xdr:nvSpPr>
      <xdr:spPr>
        <a:xfrm>
          <a:off x="4673600" y="136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49909</xdr:rowOff>
    </xdr:from>
    <xdr:ext cx="405111" cy="259045"/>
    <xdr:sp macro="" textlink="">
      <xdr:nvSpPr>
        <xdr:cNvPr id="237"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7456</xdr:rowOff>
    </xdr:from>
    <xdr:ext cx="405111" cy="259045"/>
    <xdr:sp macro="" textlink="">
      <xdr:nvSpPr>
        <xdr:cNvPr id="238" name="n_2aveValue【公営住宅】&#10;有形固定資産減価償却率"/>
        <xdr:cNvSpPr txBox="1"/>
      </xdr:nvSpPr>
      <xdr:spPr>
        <a:xfrm>
          <a:off x="2705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62" name="直線コネクタ 26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6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64" name="直線コネクタ 26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6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66" name="直線コネクタ 26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6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68" name="フローチャート: 判断 26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69" name="フローチャート: 判断 26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157987</xdr:rowOff>
    </xdr:from>
    <xdr:to>
      <xdr:col>46</xdr:col>
      <xdr:colOff>38100</xdr:colOff>
      <xdr:row>84</xdr:row>
      <xdr:rowOff>88137</xdr:rowOff>
    </xdr:to>
    <xdr:sp macro="" textlink="">
      <xdr:nvSpPr>
        <xdr:cNvPr id="270" name="フローチャート: 判断 269"/>
        <xdr:cNvSpPr/>
      </xdr:nvSpPr>
      <xdr:spPr>
        <a:xfrm>
          <a:off x="8699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68072</xdr:rowOff>
    </xdr:from>
    <xdr:to>
      <xdr:col>55</xdr:col>
      <xdr:colOff>50800</xdr:colOff>
      <xdr:row>80</xdr:row>
      <xdr:rowOff>169672</xdr:rowOff>
    </xdr:to>
    <xdr:sp macro="" textlink="">
      <xdr:nvSpPr>
        <xdr:cNvPr id="276" name="楕円 275"/>
        <xdr:cNvSpPr/>
      </xdr:nvSpPr>
      <xdr:spPr>
        <a:xfrm>
          <a:off x="10426700" y="137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90949</xdr:rowOff>
    </xdr:from>
    <xdr:ext cx="469744" cy="259045"/>
    <xdr:sp macro="" textlink="">
      <xdr:nvSpPr>
        <xdr:cNvPr id="277" name="【公営住宅】&#10;一人当たり面積該当値テキスト"/>
        <xdr:cNvSpPr txBox="1"/>
      </xdr:nvSpPr>
      <xdr:spPr>
        <a:xfrm>
          <a:off x="10515600" y="1363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129049</xdr:rowOff>
    </xdr:from>
    <xdr:ext cx="469744" cy="259045"/>
    <xdr:sp macro="" textlink="">
      <xdr:nvSpPr>
        <xdr:cNvPr id="278"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104664</xdr:rowOff>
    </xdr:from>
    <xdr:ext cx="469744" cy="259045"/>
    <xdr:sp macro="" textlink="">
      <xdr:nvSpPr>
        <xdr:cNvPr id="279" name="n_2aveValue【公営住宅】&#10;一人当たり面積"/>
        <xdr:cNvSpPr txBox="1"/>
      </xdr:nvSpPr>
      <xdr:spPr>
        <a:xfrm>
          <a:off x="85154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21" name="直線コネクタ 320"/>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22"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23" name="直線コネクタ 322"/>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24"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25" name="直線コネクタ 324"/>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26"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27" name="フローチャート: 判断 326"/>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28" name="フローチャート: 判断 327"/>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64589</xdr:rowOff>
    </xdr:from>
    <xdr:to>
      <xdr:col>76</xdr:col>
      <xdr:colOff>165100</xdr:colOff>
      <xdr:row>37</xdr:row>
      <xdr:rowOff>166188</xdr:rowOff>
    </xdr:to>
    <xdr:sp macro="" textlink="">
      <xdr:nvSpPr>
        <xdr:cNvPr id="329" name="フローチャート: 判断 328"/>
        <xdr:cNvSpPr/>
      </xdr:nvSpPr>
      <xdr:spPr>
        <a:xfrm>
          <a:off x="14541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103777</xdr:rowOff>
    </xdr:from>
    <xdr:to>
      <xdr:col>85</xdr:col>
      <xdr:colOff>177800</xdr:colOff>
      <xdr:row>36</xdr:row>
      <xdr:rowOff>33927</xdr:rowOff>
    </xdr:to>
    <xdr:sp macro="" textlink="">
      <xdr:nvSpPr>
        <xdr:cNvPr id="335" name="楕円 334"/>
        <xdr:cNvSpPr/>
      </xdr:nvSpPr>
      <xdr:spPr>
        <a:xfrm>
          <a:off x="162687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126654</xdr:rowOff>
    </xdr:from>
    <xdr:ext cx="405111" cy="259045"/>
    <xdr:sp macro="" textlink="">
      <xdr:nvSpPr>
        <xdr:cNvPr id="336" name="【認定こども園・幼稚園・保育所】&#10;有形固定資産減価償却率該当値テキスト"/>
        <xdr:cNvSpPr txBox="1"/>
      </xdr:nvSpPr>
      <xdr:spPr>
        <a:xfrm>
          <a:off x="16357600" y="59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37391</xdr:rowOff>
    </xdr:from>
    <xdr:ext cx="405111" cy="259045"/>
    <xdr:sp macro="" textlink="">
      <xdr:nvSpPr>
        <xdr:cNvPr id="33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11266</xdr:rowOff>
    </xdr:from>
    <xdr:ext cx="405111" cy="259045"/>
    <xdr:sp macro="" textlink="">
      <xdr:nvSpPr>
        <xdr:cNvPr id="338" name="n_2aveValue【認定こども園・幼稚園・保育所】&#10;有形固定資産減価償却率"/>
        <xdr:cNvSpPr txBox="1"/>
      </xdr:nvSpPr>
      <xdr:spPr>
        <a:xfrm>
          <a:off x="14389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9" name="直線コネクタ 3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0" name="テキスト ボックス 3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1" name="直線コネクタ 3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2" name="テキスト ボックス 3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3" name="直線コネクタ 3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4" name="テキスト ボックス 3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5" name="直線コネクタ 3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6" name="テキスト ボックス 3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7" name="直線コネクタ 3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8" name="テキスト ボックス 3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62" name="直線コネクタ 361"/>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3"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4" name="直線コネクタ 363"/>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65"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66" name="直線コネクタ 365"/>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367"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68" name="フローチャート: 判断 36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69" name="フローチャート: 判断 368"/>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132080</xdr:rowOff>
    </xdr:from>
    <xdr:to>
      <xdr:col>107</xdr:col>
      <xdr:colOff>101600</xdr:colOff>
      <xdr:row>37</xdr:row>
      <xdr:rowOff>62230</xdr:rowOff>
    </xdr:to>
    <xdr:sp macro="" textlink="">
      <xdr:nvSpPr>
        <xdr:cNvPr id="370" name="フローチャート: 判断 369"/>
        <xdr:cNvSpPr/>
      </xdr:nvSpPr>
      <xdr:spPr>
        <a:xfrm>
          <a:off x="2038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376" name="楕円 375"/>
        <xdr:cNvSpPr/>
      </xdr:nvSpPr>
      <xdr:spPr>
        <a:xfrm>
          <a:off x="22110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41927</xdr:rowOff>
    </xdr:from>
    <xdr:ext cx="469744" cy="259045"/>
    <xdr:sp macro="" textlink="">
      <xdr:nvSpPr>
        <xdr:cNvPr id="377" name="【認定こども園・幼稚園・保育所】&#10;一人当たり面積該当値テキスト"/>
        <xdr:cNvSpPr txBox="1"/>
      </xdr:nvSpPr>
      <xdr:spPr>
        <a:xfrm>
          <a:off x="221996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59707</xdr:rowOff>
    </xdr:from>
    <xdr:ext cx="469744" cy="259045"/>
    <xdr:sp macro="" textlink="">
      <xdr:nvSpPr>
        <xdr:cNvPr id="378"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78757</xdr:rowOff>
    </xdr:from>
    <xdr:ext cx="469744" cy="259045"/>
    <xdr:sp macro="" textlink="">
      <xdr:nvSpPr>
        <xdr:cNvPr id="379" name="n_2aveValue【認定こども園・幼稚園・保育所】&#10;一人当たり面積"/>
        <xdr:cNvSpPr txBox="1"/>
      </xdr:nvSpPr>
      <xdr:spPr>
        <a:xfrm>
          <a:off x="20199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0" name="テキスト ボックス 3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2" name="テキスト ボックス 4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04" name="直線コネクタ 403"/>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05"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06" name="直線コネクタ 405"/>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07"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08" name="直線コネクタ 407"/>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09"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10" name="フローチャート: 判断 409"/>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11" name="フローチャート: 判断 410"/>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12" name="フローチャート: 判断 411"/>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170180</xdr:rowOff>
    </xdr:from>
    <xdr:to>
      <xdr:col>85</xdr:col>
      <xdr:colOff>177800</xdr:colOff>
      <xdr:row>62</xdr:row>
      <xdr:rowOff>100330</xdr:rowOff>
    </xdr:to>
    <xdr:sp macro="" textlink="">
      <xdr:nvSpPr>
        <xdr:cNvPr id="418" name="楕円 417"/>
        <xdr:cNvSpPr/>
      </xdr:nvSpPr>
      <xdr:spPr>
        <a:xfrm>
          <a:off x="16268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148607</xdr:rowOff>
    </xdr:from>
    <xdr:ext cx="405111" cy="259045"/>
    <xdr:sp macro="" textlink="">
      <xdr:nvSpPr>
        <xdr:cNvPr id="419" name="【学校施設】&#10;有形固定資産減価償却率該当値テキスト"/>
        <xdr:cNvSpPr txBox="1"/>
      </xdr:nvSpPr>
      <xdr:spPr>
        <a:xfrm>
          <a:off x="16357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420"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21" name="n_2aveValue【学校施設】&#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46" name="直線コネクタ 445"/>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47"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48" name="直線コネクタ 447"/>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49"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50" name="直線コネクタ 449"/>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51"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52" name="フローチャート: 判断 451"/>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53" name="フローチャート: 判断 452"/>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20066</xdr:rowOff>
    </xdr:from>
    <xdr:to>
      <xdr:col>107</xdr:col>
      <xdr:colOff>101600</xdr:colOff>
      <xdr:row>58</xdr:row>
      <xdr:rowOff>121666</xdr:rowOff>
    </xdr:to>
    <xdr:sp macro="" textlink="">
      <xdr:nvSpPr>
        <xdr:cNvPr id="454" name="フローチャート: 判断 453"/>
        <xdr:cNvSpPr/>
      </xdr:nvSpPr>
      <xdr:spPr>
        <a:xfrm>
          <a:off x="203835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81788</xdr:rowOff>
    </xdr:from>
    <xdr:to>
      <xdr:col>116</xdr:col>
      <xdr:colOff>114300</xdr:colOff>
      <xdr:row>58</xdr:row>
      <xdr:rowOff>11938</xdr:rowOff>
    </xdr:to>
    <xdr:sp macro="" textlink="">
      <xdr:nvSpPr>
        <xdr:cNvPr id="460" name="楕円 459"/>
        <xdr:cNvSpPr/>
      </xdr:nvSpPr>
      <xdr:spPr>
        <a:xfrm>
          <a:off x="221107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104665</xdr:rowOff>
    </xdr:from>
    <xdr:ext cx="469744" cy="259045"/>
    <xdr:sp macro="" textlink="">
      <xdr:nvSpPr>
        <xdr:cNvPr id="461" name="【学校施設】&#10;一人当たり面積該当値テキスト"/>
        <xdr:cNvSpPr txBox="1"/>
      </xdr:nvSpPr>
      <xdr:spPr>
        <a:xfrm>
          <a:off x="22199600" y="97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19321</xdr:rowOff>
    </xdr:from>
    <xdr:ext cx="469744" cy="259045"/>
    <xdr:sp macro="" textlink="">
      <xdr:nvSpPr>
        <xdr:cNvPr id="462"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138193</xdr:rowOff>
    </xdr:from>
    <xdr:ext cx="469744" cy="259045"/>
    <xdr:sp macro="" textlink="">
      <xdr:nvSpPr>
        <xdr:cNvPr id="463" name="n_2aveValue【学校施設】&#10;一人当たり面積"/>
        <xdr:cNvSpPr txBox="1"/>
      </xdr:nvSpPr>
      <xdr:spPr>
        <a:xfrm>
          <a:off x="20199427" y="973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0" name="テキスト ボックス 4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1" name="直線コネクタ 4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2" name="テキスト ボックス 4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3" name="直線コネクタ 4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4" name="テキスト ボックス 4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5" name="直線コネクタ 4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6" name="テキスト ボックス 4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7" name="直線コネクタ 4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8" name="テキスト ボックス 4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9" name="直線コネクタ 4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0" name="テキスト ボックス 49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04" name="直線コネクタ 50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0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06" name="直線コネクタ 50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0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08" name="直線コネクタ 50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509"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10" name="フローチャート: 判断 50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11" name="フローチャート: 判断 51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512" name="フローチャート: 判断 511"/>
        <xdr:cNvSpPr/>
      </xdr:nvSpPr>
      <xdr:spPr>
        <a:xfrm>
          <a:off x="14541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50164</xdr:rowOff>
    </xdr:from>
    <xdr:to>
      <xdr:col>85</xdr:col>
      <xdr:colOff>177800</xdr:colOff>
      <xdr:row>105</xdr:row>
      <xdr:rowOff>151764</xdr:rowOff>
    </xdr:to>
    <xdr:sp macro="" textlink="">
      <xdr:nvSpPr>
        <xdr:cNvPr id="518" name="楕円 517"/>
        <xdr:cNvSpPr/>
      </xdr:nvSpPr>
      <xdr:spPr>
        <a:xfrm>
          <a:off x="162687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28591</xdr:rowOff>
    </xdr:from>
    <xdr:ext cx="405111" cy="259045"/>
    <xdr:sp macro="" textlink="">
      <xdr:nvSpPr>
        <xdr:cNvPr id="519" name="【公民館】&#10;有形固定資産減価償却率該当値テキスト"/>
        <xdr:cNvSpPr txBox="1"/>
      </xdr:nvSpPr>
      <xdr:spPr>
        <a:xfrm>
          <a:off x="16357600"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48277</xdr:rowOff>
    </xdr:from>
    <xdr:ext cx="405111" cy="259045"/>
    <xdr:sp macro="" textlink="">
      <xdr:nvSpPr>
        <xdr:cNvPr id="520"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139716</xdr:rowOff>
    </xdr:from>
    <xdr:ext cx="405111" cy="259045"/>
    <xdr:sp macro="" textlink="">
      <xdr:nvSpPr>
        <xdr:cNvPr id="521" name="n_2aveValue【公民館】&#10;有形固定資産減価償却率"/>
        <xdr:cNvSpPr txBox="1"/>
      </xdr:nvSpPr>
      <xdr:spPr>
        <a:xfrm>
          <a:off x="14389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2" name="直線コネクタ 5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3" name="テキスト ボックス 5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4" name="直線コネクタ 5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5" name="テキスト ボックス 5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6" name="直線コネクタ 5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7" name="テキスト ボックス 5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8" name="直線コネクタ 5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9" name="テキスト ボックス 5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0" name="直線コネクタ 5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1" name="テキスト ボックス 5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45" name="直線コネクタ 544"/>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46"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47" name="直線コネクタ 546"/>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48"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49" name="直線コネクタ 548"/>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550"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51" name="フローチャート: 判断 550"/>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52" name="フローチャート: 判断 551"/>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124461</xdr:rowOff>
    </xdr:from>
    <xdr:to>
      <xdr:col>107</xdr:col>
      <xdr:colOff>101600</xdr:colOff>
      <xdr:row>105</xdr:row>
      <xdr:rowOff>54611</xdr:rowOff>
    </xdr:to>
    <xdr:sp macro="" textlink="">
      <xdr:nvSpPr>
        <xdr:cNvPr id="553" name="フローチャート: 判断 552"/>
        <xdr:cNvSpPr/>
      </xdr:nvSpPr>
      <xdr:spPr>
        <a:xfrm>
          <a:off x="20383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135889</xdr:rowOff>
    </xdr:from>
    <xdr:to>
      <xdr:col>116</xdr:col>
      <xdr:colOff>114300</xdr:colOff>
      <xdr:row>107</xdr:row>
      <xdr:rowOff>66039</xdr:rowOff>
    </xdr:to>
    <xdr:sp macro="" textlink="">
      <xdr:nvSpPr>
        <xdr:cNvPr id="559" name="楕円 558"/>
        <xdr:cNvSpPr/>
      </xdr:nvSpPr>
      <xdr:spPr>
        <a:xfrm>
          <a:off x="22110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114316</xdr:rowOff>
    </xdr:from>
    <xdr:ext cx="469744" cy="259045"/>
    <xdr:sp macro="" textlink="">
      <xdr:nvSpPr>
        <xdr:cNvPr id="560" name="【公民館】&#10;一人当たり面積該当値テキスト"/>
        <xdr:cNvSpPr txBox="1"/>
      </xdr:nvSpPr>
      <xdr:spPr>
        <a:xfrm>
          <a:off x="221996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63516</xdr:rowOff>
    </xdr:from>
    <xdr:ext cx="469744" cy="259045"/>
    <xdr:sp macro="" textlink="">
      <xdr:nvSpPr>
        <xdr:cNvPr id="56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562" name="n_2aveValue【公民館】&#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であり、特に低くなっている施設は、学校施設である。認定こども園・幼稚園・保育所については、幼稚園が有形固定資産減価償却率</a:t>
          </a:r>
          <a:r>
            <a:rPr kumimoji="1" lang="en-US" altLang="ja-JP" sz="1300">
              <a:latin typeface="ＭＳ Ｐゴシック" panose="020B0600070205080204" pitchFamily="50" charset="-128"/>
              <a:ea typeface="ＭＳ Ｐゴシック" panose="020B0600070205080204" pitchFamily="50" charset="-128"/>
            </a:rPr>
            <a:t>70.8</a:t>
          </a:r>
          <a:r>
            <a:rPr kumimoji="1" lang="ja-JP" altLang="en-US" sz="1300">
              <a:latin typeface="ＭＳ Ｐゴシック" panose="020B0600070205080204" pitchFamily="50" charset="-128"/>
              <a:ea typeface="ＭＳ Ｐゴシック" panose="020B0600070205080204" pitchFamily="50" charset="-128"/>
            </a:rPr>
            <a:t>％、保育所が</a:t>
          </a:r>
          <a:r>
            <a:rPr kumimoji="1" lang="en-US" altLang="ja-JP" sz="1300">
              <a:latin typeface="ＭＳ Ｐゴシック" panose="020B0600070205080204" pitchFamily="50" charset="-128"/>
              <a:ea typeface="ＭＳ Ｐゴシック" panose="020B0600070205080204" pitchFamily="50" charset="-128"/>
            </a:rPr>
            <a:t>68.9</a:t>
          </a:r>
          <a:r>
            <a:rPr kumimoji="1" lang="ja-JP" altLang="en-US" sz="1300">
              <a:latin typeface="ＭＳ Ｐゴシック" panose="020B0600070205080204" pitchFamily="50" charset="-128"/>
              <a:ea typeface="ＭＳ Ｐゴシック" panose="020B0600070205080204" pitchFamily="50" charset="-128"/>
            </a:rPr>
            <a:t>％となっており、特に幼稚園の有形固定資産減価償却率が高くなっている。学校施設については、平成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年度に白河中央中学校校舎、平成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釜子小学校新西校舎を建設するなど計画的に施設の更新を行っているため、有形固定資産減価償却率が低くなっている。一人当たり面積は、公民館、認定こども園・幼稚園・保育園以外は類似団体平均を上回っており、公営住宅については類似団体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倍以上となっている。今後は、公共施設等総合管理計画により</a:t>
          </a:r>
          <a:r>
            <a:rPr kumimoji="1" lang="ja-JP" altLang="ja-JP" sz="1300">
              <a:solidFill>
                <a:schemeClr val="dk1"/>
              </a:solidFill>
              <a:effectLst/>
              <a:latin typeface="+mn-lt"/>
              <a:ea typeface="+mn-ea"/>
              <a:cs typeface="+mn-cs"/>
            </a:rPr>
            <a:t>統合や廃止</a:t>
          </a:r>
          <a:r>
            <a:rPr kumimoji="1" lang="ja-JP" altLang="en-US" sz="1300">
              <a:solidFill>
                <a:schemeClr val="dk1"/>
              </a:solidFill>
              <a:effectLst/>
              <a:latin typeface="+mn-lt"/>
              <a:ea typeface="+mn-ea"/>
              <a:cs typeface="+mn-cs"/>
            </a:rPr>
            <a:t>等を検討して行く。</a:t>
          </a:r>
          <a:endParaRPr kumimoji="1" lang="en-US" altLang="ja-JP" sz="13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61,654
61,108
305.32
30,290,502
29,019,134
970,044
17,288,052
36,588,949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71" name="楕円 70"/>
        <xdr:cNvSpPr/>
      </xdr:nvSpPr>
      <xdr:spPr>
        <a:xfrm>
          <a:off x="4584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137721</xdr:rowOff>
    </xdr:from>
    <xdr:ext cx="405111" cy="259045"/>
    <xdr:sp macro="" textlink="">
      <xdr:nvSpPr>
        <xdr:cNvPr id="72" name="【図書館】&#10;有形固定資産減価償却率該当値テキスト"/>
        <xdr:cNvSpPr txBox="1"/>
      </xdr:nvSpPr>
      <xdr:spPr>
        <a:xfrm>
          <a:off x="4673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4734</xdr:rowOff>
    </xdr:from>
    <xdr:ext cx="405111" cy="259045"/>
    <xdr:sp macro="" textlink="">
      <xdr:nvSpPr>
        <xdr:cNvPr id="73"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74" name="n_2aveValue【図書館】&#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98" name="直線コネクタ 97"/>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99"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0" name="直線コネクタ 99"/>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1"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3"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4" name="フローチャート: 判断 103"/>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5" name="フローチャート: 判断 10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06" name="フローチャート: 判断 105"/>
        <xdr:cNvSpPr/>
      </xdr:nvSpPr>
      <xdr:spPr>
        <a:xfrm>
          <a:off x="869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69850</xdr:rowOff>
    </xdr:from>
    <xdr:to>
      <xdr:col>55</xdr:col>
      <xdr:colOff>50800</xdr:colOff>
      <xdr:row>36</xdr:row>
      <xdr:rowOff>0</xdr:rowOff>
    </xdr:to>
    <xdr:sp macro="" textlink="">
      <xdr:nvSpPr>
        <xdr:cNvPr id="112" name="楕円 111"/>
        <xdr:cNvSpPr/>
      </xdr:nvSpPr>
      <xdr:spPr>
        <a:xfrm>
          <a:off x="104267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92727</xdr:rowOff>
    </xdr:from>
    <xdr:ext cx="469744" cy="259045"/>
    <xdr:sp macro="" textlink="">
      <xdr:nvSpPr>
        <xdr:cNvPr id="113" name="【図書館】&#10;一人当たり面積該当値テキスト"/>
        <xdr:cNvSpPr txBox="1"/>
      </xdr:nvSpPr>
      <xdr:spPr>
        <a:xfrm>
          <a:off x="10515600"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1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73677</xdr:rowOff>
    </xdr:from>
    <xdr:ext cx="469744" cy="259045"/>
    <xdr:sp macro="" textlink="">
      <xdr:nvSpPr>
        <xdr:cNvPr id="115" name="n_2aveValue【図書館】&#10;一人当たり面積"/>
        <xdr:cNvSpPr txBox="1"/>
      </xdr:nvSpPr>
      <xdr:spPr>
        <a:xfrm>
          <a:off x="8515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0" name="直線コネクタ 139"/>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1"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2" name="直線コネクタ 141"/>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4" name="直線コネクタ 14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45"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46" name="フローチャート: 判断 14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47" name="フローチャート: 判断 146"/>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48" name="フローチャート: 判断 147"/>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54" name="楕円 153"/>
        <xdr:cNvSpPr/>
      </xdr:nvSpPr>
      <xdr:spPr>
        <a:xfrm>
          <a:off x="4584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93997</xdr:rowOff>
    </xdr:from>
    <xdr:ext cx="405111" cy="259045"/>
    <xdr:sp macro="" textlink="">
      <xdr:nvSpPr>
        <xdr:cNvPr id="155" name="【体育館・プール】&#10;有形固定資産減価償却率該当値テキスト"/>
        <xdr:cNvSpPr txBox="1"/>
      </xdr:nvSpPr>
      <xdr:spPr>
        <a:xfrm>
          <a:off x="4673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61612</xdr:rowOff>
    </xdr:from>
    <xdr:ext cx="405111" cy="259045"/>
    <xdr:sp macro="" textlink="">
      <xdr:nvSpPr>
        <xdr:cNvPr id="156"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57"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81" name="直線コネクタ 180"/>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8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83" name="直線コネクタ 18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86"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87" name="フローチャート: 判断 186"/>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88" name="フローチャート: 判断 187"/>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189" name="フローチャート: 判断 18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160655</xdr:rowOff>
    </xdr:from>
    <xdr:to>
      <xdr:col>55</xdr:col>
      <xdr:colOff>50800</xdr:colOff>
      <xdr:row>57</xdr:row>
      <xdr:rowOff>90805</xdr:rowOff>
    </xdr:to>
    <xdr:sp macro="" textlink="">
      <xdr:nvSpPr>
        <xdr:cNvPr id="195" name="楕円 194"/>
        <xdr:cNvSpPr/>
      </xdr:nvSpPr>
      <xdr:spPr>
        <a:xfrm>
          <a:off x="10426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12082</xdr:rowOff>
    </xdr:from>
    <xdr:ext cx="469744" cy="259045"/>
    <xdr:sp macro="" textlink="">
      <xdr:nvSpPr>
        <xdr:cNvPr id="196" name="【体育館・プール】&#10;一人当たり面積該当値テキスト"/>
        <xdr:cNvSpPr txBox="1"/>
      </xdr:nvSpPr>
      <xdr:spPr>
        <a:xfrm>
          <a:off x="10515600" y="96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160672</xdr:rowOff>
    </xdr:from>
    <xdr:ext cx="469744" cy="259045"/>
    <xdr:sp macro="" textlink="">
      <xdr:nvSpPr>
        <xdr:cNvPr id="197"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198"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23" name="直線コネクタ 222"/>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24"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25" name="直線コネクタ 224"/>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26"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27" name="直線コネクタ 226"/>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28"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29" name="フローチャート: 判断 228"/>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30" name="フローチャート: 判断 229"/>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31" name="フローチャート: 判断 230"/>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237" name="楕円 236"/>
        <xdr:cNvSpPr/>
      </xdr:nvSpPr>
      <xdr:spPr>
        <a:xfrm>
          <a:off x="4584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156227</xdr:rowOff>
    </xdr:from>
    <xdr:ext cx="405111" cy="259045"/>
    <xdr:sp macro="" textlink="">
      <xdr:nvSpPr>
        <xdr:cNvPr id="238" name="【福祉施設】&#10;有形固定資産減価償却率該当値テキスト"/>
        <xdr:cNvSpPr txBox="1"/>
      </xdr:nvSpPr>
      <xdr:spPr>
        <a:xfrm>
          <a:off x="46736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21607</xdr:rowOff>
    </xdr:from>
    <xdr:ext cx="405111" cy="259045"/>
    <xdr:sp macro="" textlink="">
      <xdr:nvSpPr>
        <xdr:cNvPr id="239"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40" name="n_2aveValue【福祉施設】&#10;有形固定資産減価償却率"/>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1" name="直線コネクタ 25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2" name="テキスト ボックス 25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3" name="直線コネクタ 25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4" name="テキスト ボックス 25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5" name="直線コネクタ 25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6" name="テキスト ボックス 25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7" name="直線コネクタ 25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8" name="テキスト ボックス 25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62" name="直線コネクタ 26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6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64" name="直線コネクタ 26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6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66" name="直線コネクタ 26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6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68" name="フローチャート: 判断 26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69" name="フローチャート: 判断 26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270" name="フローチャート: 判断 269"/>
        <xdr:cNvSpPr/>
      </xdr:nvSpPr>
      <xdr:spPr>
        <a:xfrm>
          <a:off x="8699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276" name="楕円 275"/>
        <xdr:cNvSpPr/>
      </xdr:nvSpPr>
      <xdr:spPr>
        <a:xfrm>
          <a:off x="10426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131335</xdr:rowOff>
    </xdr:from>
    <xdr:ext cx="469744" cy="259045"/>
    <xdr:sp macro="" textlink="">
      <xdr:nvSpPr>
        <xdr:cNvPr id="277" name="【福祉施設】&#10;一人当たり面積該当値テキスト"/>
        <xdr:cNvSpPr txBox="1"/>
      </xdr:nvSpPr>
      <xdr:spPr>
        <a:xfrm>
          <a:off x="10515600"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91712</xdr:rowOff>
    </xdr:from>
    <xdr:ext cx="469744" cy="259045"/>
    <xdr:sp macro="" textlink="">
      <xdr:nvSpPr>
        <xdr:cNvPr id="278"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279" name="n_2aveValue【福祉施設】&#10;一人当たり面積"/>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1" name="テキスト ボックス 29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1" name="テキスト ボックス 30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05" name="直線コネクタ 304"/>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06"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07" name="直線コネクタ 306"/>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9" name="直線コネクタ 30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10"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11" name="フローチャート: 判断 310"/>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12" name="フローチャート: 判断 311"/>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147864</xdr:rowOff>
    </xdr:from>
    <xdr:to>
      <xdr:col>15</xdr:col>
      <xdr:colOff>101600</xdr:colOff>
      <xdr:row>105</xdr:row>
      <xdr:rowOff>78014</xdr:rowOff>
    </xdr:to>
    <xdr:sp macro="" textlink="">
      <xdr:nvSpPr>
        <xdr:cNvPr id="313" name="フローチャート: 判断 312"/>
        <xdr:cNvSpPr/>
      </xdr:nvSpPr>
      <xdr:spPr>
        <a:xfrm>
          <a:off x="2857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62956</xdr:rowOff>
    </xdr:from>
    <xdr:to>
      <xdr:col>24</xdr:col>
      <xdr:colOff>114300</xdr:colOff>
      <xdr:row>108</xdr:row>
      <xdr:rowOff>164556</xdr:rowOff>
    </xdr:to>
    <xdr:sp macro="" textlink="">
      <xdr:nvSpPr>
        <xdr:cNvPr id="319" name="楕円 318"/>
        <xdr:cNvSpPr/>
      </xdr:nvSpPr>
      <xdr:spPr>
        <a:xfrm>
          <a:off x="45847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149333</xdr:rowOff>
    </xdr:from>
    <xdr:ext cx="340478" cy="259045"/>
    <xdr:sp macro="" textlink="">
      <xdr:nvSpPr>
        <xdr:cNvPr id="320" name="【市民会館】&#10;有形固定資産減価償却率該当値テキスト"/>
        <xdr:cNvSpPr txBox="1"/>
      </xdr:nvSpPr>
      <xdr:spPr>
        <a:xfrm>
          <a:off x="4673600" y="18494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138628</xdr:rowOff>
    </xdr:from>
    <xdr:ext cx="405111" cy="259045"/>
    <xdr:sp macro="" textlink="">
      <xdr:nvSpPr>
        <xdr:cNvPr id="32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94541</xdr:rowOff>
    </xdr:from>
    <xdr:ext cx="405111" cy="259045"/>
    <xdr:sp macro="" textlink="">
      <xdr:nvSpPr>
        <xdr:cNvPr id="322" name="n_2aveValue【市民会館】&#10;有形固定資産減価償却率"/>
        <xdr:cNvSpPr txBox="1"/>
      </xdr:nvSpPr>
      <xdr:spPr>
        <a:xfrm>
          <a:off x="2705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3" name="直線コネクタ 33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4" name="テキスト ボックス 33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5" name="直線コネクタ 33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6" name="テキスト ボックス 33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7" name="直線コネクタ 33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8" name="テキスト ボックス 33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9" name="直線コネクタ 33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0" name="テキスト ボックス 33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1" name="直線コネクタ 34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2" name="テキスト ボックス 34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3" name="直線コネクタ 34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4" name="テキスト ボックス 34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48" name="直線コネクタ 347"/>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4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50" name="直線コネクタ 34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51"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52" name="直線コネクタ 351"/>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53"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54" name="フローチャート: 判断 353"/>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55" name="フローチャート: 判断 354"/>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156029</xdr:rowOff>
    </xdr:from>
    <xdr:to>
      <xdr:col>46</xdr:col>
      <xdr:colOff>38100</xdr:colOff>
      <xdr:row>107</xdr:row>
      <xdr:rowOff>86179</xdr:rowOff>
    </xdr:to>
    <xdr:sp macro="" textlink="">
      <xdr:nvSpPr>
        <xdr:cNvPr id="356" name="フローチャート: 判断 355"/>
        <xdr:cNvSpPr/>
      </xdr:nvSpPr>
      <xdr:spPr>
        <a:xfrm>
          <a:off x="8699500" y="183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66221</xdr:rowOff>
    </xdr:from>
    <xdr:to>
      <xdr:col>55</xdr:col>
      <xdr:colOff>50800</xdr:colOff>
      <xdr:row>105</xdr:row>
      <xdr:rowOff>167821</xdr:rowOff>
    </xdr:to>
    <xdr:sp macro="" textlink="">
      <xdr:nvSpPr>
        <xdr:cNvPr id="362" name="楕円 361"/>
        <xdr:cNvSpPr/>
      </xdr:nvSpPr>
      <xdr:spPr>
        <a:xfrm>
          <a:off x="10426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89098</xdr:rowOff>
    </xdr:from>
    <xdr:ext cx="469744" cy="259045"/>
    <xdr:sp macro="" textlink="">
      <xdr:nvSpPr>
        <xdr:cNvPr id="363" name="【市民会館】&#10;一人当たり面積該当値テキスト"/>
        <xdr:cNvSpPr txBox="1"/>
      </xdr:nvSpPr>
      <xdr:spPr>
        <a:xfrm>
          <a:off x="10515600"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4734</xdr:rowOff>
    </xdr:from>
    <xdr:ext cx="469744" cy="259045"/>
    <xdr:sp macro="" textlink="">
      <xdr:nvSpPr>
        <xdr:cNvPr id="364"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102706</xdr:rowOff>
    </xdr:from>
    <xdr:ext cx="469744" cy="259045"/>
    <xdr:sp macro="" textlink="">
      <xdr:nvSpPr>
        <xdr:cNvPr id="365" name="n_2aveValue【市民会館】&#10;一人当たり面積"/>
        <xdr:cNvSpPr txBox="1"/>
      </xdr:nvSpPr>
      <xdr:spPr>
        <a:xfrm>
          <a:off x="8515427" y="1810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91" name="直線コネクタ 390"/>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92"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93" name="直線コネクタ 392"/>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94"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5" name="直線コネクタ 394"/>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396"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97" name="フローチャート: 判断 396"/>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98" name="フローチャート: 判断 397"/>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113574</xdr:rowOff>
    </xdr:from>
    <xdr:to>
      <xdr:col>76</xdr:col>
      <xdr:colOff>165100</xdr:colOff>
      <xdr:row>37</xdr:row>
      <xdr:rowOff>43724</xdr:rowOff>
    </xdr:to>
    <xdr:sp macro="" textlink="">
      <xdr:nvSpPr>
        <xdr:cNvPr id="399" name="フローチャート: 判断 398"/>
        <xdr:cNvSpPr/>
      </xdr:nvSpPr>
      <xdr:spPr>
        <a:xfrm>
          <a:off x="14541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405" name="楕円 404"/>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71137</xdr:rowOff>
    </xdr:from>
    <xdr:ext cx="405111" cy="259045"/>
    <xdr:sp macro="" textlink="">
      <xdr:nvSpPr>
        <xdr:cNvPr id="406" name="【一般廃棄物処理施設】&#10;有形固定資産減価償却率該当値テキスト"/>
        <xdr:cNvSpPr txBox="1"/>
      </xdr:nvSpPr>
      <xdr:spPr>
        <a:xfrm>
          <a:off x="16357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135363</xdr:rowOff>
    </xdr:from>
    <xdr:ext cx="405111" cy="259045"/>
    <xdr:sp macro="" textlink="">
      <xdr:nvSpPr>
        <xdr:cNvPr id="407"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60251</xdr:rowOff>
    </xdr:from>
    <xdr:ext cx="405111" cy="259045"/>
    <xdr:sp macro="" textlink="">
      <xdr:nvSpPr>
        <xdr:cNvPr id="408" name="n_2aveValue【一般廃棄物処理施設】&#10;有形固定資産減価償却率"/>
        <xdr:cNvSpPr txBox="1"/>
      </xdr:nvSpPr>
      <xdr:spPr>
        <a:xfrm>
          <a:off x="14389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0" name="テキスト ボックス 4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2" name="テキスト ボックス 4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4" name="テキスト ボックス 4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30" name="直線コネクタ 429"/>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31"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32" name="直線コネクタ 431"/>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33"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34" name="直線コネクタ 433"/>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35"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36" name="フローチャート: 判断 435"/>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37" name="フローチャート: 判断 436"/>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40429</xdr:rowOff>
    </xdr:from>
    <xdr:to>
      <xdr:col>107</xdr:col>
      <xdr:colOff>101600</xdr:colOff>
      <xdr:row>40</xdr:row>
      <xdr:rowOff>142029</xdr:rowOff>
    </xdr:to>
    <xdr:sp macro="" textlink="">
      <xdr:nvSpPr>
        <xdr:cNvPr id="438" name="フローチャート: 判断 437"/>
        <xdr:cNvSpPr/>
      </xdr:nvSpPr>
      <xdr:spPr>
        <a:xfrm>
          <a:off x="20383500" y="689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122788</xdr:rowOff>
    </xdr:from>
    <xdr:to>
      <xdr:col>116</xdr:col>
      <xdr:colOff>114300</xdr:colOff>
      <xdr:row>39</xdr:row>
      <xdr:rowOff>52938</xdr:rowOff>
    </xdr:to>
    <xdr:sp macro="" textlink="">
      <xdr:nvSpPr>
        <xdr:cNvPr id="444" name="楕円 443"/>
        <xdr:cNvSpPr/>
      </xdr:nvSpPr>
      <xdr:spPr>
        <a:xfrm>
          <a:off x="22110700" y="66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145665</xdr:rowOff>
    </xdr:from>
    <xdr:ext cx="599010" cy="259045"/>
    <xdr:sp macro="" textlink="">
      <xdr:nvSpPr>
        <xdr:cNvPr id="445" name="【一般廃棄物処理施設】&#10;一人当たり有形固定資産（償却資産）額該当値テキスト"/>
        <xdr:cNvSpPr txBox="1"/>
      </xdr:nvSpPr>
      <xdr:spPr>
        <a:xfrm>
          <a:off x="22199600" y="648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168970</xdr:rowOff>
    </xdr:from>
    <xdr:ext cx="534377" cy="259045"/>
    <xdr:sp macro="" textlink="">
      <xdr:nvSpPr>
        <xdr:cNvPr id="446"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158556</xdr:rowOff>
    </xdr:from>
    <xdr:ext cx="534377" cy="259045"/>
    <xdr:sp macro="" textlink="">
      <xdr:nvSpPr>
        <xdr:cNvPr id="447" name="n_2aveValue【一般廃棄物処理施設】&#10;一人当たり有形固定資産（償却資産）額"/>
        <xdr:cNvSpPr txBox="1"/>
      </xdr:nvSpPr>
      <xdr:spPr>
        <a:xfrm>
          <a:off x="20167111" y="66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73" name="直線コネクタ 47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7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75" name="直線コネクタ 47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7" name="直線コネクタ 47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7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79" name="フローチャート: 判断 47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80" name="フローチャート: 判断 47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123916</xdr:rowOff>
    </xdr:from>
    <xdr:to>
      <xdr:col>76</xdr:col>
      <xdr:colOff>165100</xdr:colOff>
      <xdr:row>61</xdr:row>
      <xdr:rowOff>54066</xdr:rowOff>
    </xdr:to>
    <xdr:sp macro="" textlink="">
      <xdr:nvSpPr>
        <xdr:cNvPr id="481" name="フローチャート: 判断 480"/>
        <xdr:cNvSpPr/>
      </xdr:nvSpPr>
      <xdr:spPr>
        <a:xfrm>
          <a:off x="14541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487" name="楕円 486"/>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488" name="【保健センター・保健所】&#10;有形固定資産減価償却率該当値テキスト"/>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119578</xdr:rowOff>
    </xdr:from>
    <xdr:ext cx="405111" cy="259045"/>
    <xdr:sp macro="" textlink="">
      <xdr:nvSpPr>
        <xdr:cNvPr id="489"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70593</xdr:rowOff>
    </xdr:from>
    <xdr:ext cx="405111" cy="259045"/>
    <xdr:sp macro="" textlink="">
      <xdr:nvSpPr>
        <xdr:cNvPr id="490" name="n_2aveValue【保健センター・保健所】&#10;有形固定資産減価償却率"/>
        <xdr:cNvSpPr txBox="1"/>
      </xdr:nvSpPr>
      <xdr:spPr>
        <a:xfrm>
          <a:off x="14389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8" name="テキスト ボックス 5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0" name="テキスト ボックス 5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14" name="直線コネクタ 51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1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16" name="直線コネクタ 51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1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18" name="直線コネクタ 51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19"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20" name="フローチャート: 判断 51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21" name="フローチャート: 判断 52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146050</xdr:rowOff>
    </xdr:from>
    <xdr:to>
      <xdr:col>107</xdr:col>
      <xdr:colOff>101600</xdr:colOff>
      <xdr:row>60</xdr:row>
      <xdr:rowOff>76200</xdr:rowOff>
    </xdr:to>
    <xdr:sp macro="" textlink="">
      <xdr:nvSpPr>
        <xdr:cNvPr id="522" name="フローチャート: 判断 521"/>
        <xdr:cNvSpPr/>
      </xdr:nvSpPr>
      <xdr:spPr>
        <a:xfrm>
          <a:off x="20383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107950</xdr:rowOff>
    </xdr:from>
    <xdr:to>
      <xdr:col>116</xdr:col>
      <xdr:colOff>114300</xdr:colOff>
      <xdr:row>60</xdr:row>
      <xdr:rowOff>38100</xdr:rowOff>
    </xdr:to>
    <xdr:sp macro="" textlink="">
      <xdr:nvSpPr>
        <xdr:cNvPr id="528" name="楕円 527"/>
        <xdr:cNvSpPr/>
      </xdr:nvSpPr>
      <xdr:spPr>
        <a:xfrm>
          <a:off x="221107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130827</xdr:rowOff>
    </xdr:from>
    <xdr:ext cx="469744" cy="259045"/>
    <xdr:sp macro="" textlink="">
      <xdr:nvSpPr>
        <xdr:cNvPr id="529" name="【保健センター・保健所】&#10;一人当たり面積該当値テキスト"/>
        <xdr:cNvSpPr txBox="1"/>
      </xdr:nvSpPr>
      <xdr:spPr>
        <a:xfrm>
          <a:off x="22199600"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149877</xdr:rowOff>
    </xdr:from>
    <xdr:ext cx="469744" cy="259045"/>
    <xdr:sp macro="" textlink="">
      <xdr:nvSpPr>
        <xdr:cNvPr id="53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92727</xdr:rowOff>
    </xdr:from>
    <xdr:ext cx="469744" cy="259045"/>
    <xdr:sp macro="" textlink="">
      <xdr:nvSpPr>
        <xdr:cNvPr id="531" name="n_2aveValue【保健センター・保健所】&#10;一人当たり面積"/>
        <xdr:cNvSpPr txBox="1"/>
      </xdr:nvSpPr>
      <xdr:spPr>
        <a:xfrm>
          <a:off x="20199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2" name="テキスト ボックス 5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4" name="テキスト ボックス 5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2" name="テキスト ボックス 5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56" name="直線コネクタ 555"/>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7"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8" name="直線コネクタ 557"/>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59"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60" name="直線コネクタ 55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6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62" name="フローチャート: 判断 56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63" name="フローチャート: 判断 562"/>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564" name="フローチャート: 判断 563"/>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570" name="楕円 569"/>
        <xdr:cNvSpPr/>
      </xdr:nvSpPr>
      <xdr:spPr>
        <a:xfrm>
          <a:off x="16268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128288</xdr:rowOff>
    </xdr:from>
    <xdr:ext cx="405111" cy="259045"/>
    <xdr:sp macro="" textlink="">
      <xdr:nvSpPr>
        <xdr:cNvPr id="571" name="【消防施設】&#10;有形固定資産減価償却率該当値テキスト"/>
        <xdr:cNvSpPr txBox="1"/>
      </xdr:nvSpPr>
      <xdr:spPr>
        <a:xfrm>
          <a:off x="16357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95902</xdr:rowOff>
    </xdr:from>
    <xdr:ext cx="405111" cy="259045"/>
    <xdr:sp macro="" textlink="">
      <xdr:nvSpPr>
        <xdr:cNvPr id="572"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573" name="n_2aveValue【消防施設】&#10;有形固定資産減価償却率"/>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95" name="直線コネクタ 594"/>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7" name="直線コネクタ 59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98"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99" name="直線コネクタ 598"/>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00"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01" name="フローチャート: 判断 600"/>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02" name="フローチャート: 判断 601"/>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131318</xdr:rowOff>
    </xdr:from>
    <xdr:to>
      <xdr:col>107</xdr:col>
      <xdr:colOff>101600</xdr:colOff>
      <xdr:row>84</xdr:row>
      <xdr:rowOff>61468</xdr:rowOff>
    </xdr:to>
    <xdr:sp macro="" textlink="">
      <xdr:nvSpPr>
        <xdr:cNvPr id="603" name="フローチャート: 判断 602"/>
        <xdr:cNvSpPr/>
      </xdr:nvSpPr>
      <xdr:spPr>
        <a:xfrm>
          <a:off x="20383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609" name="楕円 608"/>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610" name="【消防施設】&#10;一人当たり面積該当値テキスト"/>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55135</xdr:rowOff>
    </xdr:from>
    <xdr:ext cx="469744" cy="259045"/>
    <xdr:sp macro="" textlink="">
      <xdr:nvSpPr>
        <xdr:cNvPr id="611"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77995</xdr:rowOff>
    </xdr:from>
    <xdr:ext cx="469744" cy="259045"/>
    <xdr:sp macro="" textlink="">
      <xdr:nvSpPr>
        <xdr:cNvPr id="612" name="n_2aveValue【消防施設】&#10;一人当たり面積"/>
        <xdr:cNvSpPr txBox="1"/>
      </xdr:nvSpPr>
      <xdr:spPr>
        <a:xfrm>
          <a:off x="20199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4" name="テキスト ボックス 62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4" name="テキスト ボックス 63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38" name="直線コネクタ 637"/>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39"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40" name="直線コネクタ 639"/>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2" name="直線コネクタ 64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643"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44" name="フローチャート: 判断 643"/>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45" name="フローチャート: 判断 644"/>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646" name="フローチャート: 判断 645"/>
        <xdr:cNvSpPr/>
      </xdr:nvSpPr>
      <xdr:spPr>
        <a:xfrm>
          <a:off x="14541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89081</xdr:rowOff>
    </xdr:from>
    <xdr:to>
      <xdr:col>85</xdr:col>
      <xdr:colOff>177800</xdr:colOff>
      <xdr:row>104</xdr:row>
      <xdr:rowOff>19231</xdr:rowOff>
    </xdr:to>
    <xdr:sp macro="" textlink="">
      <xdr:nvSpPr>
        <xdr:cNvPr id="652" name="楕円 651"/>
        <xdr:cNvSpPr/>
      </xdr:nvSpPr>
      <xdr:spPr>
        <a:xfrm>
          <a:off x="162687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67508</xdr:rowOff>
    </xdr:from>
    <xdr:ext cx="405111" cy="259045"/>
    <xdr:sp macro="" textlink="">
      <xdr:nvSpPr>
        <xdr:cNvPr id="653" name="【庁舎】&#10;有形固定資産減価償却率該当値テキスト"/>
        <xdr:cNvSpPr txBox="1"/>
      </xdr:nvSpPr>
      <xdr:spPr>
        <a:xfrm>
          <a:off x="16357600" y="1772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654"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655" name="n_2aveValue【庁舎】&#10;有形固定資産減価償却率"/>
        <xdr:cNvSpPr txBox="1"/>
      </xdr:nvSpPr>
      <xdr:spPr>
        <a:xfrm>
          <a:off x="14389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6" name="テキスト ボックス 6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82" name="直線コネクタ 68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8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84" name="直線コネクタ 68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8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86" name="直線コネクタ 68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8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88" name="フローチャート: 判断 68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89" name="フローチャート: 判断 68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690" name="フローチャート: 判断 689"/>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96" name="楕円 695"/>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697" name="【庁舎】&#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99440</xdr:rowOff>
    </xdr:from>
    <xdr:ext cx="469744" cy="259045"/>
    <xdr:sp macro="" textlink="">
      <xdr:nvSpPr>
        <xdr:cNvPr id="698"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699" name="n_2aveValue【庁舎】&#10;一人当たり面積"/>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であり、特に低くなっている施設は、市民会館である。一般廃棄物処理施設については、白河地方広域市町村圏整備組合のごみ処理施設、し尿施設の有形固定資産減価償却率が高くなっている。市民会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年度に文化交流館（コミネス）を建設したため、有形固定資産減価償却率が低くなっている。一人当たり面積は、各施設で類似団体平均を上回っており、特に体育館・プールが類似団体の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倍以上となっている。今後は、公共施設等総合管理計画により統合や廃止等を検討して行く。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61,654
61,108
305.32
30,290,502
29,019,134
970,044
17,288,052
36,588,949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合併した平成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類似団体平均を下回っている状態が続いているが、全国平均及び福島県平均は上回る結果となっている。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において</a:t>
          </a:r>
          <a:r>
            <a:rPr kumimoji="1" lang="ja-JP" altLang="ja-JP" sz="1300">
              <a:solidFill>
                <a:schemeClr val="dk1"/>
              </a:solidFill>
              <a:effectLst/>
              <a:latin typeface="+mn-lt"/>
              <a:ea typeface="+mn-ea"/>
              <a:cs typeface="+mn-cs"/>
            </a:rPr>
            <a:t>も全国平均及び福島県平均は上回っているが、引き続き、企業誘致等の産業振興策の実施や税の徴収率向上の取り組みなどを継続して行い、歳入の強化を図る。加えて事務事業の見直しによる経費の節減に努め、財政基盤の強化を図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41628</xdr:rowOff>
    </xdr:to>
    <xdr:cxnSp macro="">
      <xdr:nvCxnSpPr>
        <xdr:cNvPr id="75" name="直線コネクタ 74"/>
        <xdr:cNvCxnSpPr/>
      </xdr:nvCxnSpPr>
      <xdr:spPr>
        <a:xfrm flipV="1">
          <a:off x="2336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年度は財政健全化の取り組みにより、類似団体平均を下回ったが、平成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年度は主に物件費、繰出金などの経常経費の増加により比率が悪化した。平成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年度は地方消費税交付金（経常一財）の増加や人件費の減少などに伴い改善した。平成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年度は市町村合併</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年経過に</a:t>
          </a:r>
          <a:r>
            <a:rPr kumimoji="1" lang="ja-JP" altLang="en-US" sz="1100">
              <a:solidFill>
                <a:schemeClr val="dk1"/>
              </a:solidFill>
              <a:effectLst/>
              <a:latin typeface="+mn-lt"/>
              <a:ea typeface="+mn-ea"/>
              <a:cs typeface="+mn-cs"/>
            </a:rPr>
            <a:t>伴う普通交付税の減少（平成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年度まで段階的に減少）など経常一般財源が減少し、前年度から</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悪化したものの、</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年度においても</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など経常一般財源の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、公共下水道及び農業集落排水特別会計への繰出</a:t>
          </a:r>
          <a:r>
            <a:rPr kumimoji="1" lang="ja-JP" altLang="en-US" sz="1100">
              <a:solidFill>
                <a:schemeClr val="dk1"/>
              </a:solidFill>
              <a:effectLst/>
              <a:latin typeface="+mn-lt"/>
              <a:ea typeface="+mn-ea"/>
              <a:cs typeface="+mn-cs"/>
            </a:rPr>
            <a:t>金（算定法の変更によるもの）</a:t>
          </a:r>
          <a:r>
            <a:rPr kumimoji="1" lang="ja-JP" altLang="ja-JP" sz="1100">
              <a:solidFill>
                <a:schemeClr val="dk1"/>
              </a:solidFill>
              <a:effectLst/>
              <a:latin typeface="+mn-lt"/>
              <a:ea typeface="+mn-ea"/>
              <a:cs typeface="+mn-cs"/>
            </a:rPr>
            <a:t>や介護保険特別会計繰出金</a:t>
          </a:r>
          <a:r>
            <a:rPr kumimoji="1" lang="ja-JP" altLang="en-US" sz="1100">
              <a:solidFill>
                <a:schemeClr val="dk1"/>
              </a:solidFill>
              <a:effectLst/>
              <a:latin typeface="+mn-lt"/>
              <a:ea typeface="+mn-ea"/>
              <a:cs typeface="+mn-cs"/>
            </a:rPr>
            <a:t>などの経常経費が</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悪化した。</a:t>
          </a:r>
          <a:endParaRPr lang="ja-JP" altLang="ja-JP" sz="1400">
            <a:effectLst/>
          </a:endParaRPr>
        </a:p>
        <a:p>
          <a:r>
            <a:rPr kumimoji="1" lang="ja-JP" altLang="ja-JP" sz="1100">
              <a:solidFill>
                <a:schemeClr val="dk1"/>
              </a:solidFill>
              <a:effectLst/>
              <a:latin typeface="+mn-lt"/>
              <a:ea typeface="+mn-ea"/>
              <a:cs typeface="+mn-cs"/>
            </a:rPr>
            <a:t>　今後も行政改革や事務事業評価を実施しながら、経常経費の徹底した見直しを継続して行い、比率の改善に努める。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62</xdr:row>
      <xdr:rowOff>39624</xdr:rowOff>
    </xdr:to>
    <xdr:cxnSp macro="">
      <xdr:nvCxnSpPr>
        <xdr:cNvPr id="130" name="直線コネクタ 129"/>
        <xdr:cNvCxnSpPr/>
      </xdr:nvCxnSpPr>
      <xdr:spPr>
        <a:xfrm>
          <a:off x="4114800" y="1054887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61</xdr:row>
      <xdr:rowOff>90424</xdr:rowOff>
    </xdr:to>
    <xdr:cxnSp macro="">
      <xdr:nvCxnSpPr>
        <xdr:cNvPr id="133" name="直線コネクタ 132"/>
        <xdr:cNvCxnSpPr/>
      </xdr:nvCxnSpPr>
      <xdr:spPr>
        <a:xfrm>
          <a:off x="3225800" y="1036066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131572</xdr:rowOff>
    </xdr:to>
    <xdr:cxnSp macro="">
      <xdr:nvCxnSpPr>
        <xdr:cNvPr id="136" name="直線コネクタ 135"/>
        <xdr:cNvCxnSpPr/>
      </xdr:nvCxnSpPr>
      <xdr:spPr>
        <a:xfrm flipV="1">
          <a:off x="2336800" y="103606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32512</xdr:rowOff>
    </xdr:from>
    <xdr:to>
      <xdr:col>15</xdr:col>
      <xdr:colOff>133350</xdr:colOff>
      <xdr:row>60</xdr:row>
      <xdr:rowOff>134112</xdr:rowOff>
    </xdr:to>
    <xdr:sp macro="" textlink="">
      <xdr:nvSpPr>
        <xdr:cNvPr id="137" name="フローチャート: 判断 136"/>
        <xdr:cNvSpPr/>
      </xdr:nvSpPr>
      <xdr:spPr>
        <a:xfrm>
          <a:off x="3175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118889</xdr:rowOff>
    </xdr:from>
    <xdr:ext cx="762000" cy="259045"/>
    <xdr:sp macro="" textlink="">
      <xdr:nvSpPr>
        <xdr:cNvPr id="138" name="テキスト ボックス 137"/>
        <xdr:cNvSpPr txBox="1"/>
      </xdr:nvSpPr>
      <xdr:spPr>
        <a:xfrm>
          <a:off x="2844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131572</xdr:rowOff>
    </xdr:to>
    <xdr:cxnSp macro="">
      <xdr:nvCxnSpPr>
        <xdr:cNvPr id="139" name="直線コネクタ 138"/>
        <xdr:cNvCxnSpPr/>
      </xdr:nvCxnSpPr>
      <xdr:spPr>
        <a:xfrm>
          <a:off x="1447800" y="1026414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138193</xdr:rowOff>
    </xdr:from>
    <xdr:ext cx="762000" cy="259045"/>
    <xdr:sp macro="" textlink="">
      <xdr:nvSpPr>
        <xdr:cNvPr id="143" name="テキスト ボックス 142"/>
        <xdr:cNvSpPr txBox="1"/>
      </xdr:nvSpPr>
      <xdr:spPr>
        <a:xfrm>
          <a:off x="10668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49" name="楕円 148"/>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132351</xdr:rowOff>
    </xdr:from>
    <xdr:ext cx="762000" cy="259045"/>
    <xdr:sp macro="" textlink="">
      <xdr:nvSpPr>
        <xdr:cNvPr id="150" name="財政構造の弾力性該当値テキスト"/>
        <xdr:cNvSpPr txBox="1"/>
      </xdr:nvSpPr>
      <xdr:spPr>
        <a:xfrm>
          <a:off x="5041900" y="1059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51" name="楕円 150"/>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151401</xdr:rowOff>
    </xdr:from>
    <xdr:ext cx="736600" cy="259045"/>
    <xdr:sp macro="" textlink="">
      <xdr:nvSpPr>
        <xdr:cNvPr id="152" name="テキスト ボックス 151"/>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3" name="楕円 152"/>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4" name="テキスト ボックス 153"/>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5" name="楕円 154"/>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167149</xdr:rowOff>
    </xdr:from>
    <xdr:ext cx="762000" cy="259045"/>
    <xdr:sp macro="" textlink="">
      <xdr:nvSpPr>
        <xdr:cNvPr id="156" name="テキスト ボックス 155"/>
        <xdr:cNvSpPr txBox="1"/>
      </xdr:nvSpPr>
      <xdr:spPr>
        <a:xfrm>
          <a:off x="1955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7" name="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年度の市町村合併以降、人件費・物件費とも抑制に努め、類似団体平均を下回った。しかし、平成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年度に発生した東日本大震災を境に、平成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年度以降は、震災関連事業の実施により、類似団体平均を上回ることとなった。特に平成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年度は除染対策事業等で物件費が大幅に増加したため、類似団体平均の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倍超となった。（福島県平均と同水準）。</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年度は高い水準で推移</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震災関連事業</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年度でほぼ終了したため、平成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97,823</a:t>
          </a:r>
          <a:r>
            <a:rPr kumimoji="1" lang="ja-JP" altLang="en-US" sz="1100">
              <a:solidFill>
                <a:schemeClr val="dk1"/>
              </a:solidFill>
              <a:effectLst/>
              <a:latin typeface="+mn-lt"/>
              <a:ea typeface="+mn-ea"/>
              <a:cs typeface="+mn-cs"/>
            </a:rPr>
            <a:t>円減少した。</a:t>
          </a:r>
          <a:endParaRPr lang="ja-JP" altLang="ja-JP" sz="1100">
            <a:effectLst/>
          </a:endParaRPr>
        </a:p>
        <a:p>
          <a:r>
            <a:rPr kumimoji="1" lang="ja-JP" altLang="ja-JP" sz="1100">
              <a:solidFill>
                <a:schemeClr val="dk1"/>
              </a:solidFill>
              <a:effectLst/>
              <a:latin typeface="+mn-lt"/>
              <a:ea typeface="+mn-ea"/>
              <a:cs typeface="+mn-cs"/>
            </a:rPr>
            <a:t>　今後、さらなる普通交付税の収入減が予想され適正な歳出規模に圧縮していく必要があることから、行政改革や事務事業評価を実施しながら行政のスリム化を推進する。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94365</xdr:rowOff>
    </xdr:from>
    <xdr:to>
      <xdr:col>23</xdr:col>
      <xdr:colOff>133350</xdr:colOff>
      <xdr:row>83</xdr:row>
      <xdr:rowOff>144876</xdr:rowOff>
    </xdr:to>
    <xdr:cxnSp macro="">
      <xdr:nvCxnSpPr>
        <xdr:cNvPr id="193" name="直線コネクタ 192"/>
        <xdr:cNvCxnSpPr/>
      </xdr:nvCxnSpPr>
      <xdr:spPr>
        <a:xfrm flipV="1">
          <a:off x="4114800" y="13981815"/>
          <a:ext cx="838200" cy="39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144876</xdr:rowOff>
    </xdr:from>
    <xdr:to>
      <xdr:col>19</xdr:col>
      <xdr:colOff>133350</xdr:colOff>
      <xdr:row>83</xdr:row>
      <xdr:rowOff>159817</xdr:rowOff>
    </xdr:to>
    <xdr:cxnSp macro="">
      <xdr:nvCxnSpPr>
        <xdr:cNvPr id="196" name="直線コネクタ 195"/>
        <xdr:cNvCxnSpPr/>
      </xdr:nvCxnSpPr>
      <xdr:spPr>
        <a:xfrm flipV="1">
          <a:off x="3225800" y="14375226"/>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159817</xdr:rowOff>
    </xdr:from>
    <xdr:to>
      <xdr:col>15</xdr:col>
      <xdr:colOff>82550</xdr:colOff>
      <xdr:row>84</xdr:row>
      <xdr:rowOff>128023</xdr:rowOff>
    </xdr:to>
    <xdr:cxnSp macro="">
      <xdr:nvCxnSpPr>
        <xdr:cNvPr id="199" name="直線コネクタ 198"/>
        <xdr:cNvCxnSpPr/>
      </xdr:nvCxnSpPr>
      <xdr:spPr>
        <a:xfrm flipV="1">
          <a:off x="2336800" y="14390167"/>
          <a:ext cx="889000" cy="1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65861</xdr:rowOff>
    </xdr:from>
    <xdr:to>
      <xdr:col>15</xdr:col>
      <xdr:colOff>133350</xdr:colOff>
      <xdr:row>81</xdr:row>
      <xdr:rowOff>167461</xdr:rowOff>
    </xdr:to>
    <xdr:sp macro="" textlink="">
      <xdr:nvSpPr>
        <xdr:cNvPr id="200" name="フローチャート: 判断 199"/>
        <xdr:cNvSpPr/>
      </xdr:nvSpPr>
      <xdr:spPr>
        <a:xfrm>
          <a:off x="3175000" y="1395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6188</xdr:rowOff>
    </xdr:from>
    <xdr:ext cx="762000" cy="259045"/>
    <xdr:sp macro="" textlink="">
      <xdr:nvSpPr>
        <xdr:cNvPr id="201" name="テキスト ボックス 200"/>
        <xdr:cNvSpPr txBox="1"/>
      </xdr:nvSpPr>
      <xdr:spPr>
        <a:xfrm>
          <a:off x="2844800" y="1372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79043</xdr:rowOff>
    </xdr:from>
    <xdr:to>
      <xdr:col>11</xdr:col>
      <xdr:colOff>31750</xdr:colOff>
      <xdr:row>84</xdr:row>
      <xdr:rowOff>128023</xdr:rowOff>
    </xdr:to>
    <xdr:cxnSp macro="">
      <xdr:nvCxnSpPr>
        <xdr:cNvPr id="202" name="直線コネクタ 201"/>
        <xdr:cNvCxnSpPr/>
      </xdr:nvCxnSpPr>
      <xdr:spPr>
        <a:xfrm>
          <a:off x="1447800" y="14137943"/>
          <a:ext cx="889000" cy="39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115257</xdr:rowOff>
    </xdr:from>
    <xdr:ext cx="762000" cy="259045"/>
    <xdr:sp macro="" textlink="">
      <xdr:nvSpPr>
        <xdr:cNvPr id="204" name="テキスト ボックス 203"/>
        <xdr:cNvSpPr txBox="1"/>
      </xdr:nvSpPr>
      <xdr:spPr>
        <a:xfrm>
          <a:off x="1955800" y="1365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107697</xdr:rowOff>
    </xdr:from>
    <xdr:ext cx="762000" cy="259045"/>
    <xdr:sp macro="" textlink="">
      <xdr:nvSpPr>
        <xdr:cNvPr id="206" name="テキスト ボックス 205"/>
        <xdr:cNvSpPr txBox="1"/>
      </xdr:nvSpPr>
      <xdr:spPr>
        <a:xfrm>
          <a:off x="1066800" y="1365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43565</xdr:rowOff>
    </xdr:from>
    <xdr:to>
      <xdr:col>23</xdr:col>
      <xdr:colOff>184150</xdr:colOff>
      <xdr:row>81</xdr:row>
      <xdr:rowOff>145165</xdr:rowOff>
    </xdr:to>
    <xdr:sp macro="" textlink="">
      <xdr:nvSpPr>
        <xdr:cNvPr id="212" name="楕円 211"/>
        <xdr:cNvSpPr/>
      </xdr:nvSpPr>
      <xdr:spPr>
        <a:xfrm>
          <a:off x="4902200" y="139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15642</xdr:rowOff>
    </xdr:from>
    <xdr:ext cx="762000" cy="259045"/>
    <xdr:sp macro="" textlink="">
      <xdr:nvSpPr>
        <xdr:cNvPr id="213" name="人件費・物件費等の状況該当値テキスト"/>
        <xdr:cNvSpPr txBox="1"/>
      </xdr:nvSpPr>
      <xdr:spPr>
        <a:xfrm>
          <a:off x="5041900" y="1390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94076</xdr:rowOff>
    </xdr:from>
    <xdr:to>
      <xdr:col>19</xdr:col>
      <xdr:colOff>184150</xdr:colOff>
      <xdr:row>84</xdr:row>
      <xdr:rowOff>24226</xdr:rowOff>
    </xdr:to>
    <xdr:sp macro="" textlink="">
      <xdr:nvSpPr>
        <xdr:cNvPr id="214" name="楕円 213"/>
        <xdr:cNvSpPr/>
      </xdr:nvSpPr>
      <xdr:spPr>
        <a:xfrm>
          <a:off x="4064000" y="1432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9003</xdr:rowOff>
    </xdr:from>
    <xdr:ext cx="736600" cy="259045"/>
    <xdr:sp macro="" textlink="">
      <xdr:nvSpPr>
        <xdr:cNvPr id="215" name="テキスト ボックス 214"/>
        <xdr:cNvSpPr txBox="1"/>
      </xdr:nvSpPr>
      <xdr:spPr>
        <a:xfrm>
          <a:off x="3733800" y="1441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109017</xdr:rowOff>
    </xdr:from>
    <xdr:to>
      <xdr:col>15</xdr:col>
      <xdr:colOff>133350</xdr:colOff>
      <xdr:row>84</xdr:row>
      <xdr:rowOff>39167</xdr:rowOff>
    </xdr:to>
    <xdr:sp macro="" textlink="">
      <xdr:nvSpPr>
        <xdr:cNvPr id="216" name="楕円 215"/>
        <xdr:cNvSpPr/>
      </xdr:nvSpPr>
      <xdr:spPr>
        <a:xfrm>
          <a:off x="3175000" y="143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23944</xdr:rowOff>
    </xdr:from>
    <xdr:ext cx="762000" cy="259045"/>
    <xdr:sp macro="" textlink="">
      <xdr:nvSpPr>
        <xdr:cNvPr id="217" name="テキスト ボックス 216"/>
        <xdr:cNvSpPr txBox="1"/>
      </xdr:nvSpPr>
      <xdr:spPr>
        <a:xfrm>
          <a:off x="2844800" y="1442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77223</xdr:rowOff>
    </xdr:from>
    <xdr:to>
      <xdr:col>11</xdr:col>
      <xdr:colOff>82550</xdr:colOff>
      <xdr:row>85</xdr:row>
      <xdr:rowOff>7373</xdr:rowOff>
    </xdr:to>
    <xdr:sp macro="" textlink="">
      <xdr:nvSpPr>
        <xdr:cNvPr id="218" name="楕円 217"/>
        <xdr:cNvSpPr/>
      </xdr:nvSpPr>
      <xdr:spPr>
        <a:xfrm>
          <a:off x="2286000" y="144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163600</xdr:rowOff>
    </xdr:from>
    <xdr:ext cx="762000" cy="259045"/>
    <xdr:sp macro="" textlink="">
      <xdr:nvSpPr>
        <xdr:cNvPr id="219" name="テキスト ボックス 218"/>
        <xdr:cNvSpPr txBox="1"/>
      </xdr:nvSpPr>
      <xdr:spPr>
        <a:xfrm>
          <a:off x="1955800" y="1456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28243</xdr:rowOff>
    </xdr:from>
    <xdr:to>
      <xdr:col>7</xdr:col>
      <xdr:colOff>31750</xdr:colOff>
      <xdr:row>82</xdr:row>
      <xdr:rowOff>129843</xdr:rowOff>
    </xdr:to>
    <xdr:sp macro="" textlink="">
      <xdr:nvSpPr>
        <xdr:cNvPr id="220" name="楕円 219"/>
        <xdr:cNvSpPr/>
      </xdr:nvSpPr>
      <xdr:spPr>
        <a:xfrm>
          <a:off x="1397000" y="140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114620</xdr:rowOff>
    </xdr:from>
    <xdr:ext cx="762000" cy="259045"/>
    <xdr:sp macro="" textlink="">
      <xdr:nvSpPr>
        <xdr:cNvPr id="221" name="テキスト ボックス 220"/>
        <xdr:cNvSpPr txBox="1"/>
      </xdr:nvSpPr>
      <xdr:spPr>
        <a:xfrm>
          <a:off x="1066800" y="141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mn-lt"/>
              <a:ea typeface="+mn-ea"/>
              <a:cs typeface="+mn-cs"/>
            </a:rPr>
            <a:t>　平成</a:t>
          </a:r>
          <a:r>
            <a:rPr kumimoji="1" lang="en-US" altLang="ja-JP" sz="1200">
              <a:solidFill>
                <a:schemeClr val="tx1"/>
              </a:solidFill>
              <a:effectLst/>
              <a:latin typeface="+mn-lt"/>
              <a:ea typeface="+mn-ea"/>
              <a:cs typeface="+mn-cs"/>
            </a:rPr>
            <a:t>21</a:t>
          </a:r>
          <a:r>
            <a:rPr kumimoji="1" lang="ja-JP" altLang="ja-JP" sz="1200">
              <a:solidFill>
                <a:schemeClr val="tx1"/>
              </a:solidFill>
              <a:effectLst/>
              <a:latin typeface="+mn-lt"/>
              <a:ea typeface="+mn-ea"/>
              <a:cs typeface="+mn-cs"/>
            </a:rPr>
            <a:t>年度までは類似団体平均とほぼ同水準であったが、平成</a:t>
          </a:r>
          <a:r>
            <a:rPr kumimoji="1" lang="en-US" altLang="ja-JP" sz="1200">
              <a:solidFill>
                <a:schemeClr val="tx1"/>
              </a:solidFill>
              <a:effectLst/>
              <a:latin typeface="+mn-lt"/>
              <a:ea typeface="+mn-ea"/>
              <a:cs typeface="+mn-cs"/>
            </a:rPr>
            <a:t>23</a:t>
          </a:r>
          <a:r>
            <a:rPr kumimoji="1" lang="ja-JP" altLang="ja-JP" sz="1200">
              <a:solidFill>
                <a:schemeClr val="tx1"/>
              </a:solidFill>
              <a:effectLst/>
              <a:latin typeface="+mn-lt"/>
              <a:ea typeface="+mn-ea"/>
              <a:cs typeface="+mn-cs"/>
            </a:rPr>
            <a:t>年度に</a:t>
          </a:r>
          <a:r>
            <a:rPr kumimoji="1" lang="en-US" altLang="ja-JP" sz="1200">
              <a:solidFill>
                <a:schemeClr val="tx1"/>
              </a:solidFill>
              <a:effectLst/>
              <a:latin typeface="+mn-lt"/>
              <a:ea typeface="+mn-ea"/>
              <a:cs typeface="+mn-cs"/>
            </a:rPr>
            <a:t>1.9</a:t>
          </a:r>
          <a:r>
            <a:rPr kumimoji="1" lang="ja-JP" altLang="ja-JP" sz="1200">
              <a:solidFill>
                <a:schemeClr val="tx1"/>
              </a:solidFill>
              <a:effectLst/>
              <a:latin typeface="+mn-lt"/>
              <a:ea typeface="+mn-ea"/>
              <a:cs typeface="+mn-cs"/>
            </a:rPr>
            <a:t>ポイント上回った。また、国家公務員の時限的な給与改定・臨時特例法による給与減額措置がないとした場合の参考値は</a:t>
          </a:r>
          <a:r>
            <a:rPr kumimoji="1" lang="en-US" altLang="ja-JP" sz="1200">
              <a:solidFill>
                <a:schemeClr val="tx1"/>
              </a:solidFill>
              <a:effectLst/>
              <a:latin typeface="+mn-lt"/>
              <a:ea typeface="+mn-ea"/>
              <a:cs typeface="+mn-cs"/>
            </a:rPr>
            <a:t>98.7</a:t>
          </a:r>
          <a:r>
            <a:rPr kumimoji="1" lang="ja-JP" altLang="ja-JP" sz="1200">
              <a:solidFill>
                <a:schemeClr val="tx1"/>
              </a:solidFill>
              <a:effectLst/>
              <a:latin typeface="+mn-lt"/>
              <a:ea typeface="+mn-ea"/>
              <a:cs typeface="+mn-cs"/>
            </a:rPr>
            <a:t>である。</a:t>
          </a:r>
          <a:endParaRPr lang="ja-JP" altLang="ja-JP" sz="1200">
            <a:solidFill>
              <a:schemeClr val="tx1"/>
            </a:solidFill>
            <a:effectLst/>
          </a:endParaRPr>
        </a:p>
        <a:p>
          <a:r>
            <a:rPr kumimoji="1" lang="ja-JP" altLang="ja-JP" sz="1200">
              <a:solidFill>
                <a:schemeClr val="tx1"/>
              </a:solidFill>
              <a:effectLst/>
              <a:latin typeface="+mn-lt"/>
              <a:ea typeface="+mn-ea"/>
              <a:cs typeface="+mn-cs"/>
            </a:rPr>
            <a:t>　平成</a:t>
          </a:r>
          <a:r>
            <a:rPr kumimoji="1" lang="en-US" altLang="ja-JP" sz="1200">
              <a:solidFill>
                <a:schemeClr val="tx1"/>
              </a:solidFill>
              <a:effectLst/>
              <a:latin typeface="+mn-lt"/>
              <a:ea typeface="+mn-ea"/>
              <a:cs typeface="+mn-cs"/>
            </a:rPr>
            <a:t>25</a:t>
          </a:r>
          <a:r>
            <a:rPr kumimoji="1" lang="ja-JP" altLang="ja-JP" sz="1200">
              <a:solidFill>
                <a:schemeClr val="tx1"/>
              </a:solidFill>
              <a:effectLst/>
              <a:latin typeface="+mn-lt"/>
              <a:ea typeface="+mn-ea"/>
              <a:cs typeface="+mn-cs"/>
            </a:rPr>
            <a:t>年度から平成</a:t>
          </a:r>
          <a:r>
            <a:rPr kumimoji="1" lang="en-US" altLang="ja-JP" sz="1200">
              <a:solidFill>
                <a:schemeClr val="tx1"/>
              </a:solidFill>
              <a:effectLst/>
              <a:latin typeface="+mn-lt"/>
              <a:ea typeface="+mn-ea"/>
              <a:cs typeface="+mn-cs"/>
            </a:rPr>
            <a:t>27</a:t>
          </a:r>
          <a:r>
            <a:rPr kumimoji="1" lang="ja-JP" altLang="ja-JP" sz="1200">
              <a:solidFill>
                <a:schemeClr val="tx1"/>
              </a:solidFill>
              <a:effectLst/>
              <a:latin typeface="+mn-lt"/>
              <a:ea typeface="+mn-ea"/>
              <a:cs typeface="+mn-cs"/>
            </a:rPr>
            <a:t>年度までは</a:t>
          </a:r>
          <a:r>
            <a:rPr kumimoji="1" lang="en-US" altLang="ja-JP" sz="1200">
              <a:solidFill>
                <a:schemeClr val="tx1"/>
              </a:solidFill>
              <a:effectLst/>
              <a:latin typeface="+mn-lt"/>
              <a:ea typeface="+mn-ea"/>
              <a:cs typeface="+mn-cs"/>
            </a:rPr>
            <a:t>1.3</a:t>
          </a:r>
          <a:r>
            <a:rPr kumimoji="1" lang="ja-JP" altLang="ja-JP" sz="1200">
              <a:solidFill>
                <a:schemeClr val="tx1"/>
              </a:solidFill>
              <a:effectLst/>
              <a:latin typeface="+mn-lt"/>
              <a:ea typeface="+mn-ea"/>
              <a:cs typeface="+mn-cs"/>
            </a:rPr>
            <a:t>ポイントから</a:t>
          </a:r>
          <a:r>
            <a:rPr kumimoji="1" lang="en-US" altLang="ja-JP" sz="1200">
              <a:solidFill>
                <a:schemeClr val="tx1"/>
              </a:solidFill>
              <a:effectLst/>
              <a:latin typeface="+mn-lt"/>
              <a:ea typeface="+mn-ea"/>
              <a:cs typeface="+mn-cs"/>
            </a:rPr>
            <a:t>1.5</a:t>
          </a:r>
          <a:r>
            <a:rPr kumimoji="1" lang="ja-JP" altLang="ja-JP" sz="1200">
              <a:solidFill>
                <a:schemeClr val="tx1"/>
              </a:solidFill>
              <a:effectLst/>
              <a:latin typeface="+mn-lt"/>
              <a:ea typeface="+mn-ea"/>
              <a:cs typeface="+mn-cs"/>
            </a:rPr>
            <a:t>ポイント、平成</a:t>
          </a:r>
          <a:r>
            <a:rPr kumimoji="1" lang="en-US" altLang="ja-JP" sz="1200">
              <a:solidFill>
                <a:schemeClr val="tx1"/>
              </a:solidFill>
              <a:effectLst/>
              <a:latin typeface="+mn-lt"/>
              <a:ea typeface="+mn-ea"/>
              <a:cs typeface="+mn-cs"/>
            </a:rPr>
            <a:t>28</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29</a:t>
          </a:r>
          <a:r>
            <a:rPr kumimoji="1" lang="ja-JP" altLang="ja-JP" sz="1200">
              <a:solidFill>
                <a:schemeClr val="tx1"/>
              </a:solidFill>
              <a:effectLst/>
              <a:latin typeface="+mn-lt"/>
              <a:ea typeface="+mn-ea"/>
              <a:cs typeface="+mn-cs"/>
            </a:rPr>
            <a:t>年度は</a:t>
          </a:r>
          <a:r>
            <a:rPr kumimoji="1" lang="en-US" altLang="ja-JP" sz="1200">
              <a:solidFill>
                <a:schemeClr val="tx1"/>
              </a:solidFill>
              <a:effectLst/>
              <a:latin typeface="+mn-lt"/>
              <a:ea typeface="+mn-ea"/>
              <a:cs typeface="+mn-cs"/>
            </a:rPr>
            <a:t>1.6</a:t>
          </a:r>
          <a:r>
            <a:rPr kumimoji="1" lang="ja-JP" altLang="ja-JP" sz="1200">
              <a:solidFill>
                <a:schemeClr val="tx1"/>
              </a:solidFill>
              <a:effectLst/>
              <a:latin typeface="+mn-lt"/>
              <a:ea typeface="+mn-ea"/>
              <a:cs typeface="+mn-cs"/>
            </a:rPr>
            <a:t>ポイント上回り、全国市平均も上回る水準となった</a:t>
          </a:r>
          <a:r>
            <a:rPr kumimoji="1" lang="ja-JP" altLang="en-US" sz="1200">
              <a:solidFill>
                <a:schemeClr val="tx1"/>
              </a:solidFill>
              <a:effectLst/>
              <a:latin typeface="+mn-lt"/>
              <a:ea typeface="+mn-ea"/>
              <a:cs typeface="+mn-cs"/>
            </a:rPr>
            <a:t>。</a:t>
          </a:r>
          <a:endParaRPr lang="ja-JP" altLang="ja-JP" sz="1200">
            <a:solidFill>
              <a:schemeClr val="tx1"/>
            </a:solidFill>
            <a:effectLst/>
          </a:endParaRPr>
        </a:p>
        <a:p>
          <a:r>
            <a:rPr kumimoji="1" lang="ja-JP" altLang="ja-JP" sz="1200">
              <a:solidFill>
                <a:schemeClr val="tx1"/>
              </a:solidFill>
              <a:effectLst/>
              <a:latin typeface="+mn-lt"/>
              <a:ea typeface="+mn-ea"/>
              <a:cs typeface="+mn-cs"/>
            </a:rPr>
            <a:t>　なお、ラスパイレス指数には反映しないが、人件費抑制策として特殊勤務手当の全廃、退職時の特別昇給の廃止、管理職手当の定額化を実施している。</a:t>
          </a:r>
          <a:endParaRPr lang="ja-JP" altLang="ja-JP" sz="1200">
            <a:solidFill>
              <a:schemeClr val="tx1"/>
            </a:solidFill>
            <a:effectLst/>
          </a:endParaRPr>
        </a:p>
        <a:p>
          <a:r>
            <a:rPr kumimoji="1" lang="en-US" altLang="ja-JP" sz="1200">
              <a:solidFill>
                <a:schemeClr val="tx1"/>
              </a:solidFill>
              <a:latin typeface="ＭＳ Ｐゴシック" panose="020B0600070205080204" pitchFamily="50" charset="-128"/>
              <a:ea typeface="ＭＳ Ｐゴシック" panose="020B0600070205080204" pitchFamily="50" charset="-128"/>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今年度数値が未公表であるため、前年度数値を引用</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5" name="直線コネクタ 254"/>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91016</xdr:rowOff>
    </xdr:to>
    <xdr:cxnSp macro="">
      <xdr:nvCxnSpPr>
        <xdr:cNvPr id="258" name="直線コネクタ 257"/>
        <xdr:cNvCxnSpPr/>
      </xdr:nvCxnSpPr>
      <xdr:spPr>
        <a:xfrm>
          <a:off x="15290800" y="149468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30691</xdr:rowOff>
    </xdr:to>
    <xdr:cxnSp macro="">
      <xdr:nvCxnSpPr>
        <xdr:cNvPr id="261" name="直線コネクタ 260"/>
        <xdr:cNvCxnSpPr/>
      </xdr:nvCxnSpPr>
      <xdr:spPr>
        <a:xfrm>
          <a:off x="14401800" y="148463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101600</xdr:rowOff>
    </xdr:to>
    <xdr:cxnSp macro="">
      <xdr:nvCxnSpPr>
        <xdr:cNvPr id="264" name="直線コネクタ 263"/>
        <xdr:cNvCxnSpPr/>
      </xdr:nvCxnSpPr>
      <xdr:spPr>
        <a:xfrm>
          <a:off x="13512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6" name="テキスト ボックス 265"/>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68" name="テキスト ボックス 267"/>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6" name="楕円 275"/>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7" name="テキスト ボックス 276"/>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mn-lt"/>
              <a:ea typeface="+mn-ea"/>
              <a:cs typeface="+mn-cs"/>
            </a:rPr>
            <a:t>　平成</a:t>
          </a:r>
          <a:r>
            <a:rPr kumimoji="1" lang="en-US" altLang="ja-JP" sz="1300">
              <a:solidFill>
                <a:schemeClr val="tx1"/>
              </a:solidFill>
              <a:effectLst/>
              <a:latin typeface="+mn-lt"/>
              <a:ea typeface="+mn-ea"/>
              <a:cs typeface="+mn-cs"/>
            </a:rPr>
            <a:t>17</a:t>
          </a:r>
          <a:r>
            <a:rPr kumimoji="1" lang="ja-JP" altLang="ja-JP" sz="1300">
              <a:solidFill>
                <a:schemeClr val="tx1"/>
              </a:solidFill>
              <a:effectLst/>
              <a:latin typeface="+mn-lt"/>
              <a:ea typeface="+mn-ea"/>
              <a:cs typeface="+mn-cs"/>
            </a:rPr>
            <a:t>年</a:t>
          </a:r>
          <a:r>
            <a:rPr kumimoji="1" lang="en-US" altLang="ja-JP" sz="1300">
              <a:solidFill>
                <a:schemeClr val="tx1"/>
              </a:solidFill>
              <a:effectLst/>
              <a:latin typeface="+mn-lt"/>
              <a:ea typeface="+mn-ea"/>
              <a:cs typeface="+mn-cs"/>
            </a:rPr>
            <a:t>11</a:t>
          </a:r>
          <a:r>
            <a:rPr kumimoji="1" lang="ja-JP" altLang="ja-JP" sz="1300">
              <a:solidFill>
                <a:schemeClr val="tx1"/>
              </a:solidFill>
              <a:effectLst/>
              <a:latin typeface="+mn-lt"/>
              <a:ea typeface="+mn-ea"/>
              <a:cs typeface="+mn-cs"/>
            </a:rPr>
            <a:t>月</a:t>
          </a:r>
          <a:r>
            <a:rPr kumimoji="1" lang="en-US" altLang="ja-JP" sz="1300">
              <a:solidFill>
                <a:schemeClr val="tx1"/>
              </a:solidFill>
              <a:effectLst/>
              <a:latin typeface="+mn-lt"/>
              <a:ea typeface="+mn-ea"/>
              <a:cs typeface="+mn-cs"/>
            </a:rPr>
            <a:t>7</a:t>
          </a:r>
          <a:r>
            <a:rPr kumimoji="1" lang="ja-JP" altLang="ja-JP" sz="1300">
              <a:solidFill>
                <a:schemeClr val="tx1"/>
              </a:solidFill>
              <a:effectLst/>
              <a:latin typeface="+mn-lt"/>
              <a:ea typeface="+mn-ea"/>
              <a:cs typeface="+mn-cs"/>
            </a:rPr>
            <a:t>日（合併時）の職員数は</a:t>
          </a:r>
          <a:r>
            <a:rPr kumimoji="1" lang="en-US" altLang="ja-JP" sz="1300">
              <a:solidFill>
                <a:schemeClr val="tx1"/>
              </a:solidFill>
              <a:effectLst/>
              <a:latin typeface="+mn-lt"/>
              <a:ea typeface="+mn-ea"/>
              <a:cs typeface="+mn-cs"/>
            </a:rPr>
            <a:t>636</a:t>
          </a:r>
          <a:r>
            <a:rPr kumimoji="1" lang="ja-JP" altLang="ja-JP" sz="1300">
              <a:solidFill>
                <a:schemeClr val="tx1"/>
              </a:solidFill>
              <a:effectLst/>
              <a:latin typeface="+mn-lt"/>
              <a:ea typeface="+mn-ea"/>
              <a:cs typeface="+mn-cs"/>
            </a:rPr>
            <a:t>人で合併以降、定員の適正化を図ってきた結果、平成</a:t>
          </a:r>
          <a:r>
            <a:rPr kumimoji="1" lang="en-US" altLang="ja-JP" sz="1300">
              <a:solidFill>
                <a:schemeClr val="tx1"/>
              </a:solidFill>
              <a:effectLst/>
              <a:latin typeface="+mn-lt"/>
              <a:ea typeface="+mn-ea"/>
              <a:cs typeface="+mn-cs"/>
            </a:rPr>
            <a:t>30</a:t>
          </a:r>
          <a:r>
            <a:rPr kumimoji="1" lang="ja-JP" altLang="ja-JP" sz="1300">
              <a:solidFill>
                <a:schemeClr val="tx1"/>
              </a:solidFill>
              <a:effectLst/>
              <a:latin typeface="+mn-lt"/>
              <a:ea typeface="+mn-ea"/>
              <a:cs typeface="+mn-cs"/>
            </a:rPr>
            <a:t>年</a:t>
          </a:r>
          <a:r>
            <a:rPr kumimoji="1" lang="en-US" altLang="ja-JP" sz="1300">
              <a:solidFill>
                <a:schemeClr val="tx1"/>
              </a:solidFill>
              <a:effectLst/>
              <a:latin typeface="+mn-lt"/>
              <a:ea typeface="+mn-ea"/>
              <a:cs typeface="+mn-cs"/>
            </a:rPr>
            <a:t>4</a:t>
          </a:r>
          <a:r>
            <a:rPr kumimoji="1" lang="ja-JP" altLang="ja-JP" sz="1300">
              <a:solidFill>
                <a:schemeClr val="tx1"/>
              </a:solidFill>
              <a:effectLst/>
              <a:latin typeface="+mn-lt"/>
              <a:ea typeface="+mn-ea"/>
              <a:cs typeface="+mn-cs"/>
            </a:rPr>
            <a:t>月</a:t>
          </a:r>
          <a:r>
            <a:rPr kumimoji="1" lang="en-US" altLang="ja-JP" sz="1300">
              <a:solidFill>
                <a:schemeClr val="tx1"/>
              </a:solidFill>
              <a:effectLst/>
              <a:latin typeface="+mn-lt"/>
              <a:ea typeface="+mn-ea"/>
              <a:cs typeface="+mn-cs"/>
            </a:rPr>
            <a:t>1</a:t>
          </a:r>
          <a:r>
            <a:rPr kumimoji="1" lang="ja-JP" altLang="ja-JP" sz="1300">
              <a:solidFill>
                <a:schemeClr val="tx1"/>
              </a:solidFill>
              <a:effectLst/>
              <a:latin typeface="+mn-lt"/>
              <a:ea typeface="+mn-ea"/>
              <a:cs typeface="+mn-cs"/>
            </a:rPr>
            <a:t>日現在の職員数は</a:t>
          </a:r>
          <a:r>
            <a:rPr kumimoji="1" lang="en-US" altLang="ja-JP" sz="1300">
              <a:solidFill>
                <a:schemeClr val="tx1"/>
              </a:solidFill>
              <a:effectLst/>
              <a:latin typeface="+mn-lt"/>
              <a:ea typeface="+mn-ea"/>
              <a:cs typeface="+mn-cs"/>
            </a:rPr>
            <a:t>536</a:t>
          </a:r>
          <a:r>
            <a:rPr kumimoji="1" lang="ja-JP" altLang="ja-JP" sz="1300">
              <a:solidFill>
                <a:schemeClr val="tx1"/>
              </a:solidFill>
              <a:effectLst/>
              <a:latin typeface="+mn-lt"/>
              <a:ea typeface="+mn-ea"/>
              <a:cs typeface="+mn-cs"/>
            </a:rPr>
            <a:t>人（定数</a:t>
          </a:r>
          <a:r>
            <a:rPr kumimoji="1" lang="en-US" altLang="ja-JP" sz="1300">
              <a:solidFill>
                <a:schemeClr val="tx1"/>
              </a:solidFill>
              <a:effectLst/>
              <a:latin typeface="+mn-lt"/>
              <a:ea typeface="+mn-ea"/>
              <a:cs typeface="+mn-cs"/>
            </a:rPr>
            <a:t>598</a:t>
          </a:r>
          <a:r>
            <a:rPr kumimoji="1" lang="ja-JP" altLang="ja-JP" sz="1300">
              <a:solidFill>
                <a:schemeClr val="tx1"/>
              </a:solidFill>
              <a:effectLst/>
              <a:latin typeface="+mn-lt"/>
              <a:ea typeface="+mn-ea"/>
              <a:cs typeface="+mn-cs"/>
            </a:rPr>
            <a:t>人）で、合併時と比較し</a:t>
          </a:r>
          <a:r>
            <a:rPr kumimoji="1" lang="en-US" altLang="ja-JP" sz="1300">
              <a:solidFill>
                <a:schemeClr val="tx1"/>
              </a:solidFill>
              <a:effectLst/>
              <a:latin typeface="+mn-lt"/>
              <a:ea typeface="+mn-ea"/>
              <a:cs typeface="+mn-cs"/>
            </a:rPr>
            <a:t>100</a:t>
          </a:r>
          <a:r>
            <a:rPr kumimoji="1" lang="ja-JP" altLang="ja-JP" sz="1300">
              <a:solidFill>
                <a:schemeClr val="tx1"/>
              </a:solidFill>
              <a:effectLst/>
              <a:latin typeface="+mn-lt"/>
              <a:ea typeface="+mn-ea"/>
              <a:cs typeface="+mn-cs"/>
            </a:rPr>
            <a:t>人の削減となっている。</a:t>
          </a:r>
          <a:endParaRPr lang="ja-JP" altLang="ja-JP" sz="1300">
            <a:solidFill>
              <a:schemeClr val="tx1"/>
            </a:solidFill>
            <a:effectLst/>
          </a:endParaRPr>
        </a:p>
        <a:p>
          <a:r>
            <a:rPr kumimoji="1" lang="ja-JP" altLang="ja-JP" sz="1300">
              <a:solidFill>
                <a:schemeClr val="tx1"/>
              </a:solidFill>
              <a:effectLst/>
              <a:latin typeface="+mn-lt"/>
              <a:ea typeface="+mn-ea"/>
              <a:cs typeface="+mn-cs"/>
            </a:rPr>
            <a:t>　平成</a:t>
          </a:r>
          <a:r>
            <a:rPr kumimoji="1" lang="en-US" altLang="ja-JP" sz="1300">
              <a:solidFill>
                <a:schemeClr val="tx1"/>
              </a:solidFill>
              <a:effectLst/>
              <a:latin typeface="+mn-lt"/>
              <a:ea typeface="+mn-ea"/>
              <a:cs typeface="+mn-cs"/>
            </a:rPr>
            <a:t>29</a:t>
          </a:r>
          <a:r>
            <a:rPr kumimoji="1" lang="ja-JP" altLang="ja-JP" sz="1300">
              <a:solidFill>
                <a:schemeClr val="tx1"/>
              </a:solidFill>
              <a:effectLst/>
              <a:latin typeface="+mn-lt"/>
              <a:ea typeface="+mn-ea"/>
              <a:cs typeface="+mn-cs"/>
            </a:rPr>
            <a:t>年度は、人口</a:t>
          </a:r>
          <a:r>
            <a:rPr kumimoji="1" lang="en-US" altLang="ja-JP" sz="1300">
              <a:solidFill>
                <a:schemeClr val="tx1"/>
              </a:solidFill>
              <a:effectLst/>
              <a:latin typeface="+mn-lt"/>
              <a:ea typeface="+mn-ea"/>
              <a:cs typeface="+mn-cs"/>
            </a:rPr>
            <a:t>1,000</a:t>
          </a:r>
          <a:r>
            <a:rPr kumimoji="1" lang="ja-JP" altLang="ja-JP" sz="1300">
              <a:solidFill>
                <a:schemeClr val="tx1"/>
              </a:solidFill>
              <a:effectLst/>
              <a:latin typeface="+mn-lt"/>
              <a:ea typeface="+mn-ea"/>
              <a:cs typeface="+mn-cs"/>
            </a:rPr>
            <a:t>人当たりの職員数は類似団体平均を上回っているものの、全国平均とほぼ同水準となっている。今後も引き続き、定員の適正化に努める。</a:t>
          </a:r>
          <a:endParaRPr lang="ja-JP" altLang="ja-JP" sz="13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142981</xdr:rowOff>
    </xdr:from>
    <xdr:to>
      <xdr:col>81</xdr:col>
      <xdr:colOff>44450</xdr:colOff>
      <xdr:row>62</xdr:row>
      <xdr:rowOff>157056</xdr:rowOff>
    </xdr:to>
    <xdr:cxnSp macro="">
      <xdr:nvCxnSpPr>
        <xdr:cNvPr id="318" name="直線コネクタ 317"/>
        <xdr:cNvCxnSpPr/>
      </xdr:nvCxnSpPr>
      <xdr:spPr>
        <a:xfrm>
          <a:off x="16179800" y="10772881"/>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104775</xdr:rowOff>
    </xdr:from>
    <xdr:to>
      <xdr:col>77</xdr:col>
      <xdr:colOff>44450</xdr:colOff>
      <xdr:row>62</xdr:row>
      <xdr:rowOff>142981</xdr:rowOff>
    </xdr:to>
    <xdr:cxnSp macro="">
      <xdr:nvCxnSpPr>
        <xdr:cNvPr id="321" name="直線コネクタ 320"/>
        <xdr:cNvCxnSpPr/>
      </xdr:nvCxnSpPr>
      <xdr:spPr>
        <a:xfrm>
          <a:off x="15290800" y="1073467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86678</xdr:rowOff>
    </xdr:from>
    <xdr:to>
      <xdr:col>72</xdr:col>
      <xdr:colOff>203200</xdr:colOff>
      <xdr:row>62</xdr:row>
      <xdr:rowOff>104775</xdr:rowOff>
    </xdr:to>
    <xdr:cxnSp macro="">
      <xdr:nvCxnSpPr>
        <xdr:cNvPr id="324" name="直線コネクタ 323"/>
        <xdr:cNvCxnSpPr/>
      </xdr:nvCxnSpPr>
      <xdr:spPr>
        <a:xfrm>
          <a:off x="14401800" y="107165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74083</xdr:rowOff>
    </xdr:from>
    <xdr:to>
      <xdr:col>73</xdr:col>
      <xdr:colOff>44450</xdr:colOff>
      <xdr:row>63</xdr:row>
      <xdr:rowOff>4233</xdr:rowOff>
    </xdr:to>
    <xdr:sp macro="" textlink="">
      <xdr:nvSpPr>
        <xdr:cNvPr id="325" name="フローチャート: 判断 324"/>
        <xdr:cNvSpPr/>
      </xdr:nvSpPr>
      <xdr:spPr>
        <a:xfrm>
          <a:off x="15240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26" name="テキスト ボックス 325"/>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86678</xdr:rowOff>
    </xdr:from>
    <xdr:to>
      <xdr:col>68</xdr:col>
      <xdr:colOff>152400</xdr:colOff>
      <xdr:row>62</xdr:row>
      <xdr:rowOff>88688</xdr:rowOff>
    </xdr:to>
    <xdr:cxnSp macro="">
      <xdr:nvCxnSpPr>
        <xdr:cNvPr id="327" name="直線コネクタ 326"/>
        <xdr:cNvCxnSpPr/>
      </xdr:nvCxnSpPr>
      <xdr:spPr>
        <a:xfrm flipV="1">
          <a:off x="13512800" y="1071657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9" name="テキスト ボックス 328"/>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37" name="楕円 336"/>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78333</xdr:rowOff>
    </xdr:from>
    <xdr:ext cx="762000" cy="259045"/>
    <xdr:sp macro="" textlink="">
      <xdr:nvSpPr>
        <xdr:cNvPr id="338" name="定員管理の状況該当値テキスト"/>
        <xdr:cNvSpPr txBox="1"/>
      </xdr:nvSpPr>
      <xdr:spPr>
        <a:xfrm>
          <a:off x="17106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92181</xdr:rowOff>
    </xdr:from>
    <xdr:to>
      <xdr:col>77</xdr:col>
      <xdr:colOff>95250</xdr:colOff>
      <xdr:row>63</xdr:row>
      <xdr:rowOff>22331</xdr:rowOff>
    </xdr:to>
    <xdr:sp macro="" textlink="">
      <xdr:nvSpPr>
        <xdr:cNvPr id="339" name="楕円 338"/>
        <xdr:cNvSpPr/>
      </xdr:nvSpPr>
      <xdr:spPr>
        <a:xfrm>
          <a:off x="16129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7108</xdr:rowOff>
    </xdr:from>
    <xdr:ext cx="736600" cy="259045"/>
    <xdr:sp macro="" textlink="">
      <xdr:nvSpPr>
        <xdr:cNvPr id="340" name="テキスト ボックス 339"/>
        <xdr:cNvSpPr txBox="1"/>
      </xdr:nvSpPr>
      <xdr:spPr>
        <a:xfrm>
          <a:off x="15798800" y="1080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53975</xdr:rowOff>
    </xdr:from>
    <xdr:to>
      <xdr:col>73</xdr:col>
      <xdr:colOff>44450</xdr:colOff>
      <xdr:row>62</xdr:row>
      <xdr:rowOff>155575</xdr:rowOff>
    </xdr:to>
    <xdr:sp macro="" textlink="">
      <xdr:nvSpPr>
        <xdr:cNvPr id="341" name="楕円 340"/>
        <xdr:cNvSpPr/>
      </xdr:nvSpPr>
      <xdr:spPr>
        <a:xfrm>
          <a:off x="15240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165752</xdr:rowOff>
    </xdr:from>
    <xdr:ext cx="762000" cy="259045"/>
    <xdr:sp macro="" textlink="">
      <xdr:nvSpPr>
        <xdr:cNvPr id="342" name="テキスト ボックス 341"/>
        <xdr:cNvSpPr txBox="1"/>
      </xdr:nvSpPr>
      <xdr:spPr>
        <a:xfrm>
          <a:off x="14909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35878</xdr:rowOff>
    </xdr:from>
    <xdr:to>
      <xdr:col>68</xdr:col>
      <xdr:colOff>203200</xdr:colOff>
      <xdr:row>62</xdr:row>
      <xdr:rowOff>137478</xdr:rowOff>
    </xdr:to>
    <xdr:sp macro="" textlink="">
      <xdr:nvSpPr>
        <xdr:cNvPr id="343" name="楕円 342"/>
        <xdr:cNvSpPr/>
      </xdr:nvSpPr>
      <xdr:spPr>
        <a:xfrm>
          <a:off x="14351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122255</xdr:rowOff>
    </xdr:from>
    <xdr:ext cx="762000" cy="259045"/>
    <xdr:sp macro="" textlink="">
      <xdr:nvSpPr>
        <xdr:cNvPr id="344" name="テキスト ボックス 343"/>
        <xdr:cNvSpPr txBox="1"/>
      </xdr:nvSpPr>
      <xdr:spPr>
        <a:xfrm>
          <a:off x="14020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37888</xdr:rowOff>
    </xdr:from>
    <xdr:to>
      <xdr:col>64</xdr:col>
      <xdr:colOff>152400</xdr:colOff>
      <xdr:row>62</xdr:row>
      <xdr:rowOff>139488</xdr:rowOff>
    </xdr:to>
    <xdr:sp macro="" textlink="">
      <xdr:nvSpPr>
        <xdr:cNvPr id="345" name="楕円 344"/>
        <xdr:cNvSpPr/>
      </xdr:nvSpPr>
      <xdr:spPr>
        <a:xfrm>
          <a:off x="13462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124265</xdr:rowOff>
    </xdr:from>
    <xdr:ext cx="762000" cy="259045"/>
    <xdr:sp macro="" textlink="">
      <xdr:nvSpPr>
        <xdr:cNvPr id="346" name="テキスト ボックス 345"/>
        <xdr:cNvSpPr txBox="1"/>
      </xdr:nvSpPr>
      <xdr:spPr>
        <a:xfrm>
          <a:off x="13131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mn-lt"/>
              <a:ea typeface="+mn-ea"/>
              <a:cs typeface="+mn-cs"/>
            </a:rPr>
            <a:t>　合併前の</a:t>
          </a:r>
          <a:r>
            <a:rPr kumimoji="1" lang="en-US" altLang="ja-JP" sz="1200">
              <a:solidFill>
                <a:schemeClr val="tx1"/>
              </a:solidFill>
              <a:effectLst/>
              <a:latin typeface="+mn-lt"/>
              <a:ea typeface="+mn-ea"/>
              <a:cs typeface="+mn-cs"/>
            </a:rPr>
            <a:t>4</a:t>
          </a:r>
          <a:r>
            <a:rPr kumimoji="1" lang="ja-JP" altLang="ja-JP" sz="1200">
              <a:solidFill>
                <a:schemeClr val="tx1"/>
              </a:solidFill>
              <a:effectLst/>
              <a:latin typeface="+mn-lt"/>
              <a:ea typeface="+mn-ea"/>
              <a:cs typeface="+mn-cs"/>
            </a:rPr>
            <a:t>市村にて実施した投資的事業に係る地方債の償還等に伴い、類似団体平均を上回る状態が続いているが、近年の繰上償還などが奏功し、</a:t>
          </a:r>
          <a:r>
            <a:rPr kumimoji="1" lang="ja-JP" altLang="en-US" sz="1200">
              <a:solidFill>
                <a:schemeClr val="tx1"/>
              </a:solidFill>
              <a:effectLst/>
              <a:latin typeface="+mn-lt"/>
              <a:ea typeface="+mn-ea"/>
              <a:cs typeface="+mn-cs"/>
            </a:rPr>
            <a:t>平成</a:t>
          </a:r>
          <a:r>
            <a:rPr kumimoji="1" lang="en-US" altLang="ja-JP" sz="1200">
              <a:solidFill>
                <a:schemeClr val="tx1"/>
              </a:solidFill>
              <a:effectLst/>
              <a:latin typeface="+mn-lt"/>
              <a:ea typeface="+mn-ea"/>
              <a:cs typeface="+mn-cs"/>
            </a:rPr>
            <a:t>27</a:t>
          </a:r>
          <a:r>
            <a:rPr kumimoji="1" lang="ja-JP" altLang="en-US" sz="1200">
              <a:solidFill>
                <a:schemeClr val="tx1"/>
              </a:solidFill>
              <a:effectLst/>
              <a:latin typeface="+mn-lt"/>
              <a:ea typeface="+mn-ea"/>
              <a:cs typeface="+mn-cs"/>
            </a:rPr>
            <a:t>年度まで改善傾向にあった。</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年度は市町村合併</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年経過に伴う普通交付税の減少（平成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32</a:t>
          </a:r>
          <a:r>
            <a:rPr kumimoji="1" lang="ja-JP" altLang="ja-JP" sz="1200">
              <a:solidFill>
                <a:schemeClr val="dk1"/>
              </a:solidFill>
              <a:effectLst/>
              <a:latin typeface="+mn-lt"/>
              <a:ea typeface="+mn-ea"/>
              <a:cs typeface="+mn-cs"/>
            </a:rPr>
            <a:t>年度まで段階的に減少）</a:t>
          </a:r>
          <a:r>
            <a:rPr kumimoji="1" lang="ja-JP" altLang="en-US" sz="1200">
              <a:solidFill>
                <a:schemeClr val="dk1"/>
              </a:solidFill>
              <a:effectLst/>
              <a:latin typeface="+mn-lt"/>
              <a:ea typeface="+mn-ea"/>
              <a:cs typeface="+mn-cs"/>
            </a:rPr>
            <a:t>、</a:t>
          </a:r>
          <a:r>
            <a:rPr kumimoji="1" lang="ja-JP" altLang="en-US" sz="1200">
              <a:solidFill>
                <a:schemeClr val="tx1"/>
              </a:solidFill>
              <a:effectLst/>
              <a:latin typeface="+mn-lt"/>
              <a:ea typeface="+mn-ea"/>
              <a:cs typeface="+mn-cs"/>
            </a:rPr>
            <a:t>平成</a:t>
          </a:r>
          <a:r>
            <a:rPr kumimoji="1" lang="en-US" altLang="ja-JP" sz="1200">
              <a:solidFill>
                <a:schemeClr val="tx1"/>
              </a:solidFill>
              <a:effectLst/>
              <a:latin typeface="+mn-lt"/>
              <a:ea typeface="+mn-ea"/>
              <a:cs typeface="+mn-cs"/>
            </a:rPr>
            <a:t>29</a:t>
          </a:r>
          <a:r>
            <a:rPr kumimoji="1" lang="ja-JP" altLang="en-US" sz="1200">
              <a:solidFill>
                <a:schemeClr val="tx1"/>
              </a:solidFill>
              <a:effectLst/>
              <a:latin typeface="+mn-lt"/>
              <a:ea typeface="+mn-ea"/>
              <a:cs typeface="+mn-cs"/>
            </a:rPr>
            <a:t>年度は普通交付税の減少に加え、地方債の償還に充てる公営企業への</a:t>
          </a:r>
          <a:r>
            <a:rPr kumimoji="1" lang="ja-JP" altLang="ja-JP" sz="1200">
              <a:solidFill>
                <a:schemeClr val="dk1"/>
              </a:solidFill>
              <a:effectLst/>
              <a:latin typeface="+mn-lt"/>
              <a:ea typeface="+mn-ea"/>
              <a:cs typeface="+mn-cs"/>
            </a:rPr>
            <a:t>繰出金</a:t>
          </a:r>
          <a:r>
            <a:rPr kumimoji="1" lang="ja-JP" altLang="en-US" sz="1200">
              <a:solidFill>
                <a:schemeClr val="dk1"/>
              </a:solidFill>
              <a:effectLst/>
              <a:latin typeface="+mn-lt"/>
              <a:ea typeface="+mn-ea"/>
              <a:cs typeface="+mn-cs"/>
            </a:rPr>
            <a:t>の増額</a:t>
          </a:r>
          <a:r>
            <a:rPr kumimoji="1" lang="ja-JP" altLang="ja-JP" sz="1200">
              <a:solidFill>
                <a:schemeClr val="dk1"/>
              </a:solidFill>
              <a:effectLst/>
              <a:latin typeface="+mn-lt"/>
              <a:ea typeface="+mn-ea"/>
              <a:cs typeface="+mn-cs"/>
            </a:rPr>
            <a:t>（算定法の変更によるもの）</a:t>
          </a:r>
          <a:r>
            <a:rPr kumimoji="1" lang="ja-JP" altLang="en-US" sz="1200">
              <a:solidFill>
                <a:schemeClr val="dk1"/>
              </a:solidFill>
              <a:effectLst/>
              <a:latin typeface="+mn-lt"/>
              <a:ea typeface="+mn-ea"/>
              <a:cs typeface="+mn-cs"/>
            </a:rPr>
            <a:t>を要因に</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年連続で悪化した。</a:t>
          </a:r>
          <a:endParaRPr lang="ja-JP" altLang="ja-JP" sz="1200">
            <a:solidFill>
              <a:schemeClr val="tx1"/>
            </a:solidFill>
            <a:effectLst/>
          </a:endParaRPr>
        </a:p>
        <a:p>
          <a:r>
            <a:rPr kumimoji="1" lang="ja-JP" altLang="ja-JP" sz="1200">
              <a:solidFill>
                <a:schemeClr val="tx1"/>
              </a:solidFill>
              <a:effectLst/>
              <a:latin typeface="+mn-lt"/>
              <a:ea typeface="+mn-ea"/>
              <a:cs typeface="+mn-cs"/>
            </a:rPr>
            <a:t>　今後も財政健全化計画などに基づき、地方債借入額を同年度の地方債元金償還額以下に抑制するなど地方債残高の減少を図り、更なる数値の改善に努める。</a:t>
          </a:r>
          <a:endParaRPr lang="ja-JP" altLang="ja-JP" sz="12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107224</xdr:rowOff>
    </xdr:from>
    <xdr:to>
      <xdr:col>81</xdr:col>
      <xdr:colOff>44450</xdr:colOff>
      <xdr:row>41</xdr:row>
      <xdr:rowOff>162378</xdr:rowOff>
    </xdr:to>
    <xdr:cxnSp macro="">
      <xdr:nvCxnSpPr>
        <xdr:cNvPr id="381" name="直線コネクタ 380"/>
        <xdr:cNvCxnSpPr/>
      </xdr:nvCxnSpPr>
      <xdr:spPr>
        <a:xfrm>
          <a:off x="16179800" y="7136674"/>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79647</xdr:rowOff>
    </xdr:from>
    <xdr:to>
      <xdr:col>77</xdr:col>
      <xdr:colOff>44450</xdr:colOff>
      <xdr:row>41</xdr:row>
      <xdr:rowOff>107224</xdr:rowOff>
    </xdr:to>
    <xdr:cxnSp macro="">
      <xdr:nvCxnSpPr>
        <xdr:cNvPr id="384" name="直線コネクタ 383"/>
        <xdr:cNvCxnSpPr/>
      </xdr:nvCxnSpPr>
      <xdr:spPr>
        <a:xfrm>
          <a:off x="15290800" y="710909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79647</xdr:rowOff>
    </xdr:from>
    <xdr:to>
      <xdr:col>72</xdr:col>
      <xdr:colOff>203200</xdr:colOff>
      <xdr:row>41</xdr:row>
      <xdr:rowOff>114119</xdr:rowOff>
    </xdr:to>
    <xdr:cxnSp macro="">
      <xdr:nvCxnSpPr>
        <xdr:cNvPr id="387" name="直線コネクタ 386"/>
        <xdr:cNvCxnSpPr/>
      </xdr:nvCxnSpPr>
      <xdr:spPr>
        <a:xfrm flipV="1">
          <a:off x="14401800" y="71090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88" name="フローチャート: 判断 387"/>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89" name="テキスト ボックス 388"/>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114119</xdr:rowOff>
    </xdr:from>
    <xdr:to>
      <xdr:col>68</xdr:col>
      <xdr:colOff>152400</xdr:colOff>
      <xdr:row>42</xdr:row>
      <xdr:rowOff>32294</xdr:rowOff>
    </xdr:to>
    <xdr:cxnSp macro="">
      <xdr:nvCxnSpPr>
        <xdr:cNvPr id="390" name="直線コネクタ 389"/>
        <xdr:cNvCxnSpPr/>
      </xdr:nvCxnSpPr>
      <xdr:spPr>
        <a:xfrm flipV="1">
          <a:off x="13512800" y="714356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2" name="テキスト ボックス 391"/>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0" name="楕円 399"/>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1"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56424</xdr:rowOff>
    </xdr:from>
    <xdr:to>
      <xdr:col>77</xdr:col>
      <xdr:colOff>95250</xdr:colOff>
      <xdr:row>41</xdr:row>
      <xdr:rowOff>158024</xdr:rowOff>
    </xdr:to>
    <xdr:sp macro="" textlink="">
      <xdr:nvSpPr>
        <xdr:cNvPr id="402" name="楕円 401"/>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142801</xdr:rowOff>
    </xdr:from>
    <xdr:ext cx="736600" cy="259045"/>
    <xdr:sp macro="" textlink="">
      <xdr:nvSpPr>
        <xdr:cNvPr id="403" name="テキスト ボックス 402"/>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28847</xdr:rowOff>
    </xdr:from>
    <xdr:to>
      <xdr:col>73</xdr:col>
      <xdr:colOff>44450</xdr:colOff>
      <xdr:row>41</xdr:row>
      <xdr:rowOff>130447</xdr:rowOff>
    </xdr:to>
    <xdr:sp macro="" textlink="">
      <xdr:nvSpPr>
        <xdr:cNvPr id="404" name="楕円 403"/>
        <xdr:cNvSpPr/>
      </xdr:nvSpPr>
      <xdr:spPr>
        <a:xfrm>
          <a:off x="15240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115224</xdr:rowOff>
    </xdr:from>
    <xdr:ext cx="762000" cy="259045"/>
    <xdr:sp macro="" textlink="">
      <xdr:nvSpPr>
        <xdr:cNvPr id="405" name="テキスト ボックス 404"/>
        <xdr:cNvSpPr txBox="1"/>
      </xdr:nvSpPr>
      <xdr:spPr>
        <a:xfrm>
          <a:off x="14909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63319</xdr:rowOff>
    </xdr:from>
    <xdr:to>
      <xdr:col>68</xdr:col>
      <xdr:colOff>203200</xdr:colOff>
      <xdr:row>41</xdr:row>
      <xdr:rowOff>164919</xdr:rowOff>
    </xdr:to>
    <xdr:sp macro="" textlink="">
      <xdr:nvSpPr>
        <xdr:cNvPr id="406" name="楕円 405"/>
        <xdr:cNvSpPr/>
      </xdr:nvSpPr>
      <xdr:spPr>
        <a:xfrm>
          <a:off x="14351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149696</xdr:rowOff>
    </xdr:from>
    <xdr:ext cx="762000" cy="259045"/>
    <xdr:sp macro="" textlink="">
      <xdr:nvSpPr>
        <xdr:cNvPr id="407" name="テキスト ボックス 406"/>
        <xdr:cNvSpPr txBox="1"/>
      </xdr:nvSpPr>
      <xdr:spPr>
        <a:xfrm>
          <a:off x="14020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152944</xdr:rowOff>
    </xdr:from>
    <xdr:to>
      <xdr:col>64</xdr:col>
      <xdr:colOff>152400</xdr:colOff>
      <xdr:row>42</xdr:row>
      <xdr:rowOff>83094</xdr:rowOff>
    </xdr:to>
    <xdr:sp macro="" textlink="">
      <xdr:nvSpPr>
        <xdr:cNvPr id="408" name="楕円 407"/>
        <xdr:cNvSpPr/>
      </xdr:nvSpPr>
      <xdr:spPr>
        <a:xfrm>
          <a:off x="13462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67871</xdr:rowOff>
    </xdr:from>
    <xdr:ext cx="762000" cy="259045"/>
    <xdr:sp macro="" textlink="">
      <xdr:nvSpPr>
        <xdr:cNvPr id="409" name="テキスト ボックス 408"/>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mn-lt"/>
              <a:ea typeface="+mn-ea"/>
              <a:cs typeface="+mn-cs"/>
            </a:rPr>
            <a:t>　合併前の</a:t>
          </a:r>
          <a:r>
            <a:rPr kumimoji="1" lang="en-US" altLang="ja-JP" sz="1200">
              <a:solidFill>
                <a:schemeClr val="tx1"/>
              </a:solidFill>
              <a:effectLst/>
              <a:latin typeface="+mn-lt"/>
              <a:ea typeface="+mn-ea"/>
              <a:cs typeface="+mn-cs"/>
            </a:rPr>
            <a:t>4</a:t>
          </a:r>
          <a:r>
            <a:rPr kumimoji="1" lang="ja-JP" altLang="ja-JP" sz="1200">
              <a:solidFill>
                <a:schemeClr val="tx1"/>
              </a:solidFill>
              <a:effectLst/>
              <a:latin typeface="+mn-lt"/>
              <a:ea typeface="+mn-ea"/>
              <a:cs typeface="+mn-cs"/>
            </a:rPr>
            <a:t>市村にて実施していた地方債を財源とする大型事業の影響などにより、類似団体平均を大きく上回る状態が続いている。</a:t>
          </a:r>
          <a:endParaRPr lang="ja-JP" altLang="ja-JP" sz="1200">
            <a:solidFill>
              <a:schemeClr val="tx1"/>
            </a:solidFill>
            <a:effectLst/>
          </a:endParaRPr>
        </a:p>
        <a:p>
          <a:r>
            <a:rPr kumimoji="1" lang="ja-JP" altLang="ja-JP" sz="1200">
              <a:solidFill>
                <a:schemeClr val="tx1"/>
              </a:solidFill>
              <a:effectLst/>
              <a:latin typeface="+mn-lt"/>
              <a:ea typeface="+mn-ea"/>
              <a:cs typeface="+mn-cs"/>
            </a:rPr>
            <a:t>　近年の繰上償還などが奏功し、平成</a:t>
          </a:r>
          <a:r>
            <a:rPr kumimoji="1" lang="en-US" altLang="ja-JP" sz="1200">
              <a:solidFill>
                <a:schemeClr val="tx1"/>
              </a:solidFill>
              <a:effectLst/>
              <a:latin typeface="+mn-lt"/>
              <a:ea typeface="+mn-ea"/>
              <a:cs typeface="+mn-cs"/>
            </a:rPr>
            <a:t>25</a:t>
          </a:r>
          <a:r>
            <a:rPr kumimoji="1" lang="ja-JP" altLang="en-US" sz="1200">
              <a:solidFill>
                <a:schemeClr val="tx1"/>
              </a:solidFill>
              <a:effectLst/>
              <a:latin typeface="+mn-lt"/>
              <a:ea typeface="+mn-ea"/>
              <a:cs typeface="+mn-cs"/>
            </a:rPr>
            <a:t>年度以降は</a:t>
          </a:r>
          <a:r>
            <a:rPr kumimoji="1" lang="ja-JP" altLang="ja-JP" sz="1200">
              <a:solidFill>
                <a:schemeClr val="tx1"/>
              </a:solidFill>
              <a:effectLst/>
              <a:latin typeface="+mn-lt"/>
              <a:ea typeface="+mn-ea"/>
              <a:cs typeface="+mn-cs"/>
            </a:rPr>
            <a:t>改善傾向にあるものの、依然として、類似団体平均を</a:t>
          </a:r>
          <a:r>
            <a:rPr kumimoji="1" lang="en-US" altLang="ja-JP" sz="1200">
              <a:solidFill>
                <a:schemeClr val="tx1"/>
              </a:solidFill>
              <a:effectLst/>
              <a:latin typeface="+mn-lt"/>
              <a:ea typeface="+mn-ea"/>
              <a:cs typeface="+mn-cs"/>
            </a:rPr>
            <a:t>25%</a:t>
          </a:r>
          <a:r>
            <a:rPr kumimoji="1" lang="ja-JP" altLang="ja-JP" sz="1200">
              <a:solidFill>
                <a:schemeClr val="tx1"/>
              </a:solidFill>
              <a:effectLst/>
              <a:latin typeface="+mn-lt"/>
              <a:ea typeface="+mn-ea"/>
              <a:cs typeface="+mn-cs"/>
            </a:rPr>
            <a:t>以上上回っている。</a:t>
          </a:r>
          <a:endParaRPr lang="ja-JP" altLang="ja-JP" sz="1200">
            <a:solidFill>
              <a:schemeClr val="tx1"/>
            </a:solidFill>
            <a:effectLst/>
          </a:endParaRPr>
        </a:p>
        <a:p>
          <a:r>
            <a:rPr kumimoji="1" lang="ja-JP" altLang="ja-JP" sz="1200">
              <a:solidFill>
                <a:schemeClr val="tx1"/>
              </a:solidFill>
              <a:effectLst/>
              <a:latin typeface="+mn-lt"/>
              <a:ea typeface="+mn-ea"/>
              <a:cs typeface="+mn-cs"/>
            </a:rPr>
            <a:t>　今後も投資的事業の実施にあたっては中長期的視点に立ち、重要性・緊急性を十分勘案のうえ重点選別を行うとともに、財政健全化計画などに基づき、地方債借入額を同年度の地方債元金償還額以下に抑制するように努め、後年度の負担軽減を図る。</a:t>
          </a:r>
          <a:endParaRPr lang="ja-JP" altLang="ja-JP" sz="12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92371</xdr:rowOff>
    </xdr:from>
    <xdr:to>
      <xdr:col>81</xdr:col>
      <xdr:colOff>44450</xdr:colOff>
      <xdr:row>16</xdr:row>
      <xdr:rowOff>100415</xdr:rowOff>
    </xdr:to>
    <xdr:cxnSp macro="">
      <xdr:nvCxnSpPr>
        <xdr:cNvPr id="443" name="直線コネクタ 442"/>
        <xdr:cNvCxnSpPr/>
      </xdr:nvCxnSpPr>
      <xdr:spPr>
        <a:xfrm flipV="1">
          <a:off x="16179800" y="283557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100415</xdr:rowOff>
    </xdr:from>
    <xdr:to>
      <xdr:col>77</xdr:col>
      <xdr:colOff>44450</xdr:colOff>
      <xdr:row>16</xdr:row>
      <xdr:rowOff>107654</xdr:rowOff>
    </xdr:to>
    <xdr:cxnSp macro="">
      <xdr:nvCxnSpPr>
        <xdr:cNvPr id="446" name="直線コネクタ 445"/>
        <xdr:cNvCxnSpPr/>
      </xdr:nvCxnSpPr>
      <xdr:spPr>
        <a:xfrm flipV="1">
          <a:off x="15290800" y="284361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107654</xdr:rowOff>
    </xdr:from>
    <xdr:to>
      <xdr:col>72</xdr:col>
      <xdr:colOff>203200</xdr:colOff>
      <xdr:row>17</xdr:row>
      <xdr:rowOff>46397</xdr:rowOff>
    </xdr:to>
    <xdr:cxnSp macro="">
      <xdr:nvCxnSpPr>
        <xdr:cNvPr id="449" name="直線コネクタ 448"/>
        <xdr:cNvCxnSpPr/>
      </xdr:nvCxnSpPr>
      <xdr:spPr>
        <a:xfrm flipV="1">
          <a:off x="14401800" y="2850854"/>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35264</xdr:rowOff>
    </xdr:from>
    <xdr:to>
      <xdr:col>73</xdr:col>
      <xdr:colOff>44450</xdr:colOff>
      <xdr:row>15</xdr:row>
      <xdr:rowOff>136864</xdr:rowOff>
    </xdr:to>
    <xdr:sp macro="" textlink="">
      <xdr:nvSpPr>
        <xdr:cNvPr id="450" name="フローチャート: 判断 449"/>
        <xdr:cNvSpPr/>
      </xdr:nvSpPr>
      <xdr:spPr>
        <a:xfrm>
          <a:off x="15240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147041</xdr:rowOff>
    </xdr:from>
    <xdr:ext cx="762000" cy="259045"/>
    <xdr:sp macro="" textlink="">
      <xdr:nvSpPr>
        <xdr:cNvPr id="451" name="テキスト ボックス 450"/>
        <xdr:cNvSpPr txBox="1"/>
      </xdr:nvSpPr>
      <xdr:spPr>
        <a:xfrm>
          <a:off x="14909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46397</xdr:rowOff>
    </xdr:from>
    <xdr:to>
      <xdr:col>68</xdr:col>
      <xdr:colOff>152400</xdr:colOff>
      <xdr:row>17</xdr:row>
      <xdr:rowOff>167852</xdr:rowOff>
    </xdr:to>
    <xdr:cxnSp macro="">
      <xdr:nvCxnSpPr>
        <xdr:cNvPr id="452" name="直線コネクタ 451"/>
        <xdr:cNvCxnSpPr/>
      </xdr:nvCxnSpPr>
      <xdr:spPr>
        <a:xfrm flipV="1">
          <a:off x="13512800" y="2961047"/>
          <a:ext cx="889000" cy="1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3" name="フローチャート: 判断 452"/>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4" name="テキスト ボックス 453"/>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5" name="フローチャート: 判断 454"/>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6" name="テキスト ボックス 455"/>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41571</xdr:rowOff>
    </xdr:from>
    <xdr:to>
      <xdr:col>81</xdr:col>
      <xdr:colOff>95250</xdr:colOff>
      <xdr:row>16</xdr:row>
      <xdr:rowOff>143171</xdr:rowOff>
    </xdr:to>
    <xdr:sp macro="" textlink="">
      <xdr:nvSpPr>
        <xdr:cNvPr id="462" name="楕円 461"/>
        <xdr:cNvSpPr/>
      </xdr:nvSpPr>
      <xdr:spPr>
        <a:xfrm>
          <a:off x="16967200" y="2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13648</xdr:rowOff>
    </xdr:from>
    <xdr:ext cx="762000" cy="259045"/>
    <xdr:sp macro="" textlink="">
      <xdr:nvSpPr>
        <xdr:cNvPr id="463" name="将来負担の状況該当値テキスト"/>
        <xdr:cNvSpPr txBox="1"/>
      </xdr:nvSpPr>
      <xdr:spPr>
        <a:xfrm>
          <a:off x="17106900" y="275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49615</xdr:rowOff>
    </xdr:from>
    <xdr:to>
      <xdr:col>77</xdr:col>
      <xdr:colOff>95250</xdr:colOff>
      <xdr:row>16</xdr:row>
      <xdr:rowOff>151215</xdr:rowOff>
    </xdr:to>
    <xdr:sp macro="" textlink="">
      <xdr:nvSpPr>
        <xdr:cNvPr id="464" name="楕円 463"/>
        <xdr:cNvSpPr/>
      </xdr:nvSpPr>
      <xdr:spPr>
        <a:xfrm>
          <a:off x="16129000" y="27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135992</xdr:rowOff>
    </xdr:from>
    <xdr:ext cx="736600" cy="259045"/>
    <xdr:sp macro="" textlink="">
      <xdr:nvSpPr>
        <xdr:cNvPr id="465" name="テキスト ボックス 464"/>
        <xdr:cNvSpPr txBox="1"/>
      </xdr:nvSpPr>
      <xdr:spPr>
        <a:xfrm>
          <a:off x="15798800" y="287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56854</xdr:rowOff>
    </xdr:from>
    <xdr:to>
      <xdr:col>73</xdr:col>
      <xdr:colOff>44450</xdr:colOff>
      <xdr:row>16</xdr:row>
      <xdr:rowOff>158454</xdr:rowOff>
    </xdr:to>
    <xdr:sp macro="" textlink="">
      <xdr:nvSpPr>
        <xdr:cNvPr id="466" name="楕円 465"/>
        <xdr:cNvSpPr/>
      </xdr:nvSpPr>
      <xdr:spPr>
        <a:xfrm>
          <a:off x="15240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143231</xdr:rowOff>
    </xdr:from>
    <xdr:ext cx="762000" cy="259045"/>
    <xdr:sp macro="" textlink="">
      <xdr:nvSpPr>
        <xdr:cNvPr id="467" name="テキスト ボックス 466"/>
        <xdr:cNvSpPr txBox="1"/>
      </xdr:nvSpPr>
      <xdr:spPr>
        <a:xfrm>
          <a:off x="14909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167047</xdr:rowOff>
    </xdr:from>
    <xdr:to>
      <xdr:col>68</xdr:col>
      <xdr:colOff>203200</xdr:colOff>
      <xdr:row>17</xdr:row>
      <xdr:rowOff>97197</xdr:rowOff>
    </xdr:to>
    <xdr:sp macro="" textlink="">
      <xdr:nvSpPr>
        <xdr:cNvPr id="468" name="楕円 467"/>
        <xdr:cNvSpPr/>
      </xdr:nvSpPr>
      <xdr:spPr>
        <a:xfrm>
          <a:off x="14351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81974</xdr:rowOff>
    </xdr:from>
    <xdr:ext cx="762000" cy="259045"/>
    <xdr:sp macro="" textlink="">
      <xdr:nvSpPr>
        <xdr:cNvPr id="469" name="テキスト ボックス 468"/>
        <xdr:cNvSpPr txBox="1"/>
      </xdr:nvSpPr>
      <xdr:spPr>
        <a:xfrm>
          <a:off x="14020800" y="29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117052</xdr:rowOff>
    </xdr:from>
    <xdr:to>
      <xdr:col>64</xdr:col>
      <xdr:colOff>152400</xdr:colOff>
      <xdr:row>18</xdr:row>
      <xdr:rowOff>47202</xdr:rowOff>
    </xdr:to>
    <xdr:sp macro="" textlink="">
      <xdr:nvSpPr>
        <xdr:cNvPr id="470" name="楕円 469"/>
        <xdr:cNvSpPr/>
      </xdr:nvSpPr>
      <xdr:spPr>
        <a:xfrm>
          <a:off x="13462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31979</xdr:rowOff>
    </xdr:from>
    <xdr:ext cx="762000" cy="259045"/>
    <xdr:sp macro="" textlink="">
      <xdr:nvSpPr>
        <xdr:cNvPr id="471" name="テキスト ボックス 470"/>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61,654
61,108
305.32
30,290,502
29,019,134
970,044
17,288,052
36,588,949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a:t>
          </a:r>
          <a:r>
            <a:rPr kumimoji="1" lang="ja-JP" altLang="en-US" sz="1200">
              <a:solidFill>
                <a:schemeClr val="dk1"/>
              </a:solidFill>
              <a:effectLst/>
              <a:latin typeface="+mn-lt"/>
              <a:ea typeface="+mn-ea"/>
              <a:cs typeface="+mn-cs"/>
            </a:rPr>
            <a:t>度</a:t>
          </a:r>
          <a:r>
            <a:rPr kumimoji="1" lang="ja-JP" altLang="ja-JP" sz="1200">
              <a:solidFill>
                <a:schemeClr val="dk1"/>
              </a:solidFill>
              <a:effectLst/>
              <a:latin typeface="+mn-lt"/>
              <a:ea typeface="+mn-ea"/>
              <a:cs typeface="+mn-cs"/>
            </a:rPr>
            <a:t>の合併以降、定員管理計画等に基づき職員数を削減してきたことや特殊勤務手当の全廃、管理職手当の定額化などの実施が奏功し、平成</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年度から類似団体平均を大きく下回り始めた。平成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年度は、東日本大震災の影響により平均を上回った</a:t>
          </a:r>
          <a:r>
            <a:rPr kumimoji="1" lang="ja-JP" altLang="en-US" sz="1200">
              <a:solidFill>
                <a:schemeClr val="dk1"/>
              </a:solidFill>
              <a:effectLst/>
              <a:latin typeface="+mn-lt"/>
              <a:ea typeface="+mn-ea"/>
              <a:cs typeface="+mn-cs"/>
            </a:rPr>
            <a:t>ものの、</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年度以降は平均を下回る水準で推移して</a:t>
          </a:r>
          <a:r>
            <a:rPr kumimoji="1" lang="ja-JP" altLang="en-US" sz="1200">
              <a:solidFill>
                <a:schemeClr val="dk1"/>
              </a:solidFill>
              <a:effectLst/>
              <a:latin typeface="+mn-lt"/>
              <a:ea typeface="+mn-ea"/>
              <a:cs typeface="+mn-cs"/>
            </a:rPr>
            <a:t>いる。</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においても</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ポイント下回り、全国</a:t>
          </a:r>
          <a:r>
            <a:rPr kumimoji="1" lang="ja-JP" altLang="en-US" sz="1200">
              <a:solidFill>
                <a:schemeClr val="dk1"/>
              </a:solidFill>
              <a:effectLst/>
              <a:latin typeface="+mn-lt"/>
              <a:ea typeface="+mn-ea"/>
              <a:cs typeface="+mn-cs"/>
            </a:rPr>
            <a:t>平均</a:t>
          </a:r>
          <a:r>
            <a:rPr kumimoji="1" lang="ja-JP" altLang="ja-JP" sz="1200">
              <a:solidFill>
                <a:schemeClr val="dk1"/>
              </a:solidFill>
              <a:effectLst/>
              <a:latin typeface="+mn-lt"/>
              <a:ea typeface="+mn-ea"/>
              <a:cs typeface="+mn-cs"/>
            </a:rPr>
            <a:t>、福島県平均も下回っている。今後も引き続き定員の適正化に努める。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130810</xdr:rowOff>
    </xdr:to>
    <xdr:cxnSp macro="">
      <xdr:nvCxnSpPr>
        <xdr:cNvPr id="66" name="直線コネクタ 65"/>
        <xdr:cNvCxnSpPr/>
      </xdr:nvCxnSpPr>
      <xdr:spPr>
        <a:xfrm flipV="1">
          <a:off x="3987800" y="6108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130810</xdr:rowOff>
    </xdr:to>
    <xdr:cxnSp macro="">
      <xdr:nvCxnSpPr>
        <xdr:cNvPr id="69" name="直線コネクタ 68"/>
        <xdr:cNvCxnSpPr/>
      </xdr:nvCxnSpPr>
      <xdr:spPr>
        <a:xfrm>
          <a:off x="3098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168910</xdr:rowOff>
    </xdr:to>
    <xdr:cxnSp macro="">
      <xdr:nvCxnSpPr>
        <xdr:cNvPr id="72" name="直線コネクタ 71"/>
        <xdr:cNvCxnSpPr/>
      </xdr:nvCxnSpPr>
      <xdr:spPr>
        <a:xfrm flipV="1">
          <a:off x="2209800" y="6070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168910</xdr:rowOff>
    </xdr:to>
    <xdr:cxnSp macro="">
      <xdr:nvCxnSpPr>
        <xdr:cNvPr id="75" name="直線コネクタ 74"/>
        <xdr:cNvCxnSpPr/>
      </xdr:nvCxnSpPr>
      <xdr:spPr>
        <a:xfrm>
          <a:off x="1320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年の合併以降、抑制に努めてきた結果、類似団体平均と比較してすべての年度で下回っている。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年度は、類似団体平均及び全国平均</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福島県平均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下回</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前年度比</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減少した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施設の管理運営費</a:t>
          </a:r>
          <a:r>
            <a:rPr kumimoji="1" lang="ja-JP" altLang="en-US" sz="1300">
              <a:solidFill>
                <a:schemeClr val="dk1"/>
              </a:solidFill>
              <a:effectLst/>
              <a:latin typeface="+mn-lt"/>
              <a:ea typeface="+mn-ea"/>
              <a:cs typeface="+mn-cs"/>
            </a:rPr>
            <a:t>などは</a:t>
          </a:r>
          <a:r>
            <a:rPr kumimoji="1" lang="ja-JP" altLang="ja-JP" sz="1300">
              <a:solidFill>
                <a:schemeClr val="dk1"/>
              </a:solidFill>
              <a:effectLst/>
              <a:latin typeface="+mn-lt"/>
              <a:ea typeface="+mn-ea"/>
              <a:cs typeface="+mn-cs"/>
            </a:rPr>
            <a:t>増額</a:t>
          </a:r>
          <a:r>
            <a:rPr kumimoji="1" lang="ja-JP" altLang="en-US" sz="1300">
              <a:solidFill>
                <a:schemeClr val="dk1"/>
              </a:solidFill>
              <a:effectLst/>
              <a:latin typeface="+mn-lt"/>
              <a:ea typeface="+mn-ea"/>
              <a:cs typeface="+mn-cs"/>
            </a:rPr>
            <a:t>傾向にあるため、</a:t>
          </a:r>
          <a:r>
            <a:rPr kumimoji="1" lang="ja-JP" altLang="ja-JP" sz="1300">
              <a:solidFill>
                <a:schemeClr val="dk1"/>
              </a:solidFill>
              <a:effectLst/>
              <a:latin typeface="+mn-lt"/>
              <a:ea typeface="+mn-ea"/>
              <a:cs typeface="+mn-cs"/>
            </a:rPr>
            <a:t>公共施設等総合管理計画に基づき、施設等の適切な配置により、必要な機能を維持しつつ、将来にわたる負担の軽減や平準化を図る。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71483</xdr:rowOff>
    </xdr:to>
    <xdr:cxnSp macro="">
      <xdr:nvCxnSpPr>
        <xdr:cNvPr id="129" name="直線コネクタ 128"/>
        <xdr:cNvCxnSpPr/>
      </xdr:nvCxnSpPr>
      <xdr:spPr>
        <a:xfrm flipV="1">
          <a:off x="15671800" y="275590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158024</xdr:rowOff>
    </xdr:from>
    <xdr:to>
      <xdr:col>78</xdr:col>
      <xdr:colOff>69850</xdr:colOff>
      <xdr:row>16</xdr:row>
      <xdr:rowOff>71483</xdr:rowOff>
    </xdr:to>
    <xdr:cxnSp macro="">
      <xdr:nvCxnSpPr>
        <xdr:cNvPr id="132" name="直線コネクタ 131"/>
        <xdr:cNvCxnSpPr/>
      </xdr:nvCxnSpPr>
      <xdr:spPr>
        <a:xfrm>
          <a:off x="14782800" y="27297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144962</xdr:rowOff>
    </xdr:from>
    <xdr:to>
      <xdr:col>73</xdr:col>
      <xdr:colOff>180975</xdr:colOff>
      <xdr:row>15</xdr:row>
      <xdr:rowOff>158024</xdr:rowOff>
    </xdr:to>
    <xdr:cxnSp macro="">
      <xdr:nvCxnSpPr>
        <xdr:cNvPr id="135" name="直線コネクタ 134"/>
        <xdr:cNvCxnSpPr/>
      </xdr:nvCxnSpPr>
      <xdr:spPr>
        <a:xfrm>
          <a:off x="13893800" y="2716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46809</xdr:rowOff>
    </xdr:from>
    <xdr:to>
      <xdr:col>74</xdr:col>
      <xdr:colOff>31750</xdr:colOff>
      <xdr:row>16</xdr:row>
      <xdr:rowOff>148409</xdr:rowOff>
    </xdr:to>
    <xdr:sp macro="" textlink="">
      <xdr:nvSpPr>
        <xdr:cNvPr id="136" name="フローチャート: 判断 135"/>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133186</xdr:rowOff>
    </xdr:from>
    <xdr:ext cx="762000" cy="259045"/>
    <xdr:sp macro="" textlink="">
      <xdr:nvSpPr>
        <xdr:cNvPr id="137" name="テキスト ボックス 136"/>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144962</xdr:rowOff>
    </xdr:to>
    <xdr:cxnSp macro="">
      <xdr:nvCxnSpPr>
        <xdr:cNvPr id="138" name="直線コネクタ 137"/>
        <xdr:cNvCxnSpPr/>
      </xdr:nvCxnSpPr>
      <xdr:spPr>
        <a:xfrm>
          <a:off x="13004800" y="2664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40" name="テキスト ボックス 139"/>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87465</xdr:rowOff>
    </xdr:from>
    <xdr:ext cx="762000" cy="259045"/>
    <xdr:sp macro="" textlink="">
      <xdr:nvSpPr>
        <xdr:cNvPr id="142" name="テキスト ボックス 141"/>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20683</xdr:rowOff>
    </xdr:from>
    <xdr:to>
      <xdr:col>78</xdr:col>
      <xdr:colOff>120650</xdr:colOff>
      <xdr:row>16</xdr:row>
      <xdr:rowOff>122283</xdr:rowOff>
    </xdr:to>
    <xdr:sp macro="" textlink="">
      <xdr:nvSpPr>
        <xdr:cNvPr id="150" name="楕円 149"/>
        <xdr:cNvSpPr/>
      </xdr:nvSpPr>
      <xdr:spPr>
        <a:xfrm>
          <a:off x="15621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132460</xdr:rowOff>
    </xdr:from>
    <xdr:ext cx="736600" cy="259045"/>
    <xdr:sp macro="" textlink="">
      <xdr:nvSpPr>
        <xdr:cNvPr id="151" name="テキスト ボックス 150"/>
        <xdr:cNvSpPr txBox="1"/>
      </xdr:nvSpPr>
      <xdr:spPr>
        <a:xfrm>
          <a:off x="15290800" y="253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107224</xdr:rowOff>
    </xdr:from>
    <xdr:to>
      <xdr:col>74</xdr:col>
      <xdr:colOff>31750</xdr:colOff>
      <xdr:row>16</xdr:row>
      <xdr:rowOff>37374</xdr:rowOff>
    </xdr:to>
    <xdr:sp macro="" textlink="">
      <xdr:nvSpPr>
        <xdr:cNvPr id="152" name="楕円 151"/>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53" name="テキスト ボックス 152"/>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94162</xdr:rowOff>
    </xdr:from>
    <xdr:to>
      <xdr:col>69</xdr:col>
      <xdr:colOff>142875</xdr:colOff>
      <xdr:row>16</xdr:row>
      <xdr:rowOff>24312</xdr:rowOff>
    </xdr:to>
    <xdr:sp macro="" textlink="">
      <xdr:nvSpPr>
        <xdr:cNvPr id="154" name="楕円 153"/>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34489</xdr:rowOff>
    </xdr:from>
    <xdr:ext cx="762000" cy="259045"/>
    <xdr:sp macro="" textlink="">
      <xdr:nvSpPr>
        <xdr:cNvPr id="155" name="テキスト ボックス 154"/>
        <xdr:cNvSpPr txBox="1"/>
      </xdr:nvSpPr>
      <xdr:spPr>
        <a:xfrm>
          <a:off x="13512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6" name="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7" name="テキスト ボックス 156"/>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ysClr val="windowText" lastClr="000000"/>
              </a:solidFill>
              <a:effectLst/>
              <a:latin typeface="+mn-lt"/>
              <a:ea typeface="+mn-ea"/>
              <a:cs typeface="+mn-cs"/>
            </a:rPr>
            <a:t>　平成</a:t>
          </a:r>
          <a:r>
            <a:rPr kumimoji="1" lang="en-US" altLang="ja-JP" sz="1200" baseline="0">
              <a:solidFill>
                <a:sysClr val="windowText" lastClr="000000"/>
              </a:solidFill>
              <a:effectLst/>
              <a:latin typeface="+mn-lt"/>
              <a:ea typeface="+mn-ea"/>
              <a:cs typeface="+mn-cs"/>
            </a:rPr>
            <a:t>22</a:t>
          </a:r>
          <a:r>
            <a:rPr kumimoji="1" lang="ja-JP" altLang="ja-JP" sz="1200" baseline="0">
              <a:solidFill>
                <a:sysClr val="windowText" lastClr="000000"/>
              </a:solidFill>
              <a:effectLst/>
              <a:latin typeface="+mn-lt"/>
              <a:ea typeface="+mn-ea"/>
              <a:cs typeface="+mn-cs"/>
            </a:rPr>
            <a:t>年度以降ほぼ類似団体平均値で推移しており、概ね適正であるといえる。平成</a:t>
          </a:r>
          <a:r>
            <a:rPr kumimoji="1" lang="en-US" altLang="ja-JP" sz="1200" baseline="0">
              <a:solidFill>
                <a:sysClr val="windowText" lastClr="000000"/>
              </a:solidFill>
              <a:effectLst/>
              <a:latin typeface="+mn-lt"/>
              <a:ea typeface="+mn-ea"/>
              <a:cs typeface="+mn-cs"/>
            </a:rPr>
            <a:t>25</a:t>
          </a:r>
          <a:r>
            <a:rPr kumimoji="1" lang="ja-JP" altLang="ja-JP" sz="1200" baseline="0">
              <a:solidFill>
                <a:sysClr val="windowText" lastClr="000000"/>
              </a:solidFill>
              <a:effectLst/>
              <a:latin typeface="+mn-lt"/>
              <a:ea typeface="+mn-ea"/>
              <a:cs typeface="+mn-cs"/>
            </a:rPr>
            <a:t>年度は、震災関連給付金事業の完了、生活保護費の減少により、全国平均より</a:t>
          </a:r>
          <a:r>
            <a:rPr kumimoji="1" lang="en-US" altLang="ja-JP" sz="1200" baseline="0">
              <a:solidFill>
                <a:sysClr val="windowText" lastClr="000000"/>
              </a:solidFill>
              <a:effectLst/>
              <a:latin typeface="+mn-lt"/>
              <a:ea typeface="+mn-ea"/>
              <a:cs typeface="+mn-cs"/>
            </a:rPr>
            <a:t>4.1</a:t>
          </a:r>
          <a:r>
            <a:rPr kumimoji="1" lang="ja-JP" altLang="ja-JP" sz="1200" baseline="0">
              <a:solidFill>
                <a:sysClr val="windowText" lastClr="000000"/>
              </a:solidFill>
              <a:effectLst/>
              <a:latin typeface="+mn-lt"/>
              <a:ea typeface="+mn-ea"/>
              <a:cs typeface="+mn-cs"/>
            </a:rPr>
            <a:t>ポイント下回った。平成</a:t>
          </a:r>
          <a:r>
            <a:rPr kumimoji="1" lang="en-US" altLang="ja-JP" sz="1200" baseline="0">
              <a:solidFill>
                <a:sysClr val="windowText" lastClr="000000"/>
              </a:solidFill>
              <a:effectLst/>
              <a:latin typeface="+mn-lt"/>
              <a:ea typeface="+mn-ea"/>
              <a:cs typeface="+mn-cs"/>
            </a:rPr>
            <a:t>26</a:t>
          </a:r>
          <a:r>
            <a:rPr kumimoji="1" lang="ja-JP" altLang="ja-JP" sz="1200" baseline="0">
              <a:solidFill>
                <a:sysClr val="windowText" lastClr="000000"/>
              </a:solidFill>
              <a:effectLst/>
              <a:latin typeface="+mn-lt"/>
              <a:ea typeface="+mn-ea"/>
              <a:cs typeface="+mn-cs"/>
            </a:rPr>
            <a:t>年度は臨時福祉給付金事業及び障がい福祉事業費等が増加し、比率は</a:t>
          </a:r>
          <a:r>
            <a:rPr kumimoji="1" lang="en-US" altLang="ja-JP" sz="1200" baseline="0">
              <a:solidFill>
                <a:sysClr val="windowText" lastClr="000000"/>
              </a:solidFill>
              <a:effectLst/>
              <a:latin typeface="+mn-lt"/>
              <a:ea typeface="+mn-ea"/>
              <a:cs typeface="+mn-cs"/>
            </a:rPr>
            <a:t>0.5</a:t>
          </a:r>
          <a:r>
            <a:rPr kumimoji="1" lang="ja-JP" altLang="ja-JP" sz="1200" baseline="0">
              <a:solidFill>
                <a:sysClr val="windowText" lastClr="000000"/>
              </a:solidFill>
              <a:effectLst/>
              <a:latin typeface="+mn-lt"/>
              <a:ea typeface="+mn-ea"/>
              <a:cs typeface="+mn-cs"/>
            </a:rPr>
            <a:t>ポイント上昇、平成</a:t>
          </a:r>
          <a:r>
            <a:rPr kumimoji="1" lang="en-US" altLang="ja-JP" sz="1200" baseline="0">
              <a:solidFill>
                <a:sysClr val="windowText" lastClr="000000"/>
              </a:solidFill>
              <a:effectLst/>
              <a:latin typeface="+mn-lt"/>
              <a:ea typeface="+mn-ea"/>
              <a:cs typeface="+mn-cs"/>
            </a:rPr>
            <a:t>27</a:t>
          </a:r>
          <a:r>
            <a:rPr kumimoji="1" lang="ja-JP" altLang="ja-JP" sz="1200" baseline="0">
              <a:solidFill>
                <a:sysClr val="windowText" lastClr="000000"/>
              </a:solidFill>
              <a:effectLst/>
              <a:latin typeface="+mn-lt"/>
              <a:ea typeface="+mn-ea"/>
              <a:cs typeface="+mn-cs"/>
            </a:rPr>
            <a:t>年度は</a:t>
          </a:r>
          <a:r>
            <a:rPr kumimoji="1" lang="en-US" altLang="ja-JP" sz="1200" baseline="0">
              <a:solidFill>
                <a:sysClr val="windowText" lastClr="000000"/>
              </a:solidFill>
              <a:effectLst/>
              <a:latin typeface="+mn-lt"/>
              <a:ea typeface="+mn-ea"/>
              <a:cs typeface="+mn-cs"/>
            </a:rPr>
            <a:t>26</a:t>
          </a:r>
          <a:r>
            <a:rPr kumimoji="1" lang="ja-JP" altLang="ja-JP" sz="1200" baseline="0">
              <a:solidFill>
                <a:sysClr val="windowText" lastClr="000000"/>
              </a:solidFill>
              <a:effectLst/>
              <a:latin typeface="+mn-lt"/>
              <a:ea typeface="+mn-ea"/>
              <a:cs typeface="+mn-cs"/>
            </a:rPr>
            <a:t>年度と同比率となった。平成</a:t>
          </a:r>
          <a:r>
            <a:rPr kumimoji="1" lang="en-US" altLang="ja-JP" sz="1200" baseline="0">
              <a:solidFill>
                <a:sysClr val="windowText" lastClr="000000"/>
              </a:solidFill>
              <a:effectLst/>
              <a:latin typeface="+mn-lt"/>
              <a:ea typeface="+mn-ea"/>
              <a:cs typeface="+mn-cs"/>
            </a:rPr>
            <a:t>28</a:t>
          </a:r>
          <a:r>
            <a:rPr kumimoji="1" lang="ja-JP" altLang="ja-JP" sz="1200" baseline="0">
              <a:solidFill>
                <a:sysClr val="windowText" lastClr="000000"/>
              </a:solidFill>
              <a:effectLst/>
              <a:latin typeface="+mn-lt"/>
              <a:ea typeface="+mn-ea"/>
              <a:cs typeface="+mn-cs"/>
            </a:rPr>
            <a:t>年度は臨時福祉給付金事業の増加により</a:t>
          </a:r>
          <a:r>
            <a:rPr kumimoji="1" lang="en-US" altLang="ja-JP" sz="1200" baseline="0">
              <a:solidFill>
                <a:sysClr val="windowText" lastClr="000000"/>
              </a:solidFill>
              <a:effectLst/>
              <a:latin typeface="+mn-lt"/>
              <a:ea typeface="+mn-ea"/>
              <a:cs typeface="+mn-cs"/>
            </a:rPr>
            <a:t>0.5</a:t>
          </a:r>
          <a:r>
            <a:rPr kumimoji="1" lang="ja-JP" altLang="ja-JP" sz="1200" baseline="0">
              <a:solidFill>
                <a:sysClr val="windowText" lastClr="000000"/>
              </a:solidFill>
              <a:effectLst/>
              <a:latin typeface="+mn-lt"/>
              <a:ea typeface="+mn-ea"/>
              <a:cs typeface="+mn-cs"/>
            </a:rPr>
            <a:t>ポイント上昇</a:t>
          </a:r>
          <a:r>
            <a:rPr kumimoji="1" lang="ja-JP" altLang="en-US" sz="1200" baseline="0">
              <a:solidFill>
                <a:sysClr val="windowText" lastClr="000000"/>
              </a:solidFill>
              <a:effectLst/>
              <a:latin typeface="+mn-lt"/>
              <a:ea typeface="+mn-ea"/>
              <a:cs typeface="+mn-cs"/>
            </a:rPr>
            <a:t>、平成</a:t>
          </a:r>
          <a:r>
            <a:rPr kumimoji="1" lang="en-US" altLang="ja-JP" sz="1200" baseline="0">
              <a:solidFill>
                <a:sysClr val="windowText" lastClr="000000"/>
              </a:solidFill>
              <a:effectLst/>
              <a:latin typeface="+mn-lt"/>
              <a:ea typeface="+mn-ea"/>
              <a:cs typeface="+mn-cs"/>
            </a:rPr>
            <a:t>29</a:t>
          </a:r>
          <a:r>
            <a:rPr kumimoji="1" lang="ja-JP" altLang="en-US" sz="1200" baseline="0">
              <a:solidFill>
                <a:sysClr val="windowText" lastClr="000000"/>
              </a:solidFill>
              <a:effectLst/>
              <a:latin typeface="+mn-lt"/>
              <a:ea typeface="+mn-ea"/>
              <a:cs typeface="+mn-cs"/>
            </a:rPr>
            <a:t>年度は障がい者福祉事業費の増加により</a:t>
          </a:r>
          <a:r>
            <a:rPr kumimoji="1" lang="en-US" altLang="ja-JP" sz="1200" baseline="0">
              <a:solidFill>
                <a:sysClr val="windowText" lastClr="000000"/>
              </a:solidFill>
              <a:effectLst/>
              <a:latin typeface="+mn-lt"/>
              <a:ea typeface="+mn-ea"/>
              <a:cs typeface="+mn-cs"/>
            </a:rPr>
            <a:t>0.8</a:t>
          </a:r>
          <a:r>
            <a:rPr kumimoji="1" lang="ja-JP" altLang="ja-JP" sz="1200" baseline="0">
              <a:solidFill>
                <a:sysClr val="windowText" lastClr="000000"/>
              </a:solidFill>
              <a:effectLst/>
              <a:latin typeface="+mn-lt"/>
              <a:ea typeface="+mn-ea"/>
              <a:cs typeface="+mn-cs"/>
            </a:rPr>
            <a:t>ポイント上昇したものの、類似団体平均及び全国平均は下回った。</a:t>
          </a:r>
          <a:endParaRPr lang="ja-JP" altLang="ja-JP" sz="12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19558</xdr:rowOff>
    </xdr:from>
    <xdr:to>
      <xdr:col>24</xdr:col>
      <xdr:colOff>25400</xdr:colOff>
      <xdr:row>55</xdr:row>
      <xdr:rowOff>92710</xdr:rowOff>
    </xdr:to>
    <xdr:cxnSp macro="">
      <xdr:nvCxnSpPr>
        <xdr:cNvPr id="188" name="直線コネクタ 187"/>
        <xdr:cNvCxnSpPr/>
      </xdr:nvCxnSpPr>
      <xdr:spPr>
        <a:xfrm>
          <a:off x="3987800" y="94493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145288</xdr:rowOff>
    </xdr:from>
    <xdr:to>
      <xdr:col>19</xdr:col>
      <xdr:colOff>187325</xdr:colOff>
      <xdr:row>55</xdr:row>
      <xdr:rowOff>19558</xdr:rowOff>
    </xdr:to>
    <xdr:cxnSp macro="">
      <xdr:nvCxnSpPr>
        <xdr:cNvPr id="191" name="直線コネクタ 190"/>
        <xdr:cNvCxnSpPr/>
      </xdr:nvCxnSpPr>
      <xdr:spPr>
        <a:xfrm>
          <a:off x="3098800" y="9403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145288</xdr:rowOff>
    </xdr:from>
    <xdr:to>
      <xdr:col>15</xdr:col>
      <xdr:colOff>98425</xdr:colOff>
      <xdr:row>54</xdr:row>
      <xdr:rowOff>145288</xdr:rowOff>
    </xdr:to>
    <xdr:cxnSp macro="">
      <xdr:nvCxnSpPr>
        <xdr:cNvPr id="194" name="直線コネクタ 193"/>
        <xdr:cNvCxnSpPr/>
      </xdr:nvCxnSpPr>
      <xdr:spPr>
        <a:xfrm>
          <a:off x="2209800" y="9403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158496</xdr:rowOff>
    </xdr:from>
    <xdr:to>
      <xdr:col>15</xdr:col>
      <xdr:colOff>149225</xdr:colOff>
      <xdr:row>55</xdr:row>
      <xdr:rowOff>88646</xdr:rowOff>
    </xdr:to>
    <xdr:sp macro="" textlink="">
      <xdr:nvSpPr>
        <xdr:cNvPr id="195" name="フローチャート: 判断 194"/>
        <xdr:cNvSpPr/>
      </xdr:nvSpPr>
      <xdr:spPr>
        <a:xfrm>
          <a:off x="3048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73423</xdr:rowOff>
    </xdr:from>
    <xdr:ext cx="762000" cy="259045"/>
    <xdr:sp macro="" textlink="">
      <xdr:nvSpPr>
        <xdr:cNvPr id="196" name="テキスト ボックス 195"/>
        <xdr:cNvSpPr txBox="1"/>
      </xdr:nvSpPr>
      <xdr:spPr>
        <a:xfrm>
          <a:off x="2717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99568</xdr:rowOff>
    </xdr:from>
    <xdr:to>
      <xdr:col>11</xdr:col>
      <xdr:colOff>9525</xdr:colOff>
      <xdr:row>54</xdr:row>
      <xdr:rowOff>145288</xdr:rowOff>
    </xdr:to>
    <xdr:cxnSp macro="">
      <xdr:nvCxnSpPr>
        <xdr:cNvPr id="197" name="直線コネクタ 196"/>
        <xdr:cNvCxnSpPr/>
      </xdr:nvCxnSpPr>
      <xdr:spPr>
        <a:xfrm>
          <a:off x="1320800" y="93578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55135</xdr:rowOff>
    </xdr:from>
    <xdr:ext cx="762000" cy="259045"/>
    <xdr:sp macro="" textlink="">
      <xdr:nvSpPr>
        <xdr:cNvPr id="199" name="テキスト ボックス 198"/>
        <xdr:cNvSpPr txBox="1"/>
      </xdr:nvSpPr>
      <xdr:spPr>
        <a:xfrm>
          <a:off x="1828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01" name="テキスト ボックス 200"/>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7" name="楕円 206"/>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8"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140208</xdr:rowOff>
    </xdr:from>
    <xdr:to>
      <xdr:col>20</xdr:col>
      <xdr:colOff>38100</xdr:colOff>
      <xdr:row>55</xdr:row>
      <xdr:rowOff>70358</xdr:rowOff>
    </xdr:to>
    <xdr:sp macro="" textlink="">
      <xdr:nvSpPr>
        <xdr:cNvPr id="209" name="楕円 208"/>
        <xdr:cNvSpPr/>
      </xdr:nvSpPr>
      <xdr:spPr>
        <a:xfrm>
          <a:off x="3937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80535</xdr:rowOff>
    </xdr:from>
    <xdr:ext cx="736600" cy="259045"/>
    <xdr:sp macro="" textlink="">
      <xdr:nvSpPr>
        <xdr:cNvPr id="210" name="テキスト ボックス 209"/>
        <xdr:cNvSpPr txBox="1"/>
      </xdr:nvSpPr>
      <xdr:spPr>
        <a:xfrm>
          <a:off x="3606800" y="91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94488</xdr:rowOff>
    </xdr:from>
    <xdr:to>
      <xdr:col>15</xdr:col>
      <xdr:colOff>149225</xdr:colOff>
      <xdr:row>55</xdr:row>
      <xdr:rowOff>24638</xdr:rowOff>
    </xdr:to>
    <xdr:sp macro="" textlink="">
      <xdr:nvSpPr>
        <xdr:cNvPr id="211" name="楕円 210"/>
        <xdr:cNvSpPr/>
      </xdr:nvSpPr>
      <xdr:spPr>
        <a:xfrm>
          <a:off x="3048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34815</xdr:rowOff>
    </xdr:from>
    <xdr:ext cx="762000" cy="259045"/>
    <xdr:sp macro="" textlink="">
      <xdr:nvSpPr>
        <xdr:cNvPr id="212" name="テキスト ボックス 211"/>
        <xdr:cNvSpPr txBox="1"/>
      </xdr:nvSpPr>
      <xdr:spPr>
        <a:xfrm>
          <a:off x="2717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94488</xdr:rowOff>
    </xdr:from>
    <xdr:to>
      <xdr:col>11</xdr:col>
      <xdr:colOff>60325</xdr:colOff>
      <xdr:row>55</xdr:row>
      <xdr:rowOff>24638</xdr:rowOff>
    </xdr:to>
    <xdr:sp macro="" textlink="">
      <xdr:nvSpPr>
        <xdr:cNvPr id="213" name="楕円 212"/>
        <xdr:cNvSpPr/>
      </xdr:nvSpPr>
      <xdr:spPr>
        <a:xfrm>
          <a:off x="2159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14" name="テキスト ボックス 213"/>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48768</xdr:rowOff>
    </xdr:from>
    <xdr:to>
      <xdr:col>6</xdr:col>
      <xdr:colOff>171450</xdr:colOff>
      <xdr:row>54</xdr:row>
      <xdr:rowOff>150368</xdr:rowOff>
    </xdr:to>
    <xdr:sp macro="" textlink="">
      <xdr:nvSpPr>
        <xdr:cNvPr id="215" name="楕円 214"/>
        <xdr:cNvSpPr/>
      </xdr:nvSpPr>
      <xdr:spPr>
        <a:xfrm>
          <a:off x="1270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160545</xdr:rowOff>
    </xdr:from>
    <xdr:ext cx="762000" cy="259045"/>
    <xdr:sp macro="" textlink="">
      <xdr:nvSpPr>
        <xdr:cNvPr id="216" name="テキスト ボックス 215"/>
        <xdr:cNvSpPr txBox="1"/>
      </xdr:nvSpPr>
      <xdr:spPr>
        <a:xfrm>
          <a:off x="939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その他における経常収支比率は、各年度とも類似団体平均を上回っており、主な要因としては繰出金があげられる。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、比率全体において</a:t>
          </a:r>
          <a:r>
            <a:rPr kumimoji="1" lang="en-US" altLang="ja-JP" sz="1300">
              <a:solidFill>
                <a:schemeClr val="dk1"/>
              </a:solidFill>
              <a:effectLst/>
              <a:latin typeface="+mn-lt"/>
              <a:ea typeface="+mn-ea"/>
              <a:cs typeface="+mn-cs"/>
            </a:rPr>
            <a:t>16.3</a:t>
          </a:r>
          <a:r>
            <a:rPr kumimoji="1" lang="ja-JP" altLang="ja-JP" sz="1300">
              <a:solidFill>
                <a:schemeClr val="dk1"/>
              </a:solidFill>
              <a:effectLst/>
              <a:latin typeface="+mn-lt"/>
              <a:ea typeface="+mn-ea"/>
              <a:cs typeface="+mn-cs"/>
            </a:rPr>
            <a:t>％を占め</a:t>
          </a:r>
          <a:r>
            <a:rPr kumimoji="1" lang="ja-JP" altLang="en-US" sz="1300">
              <a:solidFill>
                <a:schemeClr val="dk1"/>
              </a:solidFill>
              <a:effectLst/>
              <a:latin typeface="+mn-lt"/>
              <a:ea typeface="+mn-ea"/>
              <a:cs typeface="+mn-cs"/>
            </a:rPr>
            <a:t>ており、</a:t>
          </a:r>
          <a:r>
            <a:rPr kumimoji="1" lang="ja-JP" altLang="ja-JP" sz="1300">
              <a:solidFill>
                <a:schemeClr val="dk1"/>
              </a:solidFill>
              <a:effectLst/>
              <a:latin typeface="+mn-lt"/>
              <a:ea typeface="+mn-ea"/>
              <a:cs typeface="+mn-cs"/>
            </a:rPr>
            <a:t>公共下水道</a:t>
          </a:r>
          <a:r>
            <a:rPr kumimoji="1" lang="ja-JP" altLang="en-US" sz="1300">
              <a:solidFill>
                <a:schemeClr val="dk1"/>
              </a:solidFill>
              <a:effectLst/>
              <a:latin typeface="+mn-lt"/>
              <a:ea typeface="+mn-ea"/>
              <a:cs typeface="+mn-cs"/>
            </a:rPr>
            <a:t>及び農業集落排水</a:t>
          </a:r>
          <a:r>
            <a:rPr kumimoji="1" lang="ja-JP" altLang="ja-JP" sz="1300">
              <a:solidFill>
                <a:schemeClr val="dk1"/>
              </a:solidFill>
              <a:effectLst/>
              <a:latin typeface="+mn-lt"/>
              <a:ea typeface="+mn-ea"/>
              <a:cs typeface="+mn-cs"/>
            </a:rPr>
            <a:t>特別会計への繰出金（算定法の変更によるもの）</a:t>
          </a:r>
          <a:r>
            <a:rPr kumimoji="1" lang="ja-JP" altLang="en-US" sz="1300">
              <a:solidFill>
                <a:schemeClr val="dk1"/>
              </a:solidFill>
              <a:effectLst/>
              <a:latin typeface="+mn-lt"/>
              <a:ea typeface="+mn-ea"/>
              <a:cs typeface="+mn-cs"/>
            </a:rPr>
            <a:t>や介護保険特別会計繰出金の増額により、</a:t>
          </a:r>
          <a:r>
            <a:rPr kumimoji="1" lang="ja-JP" altLang="ja-JP" sz="1300">
              <a:solidFill>
                <a:schemeClr val="dk1"/>
              </a:solidFill>
              <a:effectLst/>
              <a:latin typeface="+mn-lt"/>
              <a:ea typeface="+mn-ea"/>
              <a:cs typeface="+mn-cs"/>
            </a:rPr>
            <a:t>前年度比</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ポイント増加した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市民生活の基盤となるインフラ整備や医療費等について抑制は難しいが、今後も、経常経費の圧縮に努める。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127000</xdr:rowOff>
    </xdr:to>
    <xdr:cxnSp macro="">
      <xdr:nvCxnSpPr>
        <xdr:cNvPr id="249" name="直線コネクタ 248"/>
        <xdr:cNvCxnSpPr/>
      </xdr:nvCxnSpPr>
      <xdr:spPr>
        <a:xfrm>
          <a:off x="15671800" y="99110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138430</xdr:rowOff>
    </xdr:to>
    <xdr:cxnSp macro="">
      <xdr:nvCxnSpPr>
        <xdr:cNvPr id="252" name="直線コネクタ 251"/>
        <xdr:cNvCxnSpPr/>
      </xdr:nvCxnSpPr>
      <xdr:spPr>
        <a:xfrm>
          <a:off x="14782800" y="991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153670</xdr:rowOff>
    </xdr:to>
    <xdr:cxnSp macro="">
      <xdr:nvCxnSpPr>
        <xdr:cNvPr id="255" name="直線コネクタ 254"/>
        <xdr:cNvCxnSpPr/>
      </xdr:nvCxnSpPr>
      <xdr:spPr>
        <a:xfrm flipV="1">
          <a:off x="13893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0</xdr:rowOff>
    </xdr:from>
    <xdr:to>
      <xdr:col>74</xdr:col>
      <xdr:colOff>31750</xdr:colOff>
      <xdr:row>56</xdr:row>
      <xdr:rowOff>101600</xdr:rowOff>
    </xdr:to>
    <xdr:sp macro="" textlink="">
      <xdr:nvSpPr>
        <xdr:cNvPr id="256" name="フローチャート: 判断 255"/>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57" name="テキスト ボックス 256"/>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153670</xdr:rowOff>
    </xdr:to>
    <xdr:cxnSp macro="">
      <xdr:nvCxnSpPr>
        <xdr:cNvPr id="258" name="直線コネクタ 257"/>
        <xdr:cNvCxnSpPr/>
      </xdr:nvCxnSpPr>
      <xdr:spPr>
        <a:xfrm>
          <a:off x="13004800" y="985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2" name="テキスト ボックス 26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8" name="楕円 267"/>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9"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0" name="楕円 269"/>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1" name="テキスト ボックス 270"/>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2" name="楕円 271"/>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3" name="テキスト ボックス 272"/>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4" name="楕円 273"/>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5" name="テキスト ボックス 274"/>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6" name="楕円 275"/>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77" name="テキスト ボックス 276"/>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年度以降、平成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年度までは類似団体平均を上回る傾向にあったが、平成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年度までは類似団体平均を下回って推移してきた。平成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年度はごみ処理施設や地域イントラ管理運営負担金などの増額により</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年度は広域消防事業負担金等の増額により</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を上回り、</a:t>
          </a:r>
          <a:r>
            <a:rPr kumimoji="1" lang="ja-JP" altLang="ja-JP" sz="1300">
              <a:solidFill>
                <a:schemeClr val="dk1"/>
              </a:solidFill>
              <a:effectLst/>
              <a:latin typeface="+mn-lt"/>
              <a:ea typeface="+mn-ea"/>
              <a:cs typeface="+mn-cs"/>
            </a:rPr>
            <a:t>前年度比も</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今後も行政改革や事務事業評価を実施しながら、経常経費の徹底した見直しを継続して行い、比率の改善に努める。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144145</xdr:rowOff>
    </xdr:from>
    <xdr:to>
      <xdr:col>82</xdr:col>
      <xdr:colOff>107950</xdr:colOff>
      <xdr:row>38</xdr:row>
      <xdr:rowOff>12700</xdr:rowOff>
    </xdr:to>
    <xdr:cxnSp macro="">
      <xdr:nvCxnSpPr>
        <xdr:cNvPr id="305" name="直線コネクタ 304"/>
        <xdr:cNvCxnSpPr/>
      </xdr:nvCxnSpPr>
      <xdr:spPr>
        <a:xfrm>
          <a:off x="15671800" y="64877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144145</xdr:rowOff>
    </xdr:to>
    <xdr:cxnSp macro="">
      <xdr:nvCxnSpPr>
        <xdr:cNvPr id="308" name="直線コネクタ 307"/>
        <xdr:cNvCxnSpPr/>
      </xdr:nvCxnSpPr>
      <xdr:spPr>
        <a:xfrm>
          <a:off x="14782800" y="64363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104140</xdr:rowOff>
    </xdr:to>
    <xdr:cxnSp macro="">
      <xdr:nvCxnSpPr>
        <xdr:cNvPr id="311" name="直線コネクタ 310"/>
        <xdr:cNvCxnSpPr/>
      </xdr:nvCxnSpPr>
      <xdr:spPr>
        <a:xfrm flipV="1">
          <a:off x="13893800" y="6436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81280</xdr:rowOff>
    </xdr:from>
    <xdr:to>
      <xdr:col>69</xdr:col>
      <xdr:colOff>92075</xdr:colOff>
      <xdr:row>37</xdr:row>
      <xdr:rowOff>104140</xdr:rowOff>
    </xdr:to>
    <xdr:cxnSp macro="">
      <xdr:nvCxnSpPr>
        <xdr:cNvPr id="314" name="直線コネクタ 313"/>
        <xdr:cNvCxnSpPr/>
      </xdr:nvCxnSpPr>
      <xdr:spPr>
        <a:xfrm>
          <a:off x="13004800" y="6424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16" name="テキスト ボックス 315"/>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42562</xdr:rowOff>
    </xdr:from>
    <xdr:ext cx="762000" cy="259045"/>
    <xdr:sp macro="" textlink="">
      <xdr:nvSpPr>
        <xdr:cNvPr id="318" name="テキスト ボックス 317"/>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4" name="楕円 323"/>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5"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93345</xdr:rowOff>
    </xdr:from>
    <xdr:to>
      <xdr:col>78</xdr:col>
      <xdr:colOff>120650</xdr:colOff>
      <xdr:row>38</xdr:row>
      <xdr:rowOff>23495</xdr:rowOff>
    </xdr:to>
    <xdr:sp macro="" textlink="">
      <xdr:nvSpPr>
        <xdr:cNvPr id="326" name="楕円 325"/>
        <xdr:cNvSpPr/>
      </xdr:nvSpPr>
      <xdr:spPr>
        <a:xfrm>
          <a:off x="15621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27" name="テキスト ボックス 326"/>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8" name="楕円 327"/>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9" name="テキスト ボックス 328"/>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53340</xdr:rowOff>
    </xdr:from>
    <xdr:to>
      <xdr:col>69</xdr:col>
      <xdr:colOff>142875</xdr:colOff>
      <xdr:row>37</xdr:row>
      <xdr:rowOff>154940</xdr:rowOff>
    </xdr:to>
    <xdr:sp macro="" textlink="">
      <xdr:nvSpPr>
        <xdr:cNvPr id="330" name="楕円 329"/>
        <xdr:cNvSpPr/>
      </xdr:nvSpPr>
      <xdr:spPr>
        <a:xfrm>
          <a:off x="13843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165117</xdr:rowOff>
    </xdr:from>
    <xdr:ext cx="762000" cy="259045"/>
    <xdr:sp macro="" textlink="">
      <xdr:nvSpPr>
        <xdr:cNvPr id="331" name="テキスト ボックス 330"/>
        <xdr:cNvSpPr txBox="1"/>
      </xdr:nvSpPr>
      <xdr:spPr>
        <a:xfrm>
          <a:off x="13512800" y="616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30480</xdr:rowOff>
    </xdr:from>
    <xdr:to>
      <xdr:col>65</xdr:col>
      <xdr:colOff>53975</xdr:colOff>
      <xdr:row>37</xdr:row>
      <xdr:rowOff>132080</xdr:rowOff>
    </xdr:to>
    <xdr:sp macro="" textlink="">
      <xdr:nvSpPr>
        <xdr:cNvPr id="332" name="楕円 331"/>
        <xdr:cNvSpPr/>
      </xdr:nvSpPr>
      <xdr:spPr>
        <a:xfrm>
          <a:off x="12954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142257</xdr:rowOff>
    </xdr:from>
    <xdr:ext cx="762000" cy="259045"/>
    <xdr:sp macro="" textlink="">
      <xdr:nvSpPr>
        <xdr:cNvPr id="333" name="テキスト ボックス 332"/>
        <xdr:cNvSpPr txBox="1"/>
      </xdr:nvSpPr>
      <xdr:spPr>
        <a:xfrm>
          <a:off x="12623800" y="614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合併前の</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市村にて実施した投資的事業に係る地方債の償還等に伴い、比率は</a:t>
          </a:r>
          <a:r>
            <a:rPr kumimoji="1" lang="ja-JP" altLang="ja-JP" sz="1300" baseline="0">
              <a:solidFill>
                <a:schemeClr val="dk1"/>
              </a:solidFill>
              <a:effectLst/>
              <a:latin typeface="+mn-lt"/>
              <a:ea typeface="+mn-ea"/>
              <a:cs typeface="+mn-cs"/>
            </a:rPr>
            <a:t>類似団体平均より</a:t>
          </a:r>
          <a:r>
            <a:rPr kumimoji="1" lang="ja-JP" altLang="ja-JP" sz="1300">
              <a:solidFill>
                <a:schemeClr val="dk1"/>
              </a:solidFill>
              <a:effectLst/>
              <a:latin typeface="+mn-lt"/>
              <a:ea typeface="+mn-ea"/>
              <a:cs typeface="+mn-cs"/>
            </a:rPr>
            <a:t>高い状況にある。</a:t>
          </a:r>
          <a:endParaRPr lang="ja-JP" altLang="ja-JP" sz="1300">
            <a:effectLst/>
          </a:endParaRPr>
        </a:p>
        <a:p>
          <a:r>
            <a:rPr kumimoji="1" lang="ja-JP" altLang="ja-JP" sz="1300">
              <a:solidFill>
                <a:schemeClr val="dk1"/>
              </a:solidFill>
              <a:effectLst/>
              <a:latin typeface="+mn-lt"/>
              <a:ea typeface="+mn-ea"/>
              <a:cs typeface="+mn-cs"/>
            </a:rPr>
            <a:t>　また、合併特例債及び臨時財政対策債の償還額の増加に</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、比率が上昇傾向となっている。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今後も財政健全化計画などに基づき、地方債借入額を同年度の地方債元金償還額以下に抑制するように努め、比率の改善を図る。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53848</xdr:rowOff>
    </xdr:to>
    <xdr:cxnSp macro="">
      <xdr:nvCxnSpPr>
        <xdr:cNvPr id="363" name="直線コネクタ 362"/>
        <xdr:cNvCxnSpPr/>
      </xdr:nvCxnSpPr>
      <xdr:spPr>
        <a:xfrm>
          <a:off x="3987800" y="134223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49276</xdr:rowOff>
    </xdr:to>
    <xdr:cxnSp macro="">
      <xdr:nvCxnSpPr>
        <xdr:cNvPr id="366" name="直線コネクタ 365"/>
        <xdr:cNvCxnSpPr/>
      </xdr:nvCxnSpPr>
      <xdr:spPr>
        <a:xfrm>
          <a:off x="3098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30987</xdr:rowOff>
    </xdr:to>
    <xdr:cxnSp macro="">
      <xdr:nvCxnSpPr>
        <xdr:cNvPr id="369" name="直線コネクタ 368"/>
        <xdr:cNvCxnSpPr/>
      </xdr:nvCxnSpPr>
      <xdr:spPr>
        <a:xfrm>
          <a:off x="2209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17272</xdr:rowOff>
    </xdr:to>
    <xdr:cxnSp macro="">
      <xdr:nvCxnSpPr>
        <xdr:cNvPr id="372" name="直線コネクタ 371"/>
        <xdr:cNvCxnSpPr/>
      </xdr:nvCxnSpPr>
      <xdr:spPr>
        <a:xfrm>
          <a:off x="1320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2" name="楕円 381"/>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3"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84" name="楕円 383"/>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85" name="テキスト ボックス 384"/>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6" name="楕円 385"/>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87" name="テキスト ボックス 386"/>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8" name="楕円 387"/>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9" name="テキスト ボックス 388"/>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0" name="楕円 389"/>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91" name="テキスト ボックス 390"/>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公債費以外の経常収支比率は、各年度とも類似団体平均を下回り、平成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年度は全国平均も下回ったものの、</a:t>
          </a:r>
          <a:r>
            <a:rPr kumimoji="1" lang="ja-JP" altLang="en-US" sz="1300">
              <a:solidFill>
                <a:schemeClr val="dk1"/>
              </a:solidFill>
              <a:effectLst/>
              <a:latin typeface="+mn-lt"/>
              <a:ea typeface="+mn-ea"/>
              <a:cs typeface="+mn-cs"/>
            </a:rPr>
            <a:t>扶助費や</a:t>
          </a:r>
          <a:r>
            <a:rPr kumimoji="1" lang="ja-JP" altLang="ja-JP" sz="1300">
              <a:solidFill>
                <a:schemeClr val="dk1"/>
              </a:solidFill>
              <a:effectLst/>
              <a:latin typeface="+mn-lt"/>
              <a:ea typeface="+mn-ea"/>
              <a:cs typeface="+mn-cs"/>
            </a:rPr>
            <a:t>補助費</a:t>
          </a:r>
          <a:r>
            <a:rPr kumimoji="1" lang="ja-JP" altLang="en-US" sz="1300">
              <a:solidFill>
                <a:schemeClr val="dk1"/>
              </a:solidFill>
              <a:effectLst/>
              <a:latin typeface="+mn-lt"/>
              <a:ea typeface="+mn-ea"/>
              <a:cs typeface="+mn-cs"/>
            </a:rPr>
            <a:t>、繰出金</a:t>
          </a:r>
          <a:r>
            <a:rPr kumimoji="1" lang="ja-JP" altLang="ja-JP" sz="1300">
              <a:solidFill>
                <a:schemeClr val="dk1"/>
              </a:solidFill>
              <a:effectLst/>
              <a:latin typeface="+mn-lt"/>
              <a:ea typeface="+mn-ea"/>
              <a:cs typeface="+mn-cs"/>
            </a:rPr>
            <a:t>の増額に伴い、前年度から</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ポイント悪化した。</a:t>
          </a:r>
          <a:endParaRPr lang="ja-JP" altLang="ja-JP" sz="1300">
            <a:effectLst/>
          </a:endParaRPr>
        </a:p>
        <a:p>
          <a:r>
            <a:rPr kumimoji="1" lang="ja-JP" altLang="ja-JP" sz="1300">
              <a:solidFill>
                <a:schemeClr val="dk1"/>
              </a:solidFill>
              <a:effectLst/>
              <a:latin typeface="+mn-lt"/>
              <a:ea typeface="+mn-ea"/>
              <a:cs typeface="+mn-cs"/>
            </a:rPr>
            <a:t>　今後も行政改革や事務事業評価を実施しながら、経常経費の徹底した見直しを継続して行い、比率の改善に努める。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12700</xdr:rowOff>
    </xdr:to>
    <xdr:cxnSp macro="">
      <xdr:nvCxnSpPr>
        <xdr:cNvPr id="424" name="直線コネクタ 423"/>
        <xdr:cNvCxnSpPr/>
      </xdr:nvCxnSpPr>
      <xdr:spPr>
        <a:xfrm>
          <a:off x="15671800" y="12951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130810</xdr:rowOff>
    </xdr:from>
    <xdr:to>
      <xdr:col>78</xdr:col>
      <xdr:colOff>69850</xdr:colOff>
      <xdr:row>75</xdr:row>
      <xdr:rowOff>92710</xdr:rowOff>
    </xdr:to>
    <xdr:cxnSp macro="">
      <xdr:nvCxnSpPr>
        <xdr:cNvPr id="427" name="直線コネクタ 426"/>
        <xdr:cNvCxnSpPr/>
      </xdr:nvCxnSpPr>
      <xdr:spPr>
        <a:xfrm>
          <a:off x="14782800" y="1281811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130810</xdr:rowOff>
    </xdr:from>
    <xdr:to>
      <xdr:col>73</xdr:col>
      <xdr:colOff>180975</xdr:colOff>
      <xdr:row>75</xdr:row>
      <xdr:rowOff>16510</xdr:rowOff>
    </xdr:to>
    <xdr:cxnSp macro="">
      <xdr:nvCxnSpPr>
        <xdr:cNvPr id="430" name="直線コネクタ 429"/>
        <xdr:cNvCxnSpPr/>
      </xdr:nvCxnSpPr>
      <xdr:spPr>
        <a:xfrm flipV="1">
          <a:off x="13893800" y="128181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152400</xdr:rowOff>
    </xdr:from>
    <xdr:to>
      <xdr:col>74</xdr:col>
      <xdr:colOff>31750</xdr:colOff>
      <xdr:row>75</xdr:row>
      <xdr:rowOff>82550</xdr:rowOff>
    </xdr:to>
    <xdr:sp macro="" textlink="">
      <xdr:nvSpPr>
        <xdr:cNvPr id="431" name="フローチャート: 判断 430"/>
        <xdr:cNvSpPr/>
      </xdr:nvSpPr>
      <xdr:spPr>
        <a:xfrm>
          <a:off x="14732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67327</xdr:rowOff>
    </xdr:from>
    <xdr:ext cx="762000" cy="259045"/>
    <xdr:sp macro="" textlink="">
      <xdr:nvSpPr>
        <xdr:cNvPr id="432" name="テキスト ボックス 431"/>
        <xdr:cNvSpPr txBox="1"/>
      </xdr:nvSpPr>
      <xdr:spPr>
        <a:xfrm>
          <a:off x="14401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73660</xdr:rowOff>
    </xdr:from>
    <xdr:to>
      <xdr:col>69</xdr:col>
      <xdr:colOff>92075</xdr:colOff>
      <xdr:row>75</xdr:row>
      <xdr:rowOff>16510</xdr:rowOff>
    </xdr:to>
    <xdr:cxnSp macro="">
      <xdr:nvCxnSpPr>
        <xdr:cNvPr id="433" name="直線コネクタ 432"/>
        <xdr:cNvCxnSpPr/>
      </xdr:nvCxnSpPr>
      <xdr:spPr>
        <a:xfrm>
          <a:off x="13004800" y="12760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163830</xdr:rowOff>
    </xdr:from>
    <xdr:to>
      <xdr:col>69</xdr:col>
      <xdr:colOff>142875</xdr:colOff>
      <xdr:row>75</xdr:row>
      <xdr:rowOff>93980</xdr:rowOff>
    </xdr:to>
    <xdr:sp macro="" textlink="">
      <xdr:nvSpPr>
        <xdr:cNvPr id="434" name="フローチャート: 判断 433"/>
        <xdr:cNvSpPr/>
      </xdr:nvSpPr>
      <xdr:spPr>
        <a:xfrm>
          <a:off x="13843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78757</xdr:rowOff>
    </xdr:from>
    <xdr:ext cx="762000" cy="259045"/>
    <xdr:sp macro="" textlink="">
      <xdr:nvSpPr>
        <xdr:cNvPr id="435" name="テキスト ボックス 434"/>
        <xdr:cNvSpPr txBox="1"/>
      </xdr:nvSpPr>
      <xdr:spPr>
        <a:xfrm>
          <a:off x="13512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36" name="フローチャート: 判断 43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37" name="テキスト ボックス 43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3" name="楕円 442"/>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4"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5" name="楕円 444"/>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46" name="テキスト ボックス 445"/>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80010</xdr:rowOff>
    </xdr:from>
    <xdr:to>
      <xdr:col>74</xdr:col>
      <xdr:colOff>31750</xdr:colOff>
      <xdr:row>75</xdr:row>
      <xdr:rowOff>10160</xdr:rowOff>
    </xdr:to>
    <xdr:sp macro="" textlink="">
      <xdr:nvSpPr>
        <xdr:cNvPr id="447" name="楕円 446"/>
        <xdr:cNvSpPr/>
      </xdr:nvSpPr>
      <xdr:spPr>
        <a:xfrm>
          <a:off x="14732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20337</xdr:rowOff>
    </xdr:from>
    <xdr:ext cx="762000" cy="259045"/>
    <xdr:sp macro="" textlink="">
      <xdr:nvSpPr>
        <xdr:cNvPr id="448" name="テキスト ボックス 447"/>
        <xdr:cNvSpPr txBox="1"/>
      </xdr:nvSpPr>
      <xdr:spPr>
        <a:xfrm>
          <a:off x="14401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49" name="楕円 448"/>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50" name="テキスト ボックス 449"/>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22860</xdr:rowOff>
    </xdr:from>
    <xdr:to>
      <xdr:col>65</xdr:col>
      <xdr:colOff>53975</xdr:colOff>
      <xdr:row>74</xdr:row>
      <xdr:rowOff>124460</xdr:rowOff>
    </xdr:to>
    <xdr:sp macro="" textlink="">
      <xdr:nvSpPr>
        <xdr:cNvPr id="451" name="楕円 450"/>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134637</xdr:rowOff>
    </xdr:from>
    <xdr:ext cx="762000" cy="259045"/>
    <xdr:sp macro="" textlink="">
      <xdr:nvSpPr>
        <xdr:cNvPr id="452" name="テキスト ボックス 451"/>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101492</xdr:rowOff>
    </xdr:from>
    <xdr:to>
      <xdr:col>29</xdr:col>
      <xdr:colOff>127000</xdr:colOff>
      <xdr:row>15</xdr:row>
      <xdr:rowOff>141554</xdr:rowOff>
    </xdr:to>
    <xdr:cxnSp macro="">
      <xdr:nvCxnSpPr>
        <xdr:cNvPr id="50" name="直線コネクタ 49"/>
        <xdr:cNvCxnSpPr/>
      </xdr:nvCxnSpPr>
      <xdr:spPr bwMode="auto">
        <a:xfrm flipV="1">
          <a:off x="5003800" y="2720867"/>
          <a:ext cx="647700" cy="40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116142</xdr:rowOff>
    </xdr:from>
    <xdr:to>
      <xdr:col>26</xdr:col>
      <xdr:colOff>50800</xdr:colOff>
      <xdr:row>15</xdr:row>
      <xdr:rowOff>141554</xdr:rowOff>
    </xdr:to>
    <xdr:cxnSp macro="">
      <xdr:nvCxnSpPr>
        <xdr:cNvPr id="53" name="直線コネクタ 52"/>
        <xdr:cNvCxnSpPr/>
      </xdr:nvCxnSpPr>
      <xdr:spPr bwMode="auto">
        <a:xfrm>
          <a:off x="4305300" y="2735517"/>
          <a:ext cx="698500" cy="2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116142</xdr:rowOff>
    </xdr:from>
    <xdr:to>
      <xdr:col>22</xdr:col>
      <xdr:colOff>114300</xdr:colOff>
      <xdr:row>15</xdr:row>
      <xdr:rowOff>135744</xdr:rowOff>
    </xdr:to>
    <xdr:cxnSp macro="">
      <xdr:nvCxnSpPr>
        <xdr:cNvPr id="56" name="直線コネクタ 55"/>
        <xdr:cNvCxnSpPr/>
      </xdr:nvCxnSpPr>
      <xdr:spPr bwMode="auto">
        <a:xfrm flipV="1">
          <a:off x="3606800" y="2735517"/>
          <a:ext cx="698500" cy="1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104661</xdr:rowOff>
    </xdr:from>
    <xdr:to>
      <xdr:col>22</xdr:col>
      <xdr:colOff>165100</xdr:colOff>
      <xdr:row>16</xdr:row>
      <xdr:rowOff>34811</xdr:rowOff>
    </xdr:to>
    <xdr:sp macro="" textlink="">
      <xdr:nvSpPr>
        <xdr:cNvPr id="57" name="フローチャート: 判断 56"/>
        <xdr:cNvSpPr/>
      </xdr:nvSpPr>
      <xdr:spPr bwMode="auto">
        <a:xfrm>
          <a:off x="4254500" y="2724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19588</xdr:rowOff>
    </xdr:from>
    <xdr:ext cx="762000" cy="259045"/>
    <xdr:sp macro="" textlink="">
      <xdr:nvSpPr>
        <xdr:cNvPr id="58" name="テキスト ボックス 57"/>
        <xdr:cNvSpPr txBox="1"/>
      </xdr:nvSpPr>
      <xdr:spPr>
        <a:xfrm>
          <a:off x="3924300" y="281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135744</xdr:rowOff>
    </xdr:from>
    <xdr:to>
      <xdr:col>18</xdr:col>
      <xdr:colOff>177800</xdr:colOff>
      <xdr:row>16</xdr:row>
      <xdr:rowOff>16682</xdr:rowOff>
    </xdr:to>
    <xdr:cxnSp macro="">
      <xdr:nvCxnSpPr>
        <xdr:cNvPr id="59" name="直線コネクタ 58"/>
        <xdr:cNvCxnSpPr/>
      </xdr:nvCxnSpPr>
      <xdr:spPr bwMode="auto">
        <a:xfrm flipV="1">
          <a:off x="2908300" y="2755119"/>
          <a:ext cx="698500" cy="5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68546</xdr:rowOff>
    </xdr:from>
    <xdr:ext cx="762000" cy="259045"/>
    <xdr:sp macro="" textlink="">
      <xdr:nvSpPr>
        <xdr:cNvPr id="61" name="テキスト ボックス 60"/>
        <xdr:cNvSpPr txBox="1"/>
      </xdr:nvSpPr>
      <xdr:spPr>
        <a:xfrm>
          <a:off x="32258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96569</xdr:rowOff>
    </xdr:from>
    <xdr:ext cx="762000" cy="259045"/>
    <xdr:sp macro="" textlink="">
      <xdr:nvSpPr>
        <xdr:cNvPr id="63" name="テキスト ボックス 62"/>
        <xdr:cNvSpPr txBox="1"/>
      </xdr:nvSpPr>
      <xdr:spPr>
        <a:xfrm>
          <a:off x="25273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50692</xdr:rowOff>
    </xdr:from>
    <xdr:to>
      <xdr:col>29</xdr:col>
      <xdr:colOff>177800</xdr:colOff>
      <xdr:row>15</xdr:row>
      <xdr:rowOff>152292</xdr:rowOff>
    </xdr:to>
    <xdr:sp macro="" textlink="">
      <xdr:nvSpPr>
        <xdr:cNvPr id="69" name="楕円 68"/>
        <xdr:cNvSpPr/>
      </xdr:nvSpPr>
      <xdr:spPr bwMode="auto">
        <a:xfrm>
          <a:off x="5600700" y="267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67219</xdr:rowOff>
    </xdr:from>
    <xdr:ext cx="762000" cy="259045"/>
    <xdr:sp macro="" textlink="">
      <xdr:nvSpPr>
        <xdr:cNvPr id="70" name="人口1人当たり決算額の推移該当値テキスト130"/>
        <xdr:cNvSpPr txBox="1"/>
      </xdr:nvSpPr>
      <xdr:spPr>
        <a:xfrm>
          <a:off x="5740400" y="251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90754</xdr:rowOff>
    </xdr:from>
    <xdr:to>
      <xdr:col>26</xdr:col>
      <xdr:colOff>101600</xdr:colOff>
      <xdr:row>16</xdr:row>
      <xdr:rowOff>20904</xdr:rowOff>
    </xdr:to>
    <xdr:sp macro="" textlink="">
      <xdr:nvSpPr>
        <xdr:cNvPr id="71" name="楕円 70"/>
        <xdr:cNvSpPr/>
      </xdr:nvSpPr>
      <xdr:spPr bwMode="auto">
        <a:xfrm>
          <a:off x="4953000" y="271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31081</xdr:rowOff>
    </xdr:from>
    <xdr:ext cx="736600" cy="259045"/>
    <xdr:sp macro="" textlink="">
      <xdr:nvSpPr>
        <xdr:cNvPr id="72" name="テキスト ボックス 71"/>
        <xdr:cNvSpPr txBox="1"/>
      </xdr:nvSpPr>
      <xdr:spPr>
        <a:xfrm>
          <a:off x="4622800" y="2479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65342</xdr:rowOff>
    </xdr:from>
    <xdr:to>
      <xdr:col>22</xdr:col>
      <xdr:colOff>165100</xdr:colOff>
      <xdr:row>15</xdr:row>
      <xdr:rowOff>166942</xdr:rowOff>
    </xdr:to>
    <xdr:sp macro="" textlink="">
      <xdr:nvSpPr>
        <xdr:cNvPr id="73" name="楕円 72"/>
        <xdr:cNvSpPr/>
      </xdr:nvSpPr>
      <xdr:spPr bwMode="auto">
        <a:xfrm>
          <a:off x="4254500" y="2684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5669</xdr:rowOff>
    </xdr:from>
    <xdr:ext cx="762000" cy="259045"/>
    <xdr:sp macro="" textlink="">
      <xdr:nvSpPr>
        <xdr:cNvPr id="74" name="テキスト ボックス 73"/>
        <xdr:cNvSpPr txBox="1"/>
      </xdr:nvSpPr>
      <xdr:spPr>
        <a:xfrm>
          <a:off x="3924300" y="245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84944</xdr:rowOff>
    </xdr:from>
    <xdr:to>
      <xdr:col>19</xdr:col>
      <xdr:colOff>38100</xdr:colOff>
      <xdr:row>16</xdr:row>
      <xdr:rowOff>15094</xdr:rowOff>
    </xdr:to>
    <xdr:sp macro="" textlink="">
      <xdr:nvSpPr>
        <xdr:cNvPr id="75" name="楕円 74"/>
        <xdr:cNvSpPr/>
      </xdr:nvSpPr>
      <xdr:spPr bwMode="auto">
        <a:xfrm>
          <a:off x="3556000" y="2704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25271</xdr:rowOff>
    </xdr:from>
    <xdr:ext cx="762000" cy="259045"/>
    <xdr:sp macro="" textlink="">
      <xdr:nvSpPr>
        <xdr:cNvPr id="76" name="テキスト ボックス 75"/>
        <xdr:cNvSpPr txBox="1"/>
      </xdr:nvSpPr>
      <xdr:spPr>
        <a:xfrm>
          <a:off x="3225800" y="247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137332</xdr:rowOff>
    </xdr:from>
    <xdr:to>
      <xdr:col>15</xdr:col>
      <xdr:colOff>101600</xdr:colOff>
      <xdr:row>16</xdr:row>
      <xdr:rowOff>67482</xdr:rowOff>
    </xdr:to>
    <xdr:sp macro="" textlink="">
      <xdr:nvSpPr>
        <xdr:cNvPr id="77" name="楕円 76"/>
        <xdr:cNvSpPr/>
      </xdr:nvSpPr>
      <xdr:spPr bwMode="auto">
        <a:xfrm>
          <a:off x="2857500" y="275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77659</xdr:rowOff>
    </xdr:from>
    <xdr:ext cx="762000" cy="259045"/>
    <xdr:sp macro="" textlink="">
      <xdr:nvSpPr>
        <xdr:cNvPr id="78" name="テキスト ボックス 77"/>
        <xdr:cNvSpPr txBox="1"/>
      </xdr:nvSpPr>
      <xdr:spPr>
        <a:xfrm>
          <a:off x="2527300" y="252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125530</xdr:rowOff>
    </xdr:from>
    <xdr:to>
      <xdr:col>29</xdr:col>
      <xdr:colOff>127000</xdr:colOff>
      <xdr:row>34</xdr:row>
      <xdr:rowOff>271736</xdr:rowOff>
    </xdr:to>
    <xdr:cxnSp macro="">
      <xdr:nvCxnSpPr>
        <xdr:cNvPr id="113" name="直線コネクタ 112"/>
        <xdr:cNvCxnSpPr/>
      </xdr:nvCxnSpPr>
      <xdr:spPr bwMode="auto">
        <a:xfrm flipV="1">
          <a:off x="5003800" y="6392980"/>
          <a:ext cx="647700" cy="14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250346</xdr:rowOff>
    </xdr:from>
    <xdr:to>
      <xdr:col>26</xdr:col>
      <xdr:colOff>50800</xdr:colOff>
      <xdr:row>34</xdr:row>
      <xdr:rowOff>271736</xdr:rowOff>
    </xdr:to>
    <xdr:cxnSp macro="">
      <xdr:nvCxnSpPr>
        <xdr:cNvPr id="116" name="直線コネクタ 115"/>
        <xdr:cNvCxnSpPr/>
      </xdr:nvCxnSpPr>
      <xdr:spPr bwMode="auto">
        <a:xfrm>
          <a:off x="4305300" y="6517796"/>
          <a:ext cx="698500" cy="2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250346</xdr:rowOff>
    </xdr:from>
    <xdr:to>
      <xdr:col>22</xdr:col>
      <xdr:colOff>114300</xdr:colOff>
      <xdr:row>34</xdr:row>
      <xdr:rowOff>315171</xdr:rowOff>
    </xdr:to>
    <xdr:cxnSp macro="">
      <xdr:nvCxnSpPr>
        <xdr:cNvPr id="119" name="直線コネクタ 118"/>
        <xdr:cNvCxnSpPr/>
      </xdr:nvCxnSpPr>
      <xdr:spPr bwMode="auto">
        <a:xfrm flipV="1">
          <a:off x="3606800" y="6517796"/>
          <a:ext cx="698500" cy="6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32341</xdr:rowOff>
    </xdr:from>
    <xdr:to>
      <xdr:col>22</xdr:col>
      <xdr:colOff>165100</xdr:colOff>
      <xdr:row>35</xdr:row>
      <xdr:rowOff>133941</xdr:rowOff>
    </xdr:to>
    <xdr:sp macro="" textlink="">
      <xdr:nvSpPr>
        <xdr:cNvPr id="120" name="フローチャート: 判断 119"/>
        <xdr:cNvSpPr/>
      </xdr:nvSpPr>
      <xdr:spPr bwMode="auto">
        <a:xfrm>
          <a:off x="42545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118718</xdr:rowOff>
    </xdr:from>
    <xdr:ext cx="762000" cy="259045"/>
    <xdr:sp macro="" textlink="">
      <xdr:nvSpPr>
        <xdr:cNvPr id="121" name="テキスト ボックス 120"/>
        <xdr:cNvSpPr txBox="1"/>
      </xdr:nvSpPr>
      <xdr:spPr>
        <a:xfrm>
          <a:off x="3924300" y="67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315171</xdr:rowOff>
    </xdr:from>
    <xdr:to>
      <xdr:col>18</xdr:col>
      <xdr:colOff>177800</xdr:colOff>
      <xdr:row>35</xdr:row>
      <xdr:rowOff>17043</xdr:rowOff>
    </xdr:to>
    <xdr:cxnSp macro="">
      <xdr:nvCxnSpPr>
        <xdr:cNvPr id="122" name="直線コネクタ 121"/>
        <xdr:cNvCxnSpPr/>
      </xdr:nvCxnSpPr>
      <xdr:spPr bwMode="auto">
        <a:xfrm flipV="1">
          <a:off x="2908300" y="6582621"/>
          <a:ext cx="698500" cy="44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162708</xdr:rowOff>
    </xdr:from>
    <xdr:ext cx="762000" cy="259045"/>
    <xdr:sp macro="" textlink="">
      <xdr:nvSpPr>
        <xdr:cNvPr id="124" name="テキスト ボックス 123"/>
        <xdr:cNvSpPr txBox="1"/>
      </xdr:nvSpPr>
      <xdr:spPr>
        <a:xfrm>
          <a:off x="32258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73586</xdr:rowOff>
    </xdr:from>
    <xdr:ext cx="762000" cy="259045"/>
    <xdr:sp macro="" textlink="">
      <xdr:nvSpPr>
        <xdr:cNvPr id="126" name="テキスト ボックス 125"/>
        <xdr:cNvSpPr txBox="1"/>
      </xdr:nvSpPr>
      <xdr:spPr>
        <a:xfrm>
          <a:off x="2527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74730</xdr:rowOff>
    </xdr:from>
    <xdr:to>
      <xdr:col>29</xdr:col>
      <xdr:colOff>177800</xdr:colOff>
      <xdr:row>34</xdr:row>
      <xdr:rowOff>176330</xdr:rowOff>
    </xdr:to>
    <xdr:sp macro="" textlink="">
      <xdr:nvSpPr>
        <xdr:cNvPr id="132" name="楕円 131"/>
        <xdr:cNvSpPr/>
      </xdr:nvSpPr>
      <xdr:spPr bwMode="auto">
        <a:xfrm>
          <a:off x="5600700" y="634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262707</xdr:rowOff>
    </xdr:from>
    <xdr:ext cx="762000" cy="259045"/>
    <xdr:sp macro="" textlink="">
      <xdr:nvSpPr>
        <xdr:cNvPr id="133" name="人口1人当たり決算額の推移該当値テキスト445"/>
        <xdr:cNvSpPr txBox="1"/>
      </xdr:nvSpPr>
      <xdr:spPr>
        <a:xfrm>
          <a:off x="5740400" y="61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220937</xdr:rowOff>
    </xdr:from>
    <xdr:to>
      <xdr:col>26</xdr:col>
      <xdr:colOff>101600</xdr:colOff>
      <xdr:row>34</xdr:row>
      <xdr:rowOff>322537</xdr:rowOff>
    </xdr:to>
    <xdr:sp macro="" textlink="">
      <xdr:nvSpPr>
        <xdr:cNvPr id="134" name="楕円 133"/>
        <xdr:cNvSpPr/>
      </xdr:nvSpPr>
      <xdr:spPr bwMode="auto">
        <a:xfrm>
          <a:off x="4953000" y="648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332714</xdr:rowOff>
    </xdr:from>
    <xdr:ext cx="736600" cy="259045"/>
    <xdr:sp macro="" textlink="">
      <xdr:nvSpPr>
        <xdr:cNvPr id="135" name="テキスト ボックス 134"/>
        <xdr:cNvSpPr txBox="1"/>
      </xdr:nvSpPr>
      <xdr:spPr>
        <a:xfrm>
          <a:off x="4622800" y="6257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199546</xdr:rowOff>
    </xdr:from>
    <xdr:to>
      <xdr:col>22</xdr:col>
      <xdr:colOff>165100</xdr:colOff>
      <xdr:row>34</xdr:row>
      <xdr:rowOff>301146</xdr:rowOff>
    </xdr:to>
    <xdr:sp macro="" textlink="">
      <xdr:nvSpPr>
        <xdr:cNvPr id="136" name="楕円 135"/>
        <xdr:cNvSpPr/>
      </xdr:nvSpPr>
      <xdr:spPr bwMode="auto">
        <a:xfrm>
          <a:off x="4254500" y="646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311323</xdr:rowOff>
    </xdr:from>
    <xdr:ext cx="762000" cy="259045"/>
    <xdr:sp macro="" textlink="">
      <xdr:nvSpPr>
        <xdr:cNvPr id="137" name="テキスト ボックス 136"/>
        <xdr:cNvSpPr txBox="1"/>
      </xdr:nvSpPr>
      <xdr:spPr>
        <a:xfrm>
          <a:off x="3924300" y="62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264371</xdr:rowOff>
    </xdr:from>
    <xdr:to>
      <xdr:col>19</xdr:col>
      <xdr:colOff>38100</xdr:colOff>
      <xdr:row>35</xdr:row>
      <xdr:rowOff>23071</xdr:rowOff>
    </xdr:to>
    <xdr:sp macro="" textlink="">
      <xdr:nvSpPr>
        <xdr:cNvPr id="138" name="楕円 137"/>
        <xdr:cNvSpPr/>
      </xdr:nvSpPr>
      <xdr:spPr bwMode="auto">
        <a:xfrm>
          <a:off x="3556000" y="653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33247</xdr:rowOff>
    </xdr:from>
    <xdr:ext cx="762000" cy="259045"/>
    <xdr:sp macro="" textlink="">
      <xdr:nvSpPr>
        <xdr:cNvPr id="139" name="テキスト ボックス 138"/>
        <xdr:cNvSpPr txBox="1"/>
      </xdr:nvSpPr>
      <xdr:spPr>
        <a:xfrm>
          <a:off x="3225800" y="630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309143</xdr:rowOff>
    </xdr:from>
    <xdr:to>
      <xdr:col>15</xdr:col>
      <xdr:colOff>101600</xdr:colOff>
      <xdr:row>35</xdr:row>
      <xdr:rowOff>67843</xdr:rowOff>
    </xdr:to>
    <xdr:sp macro="" textlink="">
      <xdr:nvSpPr>
        <xdr:cNvPr id="140" name="楕円 139"/>
        <xdr:cNvSpPr/>
      </xdr:nvSpPr>
      <xdr:spPr bwMode="auto">
        <a:xfrm>
          <a:off x="2857500" y="657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78021</xdr:rowOff>
    </xdr:from>
    <xdr:ext cx="762000" cy="259045"/>
    <xdr:sp macro="" textlink="">
      <xdr:nvSpPr>
        <xdr:cNvPr id="141" name="テキスト ボックス 140"/>
        <xdr:cNvSpPr txBox="1"/>
      </xdr:nvSpPr>
      <xdr:spPr>
        <a:xfrm>
          <a:off x="2527300" y="634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61,654
61,108
305.32
30,290,502
29,019,134
970,044
17,288,052
36,588,949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67988</xdr:rowOff>
    </xdr:from>
    <xdr:to>
      <xdr:col>24</xdr:col>
      <xdr:colOff>63500</xdr:colOff>
      <xdr:row>35</xdr:row>
      <xdr:rowOff>83122</xdr:rowOff>
    </xdr:to>
    <xdr:cxnSp macro="">
      <xdr:nvCxnSpPr>
        <xdr:cNvPr id="59" name="直線コネクタ 58"/>
        <xdr:cNvCxnSpPr/>
      </xdr:nvCxnSpPr>
      <xdr:spPr>
        <a:xfrm>
          <a:off x="3797300" y="6068738"/>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22017</xdr:rowOff>
    </xdr:from>
    <xdr:to>
      <xdr:col>19</xdr:col>
      <xdr:colOff>177800</xdr:colOff>
      <xdr:row>35</xdr:row>
      <xdr:rowOff>67988</xdr:rowOff>
    </xdr:to>
    <xdr:cxnSp macro="">
      <xdr:nvCxnSpPr>
        <xdr:cNvPr id="62" name="直線コネクタ 61"/>
        <xdr:cNvCxnSpPr/>
      </xdr:nvCxnSpPr>
      <xdr:spPr>
        <a:xfrm>
          <a:off x="2908300" y="6022767"/>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169624</xdr:rowOff>
    </xdr:from>
    <xdr:to>
      <xdr:col>15</xdr:col>
      <xdr:colOff>50800</xdr:colOff>
      <xdr:row>35</xdr:row>
      <xdr:rowOff>22017</xdr:rowOff>
    </xdr:to>
    <xdr:cxnSp macro="">
      <xdr:nvCxnSpPr>
        <xdr:cNvPr id="65" name="直線コネクタ 64"/>
        <xdr:cNvCxnSpPr/>
      </xdr:nvCxnSpPr>
      <xdr:spPr>
        <a:xfrm>
          <a:off x="2019300" y="5998924"/>
          <a:ext cx="889000" cy="2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113955</xdr:rowOff>
    </xdr:from>
    <xdr:to>
      <xdr:col>15</xdr:col>
      <xdr:colOff>101600</xdr:colOff>
      <xdr:row>35</xdr:row>
      <xdr:rowOff>44105</xdr:rowOff>
    </xdr:to>
    <xdr:sp macro="" textlink="">
      <xdr:nvSpPr>
        <xdr:cNvPr id="66" name="フローチャート: 判断 65"/>
        <xdr:cNvSpPr/>
      </xdr:nvSpPr>
      <xdr:spPr>
        <a:xfrm>
          <a:off x="2857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60632</xdr:rowOff>
    </xdr:from>
    <xdr:ext cx="534377" cy="259045"/>
    <xdr:sp macro="" textlink="">
      <xdr:nvSpPr>
        <xdr:cNvPr id="67" name="テキスト ボックス 66"/>
        <xdr:cNvSpPr txBox="1"/>
      </xdr:nvSpPr>
      <xdr:spPr>
        <a:xfrm>
          <a:off x="2641111" y="57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169624</xdr:rowOff>
    </xdr:from>
    <xdr:to>
      <xdr:col>10</xdr:col>
      <xdr:colOff>114300</xdr:colOff>
      <xdr:row>35</xdr:row>
      <xdr:rowOff>14244</xdr:rowOff>
    </xdr:to>
    <xdr:cxnSp macro="">
      <xdr:nvCxnSpPr>
        <xdr:cNvPr id="68" name="直線コネクタ 67"/>
        <xdr:cNvCxnSpPr/>
      </xdr:nvCxnSpPr>
      <xdr:spPr>
        <a:xfrm flipV="1">
          <a:off x="1130300" y="5998924"/>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97777</xdr:rowOff>
    </xdr:from>
    <xdr:ext cx="534377" cy="259045"/>
    <xdr:sp macro="" textlink="">
      <xdr:nvSpPr>
        <xdr:cNvPr id="70" name="テキスト ボックス 69"/>
        <xdr:cNvSpPr txBox="1"/>
      </xdr:nvSpPr>
      <xdr:spPr>
        <a:xfrm>
          <a:off x="1752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113550</xdr:rowOff>
    </xdr:from>
    <xdr:ext cx="534377" cy="259045"/>
    <xdr:sp macro="" textlink="">
      <xdr:nvSpPr>
        <xdr:cNvPr id="72" name="テキスト ボックス 71"/>
        <xdr:cNvSpPr txBox="1"/>
      </xdr:nvSpPr>
      <xdr:spPr>
        <a:xfrm>
          <a:off x="863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32322</xdr:rowOff>
    </xdr:from>
    <xdr:to>
      <xdr:col>24</xdr:col>
      <xdr:colOff>114300</xdr:colOff>
      <xdr:row>35</xdr:row>
      <xdr:rowOff>133922</xdr:rowOff>
    </xdr:to>
    <xdr:sp macro="" textlink="">
      <xdr:nvSpPr>
        <xdr:cNvPr id="78" name="楕円 77"/>
        <xdr:cNvSpPr/>
      </xdr:nvSpPr>
      <xdr:spPr>
        <a:xfrm>
          <a:off x="45847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55199</xdr:rowOff>
    </xdr:from>
    <xdr:ext cx="534377" cy="259045"/>
    <xdr:sp macro="" textlink="">
      <xdr:nvSpPr>
        <xdr:cNvPr id="79" name="人件費該当値テキスト"/>
        <xdr:cNvSpPr txBox="1"/>
      </xdr:nvSpPr>
      <xdr:spPr>
        <a:xfrm>
          <a:off x="4686300" y="588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17188</xdr:rowOff>
    </xdr:from>
    <xdr:to>
      <xdr:col>20</xdr:col>
      <xdr:colOff>38100</xdr:colOff>
      <xdr:row>35</xdr:row>
      <xdr:rowOff>118788</xdr:rowOff>
    </xdr:to>
    <xdr:sp macro="" textlink="">
      <xdr:nvSpPr>
        <xdr:cNvPr id="80" name="楕円 79"/>
        <xdr:cNvSpPr/>
      </xdr:nvSpPr>
      <xdr:spPr>
        <a:xfrm>
          <a:off x="3746500" y="60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135315</xdr:rowOff>
    </xdr:from>
    <xdr:ext cx="534377" cy="259045"/>
    <xdr:sp macro="" textlink="">
      <xdr:nvSpPr>
        <xdr:cNvPr id="81" name="テキスト ボックス 80"/>
        <xdr:cNvSpPr txBox="1"/>
      </xdr:nvSpPr>
      <xdr:spPr>
        <a:xfrm>
          <a:off x="3530111" y="57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142667</xdr:rowOff>
    </xdr:from>
    <xdr:to>
      <xdr:col>15</xdr:col>
      <xdr:colOff>101600</xdr:colOff>
      <xdr:row>35</xdr:row>
      <xdr:rowOff>72817</xdr:rowOff>
    </xdr:to>
    <xdr:sp macro="" textlink="">
      <xdr:nvSpPr>
        <xdr:cNvPr id="82" name="楕円 81"/>
        <xdr:cNvSpPr/>
      </xdr:nvSpPr>
      <xdr:spPr>
        <a:xfrm>
          <a:off x="2857500" y="597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63944</xdr:rowOff>
    </xdr:from>
    <xdr:ext cx="534377" cy="259045"/>
    <xdr:sp macro="" textlink="">
      <xdr:nvSpPr>
        <xdr:cNvPr id="83" name="テキスト ボックス 82"/>
        <xdr:cNvSpPr txBox="1"/>
      </xdr:nvSpPr>
      <xdr:spPr>
        <a:xfrm>
          <a:off x="2641111" y="606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118824</xdr:rowOff>
    </xdr:from>
    <xdr:to>
      <xdr:col>10</xdr:col>
      <xdr:colOff>165100</xdr:colOff>
      <xdr:row>35</xdr:row>
      <xdr:rowOff>48974</xdr:rowOff>
    </xdr:to>
    <xdr:sp macro="" textlink="">
      <xdr:nvSpPr>
        <xdr:cNvPr id="84" name="楕円 83"/>
        <xdr:cNvSpPr/>
      </xdr:nvSpPr>
      <xdr:spPr>
        <a:xfrm>
          <a:off x="1968500" y="59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65501</xdr:rowOff>
    </xdr:from>
    <xdr:ext cx="534377" cy="259045"/>
    <xdr:sp macro="" textlink="">
      <xdr:nvSpPr>
        <xdr:cNvPr id="85" name="テキスト ボックス 84"/>
        <xdr:cNvSpPr txBox="1"/>
      </xdr:nvSpPr>
      <xdr:spPr>
        <a:xfrm>
          <a:off x="1752111" y="57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134894</xdr:rowOff>
    </xdr:from>
    <xdr:to>
      <xdr:col>6</xdr:col>
      <xdr:colOff>38100</xdr:colOff>
      <xdr:row>35</xdr:row>
      <xdr:rowOff>65044</xdr:rowOff>
    </xdr:to>
    <xdr:sp macro="" textlink="">
      <xdr:nvSpPr>
        <xdr:cNvPr id="86" name="楕円 85"/>
        <xdr:cNvSpPr/>
      </xdr:nvSpPr>
      <xdr:spPr>
        <a:xfrm>
          <a:off x="1079500" y="596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81571</xdr:rowOff>
    </xdr:from>
    <xdr:ext cx="534377" cy="259045"/>
    <xdr:sp macro="" textlink="">
      <xdr:nvSpPr>
        <xdr:cNvPr id="87" name="テキスト ボックス 86"/>
        <xdr:cNvSpPr txBox="1"/>
      </xdr:nvSpPr>
      <xdr:spPr>
        <a:xfrm>
          <a:off x="863111" y="57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61839</xdr:rowOff>
    </xdr:from>
    <xdr:to>
      <xdr:col>24</xdr:col>
      <xdr:colOff>63500</xdr:colOff>
      <xdr:row>57</xdr:row>
      <xdr:rowOff>101379</xdr:rowOff>
    </xdr:to>
    <xdr:cxnSp macro="">
      <xdr:nvCxnSpPr>
        <xdr:cNvPr id="116" name="直線コネクタ 115"/>
        <xdr:cNvCxnSpPr/>
      </xdr:nvCxnSpPr>
      <xdr:spPr>
        <a:xfrm>
          <a:off x="3797300" y="9491589"/>
          <a:ext cx="838200" cy="38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54626</xdr:rowOff>
    </xdr:from>
    <xdr:to>
      <xdr:col>19</xdr:col>
      <xdr:colOff>177800</xdr:colOff>
      <xdr:row>55</xdr:row>
      <xdr:rowOff>61839</xdr:rowOff>
    </xdr:to>
    <xdr:cxnSp macro="">
      <xdr:nvCxnSpPr>
        <xdr:cNvPr id="119" name="直線コネクタ 118"/>
        <xdr:cNvCxnSpPr/>
      </xdr:nvCxnSpPr>
      <xdr:spPr>
        <a:xfrm>
          <a:off x="2908300" y="9484376"/>
          <a:ext cx="8890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93489</xdr:rowOff>
    </xdr:from>
    <xdr:to>
      <xdr:col>15</xdr:col>
      <xdr:colOff>50800</xdr:colOff>
      <xdr:row>55</xdr:row>
      <xdr:rowOff>54626</xdr:rowOff>
    </xdr:to>
    <xdr:cxnSp macro="">
      <xdr:nvCxnSpPr>
        <xdr:cNvPr id="122" name="直線コネクタ 121"/>
        <xdr:cNvCxnSpPr/>
      </xdr:nvCxnSpPr>
      <xdr:spPr>
        <a:xfrm>
          <a:off x="2019300" y="9351789"/>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24000</xdr:rowOff>
    </xdr:from>
    <xdr:to>
      <xdr:col>15</xdr:col>
      <xdr:colOff>101600</xdr:colOff>
      <xdr:row>57</xdr:row>
      <xdr:rowOff>125600</xdr:rowOff>
    </xdr:to>
    <xdr:sp macro="" textlink="">
      <xdr:nvSpPr>
        <xdr:cNvPr id="123" name="フローチャート: 判断 122"/>
        <xdr:cNvSpPr/>
      </xdr:nvSpPr>
      <xdr:spPr>
        <a:xfrm>
          <a:off x="2857500" y="979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116727</xdr:rowOff>
    </xdr:from>
    <xdr:ext cx="534377" cy="259045"/>
    <xdr:sp macro="" textlink="">
      <xdr:nvSpPr>
        <xdr:cNvPr id="124" name="テキスト ボックス 123"/>
        <xdr:cNvSpPr txBox="1"/>
      </xdr:nvSpPr>
      <xdr:spPr>
        <a:xfrm>
          <a:off x="2641111" y="988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93489</xdr:rowOff>
    </xdr:from>
    <xdr:to>
      <xdr:col>10</xdr:col>
      <xdr:colOff>114300</xdr:colOff>
      <xdr:row>56</xdr:row>
      <xdr:rowOff>110375</xdr:rowOff>
    </xdr:to>
    <xdr:cxnSp macro="">
      <xdr:nvCxnSpPr>
        <xdr:cNvPr id="125" name="直線コネクタ 124"/>
        <xdr:cNvCxnSpPr/>
      </xdr:nvCxnSpPr>
      <xdr:spPr>
        <a:xfrm flipV="1">
          <a:off x="1130300" y="9351789"/>
          <a:ext cx="889000" cy="35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167111</xdr:rowOff>
    </xdr:from>
    <xdr:ext cx="534377" cy="259045"/>
    <xdr:sp macro="" textlink="">
      <xdr:nvSpPr>
        <xdr:cNvPr id="127" name="テキスト ボックス 126"/>
        <xdr:cNvSpPr txBox="1"/>
      </xdr:nvSpPr>
      <xdr:spPr>
        <a:xfrm>
          <a:off x="1752111"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166132</xdr:rowOff>
    </xdr:from>
    <xdr:ext cx="534377" cy="259045"/>
    <xdr:sp macro="" textlink="">
      <xdr:nvSpPr>
        <xdr:cNvPr id="129" name="テキスト ボックス 128"/>
        <xdr:cNvSpPr txBox="1"/>
      </xdr:nvSpPr>
      <xdr:spPr>
        <a:xfrm>
          <a:off x="863111" y="9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50579</xdr:rowOff>
    </xdr:from>
    <xdr:to>
      <xdr:col>24</xdr:col>
      <xdr:colOff>114300</xdr:colOff>
      <xdr:row>57</xdr:row>
      <xdr:rowOff>152179</xdr:rowOff>
    </xdr:to>
    <xdr:sp macro="" textlink="">
      <xdr:nvSpPr>
        <xdr:cNvPr id="135" name="楕円 134"/>
        <xdr:cNvSpPr/>
      </xdr:nvSpPr>
      <xdr:spPr>
        <a:xfrm>
          <a:off x="4584700" y="98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73456</xdr:rowOff>
    </xdr:from>
    <xdr:ext cx="534377" cy="259045"/>
    <xdr:sp macro="" textlink="">
      <xdr:nvSpPr>
        <xdr:cNvPr id="136" name="物件費該当値テキスト"/>
        <xdr:cNvSpPr txBox="1"/>
      </xdr:nvSpPr>
      <xdr:spPr>
        <a:xfrm>
          <a:off x="4686300" y="967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11039</xdr:rowOff>
    </xdr:from>
    <xdr:to>
      <xdr:col>20</xdr:col>
      <xdr:colOff>38100</xdr:colOff>
      <xdr:row>55</xdr:row>
      <xdr:rowOff>112639</xdr:rowOff>
    </xdr:to>
    <xdr:sp macro="" textlink="">
      <xdr:nvSpPr>
        <xdr:cNvPr id="137" name="楕円 136"/>
        <xdr:cNvSpPr/>
      </xdr:nvSpPr>
      <xdr:spPr>
        <a:xfrm>
          <a:off x="3746500" y="94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129166</xdr:rowOff>
    </xdr:from>
    <xdr:ext cx="599010" cy="259045"/>
    <xdr:sp macro="" textlink="">
      <xdr:nvSpPr>
        <xdr:cNvPr id="138" name="テキスト ボックス 137"/>
        <xdr:cNvSpPr txBox="1"/>
      </xdr:nvSpPr>
      <xdr:spPr>
        <a:xfrm>
          <a:off x="3497795" y="921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3826</xdr:rowOff>
    </xdr:from>
    <xdr:to>
      <xdr:col>15</xdr:col>
      <xdr:colOff>101600</xdr:colOff>
      <xdr:row>55</xdr:row>
      <xdr:rowOff>105426</xdr:rowOff>
    </xdr:to>
    <xdr:sp macro="" textlink="">
      <xdr:nvSpPr>
        <xdr:cNvPr id="139" name="楕円 138"/>
        <xdr:cNvSpPr/>
      </xdr:nvSpPr>
      <xdr:spPr>
        <a:xfrm>
          <a:off x="2857500" y="94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121953</xdr:rowOff>
    </xdr:from>
    <xdr:ext cx="599010" cy="259045"/>
    <xdr:sp macro="" textlink="">
      <xdr:nvSpPr>
        <xdr:cNvPr id="140" name="テキスト ボックス 139"/>
        <xdr:cNvSpPr txBox="1"/>
      </xdr:nvSpPr>
      <xdr:spPr>
        <a:xfrm>
          <a:off x="2608795" y="920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42689</xdr:rowOff>
    </xdr:from>
    <xdr:to>
      <xdr:col>10</xdr:col>
      <xdr:colOff>165100</xdr:colOff>
      <xdr:row>54</xdr:row>
      <xdr:rowOff>144289</xdr:rowOff>
    </xdr:to>
    <xdr:sp macro="" textlink="">
      <xdr:nvSpPr>
        <xdr:cNvPr id="141" name="楕円 140"/>
        <xdr:cNvSpPr/>
      </xdr:nvSpPr>
      <xdr:spPr>
        <a:xfrm>
          <a:off x="1968500" y="930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160816</xdr:rowOff>
    </xdr:from>
    <xdr:ext cx="599010" cy="259045"/>
    <xdr:sp macro="" textlink="">
      <xdr:nvSpPr>
        <xdr:cNvPr id="142" name="テキスト ボックス 141"/>
        <xdr:cNvSpPr txBox="1"/>
      </xdr:nvSpPr>
      <xdr:spPr>
        <a:xfrm>
          <a:off x="1719795" y="907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59575</xdr:rowOff>
    </xdr:from>
    <xdr:to>
      <xdr:col>6</xdr:col>
      <xdr:colOff>38100</xdr:colOff>
      <xdr:row>56</xdr:row>
      <xdr:rowOff>161175</xdr:rowOff>
    </xdr:to>
    <xdr:sp macro="" textlink="">
      <xdr:nvSpPr>
        <xdr:cNvPr id="143" name="楕円 142"/>
        <xdr:cNvSpPr/>
      </xdr:nvSpPr>
      <xdr:spPr>
        <a:xfrm>
          <a:off x="1079500" y="96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6252</xdr:rowOff>
    </xdr:from>
    <xdr:ext cx="599010" cy="259045"/>
    <xdr:sp macro="" textlink="">
      <xdr:nvSpPr>
        <xdr:cNvPr id="144" name="テキスト ボックス 143"/>
        <xdr:cNvSpPr txBox="1"/>
      </xdr:nvSpPr>
      <xdr:spPr>
        <a:xfrm>
          <a:off x="830795" y="943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18886</xdr:rowOff>
    </xdr:from>
    <xdr:to>
      <xdr:col>24</xdr:col>
      <xdr:colOff>63500</xdr:colOff>
      <xdr:row>76</xdr:row>
      <xdr:rowOff>67405</xdr:rowOff>
    </xdr:to>
    <xdr:cxnSp macro="">
      <xdr:nvCxnSpPr>
        <xdr:cNvPr id="169" name="直線コネクタ 168"/>
        <xdr:cNvCxnSpPr/>
      </xdr:nvCxnSpPr>
      <xdr:spPr>
        <a:xfrm flipV="1">
          <a:off x="3797300" y="13049086"/>
          <a:ext cx="838200" cy="4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44945</xdr:rowOff>
    </xdr:from>
    <xdr:to>
      <xdr:col>19</xdr:col>
      <xdr:colOff>177800</xdr:colOff>
      <xdr:row>76</xdr:row>
      <xdr:rowOff>67405</xdr:rowOff>
    </xdr:to>
    <xdr:cxnSp macro="">
      <xdr:nvCxnSpPr>
        <xdr:cNvPr id="172" name="直線コネクタ 171"/>
        <xdr:cNvCxnSpPr/>
      </xdr:nvCxnSpPr>
      <xdr:spPr>
        <a:xfrm>
          <a:off x="2908300" y="13075145"/>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41859</xdr:rowOff>
    </xdr:from>
    <xdr:to>
      <xdr:col>15</xdr:col>
      <xdr:colOff>50800</xdr:colOff>
      <xdr:row>76</xdr:row>
      <xdr:rowOff>44945</xdr:rowOff>
    </xdr:to>
    <xdr:cxnSp macro="">
      <xdr:nvCxnSpPr>
        <xdr:cNvPr id="175" name="直線コネクタ 174"/>
        <xdr:cNvCxnSpPr/>
      </xdr:nvCxnSpPr>
      <xdr:spPr>
        <a:xfrm>
          <a:off x="2019300" y="1307205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170738</xdr:rowOff>
    </xdr:from>
    <xdr:to>
      <xdr:col>15</xdr:col>
      <xdr:colOff>101600</xdr:colOff>
      <xdr:row>76</xdr:row>
      <xdr:rowOff>100888</xdr:rowOff>
    </xdr:to>
    <xdr:sp macro="" textlink="">
      <xdr:nvSpPr>
        <xdr:cNvPr id="176" name="フローチャート: 判断 175"/>
        <xdr:cNvSpPr/>
      </xdr:nvSpPr>
      <xdr:spPr>
        <a:xfrm>
          <a:off x="2857500" y="1302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92015</xdr:rowOff>
    </xdr:from>
    <xdr:ext cx="469744" cy="259045"/>
    <xdr:sp macro="" textlink="">
      <xdr:nvSpPr>
        <xdr:cNvPr id="177" name="テキスト ボックス 176"/>
        <xdr:cNvSpPr txBox="1"/>
      </xdr:nvSpPr>
      <xdr:spPr>
        <a:xfrm>
          <a:off x="2673428" y="131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41859</xdr:rowOff>
    </xdr:from>
    <xdr:to>
      <xdr:col>10</xdr:col>
      <xdr:colOff>114300</xdr:colOff>
      <xdr:row>76</xdr:row>
      <xdr:rowOff>79406</xdr:rowOff>
    </xdr:to>
    <xdr:cxnSp macro="">
      <xdr:nvCxnSpPr>
        <xdr:cNvPr id="178" name="直線コネクタ 177"/>
        <xdr:cNvCxnSpPr/>
      </xdr:nvCxnSpPr>
      <xdr:spPr>
        <a:xfrm flipV="1">
          <a:off x="1130300" y="13072059"/>
          <a:ext cx="889000" cy="3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110247</xdr:rowOff>
    </xdr:from>
    <xdr:ext cx="469744" cy="259045"/>
    <xdr:sp macro="" textlink="">
      <xdr:nvSpPr>
        <xdr:cNvPr id="180" name="テキスト ボックス 179"/>
        <xdr:cNvSpPr txBox="1"/>
      </xdr:nvSpPr>
      <xdr:spPr>
        <a:xfrm>
          <a:off x="1784428" y="13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140764</xdr:rowOff>
    </xdr:from>
    <xdr:ext cx="469744" cy="259045"/>
    <xdr:sp macro="" textlink="">
      <xdr:nvSpPr>
        <xdr:cNvPr id="182" name="テキスト ボックス 181"/>
        <xdr:cNvSpPr txBox="1"/>
      </xdr:nvSpPr>
      <xdr:spPr>
        <a:xfrm>
          <a:off x="895428" y="1317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139535</xdr:rowOff>
    </xdr:from>
    <xdr:to>
      <xdr:col>24</xdr:col>
      <xdr:colOff>114300</xdr:colOff>
      <xdr:row>76</xdr:row>
      <xdr:rowOff>69686</xdr:rowOff>
    </xdr:to>
    <xdr:sp macro="" textlink="">
      <xdr:nvSpPr>
        <xdr:cNvPr id="188" name="楕円 187"/>
        <xdr:cNvSpPr/>
      </xdr:nvSpPr>
      <xdr:spPr>
        <a:xfrm>
          <a:off x="4584700" y="1299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162412</xdr:rowOff>
    </xdr:from>
    <xdr:ext cx="469744" cy="259045"/>
    <xdr:sp macro="" textlink="">
      <xdr:nvSpPr>
        <xdr:cNvPr id="189" name="維持補修費該当値テキスト"/>
        <xdr:cNvSpPr txBox="1"/>
      </xdr:nvSpPr>
      <xdr:spPr>
        <a:xfrm>
          <a:off x="4686300" y="1284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16605</xdr:rowOff>
    </xdr:from>
    <xdr:to>
      <xdr:col>20</xdr:col>
      <xdr:colOff>38100</xdr:colOff>
      <xdr:row>76</xdr:row>
      <xdr:rowOff>118205</xdr:rowOff>
    </xdr:to>
    <xdr:sp macro="" textlink="">
      <xdr:nvSpPr>
        <xdr:cNvPr id="190" name="楕円 189"/>
        <xdr:cNvSpPr/>
      </xdr:nvSpPr>
      <xdr:spPr>
        <a:xfrm>
          <a:off x="3746500" y="130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134732</xdr:rowOff>
    </xdr:from>
    <xdr:ext cx="469744" cy="259045"/>
    <xdr:sp macro="" textlink="">
      <xdr:nvSpPr>
        <xdr:cNvPr id="191" name="テキスト ボックス 190"/>
        <xdr:cNvSpPr txBox="1"/>
      </xdr:nvSpPr>
      <xdr:spPr>
        <a:xfrm>
          <a:off x="3562428" y="1282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165595</xdr:rowOff>
    </xdr:from>
    <xdr:to>
      <xdr:col>15</xdr:col>
      <xdr:colOff>101600</xdr:colOff>
      <xdr:row>76</xdr:row>
      <xdr:rowOff>95745</xdr:rowOff>
    </xdr:to>
    <xdr:sp macro="" textlink="">
      <xdr:nvSpPr>
        <xdr:cNvPr id="192" name="楕円 191"/>
        <xdr:cNvSpPr/>
      </xdr:nvSpPr>
      <xdr:spPr>
        <a:xfrm>
          <a:off x="2857500" y="130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112272</xdr:rowOff>
    </xdr:from>
    <xdr:ext cx="469744" cy="259045"/>
    <xdr:sp macro="" textlink="">
      <xdr:nvSpPr>
        <xdr:cNvPr id="193" name="テキスト ボックス 192"/>
        <xdr:cNvSpPr txBox="1"/>
      </xdr:nvSpPr>
      <xdr:spPr>
        <a:xfrm>
          <a:off x="2673428" y="1279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162509</xdr:rowOff>
    </xdr:from>
    <xdr:to>
      <xdr:col>10</xdr:col>
      <xdr:colOff>165100</xdr:colOff>
      <xdr:row>76</xdr:row>
      <xdr:rowOff>92659</xdr:rowOff>
    </xdr:to>
    <xdr:sp macro="" textlink="">
      <xdr:nvSpPr>
        <xdr:cNvPr id="194" name="楕円 193"/>
        <xdr:cNvSpPr/>
      </xdr:nvSpPr>
      <xdr:spPr>
        <a:xfrm>
          <a:off x="1968500" y="130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109186</xdr:rowOff>
    </xdr:from>
    <xdr:ext cx="469744" cy="259045"/>
    <xdr:sp macro="" textlink="">
      <xdr:nvSpPr>
        <xdr:cNvPr id="195" name="テキスト ボックス 194"/>
        <xdr:cNvSpPr txBox="1"/>
      </xdr:nvSpPr>
      <xdr:spPr>
        <a:xfrm>
          <a:off x="1784428" y="1279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28606</xdr:rowOff>
    </xdr:from>
    <xdr:to>
      <xdr:col>6</xdr:col>
      <xdr:colOff>38100</xdr:colOff>
      <xdr:row>76</xdr:row>
      <xdr:rowOff>130206</xdr:rowOff>
    </xdr:to>
    <xdr:sp macro="" textlink="">
      <xdr:nvSpPr>
        <xdr:cNvPr id="196" name="楕円 195"/>
        <xdr:cNvSpPr/>
      </xdr:nvSpPr>
      <xdr:spPr>
        <a:xfrm>
          <a:off x="1079500" y="130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146734</xdr:rowOff>
    </xdr:from>
    <xdr:ext cx="469744" cy="259045"/>
    <xdr:sp macro="" textlink="">
      <xdr:nvSpPr>
        <xdr:cNvPr id="197" name="テキスト ボックス 196"/>
        <xdr:cNvSpPr txBox="1"/>
      </xdr:nvSpPr>
      <xdr:spPr>
        <a:xfrm>
          <a:off x="895428" y="128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140055</xdr:rowOff>
    </xdr:from>
    <xdr:to>
      <xdr:col>24</xdr:col>
      <xdr:colOff>63500</xdr:colOff>
      <xdr:row>95</xdr:row>
      <xdr:rowOff>165303</xdr:rowOff>
    </xdr:to>
    <xdr:cxnSp macro="">
      <xdr:nvCxnSpPr>
        <xdr:cNvPr id="227" name="直線コネクタ 226"/>
        <xdr:cNvCxnSpPr/>
      </xdr:nvCxnSpPr>
      <xdr:spPr>
        <a:xfrm>
          <a:off x="3797300" y="16427805"/>
          <a:ext cx="8382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140055</xdr:rowOff>
    </xdr:from>
    <xdr:to>
      <xdr:col>19</xdr:col>
      <xdr:colOff>177800</xdr:colOff>
      <xdr:row>96</xdr:row>
      <xdr:rowOff>43866</xdr:rowOff>
    </xdr:to>
    <xdr:cxnSp macro="">
      <xdr:nvCxnSpPr>
        <xdr:cNvPr id="230" name="直線コネクタ 229"/>
        <xdr:cNvCxnSpPr/>
      </xdr:nvCxnSpPr>
      <xdr:spPr>
        <a:xfrm flipV="1">
          <a:off x="2908300" y="16427805"/>
          <a:ext cx="889000" cy="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43866</xdr:rowOff>
    </xdr:from>
    <xdr:to>
      <xdr:col>15</xdr:col>
      <xdr:colOff>50800</xdr:colOff>
      <xdr:row>96</xdr:row>
      <xdr:rowOff>73597</xdr:rowOff>
    </xdr:to>
    <xdr:cxnSp macro="">
      <xdr:nvCxnSpPr>
        <xdr:cNvPr id="233" name="直線コネクタ 232"/>
        <xdr:cNvCxnSpPr/>
      </xdr:nvCxnSpPr>
      <xdr:spPr>
        <a:xfrm flipV="1">
          <a:off x="2019300" y="16503066"/>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148565</xdr:rowOff>
    </xdr:from>
    <xdr:to>
      <xdr:col>15</xdr:col>
      <xdr:colOff>101600</xdr:colOff>
      <xdr:row>96</xdr:row>
      <xdr:rowOff>78715</xdr:rowOff>
    </xdr:to>
    <xdr:sp macro="" textlink="">
      <xdr:nvSpPr>
        <xdr:cNvPr id="234" name="フローチャート: 判断 233"/>
        <xdr:cNvSpPr/>
      </xdr:nvSpPr>
      <xdr:spPr>
        <a:xfrm>
          <a:off x="2857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95242</xdr:rowOff>
    </xdr:from>
    <xdr:ext cx="534377" cy="259045"/>
    <xdr:sp macro="" textlink="">
      <xdr:nvSpPr>
        <xdr:cNvPr id="235" name="テキスト ボックス 234"/>
        <xdr:cNvSpPr txBox="1"/>
      </xdr:nvSpPr>
      <xdr:spPr>
        <a:xfrm>
          <a:off x="2641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73597</xdr:rowOff>
    </xdr:from>
    <xdr:to>
      <xdr:col>10</xdr:col>
      <xdr:colOff>114300</xdr:colOff>
      <xdr:row>96</xdr:row>
      <xdr:rowOff>143638</xdr:rowOff>
    </xdr:to>
    <xdr:cxnSp macro="">
      <xdr:nvCxnSpPr>
        <xdr:cNvPr id="236" name="直線コネクタ 235"/>
        <xdr:cNvCxnSpPr/>
      </xdr:nvCxnSpPr>
      <xdr:spPr>
        <a:xfrm flipV="1">
          <a:off x="1130300" y="16532797"/>
          <a:ext cx="889000" cy="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114503</xdr:rowOff>
    </xdr:from>
    <xdr:to>
      <xdr:col>24</xdr:col>
      <xdr:colOff>114300</xdr:colOff>
      <xdr:row>96</xdr:row>
      <xdr:rowOff>44653</xdr:rowOff>
    </xdr:to>
    <xdr:sp macro="" textlink="">
      <xdr:nvSpPr>
        <xdr:cNvPr id="246" name="楕円 245"/>
        <xdr:cNvSpPr/>
      </xdr:nvSpPr>
      <xdr:spPr>
        <a:xfrm>
          <a:off x="4584700" y="164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92930</xdr:rowOff>
    </xdr:from>
    <xdr:ext cx="534377" cy="259045"/>
    <xdr:sp macro="" textlink="">
      <xdr:nvSpPr>
        <xdr:cNvPr id="247" name="扶助費該当値テキスト"/>
        <xdr:cNvSpPr txBox="1"/>
      </xdr:nvSpPr>
      <xdr:spPr>
        <a:xfrm>
          <a:off x="4686300" y="163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89255</xdr:rowOff>
    </xdr:from>
    <xdr:to>
      <xdr:col>20</xdr:col>
      <xdr:colOff>38100</xdr:colOff>
      <xdr:row>96</xdr:row>
      <xdr:rowOff>19405</xdr:rowOff>
    </xdr:to>
    <xdr:sp macro="" textlink="">
      <xdr:nvSpPr>
        <xdr:cNvPr id="248" name="楕円 247"/>
        <xdr:cNvSpPr/>
      </xdr:nvSpPr>
      <xdr:spPr>
        <a:xfrm>
          <a:off x="3746500" y="163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10532</xdr:rowOff>
    </xdr:from>
    <xdr:ext cx="534377" cy="259045"/>
    <xdr:sp macro="" textlink="">
      <xdr:nvSpPr>
        <xdr:cNvPr id="249" name="テキスト ボックス 248"/>
        <xdr:cNvSpPr txBox="1"/>
      </xdr:nvSpPr>
      <xdr:spPr>
        <a:xfrm>
          <a:off x="3530111" y="164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164516</xdr:rowOff>
    </xdr:from>
    <xdr:to>
      <xdr:col>15</xdr:col>
      <xdr:colOff>101600</xdr:colOff>
      <xdr:row>96</xdr:row>
      <xdr:rowOff>94666</xdr:rowOff>
    </xdr:to>
    <xdr:sp macro="" textlink="">
      <xdr:nvSpPr>
        <xdr:cNvPr id="250" name="楕円 249"/>
        <xdr:cNvSpPr/>
      </xdr:nvSpPr>
      <xdr:spPr>
        <a:xfrm>
          <a:off x="2857500" y="164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85793</xdr:rowOff>
    </xdr:from>
    <xdr:ext cx="534377" cy="259045"/>
    <xdr:sp macro="" textlink="">
      <xdr:nvSpPr>
        <xdr:cNvPr id="251" name="テキスト ボックス 250"/>
        <xdr:cNvSpPr txBox="1"/>
      </xdr:nvSpPr>
      <xdr:spPr>
        <a:xfrm>
          <a:off x="2641111" y="1654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22797</xdr:rowOff>
    </xdr:from>
    <xdr:to>
      <xdr:col>10</xdr:col>
      <xdr:colOff>165100</xdr:colOff>
      <xdr:row>96</xdr:row>
      <xdr:rowOff>124397</xdr:rowOff>
    </xdr:to>
    <xdr:sp macro="" textlink="">
      <xdr:nvSpPr>
        <xdr:cNvPr id="252" name="楕円 251"/>
        <xdr:cNvSpPr/>
      </xdr:nvSpPr>
      <xdr:spPr>
        <a:xfrm>
          <a:off x="1968500" y="164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115524</xdr:rowOff>
    </xdr:from>
    <xdr:ext cx="534377" cy="259045"/>
    <xdr:sp macro="" textlink="">
      <xdr:nvSpPr>
        <xdr:cNvPr id="253" name="テキスト ボックス 252"/>
        <xdr:cNvSpPr txBox="1"/>
      </xdr:nvSpPr>
      <xdr:spPr>
        <a:xfrm>
          <a:off x="1752111" y="1657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92838</xdr:rowOff>
    </xdr:from>
    <xdr:to>
      <xdr:col>6</xdr:col>
      <xdr:colOff>38100</xdr:colOff>
      <xdr:row>97</xdr:row>
      <xdr:rowOff>22988</xdr:rowOff>
    </xdr:to>
    <xdr:sp macro="" textlink="">
      <xdr:nvSpPr>
        <xdr:cNvPr id="254" name="楕円 253"/>
        <xdr:cNvSpPr/>
      </xdr:nvSpPr>
      <xdr:spPr>
        <a:xfrm>
          <a:off x="1079500" y="165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14115</xdr:rowOff>
    </xdr:from>
    <xdr:ext cx="534377" cy="259045"/>
    <xdr:sp macro="" textlink="">
      <xdr:nvSpPr>
        <xdr:cNvPr id="255" name="テキスト ボックス 254"/>
        <xdr:cNvSpPr txBox="1"/>
      </xdr:nvSpPr>
      <xdr:spPr>
        <a:xfrm>
          <a:off x="863111" y="166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148704</xdr:rowOff>
    </xdr:from>
    <xdr:to>
      <xdr:col>55</xdr:col>
      <xdr:colOff>0</xdr:colOff>
      <xdr:row>35</xdr:row>
      <xdr:rowOff>158128</xdr:rowOff>
    </xdr:to>
    <xdr:cxnSp macro="">
      <xdr:nvCxnSpPr>
        <xdr:cNvPr id="284" name="直線コネクタ 283"/>
        <xdr:cNvCxnSpPr/>
      </xdr:nvCxnSpPr>
      <xdr:spPr>
        <a:xfrm flipV="1">
          <a:off x="9639300" y="6149454"/>
          <a:ext cx="8382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158128</xdr:rowOff>
    </xdr:from>
    <xdr:to>
      <xdr:col>50</xdr:col>
      <xdr:colOff>114300</xdr:colOff>
      <xdr:row>35</xdr:row>
      <xdr:rowOff>162789</xdr:rowOff>
    </xdr:to>
    <xdr:cxnSp macro="">
      <xdr:nvCxnSpPr>
        <xdr:cNvPr id="287" name="直線コネクタ 286"/>
        <xdr:cNvCxnSpPr/>
      </xdr:nvCxnSpPr>
      <xdr:spPr>
        <a:xfrm flipV="1">
          <a:off x="8750300" y="6158878"/>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162789</xdr:rowOff>
    </xdr:from>
    <xdr:to>
      <xdr:col>45</xdr:col>
      <xdr:colOff>177800</xdr:colOff>
      <xdr:row>36</xdr:row>
      <xdr:rowOff>43866</xdr:rowOff>
    </xdr:to>
    <xdr:cxnSp macro="">
      <xdr:nvCxnSpPr>
        <xdr:cNvPr id="290" name="直線コネクタ 289"/>
        <xdr:cNvCxnSpPr/>
      </xdr:nvCxnSpPr>
      <xdr:spPr>
        <a:xfrm flipV="1">
          <a:off x="7861300" y="6163539"/>
          <a:ext cx="889000" cy="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133667</xdr:rowOff>
    </xdr:from>
    <xdr:to>
      <xdr:col>46</xdr:col>
      <xdr:colOff>38100</xdr:colOff>
      <xdr:row>35</xdr:row>
      <xdr:rowOff>63817</xdr:rowOff>
    </xdr:to>
    <xdr:sp macro="" textlink="">
      <xdr:nvSpPr>
        <xdr:cNvPr id="291" name="フローチャート: 判断 290"/>
        <xdr:cNvSpPr/>
      </xdr:nvSpPr>
      <xdr:spPr>
        <a:xfrm>
          <a:off x="8699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80344</xdr:rowOff>
    </xdr:from>
    <xdr:ext cx="534377" cy="259045"/>
    <xdr:sp macro="" textlink="">
      <xdr:nvSpPr>
        <xdr:cNvPr id="292" name="テキスト ボックス 291"/>
        <xdr:cNvSpPr txBox="1"/>
      </xdr:nvSpPr>
      <xdr:spPr>
        <a:xfrm>
          <a:off x="8483111" y="57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43866</xdr:rowOff>
    </xdr:from>
    <xdr:to>
      <xdr:col>41</xdr:col>
      <xdr:colOff>50800</xdr:colOff>
      <xdr:row>36</xdr:row>
      <xdr:rowOff>53035</xdr:rowOff>
    </xdr:to>
    <xdr:cxnSp macro="">
      <xdr:nvCxnSpPr>
        <xdr:cNvPr id="293" name="直線コネクタ 292"/>
        <xdr:cNvCxnSpPr/>
      </xdr:nvCxnSpPr>
      <xdr:spPr>
        <a:xfrm flipV="1">
          <a:off x="6972300" y="6216066"/>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2316</xdr:rowOff>
    </xdr:from>
    <xdr:ext cx="534377" cy="259045"/>
    <xdr:sp macro="" textlink="">
      <xdr:nvSpPr>
        <xdr:cNvPr id="295" name="テキスト ボックス 294"/>
        <xdr:cNvSpPr txBox="1"/>
      </xdr:nvSpPr>
      <xdr:spPr>
        <a:xfrm>
          <a:off x="7594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97904</xdr:rowOff>
    </xdr:from>
    <xdr:to>
      <xdr:col>55</xdr:col>
      <xdr:colOff>50800</xdr:colOff>
      <xdr:row>36</xdr:row>
      <xdr:rowOff>28054</xdr:rowOff>
    </xdr:to>
    <xdr:sp macro="" textlink="">
      <xdr:nvSpPr>
        <xdr:cNvPr id="303" name="楕円 302"/>
        <xdr:cNvSpPr/>
      </xdr:nvSpPr>
      <xdr:spPr>
        <a:xfrm>
          <a:off x="10426700" y="60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120781</xdr:rowOff>
    </xdr:from>
    <xdr:ext cx="534377" cy="259045"/>
    <xdr:sp macro="" textlink="">
      <xdr:nvSpPr>
        <xdr:cNvPr id="304" name="補助費等該当値テキスト"/>
        <xdr:cNvSpPr txBox="1"/>
      </xdr:nvSpPr>
      <xdr:spPr>
        <a:xfrm>
          <a:off x="10528300" y="59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107328</xdr:rowOff>
    </xdr:from>
    <xdr:to>
      <xdr:col>50</xdr:col>
      <xdr:colOff>165100</xdr:colOff>
      <xdr:row>36</xdr:row>
      <xdr:rowOff>37478</xdr:rowOff>
    </xdr:to>
    <xdr:sp macro="" textlink="">
      <xdr:nvSpPr>
        <xdr:cNvPr id="305" name="楕円 304"/>
        <xdr:cNvSpPr/>
      </xdr:nvSpPr>
      <xdr:spPr>
        <a:xfrm>
          <a:off x="9588500" y="61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54005</xdr:rowOff>
    </xdr:from>
    <xdr:ext cx="534377" cy="259045"/>
    <xdr:sp macro="" textlink="">
      <xdr:nvSpPr>
        <xdr:cNvPr id="306" name="テキスト ボックス 305"/>
        <xdr:cNvSpPr txBox="1"/>
      </xdr:nvSpPr>
      <xdr:spPr>
        <a:xfrm>
          <a:off x="9372111" y="588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111989</xdr:rowOff>
    </xdr:from>
    <xdr:to>
      <xdr:col>46</xdr:col>
      <xdr:colOff>38100</xdr:colOff>
      <xdr:row>36</xdr:row>
      <xdr:rowOff>42139</xdr:rowOff>
    </xdr:to>
    <xdr:sp macro="" textlink="">
      <xdr:nvSpPr>
        <xdr:cNvPr id="307" name="楕円 306"/>
        <xdr:cNvSpPr/>
      </xdr:nvSpPr>
      <xdr:spPr>
        <a:xfrm>
          <a:off x="8699500" y="611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33266</xdr:rowOff>
    </xdr:from>
    <xdr:ext cx="534377" cy="259045"/>
    <xdr:sp macro="" textlink="">
      <xdr:nvSpPr>
        <xdr:cNvPr id="308" name="テキスト ボックス 307"/>
        <xdr:cNvSpPr txBox="1"/>
      </xdr:nvSpPr>
      <xdr:spPr>
        <a:xfrm>
          <a:off x="8483111" y="62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164516</xdr:rowOff>
    </xdr:from>
    <xdr:to>
      <xdr:col>41</xdr:col>
      <xdr:colOff>101600</xdr:colOff>
      <xdr:row>36</xdr:row>
      <xdr:rowOff>94666</xdr:rowOff>
    </xdr:to>
    <xdr:sp macro="" textlink="">
      <xdr:nvSpPr>
        <xdr:cNvPr id="309" name="楕円 308"/>
        <xdr:cNvSpPr/>
      </xdr:nvSpPr>
      <xdr:spPr>
        <a:xfrm>
          <a:off x="7810500" y="61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85793</xdr:rowOff>
    </xdr:from>
    <xdr:ext cx="534377" cy="259045"/>
    <xdr:sp macro="" textlink="">
      <xdr:nvSpPr>
        <xdr:cNvPr id="310" name="テキスト ボックス 309"/>
        <xdr:cNvSpPr txBox="1"/>
      </xdr:nvSpPr>
      <xdr:spPr>
        <a:xfrm>
          <a:off x="7594111" y="62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2235</xdr:rowOff>
    </xdr:from>
    <xdr:to>
      <xdr:col>36</xdr:col>
      <xdr:colOff>165100</xdr:colOff>
      <xdr:row>36</xdr:row>
      <xdr:rowOff>103835</xdr:rowOff>
    </xdr:to>
    <xdr:sp macro="" textlink="">
      <xdr:nvSpPr>
        <xdr:cNvPr id="311" name="楕円 310"/>
        <xdr:cNvSpPr/>
      </xdr:nvSpPr>
      <xdr:spPr>
        <a:xfrm>
          <a:off x="6921500" y="61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94962</xdr:rowOff>
    </xdr:from>
    <xdr:ext cx="534377" cy="259045"/>
    <xdr:sp macro="" textlink="">
      <xdr:nvSpPr>
        <xdr:cNvPr id="312" name="テキスト ボックス 311"/>
        <xdr:cNvSpPr txBox="1"/>
      </xdr:nvSpPr>
      <xdr:spPr>
        <a:xfrm>
          <a:off x="6705111" y="62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133684</xdr:rowOff>
    </xdr:from>
    <xdr:to>
      <xdr:col>55</xdr:col>
      <xdr:colOff>0</xdr:colOff>
      <xdr:row>58</xdr:row>
      <xdr:rowOff>102044</xdr:rowOff>
    </xdr:to>
    <xdr:cxnSp macro="">
      <xdr:nvCxnSpPr>
        <xdr:cNvPr id="341" name="直線コネクタ 340"/>
        <xdr:cNvCxnSpPr/>
      </xdr:nvCxnSpPr>
      <xdr:spPr>
        <a:xfrm>
          <a:off x="9639300" y="9906334"/>
          <a:ext cx="838200" cy="13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133684</xdr:rowOff>
    </xdr:from>
    <xdr:to>
      <xdr:col>50</xdr:col>
      <xdr:colOff>114300</xdr:colOff>
      <xdr:row>57</xdr:row>
      <xdr:rowOff>146171</xdr:rowOff>
    </xdr:to>
    <xdr:cxnSp macro="">
      <xdr:nvCxnSpPr>
        <xdr:cNvPr id="344" name="直線コネクタ 343"/>
        <xdr:cNvCxnSpPr/>
      </xdr:nvCxnSpPr>
      <xdr:spPr>
        <a:xfrm flipV="1">
          <a:off x="8750300" y="9906334"/>
          <a:ext cx="889000" cy="1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146171</xdr:rowOff>
    </xdr:from>
    <xdr:to>
      <xdr:col>45</xdr:col>
      <xdr:colOff>177800</xdr:colOff>
      <xdr:row>58</xdr:row>
      <xdr:rowOff>7872</xdr:rowOff>
    </xdr:to>
    <xdr:cxnSp macro="">
      <xdr:nvCxnSpPr>
        <xdr:cNvPr id="347" name="直線コネクタ 346"/>
        <xdr:cNvCxnSpPr/>
      </xdr:nvCxnSpPr>
      <xdr:spPr>
        <a:xfrm flipV="1">
          <a:off x="7861300" y="9918821"/>
          <a:ext cx="889000" cy="3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17449</xdr:rowOff>
    </xdr:from>
    <xdr:to>
      <xdr:col>46</xdr:col>
      <xdr:colOff>38100</xdr:colOff>
      <xdr:row>58</xdr:row>
      <xdr:rowOff>119049</xdr:rowOff>
    </xdr:to>
    <xdr:sp macro="" textlink="">
      <xdr:nvSpPr>
        <xdr:cNvPr id="348" name="フローチャート: 判断 347"/>
        <xdr:cNvSpPr/>
      </xdr:nvSpPr>
      <xdr:spPr>
        <a:xfrm>
          <a:off x="8699500" y="996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110176</xdr:rowOff>
    </xdr:from>
    <xdr:ext cx="534377" cy="259045"/>
    <xdr:sp macro="" textlink="">
      <xdr:nvSpPr>
        <xdr:cNvPr id="349" name="テキスト ボックス 348"/>
        <xdr:cNvSpPr txBox="1"/>
      </xdr:nvSpPr>
      <xdr:spPr>
        <a:xfrm>
          <a:off x="8483111" y="100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43589</xdr:rowOff>
    </xdr:from>
    <xdr:to>
      <xdr:col>41</xdr:col>
      <xdr:colOff>50800</xdr:colOff>
      <xdr:row>58</xdr:row>
      <xdr:rowOff>7872</xdr:rowOff>
    </xdr:to>
    <xdr:cxnSp macro="">
      <xdr:nvCxnSpPr>
        <xdr:cNvPr id="350" name="直線コネクタ 349"/>
        <xdr:cNvCxnSpPr/>
      </xdr:nvCxnSpPr>
      <xdr:spPr>
        <a:xfrm>
          <a:off x="6972300" y="9816239"/>
          <a:ext cx="889000" cy="13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132120</xdr:rowOff>
    </xdr:from>
    <xdr:ext cx="534377" cy="259045"/>
    <xdr:sp macro="" textlink="">
      <xdr:nvSpPr>
        <xdr:cNvPr id="352" name="テキスト ボックス 351"/>
        <xdr:cNvSpPr txBox="1"/>
      </xdr:nvSpPr>
      <xdr:spPr>
        <a:xfrm>
          <a:off x="7594111" y="100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125315</xdr:rowOff>
    </xdr:from>
    <xdr:ext cx="534377" cy="259045"/>
    <xdr:sp macro="" textlink="">
      <xdr:nvSpPr>
        <xdr:cNvPr id="354" name="テキスト ボックス 353"/>
        <xdr:cNvSpPr txBox="1"/>
      </xdr:nvSpPr>
      <xdr:spPr>
        <a:xfrm>
          <a:off x="6705111" y="100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51244</xdr:rowOff>
    </xdr:from>
    <xdr:to>
      <xdr:col>55</xdr:col>
      <xdr:colOff>50800</xdr:colOff>
      <xdr:row>58</xdr:row>
      <xdr:rowOff>152844</xdr:rowOff>
    </xdr:to>
    <xdr:sp macro="" textlink="">
      <xdr:nvSpPr>
        <xdr:cNvPr id="360" name="楕円 359"/>
        <xdr:cNvSpPr/>
      </xdr:nvSpPr>
      <xdr:spPr>
        <a:xfrm>
          <a:off x="10426700" y="99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10621</xdr:rowOff>
    </xdr:from>
    <xdr:ext cx="534377" cy="259045"/>
    <xdr:sp macro="" textlink="">
      <xdr:nvSpPr>
        <xdr:cNvPr id="361" name="普通建設事業費該当値テキスト"/>
        <xdr:cNvSpPr txBox="1"/>
      </xdr:nvSpPr>
      <xdr:spPr>
        <a:xfrm>
          <a:off x="10528300" y="9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82884</xdr:rowOff>
    </xdr:from>
    <xdr:to>
      <xdr:col>50</xdr:col>
      <xdr:colOff>165100</xdr:colOff>
      <xdr:row>58</xdr:row>
      <xdr:rowOff>13034</xdr:rowOff>
    </xdr:to>
    <xdr:sp macro="" textlink="">
      <xdr:nvSpPr>
        <xdr:cNvPr id="362" name="楕円 361"/>
        <xdr:cNvSpPr/>
      </xdr:nvSpPr>
      <xdr:spPr>
        <a:xfrm>
          <a:off x="9588500" y="985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29561</xdr:rowOff>
    </xdr:from>
    <xdr:ext cx="599010" cy="259045"/>
    <xdr:sp macro="" textlink="">
      <xdr:nvSpPr>
        <xdr:cNvPr id="363" name="テキスト ボックス 362"/>
        <xdr:cNvSpPr txBox="1"/>
      </xdr:nvSpPr>
      <xdr:spPr>
        <a:xfrm>
          <a:off x="9339795" y="963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95371</xdr:rowOff>
    </xdr:from>
    <xdr:to>
      <xdr:col>46</xdr:col>
      <xdr:colOff>38100</xdr:colOff>
      <xdr:row>58</xdr:row>
      <xdr:rowOff>25521</xdr:rowOff>
    </xdr:to>
    <xdr:sp macro="" textlink="">
      <xdr:nvSpPr>
        <xdr:cNvPr id="364" name="楕円 363"/>
        <xdr:cNvSpPr/>
      </xdr:nvSpPr>
      <xdr:spPr>
        <a:xfrm>
          <a:off x="8699500" y="98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42048</xdr:rowOff>
    </xdr:from>
    <xdr:ext cx="599010" cy="259045"/>
    <xdr:sp macro="" textlink="">
      <xdr:nvSpPr>
        <xdr:cNvPr id="365" name="テキスト ボックス 364"/>
        <xdr:cNvSpPr txBox="1"/>
      </xdr:nvSpPr>
      <xdr:spPr>
        <a:xfrm>
          <a:off x="8450795" y="964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128522</xdr:rowOff>
    </xdr:from>
    <xdr:to>
      <xdr:col>41</xdr:col>
      <xdr:colOff>101600</xdr:colOff>
      <xdr:row>58</xdr:row>
      <xdr:rowOff>58672</xdr:rowOff>
    </xdr:to>
    <xdr:sp macro="" textlink="">
      <xdr:nvSpPr>
        <xdr:cNvPr id="366" name="楕円 365"/>
        <xdr:cNvSpPr/>
      </xdr:nvSpPr>
      <xdr:spPr>
        <a:xfrm>
          <a:off x="7810500" y="99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75199</xdr:rowOff>
    </xdr:from>
    <xdr:ext cx="599010" cy="259045"/>
    <xdr:sp macro="" textlink="">
      <xdr:nvSpPr>
        <xdr:cNvPr id="367" name="テキスト ボックス 366"/>
        <xdr:cNvSpPr txBox="1"/>
      </xdr:nvSpPr>
      <xdr:spPr>
        <a:xfrm>
          <a:off x="7561795" y="96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164239</xdr:rowOff>
    </xdr:from>
    <xdr:to>
      <xdr:col>36</xdr:col>
      <xdr:colOff>165100</xdr:colOff>
      <xdr:row>57</xdr:row>
      <xdr:rowOff>94389</xdr:rowOff>
    </xdr:to>
    <xdr:sp macro="" textlink="">
      <xdr:nvSpPr>
        <xdr:cNvPr id="368" name="楕円 367"/>
        <xdr:cNvSpPr/>
      </xdr:nvSpPr>
      <xdr:spPr>
        <a:xfrm>
          <a:off x="6921500" y="97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110916</xdr:rowOff>
    </xdr:from>
    <xdr:ext cx="599010" cy="259045"/>
    <xdr:sp macro="" textlink="">
      <xdr:nvSpPr>
        <xdr:cNvPr id="369" name="テキスト ボックス 368"/>
        <xdr:cNvSpPr txBox="1"/>
      </xdr:nvSpPr>
      <xdr:spPr>
        <a:xfrm>
          <a:off x="6672795" y="954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110103</xdr:rowOff>
    </xdr:from>
    <xdr:to>
      <xdr:col>55</xdr:col>
      <xdr:colOff>0</xdr:colOff>
      <xdr:row>78</xdr:row>
      <xdr:rowOff>102974</xdr:rowOff>
    </xdr:to>
    <xdr:cxnSp macro="">
      <xdr:nvCxnSpPr>
        <xdr:cNvPr id="396" name="直線コネクタ 395"/>
        <xdr:cNvCxnSpPr/>
      </xdr:nvCxnSpPr>
      <xdr:spPr>
        <a:xfrm>
          <a:off x="9639300" y="13311753"/>
          <a:ext cx="838200" cy="16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110103</xdr:rowOff>
    </xdr:from>
    <xdr:to>
      <xdr:col>50</xdr:col>
      <xdr:colOff>114300</xdr:colOff>
      <xdr:row>77</xdr:row>
      <xdr:rowOff>154747</xdr:rowOff>
    </xdr:to>
    <xdr:cxnSp macro="">
      <xdr:nvCxnSpPr>
        <xdr:cNvPr id="399" name="直線コネクタ 398"/>
        <xdr:cNvCxnSpPr/>
      </xdr:nvCxnSpPr>
      <xdr:spPr>
        <a:xfrm flipV="1">
          <a:off x="8750300" y="13311753"/>
          <a:ext cx="889000" cy="4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154747</xdr:rowOff>
    </xdr:from>
    <xdr:to>
      <xdr:col>45</xdr:col>
      <xdr:colOff>177800</xdr:colOff>
      <xdr:row>78</xdr:row>
      <xdr:rowOff>37350</xdr:rowOff>
    </xdr:to>
    <xdr:cxnSp macro="">
      <xdr:nvCxnSpPr>
        <xdr:cNvPr id="402" name="直線コネクタ 401"/>
        <xdr:cNvCxnSpPr/>
      </xdr:nvCxnSpPr>
      <xdr:spPr>
        <a:xfrm flipV="1">
          <a:off x="7861300" y="13356397"/>
          <a:ext cx="889000" cy="5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6051</xdr:rowOff>
    </xdr:from>
    <xdr:to>
      <xdr:col>46</xdr:col>
      <xdr:colOff>38100</xdr:colOff>
      <xdr:row>78</xdr:row>
      <xdr:rowOff>107651</xdr:rowOff>
    </xdr:to>
    <xdr:sp macro="" textlink="">
      <xdr:nvSpPr>
        <xdr:cNvPr id="403" name="フローチャート: 判断 402"/>
        <xdr:cNvSpPr/>
      </xdr:nvSpPr>
      <xdr:spPr>
        <a:xfrm>
          <a:off x="8699500" y="1337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98778</xdr:rowOff>
    </xdr:from>
    <xdr:ext cx="534377" cy="259045"/>
    <xdr:sp macro="" textlink="">
      <xdr:nvSpPr>
        <xdr:cNvPr id="404" name="テキスト ボックス 403"/>
        <xdr:cNvSpPr txBox="1"/>
      </xdr:nvSpPr>
      <xdr:spPr>
        <a:xfrm>
          <a:off x="8483111" y="134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119555</xdr:rowOff>
    </xdr:from>
    <xdr:ext cx="534377" cy="259045"/>
    <xdr:sp macro="" textlink="">
      <xdr:nvSpPr>
        <xdr:cNvPr id="406" name="テキスト ボックス 405"/>
        <xdr:cNvSpPr txBox="1"/>
      </xdr:nvSpPr>
      <xdr:spPr>
        <a:xfrm>
          <a:off x="7594111" y="134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52174</xdr:rowOff>
    </xdr:from>
    <xdr:to>
      <xdr:col>55</xdr:col>
      <xdr:colOff>50800</xdr:colOff>
      <xdr:row>78</xdr:row>
      <xdr:rowOff>153774</xdr:rowOff>
    </xdr:to>
    <xdr:sp macro="" textlink="">
      <xdr:nvSpPr>
        <xdr:cNvPr id="412" name="楕円 411"/>
        <xdr:cNvSpPr/>
      </xdr:nvSpPr>
      <xdr:spPr>
        <a:xfrm>
          <a:off x="10426700" y="134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534377" cy="259045"/>
    <xdr:sp macro="" textlink="">
      <xdr:nvSpPr>
        <xdr:cNvPr id="413" name="普通建設事業費 （ うち新規整備　）該当値テキスト"/>
        <xdr:cNvSpPr txBox="1"/>
      </xdr:nvSpPr>
      <xdr:spPr>
        <a:xfrm>
          <a:off x="10528300" y="134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59303</xdr:rowOff>
    </xdr:from>
    <xdr:to>
      <xdr:col>50</xdr:col>
      <xdr:colOff>165100</xdr:colOff>
      <xdr:row>77</xdr:row>
      <xdr:rowOff>160903</xdr:rowOff>
    </xdr:to>
    <xdr:sp macro="" textlink="">
      <xdr:nvSpPr>
        <xdr:cNvPr id="414" name="楕円 413"/>
        <xdr:cNvSpPr/>
      </xdr:nvSpPr>
      <xdr:spPr>
        <a:xfrm>
          <a:off x="9588500" y="13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5980</xdr:rowOff>
    </xdr:from>
    <xdr:ext cx="534377" cy="259045"/>
    <xdr:sp macro="" textlink="">
      <xdr:nvSpPr>
        <xdr:cNvPr id="415" name="テキスト ボックス 414"/>
        <xdr:cNvSpPr txBox="1"/>
      </xdr:nvSpPr>
      <xdr:spPr>
        <a:xfrm>
          <a:off x="9372111" y="1303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103947</xdr:rowOff>
    </xdr:from>
    <xdr:to>
      <xdr:col>46</xdr:col>
      <xdr:colOff>38100</xdr:colOff>
      <xdr:row>78</xdr:row>
      <xdr:rowOff>34097</xdr:rowOff>
    </xdr:to>
    <xdr:sp macro="" textlink="">
      <xdr:nvSpPr>
        <xdr:cNvPr id="416" name="楕円 415"/>
        <xdr:cNvSpPr/>
      </xdr:nvSpPr>
      <xdr:spPr>
        <a:xfrm>
          <a:off x="8699500" y="133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50624</xdr:rowOff>
    </xdr:from>
    <xdr:ext cx="534377" cy="259045"/>
    <xdr:sp macro="" textlink="">
      <xdr:nvSpPr>
        <xdr:cNvPr id="417" name="テキスト ボックス 416"/>
        <xdr:cNvSpPr txBox="1"/>
      </xdr:nvSpPr>
      <xdr:spPr>
        <a:xfrm>
          <a:off x="8483111" y="1308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158000</xdr:rowOff>
    </xdr:from>
    <xdr:to>
      <xdr:col>41</xdr:col>
      <xdr:colOff>101600</xdr:colOff>
      <xdr:row>78</xdr:row>
      <xdr:rowOff>88150</xdr:rowOff>
    </xdr:to>
    <xdr:sp macro="" textlink="">
      <xdr:nvSpPr>
        <xdr:cNvPr id="418" name="楕円 417"/>
        <xdr:cNvSpPr/>
      </xdr:nvSpPr>
      <xdr:spPr>
        <a:xfrm>
          <a:off x="7810500" y="13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104677</xdr:rowOff>
    </xdr:from>
    <xdr:ext cx="534377" cy="259045"/>
    <xdr:sp macro="" textlink="">
      <xdr:nvSpPr>
        <xdr:cNvPr id="419" name="テキスト ボックス 418"/>
        <xdr:cNvSpPr txBox="1"/>
      </xdr:nvSpPr>
      <xdr:spPr>
        <a:xfrm>
          <a:off x="7594111" y="1313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166712</xdr:rowOff>
    </xdr:from>
    <xdr:to>
      <xdr:col>55</xdr:col>
      <xdr:colOff>0</xdr:colOff>
      <xdr:row>95</xdr:row>
      <xdr:rowOff>41802</xdr:rowOff>
    </xdr:to>
    <xdr:cxnSp macro="">
      <xdr:nvCxnSpPr>
        <xdr:cNvPr id="448" name="直線コネクタ 447"/>
        <xdr:cNvCxnSpPr/>
      </xdr:nvCxnSpPr>
      <xdr:spPr>
        <a:xfrm>
          <a:off x="9639300" y="16283012"/>
          <a:ext cx="838200" cy="4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62471</xdr:rowOff>
    </xdr:from>
    <xdr:to>
      <xdr:col>50</xdr:col>
      <xdr:colOff>114300</xdr:colOff>
      <xdr:row>94</xdr:row>
      <xdr:rowOff>166712</xdr:rowOff>
    </xdr:to>
    <xdr:cxnSp macro="">
      <xdr:nvCxnSpPr>
        <xdr:cNvPr id="451" name="直線コネクタ 450"/>
        <xdr:cNvCxnSpPr/>
      </xdr:nvCxnSpPr>
      <xdr:spPr>
        <a:xfrm>
          <a:off x="8750300" y="16178771"/>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106381</xdr:rowOff>
    </xdr:from>
    <xdr:to>
      <xdr:col>45</xdr:col>
      <xdr:colOff>177800</xdr:colOff>
      <xdr:row>94</xdr:row>
      <xdr:rowOff>62471</xdr:rowOff>
    </xdr:to>
    <xdr:cxnSp macro="">
      <xdr:nvCxnSpPr>
        <xdr:cNvPr id="454" name="直線コネクタ 453"/>
        <xdr:cNvCxnSpPr/>
      </xdr:nvCxnSpPr>
      <xdr:spPr>
        <a:xfrm>
          <a:off x="7861300" y="16051231"/>
          <a:ext cx="889000" cy="1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110331</xdr:rowOff>
    </xdr:from>
    <xdr:to>
      <xdr:col>46</xdr:col>
      <xdr:colOff>38100</xdr:colOff>
      <xdr:row>96</xdr:row>
      <xdr:rowOff>40481</xdr:rowOff>
    </xdr:to>
    <xdr:sp macro="" textlink="">
      <xdr:nvSpPr>
        <xdr:cNvPr id="455" name="フローチャート: 判断 454"/>
        <xdr:cNvSpPr/>
      </xdr:nvSpPr>
      <xdr:spPr>
        <a:xfrm>
          <a:off x="8699500" y="163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31608</xdr:rowOff>
    </xdr:from>
    <xdr:ext cx="534377" cy="259045"/>
    <xdr:sp macro="" textlink="">
      <xdr:nvSpPr>
        <xdr:cNvPr id="456" name="テキスト ボックス 455"/>
        <xdr:cNvSpPr txBox="1"/>
      </xdr:nvSpPr>
      <xdr:spPr>
        <a:xfrm>
          <a:off x="8483111" y="164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63461</xdr:rowOff>
    </xdr:from>
    <xdr:ext cx="534377" cy="259045"/>
    <xdr:sp macro="" textlink="">
      <xdr:nvSpPr>
        <xdr:cNvPr id="458" name="テキスト ボックス 457"/>
        <xdr:cNvSpPr txBox="1"/>
      </xdr:nvSpPr>
      <xdr:spPr>
        <a:xfrm>
          <a:off x="7594111" y="165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162452</xdr:rowOff>
    </xdr:from>
    <xdr:to>
      <xdr:col>55</xdr:col>
      <xdr:colOff>50800</xdr:colOff>
      <xdr:row>95</xdr:row>
      <xdr:rowOff>92602</xdr:rowOff>
    </xdr:to>
    <xdr:sp macro="" textlink="">
      <xdr:nvSpPr>
        <xdr:cNvPr id="464" name="楕円 463"/>
        <xdr:cNvSpPr/>
      </xdr:nvSpPr>
      <xdr:spPr>
        <a:xfrm>
          <a:off x="10426700" y="162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13879</xdr:rowOff>
    </xdr:from>
    <xdr:ext cx="534377" cy="259045"/>
    <xdr:sp macro="" textlink="">
      <xdr:nvSpPr>
        <xdr:cNvPr id="465" name="普通建設事業費 （ うち更新整備　）該当値テキスト"/>
        <xdr:cNvSpPr txBox="1"/>
      </xdr:nvSpPr>
      <xdr:spPr>
        <a:xfrm>
          <a:off x="10528300" y="161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115912</xdr:rowOff>
    </xdr:from>
    <xdr:to>
      <xdr:col>50</xdr:col>
      <xdr:colOff>165100</xdr:colOff>
      <xdr:row>95</xdr:row>
      <xdr:rowOff>46062</xdr:rowOff>
    </xdr:to>
    <xdr:sp macro="" textlink="">
      <xdr:nvSpPr>
        <xdr:cNvPr id="466" name="楕円 465"/>
        <xdr:cNvSpPr/>
      </xdr:nvSpPr>
      <xdr:spPr>
        <a:xfrm>
          <a:off x="9588500" y="162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62589</xdr:rowOff>
    </xdr:from>
    <xdr:ext cx="534377" cy="259045"/>
    <xdr:sp macro="" textlink="">
      <xdr:nvSpPr>
        <xdr:cNvPr id="467" name="テキスト ボックス 466"/>
        <xdr:cNvSpPr txBox="1"/>
      </xdr:nvSpPr>
      <xdr:spPr>
        <a:xfrm>
          <a:off x="9372111" y="160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11671</xdr:rowOff>
    </xdr:from>
    <xdr:to>
      <xdr:col>46</xdr:col>
      <xdr:colOff>38100</xdr:colOff>
      <xdr:row>94</xdr:row>
      <xdr:rowOff>113271</xdr:rowOff>
    </xdr:to>
    <xdr:sp macro="" textlink="">
      <xdr:nvSpPr>
        <xdr:cNvPr id="468" name="楕円 467"/>
        <xdr:cNvSpPr/>
      </xdr:nvSpPr>
      <xdr:spPr>
        <a:xfrm>
          <a:off x="8699500" y="161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129798</xdr:rowOff>
    </xdr:from>
    <xdr:ext cx="534377" cy="259045"/>
    <xdr:sp macro="" textlink="">
      <xdr:nvSpPr>
        <xdr:cNvPr id="469" name="テキスト ボックス 468"/>
        <xdr:cNvSpPr txBox="1"/>
      </xdr:nvSpPr>
      <xdr:spPr>
        <a:xfrm>
          <a:off x="8483111" y="15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55581</xdr:rowOff>
    </xdr:from>
    <xdr:to>
      <xdr:col>41</xdr:col>
      <xdr:colOff>101600</xdr:colOff>
      <xdr:row>93</xdr:row>
      <xdr:rowOff>157181</xdr:rowOff>
    </xdr:to>
    <xdr:sp macro="" textlink="">
      <xdr:nvSpPr>
        <xdr:cNvPr id="470" name="楕円 469"/>
        <xdr:cNvSpPr/>
      </xdr:nvSpPr>
      <xdr:spPr>
        <a:xfrm>
          <a:off x="7810500" y="160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2258</xdr:rowOff>
    </xdr:from>
    <xdr:ext cx="534377" cy="259045"/>
    <xdr:sp macro="" textlink="">
      <xdr:nvSpPr>
        <xdr:cNvPr id="471" name="テキスト ボックス 470"/>
        <xdr:cNvSpPr txBox="1"/>
      </xdr:nvSpPr>
      <xdr:spPr>
        <a:xfrm>
          <a:off x="7594111" y="1577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40310</xdr:rowOff>
    </xdr:from>
    <xdr:to>
      <xdr:col>85</xdr:col>
      <xdr:colOff>127000</xdr:colOff>
      <xdr:row>38</xdr:row>
      <xdr:rowOff>53822</xdr:rowOff>
    </xdr:to>
    <xdr:cxnSp macro="">
      <xdr:nvCxnSpPr>
        <xdr:cNvPr id="500" name="直線コネクタ 499"/>
        <xdr:cNvCxnSpPr/>
      </xdr:nvCxnSpPr>
      <xdr:spPr>
        <a:xfrm>
          <a:off x="15481300" y="6383960"/>
          <a:ext cx="838200" cy="1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40310</xdr:rowOff>
    </xdr:from>
    <xdr:to>
      <xdr:col>81</xdr:col>
      <xdr:colOff>50800</xdr:colOff>
      <xdr:row>37</xdr:row>
      <xdr:rowOff>79032</xdr:rowOff>
    </xdr:to>
    <xdr:cxnSp macro="">
      <xdr:nvCxnSpPr>
        <xdr:cNvPr id="503" name="直線コネクタ 502"/>
        <xdr:cNvCxnSpPr/>
      </xdr:nvCxnSpPr>
      <xdr:spPr>
        <a:xfrm flipV="1">
          <a:off x="14592300" y="6383960"/>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57002</xdr:rowOff>
    </xdr:from>
    <xdr:ext cx="469744" cy="259045"/>
    <xdr:sp macro="" textlink="">
      <xdr:nvSpPr>
        <xdr:cNvPr id="505" name="テキスト ボックス 504"/>
        <xdr:cNvSpPr txBox="1"/>
      </xdr:nvSpPr>
      <xdr:spPr>
        <a:xfrm>
          <a:off x="15246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44526</xdr:rowOff>
    </xdr:from>
    <xdr:to>
      <xdr:col>76</xdr:col>
      <xdr:colOff>114300</xdr:colOff>
      <xdr:row>37</xdr:row>
      <xdr:rowOff>79032</xdr:rowOff>
    </xdr:to>
    <xdr:cxnSp macro="">
      <xdr:nvCxnSpPr>
        <xdr:cNvPr id="506" name="直線コネクタ 505"/>
        <xdr:cNvCxnSpPr/>
      </xdr:nvCxnSpPr>
      <xdr:spPr>
        <a:xfrm>
          <a:off x="13703300" y="6216726"/>
          <a:ext cx="889000" cy="2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90106</xdr:rowOff>
    </xdr:from>
    <xdr:to>
      <xdr:col>76</xdr:col>
      <xdr:colOff>165100</xdr:colOff>
      <xdr:row>39</xdr:row>
      <xdr:rowOff>20256</xdr:rowOff>
    </xdr:to>
    <xdr:sp macro="" textlink="">
      <xdr:nvSpPr>
        <xdr:cNvPr id="507" name="フローチャート: 判断 506"/>
        <xdr:cNvSpPr/>
      </xdr:nvSpPr>
      <xdr:spPr>
        <a:xfrm>
          <a:off x="14541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11383</xdr:rowOff>
    </xdr:from>
    <xdr:ext cx="469744" cy="259045"/>
    <xdr:sp macro="" textlink="">
      <xdr:nvSpPr>
        <xdr:cNvPr id="508" name="テキスト ボックス 507"/>
        <xdr:cNvSpPr txBox="1"/>
      </xdr:nvSpPr>
      <xdr:spPr>
        <a:xfrm>
          <a:off x="14357428" y="669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44526</xdr:rowOff>
    </xdr:from>
    <xdr:to>
      <xdr:col>71</xdr:col>
      <xdr:colOff>177800</xdr:colOff>
      <xdr:row>36</xdr:row>
      <xdr:rowOff>69291</xdr:rowOff>
    </xdr:to>
    <xdr:cxnSp macro="">
      <xdr:nvCxnSpPr>
        <xdr:cNvPr id="509" name="直線コネクタ 508"/>
        <xdr:cNvCxnSpPr/>
      </xdr:nvCxnSpPr>
      <xdr:spPr>
        <a:xfrm flipV="1">
          <a:off x="12814300" y="6216726"/>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31996</xdr:rowOff>
    </xdr:from>
    <xdr:ext cx="469744" cy="259045"/>
    <xdr:sp macro="" textlink="">
      <xdr:nvSpPr>
        <xdr:cNvPr id="511" name="テキスト ボックス 510"/>
        <xdr:cNvSpPr txBox="1"/>
      </xdr:nvSpPr>
      <xdr:spPr>
        <a:xfrm>
          <a:off x="13468428"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155427</xdr:rowOff>
    </xdr:from>
    <xdr:ext cx="469744" cy="259045"/>
    <xdr:sp macro="" textlink="">
      <xdr:nvSpPr>
        <xdr:cNvPr id="513" name="テキスト ボックス 512"/>
        <xdr:cNvSpPr txBox="1"/>
      </xdr:nvSpPr>
      <xdr:spPr>
        <a:xfrm>
          <a:off x="12579428" y="667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3022</xdr:rowOff>
    </xdr:from>
    <xdr:to>
      <xdr:col>85</xdr:col>
      <xdr:colOff>177800</xdr:colOff>
      <xdr:row>38</xdr:row>
      <xdr:rowOff>104622</xdr:rowOff>
    </xdr:to>
    <xdr:sp macro="" textlink="">
      <xdr:nvSpPr>
        <xdr:cNvPr id="519" name="楕円 518"/>
        <xdr:cNvSpPr/>
      </xdr:nvSpPr>
      <xdr:spPr>
        <a:xfrm>
          <a:off x="16268700" y="65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25900</xdr:rowOff>
    </xdr:from>
    <xdr:ext cx="534377" cy="259045"/>
    <xdr:sp macro="" textlink="">
      <xdr:nvSpPr>
        <xdr:cNvPr id="520" name="災害復旧事業費該当値テキスト"/>
        <xdr:cNvSpPr txBox="1"/>
      </xdr:nvSpPr>
      <xdr:spPr>
        <a:xfrm>
          <a:off x="16370300" y="636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160960</xdr:rowOff>
    </xdr:from>
    <xdr:to>
      <xdr:col>81</xdr:col>
      <xdr:colOff>101600</xdr:colOff>
      <xdr:row>37</xdr:row>
      <xdr:rowOff>91110</xdr:rowOff>
    </xdr:to>
    <xdr:sp macro="" textlink="">
      <xdr:nvSpPr>
        <xdr:cNvPr id="521" name="楕円 520"/>
        <xdr:cNvSpPr/>
      </xdr:nvSpPr>
      <xdr:spPr>
        <a:xfrm>
          <a:off x="15430500" y="63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107637</xdr:rowOff>
    </xdr:from>
    <xdr:ext cx="534377" cy="259045"/>
    <xdr:sp macro="" textlink="">
      <xdr:nvSpPr>
        <xdr:cNvPr id="522" name="テキスト ボックス 521"/>
        <xdr:cNvSpPr txBox="1"/>
      </xdr:nvSpPr>
      <xdr:spPr>
        <a:xfrm>
          <a:off x="15214111" y="61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28232</xdr:rowOff>
    </xdr:from>
    <xdr:to>
      <xdr:col>76</xdr:col>
      <xdr:colOff>165100</xdr:colOff>
      <xdr:row>37</xdr:row>
      <xdr:rowOff>129832</xdr:rowOff>
    </xdr:to>
    <xdr:sp macro="" textlink="">
      <xdr:nvSpPr>
        <xdr:cNvPr id="523" name="楕円 522"/>
        <xdr:cNvSpPr/>
      </xdr:nvSpPr>
      <xdr:spPr>
        <a:xfrm>
          <a:off x="14541500" y="63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146359</xdr:rowOff>
    </xdr:from>
    <xdr:ext cx="534377" cy="259045"/>
    <xdr:sp macro="" textlink="">
      <xdr:nvSpPr>
        <xdr:cNvPr id="524" name="テキスト ボックス 523"/>
        <xdr:cNvSpPr txBox="1"/>
      </xdr:nvSpPr>
      <xdr:spPr>
        <a:xfrm>
          <a:off x="14325111" y="61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165176</xdr:rowOff>
    </xdr:from>
    <xdr:to>
      <xdr:col>72</xdr:col>
      <xdr:colOff>38100</xdr:colOff>
      <xdr:row>36</xdr:row>
      <xdr:rowOff>95326</xdr:rowOff>
    </xdr:to>
    <xdr:sp macro="" textlink="">
      <xdr:nvSpPr>
        <xdr:cNvPr id="525" name="楕円 524"/>
        <xdr:cNvSpPr/>
      </xdr:nvSpPr>
      <xdr:spPr>
        <a:xfrm>
          <a:off x="13652500" y="61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111853</xdr:rowOff>
    </xdr:from>
    <xdr:ext cx="534377" cy="259045"/>
    <xdr:sp macro="" textlink="">
      <xdr:nvSpPr>
        <xdr:cNvPr id="526" name="テキスト ボックス 525"/>
        <xdr:cNvSpPr txBox="1"/>
      </xdr:nvSpPr>
      <xdr:spPr>
        <a:xfrm>
          <a:off x="13436111" y="59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18491</xdr:rowOff>
    </xdr:from>
    <xdr:to>
      <xdr:col>67</xdr:col>
      <xdr:colOff>101600</xdr:colOff>
      <xdr:row>36</xdr:row>
      <xdr:rowOff>120091</xdr:rowOff>
    </xdr:to>
    <xdr:sp macro="" textlink="">
      <xdr:nvSpPr>
        <xdr:cNvPr id="527" name="楕円 526"/>
        <xdr:cNvSpPr/>
      </xdr:nvSpPr>
      <xdr:spPr>
        <a:xfrm>
          <a:off x="127635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136618</xdr:rowOff>
    </xdr:from>
    <xdr:ext cx="534377" cy="259045"/>
    <xdr:sp macro="" textlink="">
      <xdr:nvSpPr>
        <xdr:cNvPr id="528" name="テキスト ボックス 527"/>
        <xdr:cNvSpPr txBox="1"/>
      </xdr:nvSpPr>
      <xdr:spPr>
        <a:xfrm>
          <a:off x="12547111" y="59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46952</xdr:rowOff>
    </xdr:from>
    <xdr:to>
      <xdr:col>85</xdr:col>
      <xdr:colOff>127000</xdr:colOff>
      <xdr:row>75</xdr:row>
      <xdr:rowOff>49695</xdr:rowOff>
    </xdr:to>
    <xdr:cxnSp macro="">
      <xdr:nvCxnSpPr>
        <xdr:cNvPr id="606" name="直線コネクタ 605"/>
        <xdr:cNvCxnSpPr/>
      </xdr:nvCxnSpPr>
      <xdr:spPr>
        <a:xfrm>
          <a:off x="15481300" y="1290570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119494</xdr:rowOff>
    </xdr:from>
    <xdr:to>
      <xdr:col>81</xdr:col>
      <xdr:colOff>50800</xdr:colOff>
      <xdr:row>75</xdr:row>
      <xdr:rowOff>46952</xdr:rowOff>
    </xdr:to>
    <xdr:cxnSp macro="">
      <xdr:nvCxnSpPr>
        <xdr:cNvPr id="609" name="直線コネクタ 608"/>
        <xdr:cNvCxnSpPr/>
      </xdr:nvCxnSpPr>
      <xdr:spPr>
        <a:xfrm>
          <a:off x="14592300" y="12806794"/>
          <a:ext cx="8890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119494</xdr:rowOff>
    </xdr:from>
    <xdr:to>
      <xdr:col>76</xdr:col>
      <xdr:colOff>114300</xdr:colOff>
      <xdr:row>75</xdr:row>
      <xdr:rowOff>81788</xdr:rowOff>
    </xdr:to>
    <xdr:cxnSp macro="">
      <xdr:nvCxnSpPr>
        <xdr:cNvPr id="612" name="直線コネクタ 611"/>
        <xdr:cNvCxnSpPr/>
      </xdr:nvCxnSpPr>
      <xdr:spPr>
        <a:xfrm flipV="1">
          <a:off x="13703300" y="12806794"/>
          <a:ext cx="889000" cy="1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65786</xdr:rowOff>
    </xdr:from>
    <xdr:to>
      <xdr:col>76</xdr:col>
      <xdr:colOff>165100</xdr:colOff>
      <xdr:row>75</xdr:row>
      <xdr:rowOff>167385</xdr:rowOff>
    </xdr:to>
    <xdr:sp macro="" textlink="">
      <xdr:nvSpPr>
        <xdr:cNvPr id="613" name="フローチャート: 判断 612"/>
        <xdr:cNvSpPr/>
      </xdr:nvSpPr>
      <xdr:spPr>
        <a:xfrm>
          <a:off x="14541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158514</xdr:rowOff>
    </xdr:from>
    <xdr:ext cx="534377" cy="259045"/>
    <xdr:sp macro="" textlink="">
      <xdr:nvSpPr>
        <xdr:cNvPr id="614" name="テキスト ボックス 613"/>
        <xdr:cNvSpPr txBox="1"/>
      </xdr:nvSpPr>
      <xdr:spPr>
        <a:xfrm>
          <a:off x="14325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62255</xdr:rowOff>
    </xdr:from>
    <xdr:to>
      <xdr:col>71</xdr:col>
      <xdr:colOff>177800</xdr:colOff>
      <xdr:row>75</xdr:row>
      <xdr:rowOff>81788</xdr:rowOff>
    </xdr:to>
    <xdr:cxnSp macro="">
      <xdr:nvCxnSpPr>
        <xdr:cNvPr id="615" name="直線コネクタ 614"/>
        <xdr:cNvCxnSpPr/>
      </xdr:nvCxnSpPr>
      <xdr:spPr>
        <a:xfrm>
          <a:off x="12814300" y="12921005"/>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xdr:rowOff>
    </xdr:from>
    <xdr:ext cx="534377" cy="259045"/>
    <xdr:sp macro="" textlink="">
      <xdr:nvSpPr>
        <xdr:cNvPr id="617" name="テキスト ボックス 616"/>
        <xdr:cNvSpPr txBox="1"/>
      </xdr:nvSpPr>
      <xdr:spPr>
        <a:xfrm>
          <a:off x="13436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6799</xdr:rowOff>
    </xdr:from>
    <xdr:ext cx="534377" cy="259045"/>
    <xdr:sp macro="" textlink="">
      <xdr:nvSpPr>
        <xdr:cNvPr id="619" name="テキスト ボックス 618"/>
        <xdr:cNvSpPr txBox="1"/>
      </xdr:nvSpPr>
      <xdr:spPr>
        <a:xfrm>
          <a:off x="12547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170345</xdr:rowOff>
    </xdr:from>
    <xdr:to>
      <xdr:col>85</xdr:col>
      <xdr:colOff>177800</xdr:colOff>
      <xdr:row>75</xdr:row>
      <xdr:rowOff>100495</xdr:rowOff>
    </xdr:to>
    <xdr:sp macro="" textlink="">
      <xdr:nvSpPr>
        <xdr:cNvPr id="625" name="楕円 624"/>
        <xdr:cNvSpPr/>
      </xdr:nvSpPr>
      <xdr:spPr>
        <a:xfrm>
          <a:off x="16268700" y="128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21772</xdr:rowOff>
    </xdr:from>
    <xdr:ext cx="534377" cy="259045"/>
    <xdr:sp macro="" textlink="">
      <xdr:nvSpPr>
        <xdr:cNvPr id="626" name="公債費該当値テキスト"/>
        <xdr:cNvSpPr txBox="1"/>
      </xdr:nvSpPr>
      <xdr:spPr>
        <a:xfrm>
          <a:off x="16370300" y="1270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167602</xdr:rowOff>
    </xdr:from>
    <xdr:to>
      <xdr:col>81</xdr:col>
      <xdr:colOff>101600</xdr:colOff>
      <xdr:row>75</xdr:row>
      <xdr:rowOff>97752</xdr:rowOff>
    </xdr:to>
    <xdr:sp macro="" textlink="">
      <xdr:nvSpPr>
        <xdr:cNvPr id="627" name="楕円 626"/>
        <xdr:cNvSpPr/>
      </xdr:nvSpPr>
      <xdr:spPr>
        <a:xfrm>
          <a:off x="15430500" y="1285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114279</xdr:rowOff>
    </xdr:from>
    <xdr:ext cx="534377" cy="259045"/>
    <xdr:sp macro="" textlink="">
      <xdr:nvSpPr>
        <xdr:cNvPr id="628" name="テキスト ボックス 627"/>
        <xdr:cNvSpPr txBox="1"/>
      </xdr:nvSpPr>
      <xdr:spPr>
        <a:xfrm>
          <a:off x="15214111" y="126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68694</xdr:rowOff>
    </xdr:from>
    <xdr:to>
      <xdr:col>76</xdr:col>
      <xdr:colOff>165100</xdr:colOff>
      <xdr:row>74</xdr:row>
      <xdr:rowOff>170294</xdr:rowOff>
    </xdr:to>
    <xdr:sp macro="" textlink="">
      <xdr:nvSpPr>
        <xdr:cNvPr id="629" name="楕円 628"/>
        <xdr:cNvSpPr/>
      </xdr:nvSpPr>
      <xdr:spPr>
        <a:xfrm>
          <a:off x="14541500" y="127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15371</xdr:rowOff>
    </xdr:from>
    <xdr:ext cx="534377" cy="259045"/>
    <xdr:sp macro="" textlink="">
      <xdr:nvSpPr>
        <xdr:cNvPr id="630" name="テキスト ボックス 629"/>
        <xdr:cNvSpPr txBox="1"/>
      </xdr:nvSpPr>
      <xdr:spPr>
        <a:xfrm>
          <a:off x="14325111" y="125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30988</xdr:rowOff>
    </xdr:from>
    <xdr:to>
      <xdr:col>72</xdr:col>
      <xdr:colOff>38100</xdr:colOff>
      <xdr:row>75</xdr:row>
      <xdr:rowOff>132588</xdr:rowOff>
    </xdr:to>
    <xdr:sp macro="" textlink="">
      <xdr:nvSpPr>
        <xdr:cNvPr id="631" name="楕円 630"/>
        <xdr:cNvSpPr/>
      </xdr:nvSpPr>
      <xdr:spPr>
        <a:xfrm>
          <a:off x="13652500" y="128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149115</xdr:rowOff>
    </xdr:from>
    <xdr:ext cx="534377" cy="259045"/>
    <xdr:sp macro="" textlink="">
      <xdr:nvSpPr>
        <xdr:cNvPr id="632" name="テキスト ボックス 631"/>
        <xdr:cNvSpPr txBox="1"/>
      </xdr:nvSpPr>
      <xdr:spPr>
        <a:xfrm>
          <a:off x="13436111" y="126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11455</xdr:rowOff>
    </xdr:from>
    <xdr:to>
      <xdr:col>67</xdr:col>
      <xdr:colOff>101600</xdr:colOff>
      <xdr:row>75</xdr:row>
      <xdr:rowOff>113055</xdr:rowOff>
    </xdr:to>
    <xdr:sp macro="" textlink="">
      <xdr:nvSpPr>
        <xdr:cNvPr id="633" name="楕円 632"/>
        <xdr:cNvSpPr/>
      </xdr:nvSpPr>
      <xdr:spPr>
        <a:xfrm>
          <a:off x="12763500" y="128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129582</xdr:rowOff>
    </xdr:from>
    <xdr:ext cx="534377" cy="259045"/>
    <xdr:sp macro="" textlink="">
      <xdr:nvSpPr>
        <xdr:cNvPr id="634" name="テキスト ボックス 633"/>
        <xdr:cNvSpPr txBox="1"/>
      </xdr:nvSpPr>
      <xdr:spPr>
        <a:xfrm>
          <a:off x="12547111" y="1264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15112</xdr:rowOff>
    </xdr:from>
    <xdr:to>
      <xdr:col>85</xdr:col>
      <xdr:colOff>127000</xdr:colOff>
      <xdr:row>98</xdr:row>
      <xdr:rowOff>64024</xdr:rowOff>
    </xdr:to>
    <xdr:cxnSp macro="">
      <xdr:nvCxnSpPr>
        <xdr:cNvPr id="661" name="直線コネクタ 660"/>
        <xdr:cNvCxnSpPr/>
      </xdr:nvCxnSpPr>
      <xdr:spPr>
        <a:xfrm>
          <a:off x="15481300" y="16817212"/>
          <a:ext cx="838200" cy="4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15112</xdr:rowOff>
    </xdr:from>
    <xdr:to>
      <xdr:col>81</xdr:col>
      <xdr:colOff>50800</xdr:colOff>
      <xdr:row>98</xdr:row>
      <xdr:rowOff>42901</xdr:rowOff>
    </xdr:to>
    <xdr:cxnSp macro="">
      <xdr:nvCxnSpPr>
        <xdr:cNvPr id="664" name="直線コネクタ 663"/>
        <xdr:cNvCxnSpPr/>
      </xdr:nvCxnSpPr>
      <xdr:spPr>
        <a:xfrm flipV="1">
          <a:off x="14592300" y="16817212"/>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21916</xdr:rowOff>
    </xdr:from>
    <xdr:to>
      <xdr:col>76</xdr:col>
      <xdr:colOff>114300</xdr:colOff>
      <xdr:row>98</xdr:row>
      <xdr:rowOff>42901</xdr:rowOff>
    </xdr:to>
    <xdr:cxnSp macro="">
      <xdr:nvCxnSpPr>
        <xdr:cNvPr id="667" name="直線コネクタ 666"/>
        <xdr:cNvCxnSpPr/>
      </xdr:nvCxnSpPr>
      <xdr:spPr>
        <a:xfrm>
          <a:off x="13703300" y="16824016"/>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2572</xdr:rowOff>
    </xdr:from>
    <xdr:to>
      <xdr:col>76</xdr:col>
      <xdr:colOff>165100</xdr:colOff>
      <xdr:row>98</xdr:row>
      <xdr:rowOff>104172</xdr:rowOff>
    </xdr:to>
    <xdr:sp macro="" textlink="">
      <xdr:nvSpPr>
        <xdr:cNvPr id="668" name="フローチャート: 判断 667"/>
        <xdr:cNvSpPr/>
      </xdr:nvSpPr>
      <xdr:spPr>
        <a:xfrm>
          <a:off x="14541500" y="1680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95299</xdr:rowOff>
    </xdr:from>
    <xdr:ext cx="534377" cy="259045"/>
    <xdr:sp macro="" textlink="">
      <xdr:nvSpPr>
        <xdr:cNvPr id="669" name="テキスト ボックス 668"/>
        <xdr:cNvSpPr txBox="1"/>
      </xdr:nvSpPr>
      <xdr:spPr>
        <a:xfrm>
          <a:off x="14325111" y="1689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122354</xdr:rowOff>
    </xdr:from>
    <xdr:to>
      <xdr:col>71</xdr:col>
      <xdr:colOff>177800</xdr:colOff>
      <xdr:row>98</xdr:row>
      <xdr:rowOff>21916</xdr:rowOff>
    </xdr:to>
    <xdr:cxnSp macro="">
      <xdr:nvCxnSpPr>
        <xdr:cNvPr id="670" name="直線コネクタ 669"/>
        <xdr:cNvCxnSpPr/>
      </xdr:nvCxnSpPr>
      <xdr:spPr>
        <a:xfrm>
          <a:off x="12814300" y="16753004"/>
          <a:ext cx="889000" cy="7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97607</xdr:rowOff>
    </xdr:from>
    <xdr:ext cx="534377" cy="259045"/>
    <xdr:sp macro="" textlink="">
      <xdr:nvSpPr>
        <xdr:cNvPr id="672" name="テキスト ボックス 671"/>
        <xdr:cNvSpPr txBox="1"/>
      </xdr:nvSpPr>
      <xdr:spPr>
        <a:xfrm>
          <a:off x="13436111" y="168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102632</xdr:rowOff>
    </xdr:from>
    <xdr:ext cx="534377" cy="259045"/>
    <xdr:sp macro="" textlink="">
      <xdr:nvSpPr>
        <xdr:cNvPr id="674" name="テキスト ボックス 673"/>
        <xdr:cNvSpPr txBox="1"/>
      </xdr:nvSpPr>
      <xdr:spPr>
        <a:xfrm>
          <a:off x="12547111" y="169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13224</xdr:rowOff>
    </xdr:from>
    <xdr:to>
      <xdr:col>85</xdr:col>
      <xdr:colOff>177800</xdr:colOff>
      <xdr:row>98</xdr:row>
      <xdr:rowOff>114824</xdr:rowOff>
    </xdr:to>
    <xdr:sp macro="" textlink="">
      <xdr:nvSpPr>
        <xdr:cNvPr id="680" name="楕円 679"/>
        <xdr:cNvSpPr/>
      </xdr:nvSpPr>
      <xdr:spPr>
        <a:xfrm>
          <a:off x="16268700" y="1681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144051</xdr:rowOff>
    </xdr:from>
    <xdr:ext cx="534377" cy="259045"/>
    <xdr:sp macro="" textlink="">
      <xdr:nvSpPr>
        <xdr:cNvPr id="681" name="積立金該当値テキスト"/>
        <xdr:cNvSpPr txBox="1"/>
      </xdr:nvSpPr>
      <xdr:spPr>
        <a:xfrm>
          <a:off x="16370300" y="1660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135762</xdr:rowOff>
    </xdr:from>
    <xdr:to>
      <xdr:col>81</xdr:col>
      <xdr:colOff>101600</xdr:colOff>
      <xdr:row>98</xdr:row>
      <xdr:rowOff>65912</xdr:rowOff>
    </xdr:to>
    <xdr:sp macro="" textlink="">
      <xdr:nvSpPr>
        <xdr:cNvPr id="682" name="楕円 681"/>
        <xdr:cNvSpPr/>
      </xdr:nvSpPr>
      <xdr:spPr>
        <a:xfrm>
          <a:off x="15430500" y="167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82439</xdr:rowOff>
    </xdr:from>
    <xdr:ext cx="534377" cy="259045"/>
    <xdr:sp macro="" textlink="">
      <xdr:nvSpPr>
        <xdr:cNvPr id="683" name="テキスト ボックス 682"/>
        <xdr:cNvSpPr txBox="1"/>
      </xdr:nvSpPr>
      <xdr:spPr>
        <a:xfrm>
          <a:off x="15214111" y="165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163551</xdr:rowOff>
    </xdr:from>
    <xdr:to>
      <xdr:col>76</xdr:col>
      <xdr:colOff>165100</xdr:colOff>
      <xdr:row>98</xdr:row>
      <xdr:rowOff>93701</xdr:rowOff>
    </xdr:to>
    <xdr:sp macro="" textlink="">
      <xdr:nvSpPr>
        <xdr:cNvPr id="684" name="楕円 683"/>
        <xdr:cNvSpPr/>
      </xdr:nvSpPr>
      <xdr:spPr>
        <a:xfrm>
          <a:off x="14541500" y="16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110228</xdr:rowOff>
    </xdr:from>
    <xdr:ext cx="534377" cy="259045"/>
    <xdr:sp macro="" textlink="">
      <xdr:nvSpPr>
        <xdr:cNvPr id="685" name="テキスト ボックス 684"/>
        <xdr:cNvSpPr txBox="1"/>
      </xdr:nvSpPr>
      <xdr:spPr>
        <a:xfrm>
          <a:off x="14325111" y="165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142566</xdr:rowOff>
    </xdr:from>
    <xdr:to>
      <xdr:col>72</xdr:col>
      <xdr:colOff>38100</xdr:colOff>
      <xdr:row>98</xdr:row>
      <xdr:rowOff>72716</xdr:rowOff>
    </xdr:to>
    <xdr:sp macro="" textlink="">
      <xdr:nvSpPr>
        <xdr:cNvPr id="686" name="楕円 685"/>
        <xdr:cNvSpPr/>
      </xdr:nvSpPr>
      <xdr:spPr>
        <a:xfrm>
          <a:off x="13652500" y="167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89243</xdr:rowOff>
    </xdr:from>
    <xdr:ext cx="534377" cy="259045"/>
    <xdr:sp macro="" textlink="">
      <xdr:nvSpPr>
        <xdr:cNvPr id="687" name="テキスト ボックス 686"/>
        <xdr:cNvSpPr txBox="1"/>
      </xdr:nvSpPr>
      <xdr:spPr>
        <a:xfrm>
          <a:off x="13436111" y="165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71554</xdr:rowOff>
    </xdr:from>
    <xdr:to>
      <xdr:col>67</xdr:col>
      <xdr:colOff>101600</xdr:colOff>
      <xdr:row>98</xdr:row>
      <xdr:rowOff>1704</xdr:rowOff>
    </xdr:to>
    <xdr:sp macro="" textlink="">
      <xdr:nvSpPr>
        <xdr:cNvPr id="688" name="楕円 687"/>
        <xdr:cNvSpPr/>
      </xdr:nvSpPr>
      <xdr:spPr>
        <a:xfrm>
          <a:off x="12763500" y="167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18231</xdr:rowOff>
    </xdr:from>
    <xdr:ext cx="534377" cy="259045"/>
    <xdr:sp macro="" textlink="">
      <xdr:nvSpPr>
        <xdr:cNvPr id="689" name="テキスト ボックス 688"/>
        <xdr:cNvSpPr txBox="1"/>
      </xdr:nvSpPr>
      <xdr:spPr>
        <a:xfrm>
          <a:off x="12547111" y="164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103261</xdr:rowOff>
    </xdr:from>
    <xdr:to>
      <xdr:col>116</xdr:col>
      <xdr:colOff>63500</xdr:colOff>
      <xdr:row>38</xdr:row>
      <xdr:rowOff>106096</xdr:rowOff>
    </xdr:to>
    <xdr:cxnSp macro="">
      <xdr:nvCxnSpPr>
        <xdr:cNvPr id="716" name="直線コネクタ 715"/>
        <xdr:cNvCxnSpPr/>
      </xdr:nvCxnSpPr>
      <xdr:spPr>
        <a:xfrm>
          <a:off x="21323300" y="6618361"/>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103261</xdr:rowOff>
    </xdr:from>
    <xdr:to>
      <xdr:col>111</xdr:col>
      <xdr:colOff>177800</xdr:colOff>
      <xdr:row>38</xdr:row>
      <xdr:rowOff>138237</xdr:rowOff>
    </xdr:to>
    <xdr:cxnSp macro="">
      <xdr:nvCxnSpPr>
        <xdr:cNvPr id="719" name="直線コネクタ 718"/>
        <xdr:cNvCxnSpPr/>
      </xdr:nvCxnSpPr>
      <xdr:spPr>
        <a:xfrm flipV="1">
          <a:off x="20434300" y="6618361"/>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138237</xdr:rowOff>
    </xdr:from>
    <xdr:to>
      <xdr:col>107</xdr:col>
      <xdr:colOff>50800</xdr:colOff>
      <xdr:row>38</xdr:row>
      <xdr:rowOff>138237</xdr:rowOff>
    </xdr:to>
    <xdr:cxnSp macro="">
      <xdr:nvCxnSpPr>
        <xdr:cNvPr id="722" name="直線コネクタ 721"/>
        <xdr:cNvCxnSpPr/>
      </xdr:nvCxnSpPr>
      <xdr:spPr>
        <a:xfrm>
          <a:off x="19545300" y="6653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157754</xdr:rowOff>
    </xdr:from>
    <xdr:to>
      <xdr:col>107</xdr:col>
      <xdr:colOff>101600</xdr:colOff>
      <xdr:row>38</xdr:row>
      <xdr:rowOff>87905</xdr:rowOff>
    </xdr:to>
    <xdr:sp macro="" textlink="">
      <xdr:nvSpPr>
        <xdr:cNvPr id="723" name="フローチャート: 判断 722"/>
        <xdr:cNvSpPr/>
      </xdr:nvSpPr>
      <xdr:spPr>
        <a:xfrm>
          <a:off x="20383500" y="65014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104431</xdr:rowOff>
    </xdr:from>
    <xdr:ext cx="469744" cy="259045"/>
    <xdr:sp macro="" textlink="">
      <xdr:nvSpPr>
        <xdr:cNvPr id="724" name="テキスト ボックス 723"/>
        <xdr:cNvSpPr txBox="1"/>
      </xdr:nvSpPr>
      <xdr:spPr>
        <a:xfrm>
          <a:off x="20199428" y="62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138237</xdr:rowOff>
    </xdr:from>
    <xdr:to>
      <xdr:col>102</xdr:col>
      <xdr:colOff>114300</xdr:colOff>
      <xdr:row>38</xdr:row>
      <xdr:rowOff>138283</xdr:rowOff>
    </xdr:to>
    <xdr:cxnSp macro="">
      <xdr:nvCxnSpPr>
        <xdr:cNvPr id="725" name="直線コネクタ 724"/>
        <xdr:cNvCxnSpPr/>
      </xdr:nvCxnSpPr>
      <xdr:spPr>
        <a:xfrm flipV="1">
          <a:off x="18656300" y="665333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55296</xdr:rowOff>
    </xdr:from>
    <xdr:to>
      <xdr:col>116</xdr:col>
      <xdr:colOff>114300</xdr:colOff>
      <xdr:row>38</xdr:row>
      <xdr:rowOff>156896</xdr:rowOff>
    </xdr:to>
    <xdr:sp macro="" textlink="">
      <xdr:nvSpPr>
        <xdr:cNvPr id="735" name="楕円 734"/>
        <xdr:cNvSpPr/>
      </xdr:nvSpPr>
      <xdr:spPr>
        <a:xfrm>
          <a:off x="221107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141673</xdr:rowOff>
    </xdr:from>
    <xdr:ext cx="378565" cy="259045"/>
    <xdr:sp macro="" textlink="">
      <xdr:nvSpPr>
        <xdr:cNvPr id="736" name="投資及び出資金該当値テキスト"/>
        <xdr:cNvSpPr txBox="1"/>
      </xdr:nvSpPr>
      <xdr:spPr>
        <a:xfrm>
          <a:off x="22212300" y="648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52461</xdr:rowOff>
    </xdr:from>
    <xdr:to>
      <xdr:col>112</xdr:col>
      <xdr:colOff>38100</xdr:colOff>
      <xdr:row>38</xdr:row>
      <xdr:rowOff>154061</xdr:rowOff>
    </xdr:to>
    <xdr:sp macro="" textlink="">
      <xdr:nvSpPr>
        <xdr:cNvPr id="737" name="楕円 736"/>
        <xdr:cNvSpPr/>
      </xdr:nvSpPr>
      <xdr:spPr>
        <a:xfrm>
          <a:off x="21272500" y="65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145188</xdr:rowOff>
    </xdr:from>
    <xdr:ext cx="378565" cy="259045"/>
    <xdr:sp macro="" textlink="">
      <xdr:nvSpPr>
        <xdr:cNvPr id="738" name="テキスト ボックス 737"/>
        <xdr:cNvSpPr txBox="1"/>
      </xdr:nvSpPr>
      <xdr:spPr>
        <a:xfrm>
          <a:off x="21134017" y="666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87437</xdr:rowOff>
    </xdr:from>
    <xdr:to>
      <xdr:col>107</xdr:col>
      <xdr:colOff>101600</xdr:colOff>
      <xdr:row>39</xdr:row>
      <xdr:rowOff>17587</xdr:rowOff>
    </xdr:to>
    <xdr:sp macro="" textlink="">
      <xdr:nvSpPr>
        <xdr:cNvPr id="739" name="楕円 738"/>
        <xdr:cNvSpPr/>
      </xdr:nvSpPr>
      <xdr:spPr>
        <a:xfrm>
          <a:off x="20383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8714</xdr:rowOff>
    </xdr:from>
    <xdr:ext cx="313932" cy="259045"/>
    <xdr:sp macro="" textlink="">
      <xdr:nvSpPr>
        <xdr:cNvPr id="740" name="テキスト ボックス 739"/>
        <xdr:cNvSpPr txBox="1"/>
      </xdr:nvSpPr>
      <xdr:spPr>
        <a:xfrm>
          <a:off x="20277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87437</xdr:rowOff>
    </xdr:from>
    <xdr:to>
      <xdr:col>102</xdr:col>
      <xdr:colOff>165100</xdr:colOff>
      <xdr:row>39</xdr:row>
      <xdr:rowOff>17587</xdr:rowOff>
    </xdr:to>
    <xdr:sp macro="" textlink="">
      <xdr:nvSpPr>
        <xdr:cNvPr id="741" name="楕円 740"/>
        <xdr:cNvSpPr/>
      </xdr:nvSpPr>
      <xdr:spPr>
        <a:xfrm>
          <a:off x="19494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8714</xdr:rowOff>
    </xdr:from>
    <xdr:ext cx="313932" cy="259045"/>
    <xdr:sp macro="" textlink="">
      <xdr:nvSpPr>
        <xdr:cNvPr id="742" name="テキスト ボックス 741"/>
        <xdr:cNvSpPr txBox="1"/>
      </xdr:nvSpPr>
      <xdr:spPr>
        <a:xfrm>
          <a:off x="19388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87483</xdr:rowOff>
    </xdr:from>
    <xdr:to>
      <xdr:col>98</xdr:col>
      <xdr:colOff>38100</xdr:colOff>
      <xdr:row>39</xdr:row>
      <xdr:rowOff>17633</xdr:rowOff>
    </xdr:to>
    <xdr:sp macro="" textlink="">
      <xdr:nvSpPr>
        <xdr:cNvPr id="743" name="楕円 742"/>
        <xdr:cNvSpPr/>
      </xdr:nvSpPr>
      <xdr:spPr>
        <a:xfrm>
          <a:off x="18605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8760</xdr:rowOff>
    </xdr:from>
    <xdr:ext cx="313932" cy="259045"/>
    <xdr:sp macro="" textlink="">
      <xdr:nvSpPr>
        <xdr:cNvPr id="744" name="テキスト ボックス 743"/>
        <xdr:cNvSpPr txBox="1"/>
      </xdr:nvSpPr>
      <xdr:spPr>
        <a:xfrm>
          <a:off x="18499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77026</xdr:rowOff>
    </xdr:from>
    <xdr:to>
      <xdr:col>116</xdr:col>
      <xdr:colOff>63500</xdr:colOff>
      <xdr:row>58</xdr:row>
      <xdr:rowOff>81331</xdr:rowOff>
    </xdr:to>
    <xdr:cxnSp macro="">
      <xdr:nvCxnSpPr>
        <xdr:cNvPr id="773" name="直線コネクタ 772"/>
        <xdr:cNvCxnSpPr/>
      </xdr:nvCxnSpPr>
      <xdr:spPr>
        <a:xfrm flipV="1">
          <a:off x="21323300" y="10021126"/>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81331</xdr:rowOff>
    </xdr:from>
    <xdr:to>
      <xdr:col>111</xdr:col>
      <xdr:colOff>177800</xdr:colOff>
      <xdr:row>58</xdr:row>
      <xdr:rowOff>83655</xdr:rowOff>
    </xdr:to>
    <xdr:cxnSp macro="">
      <xdr:nvCxnSpPr>
        <xdr:cNvPr id="776" name="直線コネクタ 775"/>
        <xdr:cNvCxnSpPr/>
      </xdr:nvCxnSpPr>
      <xdr:spPr>
        <a:xfrm flipV="1">
          <a:off x="20434300" y="1002543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82779</xdr:rowOff>
    </xdr:from>
    <xdr:to>
      <xdr:col>107</xdr:col>
      <xdr:colOff>50800</xdr:colOff>
      <xdr:row>58</xdr:row>
      <xdr:rowOff>83655</xdr:rowOff>
    </xdr:to>
    <xdr:cxnSp macro="">
      <xdr:nvCxnSpPr>
        <xdr:cNvPr id="779" name="直線コネクタ 778"/>
        <xdr:cNvCxnSpPr/>
      </xdr:nvCxnSpPr>
      <xdr:spPr>
        <a:xfrm>
          <a:off x="19545300" y="1002687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91415</xdr:rowOff>
    </xdr:from>
    <xdr:to>
      <xdr:col>107</xdr:col>
      <xdr:colOff>101600</xdr:colOff>
      <xdr:row>58</xdr:row>
      <xdr:rowOff>21565</xdr:rowOff>
    </xdr:to>
    <xdr:sp macro="" textlink="">
      <xdr:nvSpPr>
        <xdr:cNvPr id="780" name="フローチャート: 判断 779"/>
        <xdr:cNvSpPr/>
      </xdr:nvSpPr>
      <xdr:spPr>
        <a:xfrm>
          <a:off x="20383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38092</xdr:rowOff>
    </xdr:from>
    <xdr:ext cx="469744" cy="259045"/>
    <xdr:sp macro="" textlink="">
      <xdr:nvSpPr>
        <xdr:cNvPr id="781" name="テキスト ボックス 780"/>
        <xdr:cNvSpPr txBox="1"/>
      </xdr:nvSpPr>
      <xdr:spPr>
        <a:xfrm>
          <a:off x="20199428" y="9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82779</xdr:rowOff>
    </xdr:from>
    <xdr:to>
      <xdr:col>102</xdr:col>
      <xdr:colOff>114300</xdr:colOff>
      <xdr:row>58</xdr:row>
      <xdr:rowOff>90170</xdr:rowOff>
    </xdr:to>
    <xdr:cxnSp macro="">
      <xdr:nvCxnSpPr>
        <xdr:cNvPr id="782" name="直線コネクタ 781"/>
        <xdr:cNvCxnSpPr/>
      </xdr:nvCxnSpPr>
      <xdr:spPr>
        <a:xfrm flipV="1">
          <a:off x="18656300" y="10026879"/>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26226</xdr:rowOff>
    </xdr:from>
    <xdr:to>
      <xdr:col>116</xdr:col>
      <xdr:colOff>114300</xdr:colOff>
      <xdr:row>58</xdr:row>
      <xdr:rowOff>127826</xdr:rowOff>
    </xdr:to>
    <xdr:sp macro="" textlink="">
      <xdr:nvSpPr>
        <xdr:cNvPr id="792" name="楕円 791"/>
        <xdr:cNvSpPr/>
      </xdr:nvSpPr>
      <xdr:spPr>
        <a:xfrm>
          <a:off x="22110700" y="99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4653</xdr:rowOff>
    </xdr:from>
    <xdr:ext cx="469744" cy="259045"/>
    <xdr:sp macro="" textlink="">
      <xdr:nvSpPr>
        <xdr:cNvPr id="793" name="貸付金該当値テキスト"/>
        <xdr:cNvSpPr txBox="1"/>
      </xdr:nvSpPr>
      <xdr:spPr>
        <a:xfrm>
          <a:off x="22212300" y="994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30531</xdr:rowOff>
    </xdr:from>
    <xdr:to>
      <xdr:col>112</xdr:col>
      <xdr:colOff>38100</xdr:colOff>
      <xdr:row>58</xdr:row>
      <xdr:rowOff>132131</xdr:rowOff>
    </xdr:to>
    <xdr:sp macro="" textlink="">
      <xdr:nvSpPr>
        <xdr:cNvPr id="794" name="楕円 793"/>
        <xdr:cNvSpPr/>
      </xdr:nvSpPr>
      <xdr:spPr>
        <a:xfrm>
          <a:off x="21272500" y="99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123258</xdr:rowOff>
    </xdr:from>
    <xdr:ext cx="469744" cy="259045"/>
    <xdr:sp macro="" textlink="">
      <xdr:nvSpPr>
        <xdr:cNvPr id="795" name="テキスト ボックス 794"/>
        <xdr:cNvSpPr txBox="1"/>
      </xdr:nvSpPr>
      <xdr:spPr>
        <a:xfrm>
          <a:off x="21088428" y="1006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32855</xdr:rowOff>
    </xdr:from>
    <xdr:to>
      <xdr:col>107</xdr:col>
      <xdr:colOff>101600</xdr:colOff>
      <xdr:row>58</xdr:row>
      <xdr:rowOff>134455</xdr:rowOff>
    </xdr:to>
    <xdr:sp macro="" textlink="">
      <xdr:nvSpPr>
        <xdr:cNvPr id="796" name="楕円 795"/>
        <xdr:cNvSpPr/>
      </xdr:nvSpPr>
      <xdr:spPr>
        <a:xfrm>
          <a:off x="20383500" y="99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125582</xdr:rowOff>
    </xdr:from>
    <xdr:ext cx="469744" cy="259045"/>
    <xdr:sp macro="" textlink="">
      <xdr:nvSpPr>
        <xdr:cNvPr id="797" name="テキスト ボックス 796"/>
        <xdr:cNvSpPr txBox="1"/>
      </xdr:nvSpPr>
      <xdr:spPr>
        <a:xfrm>
          <a:off x="20199428" y="1006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31979</xdr:rowOff>
    </xdr:from>
    <xdr:to>
      <xdr:col>102</xdr:col>
      <xdr:colOff>165100</xdr:colOff>
      <xdr:row>58</xdr:row>
      <xdr:rowOff>133579</xdr:rowOff>
    </xdr:to>
    <xdr:sp macro="" textlink="">
      <xdr:nvSpPr>
        <xdr:cNvPr id="798" name="楕円 797"/>
        <xdr:cNvSpPr/>
      </xdr:nvSpPr>
      <xdr:spPr>
        <a:xfrm>
          <a:off x="194945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124706</xdr:rowOff>
    </xdr:from>
    <xdr:ext cx="469744" cy="259045"/>
    <xdr:sp macro="" textlink="">
      <xdr:nvSpPr>
        <xdr:cNvPr id="799" name="テキスト ボックス 798"/>
        <xdr:cNvSpPr txBox="1"/>
      </xdr:nvSpPr>
      <xdr:spPr>
        <a:xfrm>
          <a:off x="19310428" y="1006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39370</xdr:rowOff>
    </xdr:from>
    <xdr:to>
      <xdr:col>98</xdr:col>
      <xdr:colOff>38100</xdr:colOff>
      <xdr:row>58</xdr:row>
      <xdr:rowOff>140970</xdr:rowOff>
    </xdr:to>
    <xdr:sp macro="" textlink="">
      <xdr:nvSpPr>
        <xdr:cNvPr id="800" name="楕円 799"/>
        <xdr:cNvSpPr/>
      </xdr:nvSpPr>
      <xdr:spPr>
        <a:xfrm>
          <a:off x="18605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132097</xdr:rowOff>
    </xdr:from>
    <xdr:ext cx="469744" cy="259045"/>
    <xdr:sp macro="" textlink="">
      <xdr:nvSpPr>
        <xdr:cNvPr id="801" name="テキスト ボックス 800"/>
        <xdr:cNvSpPr txBox="1"/>
      </xdr:nvSpPr>
      <xdr:spPr>
        <a:xfrm>
          <a:off x="18421428"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21457</xdr:rowOff>
    </xdr:from>
    <xdr:to>
      <xdr:col>116</xdr:col>
      <xdr:colOff>63500</xdr:colOff>
      <xdr:row>75</xdr:row>
      <xdr:rowOff>80378</xdr:rowOff>
    </xdr:to>
    <xdr:cxnSp macro="">
      <xdr:nvCxnSpPr>
        <xdr:cNvPr id="831" name="直線コネクタ 830"/>
        <xdr:cNvCxnSpPr/>
      </xdr:nvCxnSpPr>
      <xdr:spPr>
        <a:xfrm flipV="1">
          <a:off x="21323300" y="12880207"/>
          <a:ext cx="838200" cy="5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50489</xdr:rowOff>
    </xdr:from>
    <xdr:to>
      <xdr:col>111</xdr:col>
      <xdr:colOff>177800</xdr:colOff>
      <xdr:row>75</xdr:row>
      <xdr:rowOff>80378</xdr:rowOff>
    </xdr:to>
    <xdr:cxnSp macro="">
      <xdr:nvCxnSpPr>
        <xdr:cNvPr id="834" name="直線コネクタ 833"/>
        <xdr:cNvCxnSpPr/>
      </xdr:nvCxnSpPr>
      <xdr:spPr>
        <a:xfrm>
          <a:off x="20434300" y="12909239"/>
          <a:ext cx="889000" cy="2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50489</xdr:rowOff>
    </xdr:from>
    <xdr:to>
      <xdr:col>107</xdr:col>
      <xdr:colOff>50800</xdr:colOff>
      <xdr:row>75</xdr:row>
      <xdr:rowOff>56261</xdr:rowOff>
    </xdr:to>
    <xdr:cxnSp macro="">
      <xdr:nvCxnSpPr>
        <xdr:cNvPr id="837" name="直線コネクタ 836"/>
        <xdr:cNvCxnSpPr/>
      </xdr:nvCxnSpPr>
      <xdr:spPr>
        <a:xfrm flipV="1">
          <a:off x="19545300" y="12909239"/>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49048</xdr:rowOff>
    </xdr:from>
    <xdr:to>
      <xdr:col>107</xdr:col>
      <xdr:colOff>101600</xdr:colOff>
      <xdr:row>76</xdr:row>
      <xdr:rowOff>150648</xdr:rowOff>
    </xdr:to>
    <xdr:sp macro="" textlink="">
      <xdr:nvSpPr>
        <xdr:cNvPr id="838" name="フローチャート: 判断 837"/>
        <xdr:cNvSpPr/>
      </xdr:nvSpPr>
      <xdr:spPr>
        <a:xfrm>
          <a:off x="20383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141775</xdr:rowOff>
    </xdr:from>
    <xdr:ext cx="534377" cy="259045"/>
    <xdr:sp macro="" textlink="">
      <xdr:nvSpPr>
        <xdr:cNvPr id="839" name="テキスト ボックス 838"/>
        <xdr:cNvSpPr txBox="1"/>
      </xdr:nvSpPr>
      <xdr:spPr>
        <a:xfrm>
          <a:off x="20167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56261</xdr:rowOff>
    </xdr:from>
    <xdr:to>
      <xdr:col>102</xdr:col>
      <xdr:colOff>114300</xdr:colOff>
      <xdr:row>76</xdr:row>
      <xdr:rowOff>17342</xdr:rowOff>
    </xdr:to>
    <xdr:cxnSp macro="">
      <xdr:nvCxnSpPr>
        <xdr:cNvPr id="840" name="直線コネクタ 839"/>
        <xdr:cNvCxnSpPr/>
      </xdr:nvCxnSpPr>
      <xdr:spPr>
        <a:xfrm flipV="1">
          <a:off x="18656300" y="12915011"/>
          <a:ext cx="889000" cy="13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4842</xdr:rowOff>
    </xdr:from>
    <xdr:ext cx="534377" cy="259045"/>
    <xdr:sp macro="" textlink="">
      <xdr:nvSpPr>
        <xdr:cNvPr id="842" name="テキスト ボックス 841"/>
        <xdr:cNvSpPr txBox="1"/>
      </xdr:nvSpPr>
      <xdr:spPr>
        <a:xfrm>
          <a:off x="19278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18730</xdr:rowOff>
    </xdr:from>
    <xdr:ext cx="534377" cy="259045"/>
    <xdr:sp macro="" textlink="">
      <xdr:nvSpPr>
        <xdr:cNvPr id="844" name="テキスト ボックス 843"/>
        <xdr:cNvSpPr txBox="1"/>
      </xdr:nvSpPr>
      <xdr:spPr>
        <a:xfrm>
          <a:off x="18389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142107</xdr:rowOff>
    </xdr:from>
    <xdr:to>
      <xdr:col>116</xdr:col>
      <xdr:colOff>114300</xdr:colOff>
      <xdr:row>75</xdr:row>
      <xdr:rowOff>72257</xdr:rowOff>
    </xdr:to>
    <xdr:sp macro="" textlink="">
      <xdr:nvSpPr>
        <xdr:cNvPr id="850" name="楕円 849"/>
        <xdr:cNvSpPr/>
      </xdr:nvSpPr>
      <xdr:spPr>
        <a:xfrm>
          <a:off x="22110700" y="1282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164984</xdr:rowOff>
    </xdr:from>
    <xdr:ext cx="534377" cy="259045"/>
    <xdr:sp macro="" textlink="">
      <xdr:nvSpPr>
        <xdr:cNvPr id="851" name="繰出金該当値テキスト"/>
        <xdr:cNvSpPr txBox="1"/>
      </xdr:nvSpPr>
      <xdr:spPr>
        <a:xfrm>
          <a:off x="22212300" y="1268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29578</xdr:rowOff>
    </xdr:from>
    <xdr:to>
      <xdr:col>112</xdr:col>
      <xdr:colOff>38100</xdr:colOff>
      <xdr:row>75</xdr:row>
      <xdr:rowOff>131178</xdr:rowOff>
    </xdr:to>
    <xdr:sp macro="" textlink="">
      <xdr:nvSpPr>
        <xdr:cNvPr id="852" name="楕円 851"/>
        <xdr:cNvSpPr/>
      </xdr:nvSpPr>
      <xdr:spPr>
        <a:xfrm>
          <a:off x="21272500" y="128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147705</xdr:rowOff>
    </xdr:from>
    <xdr:ext cx="534377" cy="259045"/>
    <xdr:sp macro="" textlink="">
      <xdr:nvSpPr>
        <xdr:cNvPr id="853" name="テキスト ボックス 852"/>
        <xdr:cNvSpPr txBox="1"/>
      </xdr:nvSpPr>
      <xdr:spPr>
        <a:xfrm>
          <a:off x="21056111" y="1266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171139</xdr:rowOff>
    </xdr:from>
    <xdr:to>
      <xdr:col>107</xdr:col>
      <xdr:colOff>101600</xdr:colOff>
      <xdr:row>75</xdr:row>
      <xdr:rowOff>101289</xdr:rowOff>
    </xdr:to>
    <xdr:sp macro="" textlink="">
      <xdr:nvSpPr>
        <xdr:cNvPr id="854" name="楕円 853"/>
        <xdr:cNvSpPr/>
      </xdr:nvSpPr>
      <xdr:spPr>
        <a:xfrm>
          <a:off x="20383500" y="128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117816</xdr:rowOff>
    </xdr:from>
    <xdr:ext cx="534377" cy="259045"/>
    <xdr:sp macro="" textlink="">
      <xdr:nvSpPr>
        <xdr:cNvPr id="855" name="テキスト ボックス 854"/>
        <xdr:cNvSpPr txBox="1"/>
      </xdr:nvSpPr>
      <xdr:spPr>
        <a:xfrm>
          <a:off x="20167111" y="126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5461</xdr:rowOff>
    </xdr:from>
    <xdr:to>
      <xdr:col>102</xdr:col>
      <xdr:colOff>165100</xdr:colOff>
      <xdr:row>75</xdr:row>
      <xdr:rowOff>107061</xdr:rowOff>
    </xdr:to>
    <xdr:sp macro="" textlink="">
      <xdr:nvSpPr>
        <xdr:cNvPr id="856" name="楕円 855"/>
        <xdr:cNvSpPr/>
      </xdr:nvSpPr>
      <xdr:spPr>
        <a:xfrm>
          <a:off x="19494500" y="128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123588</xdr:rowOff>
    </xdr:from>
    <xdr:ext cx="534377" cy="259045"/>
    <xdr:sp macro="" textlink="">
      <xdr:nvSpPr>
        <xdr:cNvPr id="857" name="テキスト ボックス 856"/>
        <xdr:cNvSpPr txBox="1"/>
      </xdr:nvSpPr>
      <xdr:spPr>
        <a:xfrm>
          <a:off x="19278111" y="126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137992</xdr:rowOff>
    </xdr:from>
    <xdr:to>
      <xdr:col>98</xdr:col>
      <xdr:colOff>38100</xdr:colOff>
      <xdr:row>76</xdr:row>
      <xdr:rowOff>68142</xdr:rowOff>
    </xdr:to>
    <xdr:sp macro="" textlink="">
      <xdr:nvSpPr>
        <xdr:cNvPr id="858" name="楕円 857"/>
        <xdr:cNvSpPr/>
      </xdr:nvSpPr>
      <xdr:spPr>
        <a:xfrm>
          <a:off x="18605500" y="129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84669</xdr:rowOff>
    </xdr:from>
    <xdr:ext cx="534377" cy="259045"/>
    <xdr:sp macro="" textlink="">
      <xdr:nvSpPr>
        <xdr:cNvPr id="859" name="テキスト ボックス 858"/>
        <xdr:cNvSpPr txBox="1"/>
      </xdr:nvSpPr>
      <xdr:spPr>
        <a:xfrm>
          <a:off x="18389111" y="127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470,677</a:t>
          </a:r>
          <a:r>
            <a:rPr kumimoji="1" lang="ja-JP" altLang="ja-JP" sz="1300">
              <a:solidFill>
                <a:schemeClr val="dk1"/>
              </a:solidFill>
              <a:effectLst/>
              <a:latin typeface="+mn-lt"/>
              <a:ea typeface="+mn-ea"/>
              <a:cs typeface="+mn-cs"/>
            </a:rPr>
            <a:t>円となっている。構成項目の中で最も高いのは物件費で、住民一人当たり</a:t>
          </a:r>
          <a:r>
            <a:rPr kumimoji="1" lang="en-US" altLang="ja-JP" sz="1300">
              <a:solidFill>
                <a:schemeClr val="dk1"/>
              </a:solidFill>
              <a:effectLst/>
              <a:latin typeface="+mn-lt"/>
              <a:ea typeface="+mn-ea"/>
              <a:cs typeface="+mn-cs"/>
            </a:rPr>
            <a:t>75,058</a:t>
          </a:r>
          <a:r>
            <a:rPr kumimoji="1" lang="ja-JP" altLang="ja-JP" sz="1300">
              <a:solidFill>
                <a:schemeClr val="dk1"/>
              </a:solidFill>
              <a:effectLst/>
              <a:latin typeface="+mn-lt"/>
              <a:ea typeface="+mn-ea"/>
              <a:cs typeface="+mn-cs"/>
            </a:rPr>
            <a:t>円となっている。震災関連事業の影響で平成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年度以降増加</a:t>
          </a:r>
          <a:r>
            <a:rPr kumimoji="1" lang="ja-JP" altLang="en-US" sz="1300">
              <a:solidFill>
                <a:schemeClr val="dk1"/>
              </a:solidFill>
              <a:effectLst/>
              <a:latin typeface="+mn-lt"/>
              <a:ea typeface="+mn-ea"/>
              <a:cs typeface="+mn-cs"/>
            </a:rPr>
            <a:t>し、平成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年度においては</a:t>
          </a:r>
          <a:r>
            <a:rPr kumimoji="1" lang="en-US" altLang="ja-JP" sz="1300">
              <a:solidFill>
                <a:schemeClr val="dk1"/>
              </a:solidFill>
              <a:effectLst/>
              <a:latin typeface="+mn-lt"/>
              <a:ea typeface="+mn-ea"/>
              <a:cs typeface="+mn-cs"/>
            </a:rPr>
            <a:t>175,000</a:t>
          </a:r>
          <a:r>
            <a:rPr kumimoji="1" lang="ja-JP" altLang="en-US" sz="1300">
              <a:solidFill>
                <a:schemeClr val="dk1"/>
              </a:solidFill>
              <a:effectLst/>
              <a:latin typeface="+mn-lt"/>
              <a:ea typeface="+mn-ea"/>
              <a:cs typeface="+mn-cs"/>
            </a:rPr>
            <a:t>円を上回ったが、要因となった事業が平成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年度で</a:t>
          </a:r>
          <a:r>
            <a:rPr kumimoji="1" lang="ja-JP" altLang="en-US" sz="1300">
              <a:solidFill>
                <a:schemeClr val="dk1"/>
              </a:solidFill>
              <a:effectLst/>
              <a:latin typeface="+mn-lt"/>
              <a:ea typeface="+mn-ea"/>
              <a:cs typeface="+mn-cs"/>
            </a:rPr>
            <a:t>概ね</a:t>
          </a:r>
          <a:r>
            <a:rPr kumimoji="1" lang="ja-JP" altLang="ja-JP" sz="1300">
              <a:solidFill>
                <a:schemeClr val="dk1"/>
              </a:solidFill>
              <a:effectLst/>
              <a:latin typeface="+mn-lt"/>
              <a:ea typeface="+mn-ea"/>
              <a:cs typeface="+mn-cs"/>
            </a:rPr>
            <a:t>終了</a:t>
          </a:r>
          <a:r>
            <a:rPr kumimoji="1" lang="ja-JP" altLang="en-US" sz="1300">
              <a:solidFill>
                <a:schemeClr val="dk1"/>
              </a:solidFill>
              <a:effectLst/>
              <a:latin typeface="+mn-lt"/>
              <a:ea typeface="+mn-ea"/>
              <a:cs typeface="+mn-cs"/>
            </a:rPr>
            <a:t>し、平成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100,378</a:t>
          </a:r>
          <a:r>
            <a:rPr kumimoji="1" lang="ja-JP" altLang="ja-JP" sz="1300">
              <a:solidFill>
                <a:schemeClr val="dk1"/>
              </a:solidFill>
              <a:effectLst/>
              <a:latin typeface="+mn-lt"/>
              <a:ea typeface="+mn-ea"/>
              <a:cs typeface="+mn-cs"/>
            </a:rPr>
            <a:t>円の減額となった。しかし、類似団体と比較すると依然として高い水準にある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今後も経常経費の抑制に努める。普通建設事業費は住民一人当たり</a:t>
          </a:r>
          <a:r>
            <a:rPr kumimoji="1" lang="en-US" altLang="ja-JP" sz="1300">
              <a:solidFill>
                <a:schemeClr val="dk1"/>
              </a:solidFill>
              <a:effectLst/>
              <a:latin typeface="+mn-lt"/>
              <a:ea typeface="+mn-ea"/>
              <a:cs typeface="+mn-cs"/>
            </a:rPr>
            <a:t>59,767</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年度以降、類似団体より高い水準で推移しており、文化交流館建設事業及び学校建設事業など大型事業が主な要因である。</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a:t>
          </a:r>
          <a:r>
            <a:rPr kumimoji="1" lang="ja-JP" altLang="ja-JP" sz="1300">
              <a:solidFill>
                <a:schemeClr val="dk1"/>
              </a:solidFill>
              <a:effectLst/>
              <a:latin typeface="+mn-lt"/>
              <a:ea typeface="+mn-ea"/>
              <a:cs typeface="+mn-cs"/>
            </a:rPr>
            <a:t>文化交流館建設事業</a:t>
          </a:r>
          <a:r>
            <a:rPr kumimoji="1" lang="ja-JP" altLang="en-US" sz="1300">
              <a:solidFill>
                <a:schemeClr val="dk1"/>
              </a:solidFill>
              <a:effectLst/>
              <a:latin typeface="+mn-lt"/>
              <a:ea typeface="+mn-ea"/>
              <a:cs typeface="+mn-cs"/>
            </a:rPr>
            <a:t>が完了し、</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年度は前年度比</a:t>
          </a:r>
          <a:r>
            <a:rPr kumimoji="1" lang="en-US" altLang="ja-JP" sz="1300">
              <a:solidFill>
                <a:schemeClr val="dk1"/>
              </a:solidFill>
              <a:effectLst/>
              <a:latin typeface="+mn-lt"/>
              <a:ea typeface="+mn-ea"/>
              <a:cs typeface="+mn-cs"/>
            </a:rPr>
            <a:t>73,391</a:t>
          </a:r>
          <a:r>
            <a:rPr kumimoji="1" lang="ja-JP" altLang="ja-JP" sz="1300">
              <a:solidFill>
                <a:schemeClr val="dk1"/>
              </a:solidFill>
              <a:effectLst/>
              <a:latin typeface="+mn-lt"/>
              <a:ea typeface="+mn-ea"/>
              <a:cs typeface="+mn-cs"/>
            </a:rPr>
            <a:t>円の減額</a:t>
          </a:r>
          <a:r>
            <a:rPr kumimoji="1" lang="ja-JP" altLang="en-US" sz="1300">
              <a:solidFill>
                <a:schemeClr val="dk1"/>
              </a:solidFill>
              <a:effectLst/>
              <a:latin typeface="+mn-lt"/>
              <a:ea typeface="+mn-ea"/>
              <a:cs typeface="+mn-cs"/>
            </a:rPr>
            <a:t>となった。</a:t>
          </a:r>
          <a:r>
            <a:rPr kumimoji="1" lang="ja-JP" altLang="ja-JP" sz="1300">
              <a:solidFill>
                <a:schemeClr val="dk1"/>
              </a:solidFill>
              <a:effectLst/>
              <a:latin typeface="+mn-lt"/>
              <a:ea typeface="+mn-ea"/>
              <a:cs typeface="+mn-cs"/>
            </a:rPr>
            <a:t>災害復旧事業は住民一人当たり</a:t>
          </a:r>
          <a:r>
            <a:rPr kumimoji="1" lang="en-US" altLang="ja-JP" sz="1300">
              <a:solidFill>
                <a:schemeClr val="dk1"/>
              </a:solidFill>
              <a:effectLst/>
              <a:latin typeface="+mn-lt"/>
              <a:ea typeface="+mn-ea"/>
              <a:cs typeface="+mn-cs"/>
            </a:rPr>
            <a:t>12,762</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年度以降、主に除染対策事業及び</a:t>
          </a:r>
          <a:r>
            <a:rPr kumimoji="1" lang="ja-JP" altLang="en-US" sz="1300">
              <a:solidFill>
                <a:schemeClr val="dk1"/>
              </a:solidFill>
              <a:effectLst/>
              <a:latin typeface="+mn-lt"/>
              <a:ea typeface="+mn-ea"/>
              <a:cs typeface="+mn-cs"/>
            </a:rPr>
            <a:t>震災で崩落した</a:t>
          </a:r>
          <a:r>
            <a:rPr kumimoji="1" lang="ja-JP" altLang="ja-JP" sz="1300">
              <a:solidFill>
                <a:schemeClr val="dk1"/>
              </a:solidFill>
              <a:effectLst/>
              <a:latin typeface="+mn-lt"/>
              <a:ea typeface="+mn-ea"/>
              <a:cs typeface="+mn-cs"/>
            </a:rPr>
            <a:t>国史跡小峰城跡</a:t>
          </a:r>
          <a:r>
            <a:rPr kumimoji="1" lang="ja-JP" altLang="en-US" sz="1300">
              <a:solidFill>
                <a:schemeClr val="dk1"/>
              </a:solidFill>
              <a:effectLst/>
              <a:latin typeface="+mn-lt"/>
              <a:ea typeface="+mn-ea"/>
              <a:cs typeface="+mn-cs"/>
            </a:rPr>
            <a:t>の石垣</a:t>
          </a:r>
          <a:r>
            <a:rPr kumimoji="1" lang="ja-JP" altLang="ja-JP" sz="1300">
              <a:solidFill>
                <a:schemeClr val="dk1"/>
              </a:solidFill>
              <a:effectLst/>
              <a:latin typeface="+mn-lt"/>
              <a:ea typeface="+mn-ea"/>
              <a:cs typeface="+mn-cs"/>
            </a:rPr>
            <a:t>復旧事業により類似団体より高い水準で推移している。</a:t>
          </a:r>
          <a:r>
            <a:rPr kumimoji="1" lang="ja-JP" altLang="en-US" sz="1300">
              <a:solidFill>
                <a:schemeClr val="dk1"/>
              </a:solidFill>
              <a:effectLst/>
              <a:latin typeface="+mn-lt"/>
              <a:ea typeface="+mn-ea"/>
              <a:cs typeface="+mn-cs"/>
            </a:rPr>
            <a:t>事業の進捗により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年度は前年度比</a:t>
          </a:r>
          <a:r>
            <a:rPr kumimoji="1" lang="en-US" altLang="ja-JP" sz="1300">
              <a:solidFill>
                <a:schemeClr val="dk1"/>
              </a:solidFill>
              <a:effectLst/>
              <a:latin typeface="+mn-lt"/>
              <a:ea typeface="+mn-ea"/>
              <a:cs typeface="+mn-cs"/>
            </a:rPr>
            <a:t>14,564</a:t>
          </a:r>
          <a:r>
            <a:rPr kumimoji="1" lang="ja-JP" altLang="ja-JP" sz="1300">
              <a:solidFill>
                <a:schemeClr val="dk1"/>
              </a:solidFill>
              <a:effectLst/>
              <a:latin typeface="+mn-lt"/>
              <a:ea typeface="+mn-ea"/>
              <a:cs typeface="+mn-cs"/>
            </a:rPr>
            <a:t>円の減額となったものの、依然高い水準となっている。公債費は住民一人当たり</a:t>
          </a:r>
          <a:r>
            <a:rPr kumimoji="1" lang="en-US" altLang="ja-JP" sz="1300">
              <a:solidFill>
                <a:schemeClr val="dk1"/>
              </a:solidFill>
              <a:effectLst/>
              <a:latin typeface="+mn-lt"/>
              <a:ea typeface="+mn-ea"/>
              <a:cs typeface="+mn-cs"/>
            </a:rPr>
            <a:t>53,587</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年に合併市村の地方債を引継いだ当時から高い水準にあったが、平成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年度までに行った繰上償還などにより改善傾向にある。平成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億円を超える繰上償還を行ったことが要因でコストが上がった。平成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年度は前年度比</a:t>
          </a:r>
          <a:r>
            <a:rPr kumimoji="1" lang="en-US" altLang="ja-JP" sz="1300">
              <a:solidFill>
                <a:schemeClr val="dk1"/>
              </a:solidFill>
              <a:effectLst/>
              <a:latin typeface="+mn-lt"/>
              <a:ea typeface="+mn-ea"/>
              <a:cs typeface="+mn-cs"/>
            </a:rPr>
            <a:t>216</a:t>
          </a:r>
          <a:r>
            <a:rPr kumimoji="1" lang="ja-JP" altLang="ja-JP" sz="1300">
              <a:solidFill>
                <a:schemeClr val="dk1"/>
              </a:solidFill>
              <a:effectLst/>
              <a:latin typeface="+mn-lt"/>
              <a:ea typeface="+mn-ea"/>
              <a:cs typeface="+mn-cs"/>
            </a:rPr>
            <a:t>円の減額となったが、合併特例債や臨時財政対策債の償還額の増加により平成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年度よりコストが上がっている。今後も借入額の抑制等により公債費の圧縮に努める。繰出金は住民一人当たり</a:t>
          </a:r>
          <a:r>
            <a:rPr kumimoji="1" lang="en-US" altLang="ja-JP" sz="1300">
              <a:solidFill>
                <a:schemeClr val="dk1"/>
              </a:solidFill>
              <a:effectLst/>
              <a:latin typeface="+mn-lt"/>
              <a:ea typeface="+mn-ea"/>
              <a:cs typeface="+mn-cs"/>
            </a:rPr>
            <a:t>57,207</a:t>
          </a:r>
          <a:r>
            <a:rPr kumimoji="1" lang="ja-JP" altLang="ja-JP" sz="1300">
              <a:solidFill>
                <a:schemeClr val="dk1"/>
              </a:solidFill>
              <a:effectLst/>
              <a:latin typeface="+mn-lt"/>
              <a:ea typeface="+mn-ea"/>
              <a:cs typeface="+mn-cs"/>
            </a:rPr>
            <a:t>円となっており、類似団体と比較すると依然高い水準となっている。公共下水道事業特別会計、農業集落排水事業特別会計、介護保険特別会計、国民健康保険事業特別会計への繰出金の規模が大きく、インフラ整備、医療費等の抑制は難しいが出来る限り圧縮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61,654
61,108
305.32
30,290,502
29,019,134
970,044
17,288,052
36,588,949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101981</xdr:rowOff>
    </xdr:from>
    <xdr:to>
      <xdr:col>24</xdr:col>
      <xdr:colOff>63500</xdr:colOff>
      <xdr:row>33</xdr:row>
      <xdr:rowOff>108458</xdr:rowOff>
    </xdr:to>
    <xdr:cxnSp macro="">
      <xdr:nvCxnSpPr>
        <xdr:cNvPr id="61" name="直線コネクタ 60"/>
        <xdr:cNvCxnSpPr/>
      </xdr:nvCxnSpPr>
      <xdr:spPr>
        <a:xfrm>
          <a:off x="3797300" y="575983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140081</xdr:rowOff>
    </xdr:from>
    <xdr:to>
      <xdr:col>19</xdr:col>
      <xdr:colOff>177800</xdr:colOff>
      <xdr:row>33</xdr:row>
      <xdr:rowOff>101981</xdr:rowOff>
    </xdr:to>
    <xdr:cxnSp macro="">
      <xdr:nvCxnSpPr>
        <xdr:cNvPr id="64" name="直線コネクタ 63"/>
        <xdr:cNvCxnSpPr/>
      </xdr:nvCxnSpPr>
      <xdr:spPr>
        <a:xfrm>
          <a:off x="2908300" y="562648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140081</xdr:rowOff>
    </xdr:from>
    <xdr:to>
      <xdr:col>15</xdr:col>
      <xdr:colOff>50800</xdr:colOff>
      <xdr:row>33</xdr:row>
      <xdr:rowOff>50927</xdr:rowOff>
    </xdr:to>
    <xdr:cxnSp macro="">
      <xdr:nvCxnSpPr>
        <xdr:cNvPr id="67" name="直線コネクタ 66"/>
        <xdr:cNvCxnSpPr/>
      </xdr:nvCxnSpPr>
      <xdr:spPr>
        <a:xfrm flipV="1">
          <a:off x="2019300" y="562648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50927</xdr:rowOff>
    </xdr:from>
    <xdr:to>
      <xdr:col>10</xdr:col>
      <xdr:colOff>114300</xdr:colOff>
      <xdr:row>33</xdr:row>
      <xdr:rowOff>123698</xdr:rowOff>
    </xdr:to>
    <xdr:cxnSp macro="">
      <xdr:nvCxnSpPr>
        <xdr:cNvPr id="70" name="直線コネクタ 69"/>
        <xdr:cNvCxnSpPr/>
      </xdr:nvCxnSpPr>
      <xdr:spPr>
        <a:xfrm flipV="1">
          <a:off x="1130300" y="5708777"/>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156862</xdr:rowOff>
    </xdr:from>
    <xdr:ext cx="469744" cy="259045"/>
    <xdr:sp macro="" textlink="">
      <xdr:nvSpPr>
        <xdr:cNvPr id="72" name="テキスト ボックス 71"/>
        <xdr:cNvSpPr txBox="1"/>
      </xdr:nvSpPr>
      <xdr:spPr>
        <a:xfrm>
          <a:off x="1784428"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6367</xdr:rowOff>
    </xdr:from>
    <xdr:ext cx="469744" cy="259045"/>
    <xdr:sp macro="" textlink="">
      <xdr:nvSpPr>
        <xdr:cNvPr id="74" name="テキスト ボックス 73"/>
        <xdr:cNvSpPr txBox="1"/>
      </xdr:nvSpPr>
      <xdr:spPr>
        <a:xfrm>
          <a:off x="895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57658</xdr:rowOff>
    </xdr:from>
    <xdr:to>
      <xdr:col>24</xdr:col>
      <xdr:colOff>114300</xdr:colOff>
      <xdr:row>33</xdr:row>
      <xdr:rowOff>159258</xdr:rowOff>
    </xdr:to>
    <xdr:sp macro="" textlink="">
      <xdr:nvSpPr>
        <xdr:cNvPr id="80" name="楕円 79"/>
        <xdr:cNvSpPr/>
      </xdr:nvSpPr>
      <xdr:spPr>
        <a:xfrm>
          <a:off x="4584700" y="5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80535</xdr:rowOff>
    </xdr:from>
    <xdr:ext cx="469744" cy="259045"/>
    <xdr:sp macro="" textlink="">
      <xdr:nvSpPr>
        <xdr:cNvPr id="81" name="議会費該当値テキスト"/>
        <xdr:cNvSpPr txBox="1"/>
      </xdr:nvSpPr>
      <xdr:spPr>
        <a:xfrm>
          <a:off x="4686300" y="556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51181</xdr:rowOff>
    </xdr:from>
    <xdr:to>
      <xdr:col>20</xdr:col>
      <xdr:colOff>38100</xdr:colOff>
      <xdr:row>33</xdr:row>
      <xdr:rowOff>152781</xdr:rowOff>
    </xdr:to>
    <xdr:sp macro="" textlink="">
      <xdr:nvSpPr>
        <xdr:cNvPr id="82" name="楕円 81"/>
        <xdr:cNvSpPr/>
      </xdr:nvSpPr>
      <xdr:spPr>
        <a:xfrm>
          <a:off x="3746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169308</xdr:rowOff>
    </xdr:from>
    <xdr:ext cx="469744" cy="259045"/>
    <xdr:sp macro="" textlink="">
      <xdr:nvSpPr>
        <xdr:cNvPr id="83" name="テキスト ボックス 82"/>
        <xdr:cNvSpPr txBox="1"/>
      </xdr:nvSpPr>
      <xdr:spPr>
        <a:xfrm>
          <a:off x="3562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89281</xdr:rowOff>
    </xdr:from>
    <xdr:to>
      <xdr:col>15</xdr:col>
      <xdr:colOff>101600</xdr:colOff>
      <xdr:row>33</xdr:row>
      <xdr:rowOff>19431</xdr:rowOff>
    </xdr:to>
    <xdr:sp macro="" textlink="">
      <xdr:nvSpPr>
        <xdr:cNvPr id="84" name="楕円 83"/>
        <xdr:cNvSpPr/>
      </xdr:nvSpPr>
      <xdr:spPr>
        <a:xfrm>
          <a:off x="2857500" y="55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35958</xdr:rowOff>
    </xdr:from>
    <xdr:ext cx="469744" cy="259045"/>
    <xdr:sp macro="" textlink="">
      <xdr:nvSpPr>
        <xdr:cNvPr id="85" name="テキスト ボックス 84"/>
        <xdr:cNvSpPr txBox="1"/>
      </xdr:nvSpPr>
      <xdr:spPr>
        <a:xfrm>
          <a:off x="2673428" y="53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127</xdr:rowOff>
    </xdr:from>
    <xdr:to>
      <xdr:col>10</xdr:col>
      <xdr:colOff>165100</xdr:colOff>
      <xdr:row>33</xdr:row>
      <xdr:rowOff>101727</xdr:rowOff>
    </xdr:to>
    <xdr:sp macro="" textlink="">
      <xdr:nvSpPr>
        <xdr:cNvPr id="86" name="楕円 85"/>
        <xdr:cNvSpPr/>
      </xdr:nvSpPr>
      <xdr:spPr>
        <a:xfrm>
          <a:off x="1968500" y="5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118254</xdr:rowOff>
    </xdr:from>
    <xdr:ext cx="469744" cy="259045"/>
    <xdr:sp macro="" textlink="">
      <xdr:nvSpPr>
        <xdr:cNvPr id="87" name="テキスト ボックス 86"/>
        <xdr:cNvSpPr txBox="1"/>
      </xdr:nvSpPr>
      <xdr:spPr>
        <a:xfrm>
          <a:off x="1784428" y="5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72898</xdr:rowOff>
    </xdr:from>
    <xdr:to>
      <xdr:col>6</xdr:col>
      <xdr:colOff>38100</xdr:colOff>
      <xdr:row>34</xdr:row>
      <xdr:rowOff>3048</xdr:rowOff>
    </xdr:to>
    <xdr:sp macro="" textlink="">
      <xdr:nvSpPr>
        <xdr:cNvPr id="88" name="楕円 87"/>
        <xdr:cNvSpPr/>
      </xdr:nvSpPr>
      <xdr:spPr>
        <a:xfrm>
          <a:off x="10795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19575</xdr:rowOff>
    </xdr:from>
    <xdr:ext cx="469744" cy="259045"/>
    <xdr:sp macro="" textlink="">
      <xdr:nvSpPr>
        <xdr:cNvPr id="89" name="テキスト ボックス 88"/>
        <xdr:cNvSpPr txBox="1"/>
      </xdr:nvSpPr>
      <xdr:spPr>
        <a:xfrm>
          <a:off x="895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5562</xdr:rowOff>
    </xdr:from>
    <xdr:to>
      <xdr:col>24</xdr:col>
      <xdr:colOff>63500</xdr:colOff>
      <xdr:row>57</xdr:row>
      <xdr:rowOff>15318</xdr:rowOff>
    </xdr:to>
    <xdr:cxnSp macro="">
      <xdr:nvCxnSpPr>
        <xdr:cNvPr id="116" name="直線コネクタ 115"/>
        <xdr:cNvCxnSpPr/>
      </xdr:nvCxnSpPr>
      <xdr:spPr>
        <a:xfrm>
          <a:off x="3797300" y="9435312"/>
          <a:ext cx="838200" cy="35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5562</xdr:rowOff>
    </xdr:from>
    <xdr:to>
      <xdr:col>19</xdr:col>
      <xdr:colOff>177800</xdr:colOff>
      <xdr:row>56</xdr:row>
      <xdr:rowOff>36286</xdr:rowOff>
    </xdr:to>
    <xdr:cxnSp macro="">
      <xdr:nvCxnSpPr>
        <xdr:cNvPr id="119" name="直線コネクタ 118"/>
        <xdr:cNvCxnSpPr/>
      </xdr:nvCxnSpPr>
      <xdr:spPr>
        <a:xfrm flipV="1">
          <a:off x="2908300" y="9435312"/>
          <a:ext cx="889000" cy="20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36286</xdr:rowOff>
    </xdr:from>
    <xdr:to>
      <xdr:col>15</xdr:col>
      <xdr:colOff>50800</xdr:colOff>
      <xdr:row>56</xdr:row>
      <xdr:rowOff>144980</xdr:rowOff>
    </xdr:to>
    <xdr:cxnSp macro="">
      <xdr:nvCxnSpPr>
        <xdr:cNvPr id="122" name="直線コネクタ 121"/>
        <xdr:cNvCxnSpPr/>
      </xdr:nvCxnSpPr>
      <xdr:spPr>
        <a:xfrm flipV="1">
          <a:off x="2019300" y="9637486"/>
          <a:ext cx="889000" cy="10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105830</xdr:rowOff>
    </xdr:from>
    <xdr:to>
      <xdr:col>15</xdr:col>
      <xdr:colOff>101600</xdr:colOff>
      <xdr:row>57</xdr:row>
      <xdr:rowOff>35980</xdr:rowOff>
    </xdr:to>
    <xdr:sp macro="" textlink="">
      <xdr:nvSpPr>
        <xdr:cNvPr id="123" name="フローチャート: 判断 122"/>
        <xdr:cNvSpPr/>
      </xdr:nvSpPr>
      <xdr:spPr>
        <a:xfrm>
          <a:off x="2857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27107</xdr:rowOff>
    </xdr:from>
    <xdr:ext cx="534377" cy="259045"/>
    <xdr:sp macro="" textlink="">
      <xdr:nvSpPr>
        <xdr:cNvPr id="124" name="テキスト ボックス 123"/>
        <xdr:cNvSpPr txBox="1"/>
      </xdr:nvSpPr>
      <xdr:spPr>
        <a:xfrm>
          <a:off x="2641111" y="97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116534</xdr:rowOff>
    </xdr:from>
    <xdr:to>
      <xdr:col>10</xdr:col>
      <xdr:colOff>114300</xdr:colOff>
      <xdr:row>56</xdr:row>
      <xdr:rowOff>144980</xdr:rowOff>
    </xdr:to>
    <xdr:cxnSp macro="">
      <xdr:nvCxnSpPr>
        <xdr:cNvPr id="125" name="直線コネクタ 124"/>
        <xdr:cNvCxnSpPr/>
      </xdr:nvCxnSpPr>
      <xdr:spPr>
        <a:xfrm>
          <a:off x="1130300" y="9374834"/>
          <a:ext cx="889000" cy="3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64374</xdr:rowOff>
    </xdr:from>
    <xdr:ext cx="534377" cy="259045"/>
    <xdr:sp macro="" textlink="">
      <xdr:nvSpPr>
        <xdr:cNvPr id="127" name="テキスト ボックス 126"/>
        <xdr:cNvSpPr txBox="1"/>
      </xdr:nvSpPr>
      <xdr:spPr>
        <a:xfrm>
          <a:off x="1752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50200</xdr:rowOff>
    </xdr:from>
    <xdr:ext cx="534377" cy="259045"/>
    <xdr:sp macro="" textlink="">
      <xdr:nvSpPr>
        <xdr:cNvPr id="129" name="テキスト ボックス 128"/>
        <xdr:cNvSpPr txBox="1"/>
      </xdr:nvSpPr>
      <xdr:spPr>
        <a:xfrm>
          <a:off x="863111" y="98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135968</xdr:rowOff>
    </xdr:from>
    <xdr:to>
      <xdr:col>24</xdr:col>
      <xdr:colOff>114300</xdr:colOff>
      <xdr:row>57</xdr:row>
      <xdr:rowOff>66118</xdr:rowOff>
    </xdr:to>
    <xdr:sp macro="" textlink="">
      <xdr:nvSpPr>
        <xdr:cNvPr id="135" name="楕円 134"/>
        <xdr:cNvSpPr/>
      </xdr:nvSpPr>
      <xdr:spPr>
        <a:xfrm>
          <a:off x="4584700" y="97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158845</xdr:rowOff>
    </xdr:from>
    <xdr:ext cx="534377" cy="259045"/>
    <xdr:sp macro="" textlink="">
      <xdr:nvSpPr>
        <xdr:cNvPr id="136" name="総務費該当値テキスト"/>
        <xdr:cNvSpPr txBox="1"/>
      </xdr:nvSpPr>
      <xdr:spPr>
        <a:xfrm>
          <a:off x="4686300" y="95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126212</xdr:rowOff>
    </xdr:from>
    <xdr:to>
      <xdr:col>20</xdr:col>
      <xdr:colOff>38100</xdr:colOff>
      <xdr:row>55</xdr:row>
      <xdr:rowOff>56362</xdr:rowOff>
    </xdr:to>
    <xdr:sp macro="" textlink="">
      <xdr:nvSpPr>
        <xdr:cNvPr id="137" name="楕円 136"/>
        <xdr:cNvSpPr/>
      </xdr:nvSpPr>
      <xdr:spPr>
        <a:xfrm>
          <a:off x="3746500" y="93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72889</xdr:rowOff>
    </xdr:from>
    <xdr:ext cx="599010" cy="259045"/>
    <xdr:sp macro="" textlink="">
      <xdr:nvSpPr>
        <xdr:cNvPr id="138" name="テキスト ボックス 137"/>
        <xdr:cNvSpPr txBox="1"/>
      </xdr:nvSpPr>
      <xdr:spPr>
        <a:xfrm>
          <a:off x="3497795" y="915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156936</xdr:rowOff>
    </xdr:from>
    <xdr:to>
      <xdr:col>15</xdr:col>
      <xdr:colOff>101600</xdr:colOff>
      <xdr:row>56</xdr:row>
      <xdr:rowOff>87086</xdr:rowOff>
    </xdr:to>
    <xdr:sp macro="" textlink="">
      <xdr:nvSpPr>
        <xdr:cNvPr id="139" name="楕円 138"/>
        <xdr:cNvSpPr/>
      </xdr:nvSpPr>
      <xdr:spPr>
        <a:xfrm>
          <a:off x="2857500" y="95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103613</xdr:rowOff>
    </xdr:from>
    <xdr:ext cx="534377" cy="259045"/>
    <xdr:sp macro="" textlink="">
      <xdr:nvSpPr>
        <xdr:cNvPr id="140" name="テキスト ボックス 139"/>
        <xdr:cNvSpPr txBox="1"/>
      </xdr:nvSpPr>
      <xdr:spPr>
        <a:xfrm>
          <a:off x="2641111" y="936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94180</xdr:rowOff>
    </xdr:from>
    <xdr:to>
      <xdr:col>10</xdr:col>
      <xdr:colOff>165100</xdr:colOff>
      <xdr:row>57</xdr:row>
      <xdr:rowOff>24330</xdr:rowOff>
    </xdr:to>
    <xdr:sp macro="" textlink="">
      <xdr:nvSpPr>
        <xdr:cNvPr id="141" name="楕円 140"/>
        <xdr:cNvSpPr/>
      </xdr:nvSpPr>
      <xdr:spPr>
        <a:xfrm>
          <a:off x="1968500" y="969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40857</xdr:rowOff>
    </xdr:from>
    <xdr:ext cx="534377" cy="259045"/>
    <xdr:sp macro="" textlink="">
      <xdr:nvSpPr>
        <xdr:cNvPr id="142" name="テキスト ボックス 141"/>
        <xdr:cNvSpPr txBox="1"/>
      </xdr:nvSpPr>
      <xdr:spPr>
        <a:xfrm>
          <a:off x="1752111" y="947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65734</xdr:rowOff>
    </xdr:from>
    <xdr:to>
      <xdr:col>6</xdr:col>
      <xdr:colOff>38100</xdr:colOff>
      <xdr:row>54</xdr:row>
      <xdr:rowOff>167334</xdr:rowOff>
    </xdr:to>
    <xdr:sp macro="" textlink="">
      <xdr:nvSpPr>
        <xdr:cNvPr id="143" name="楕円 142"/>
        <xdr:cNvSpPr/>
      </xdr:nvSpPr>
      <xdr:spPr>
        <a:xfrm>
          <a:off x="1079500" y="93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12411</xdr:rowOff>
    </xdr:from>
    <xdr:ext cx="599010" cy="259045"/>
    <xdr:sp macro="" textlink="">
      <xdr:nvSpPr>
        <xdr:cNvPr id="144" name="テキスト ボックス 143"/>
        <xdr:cNvSpPr txBox="1"/>
      </xdr:nvSpPr>
      <xdr:spPr>
        <a:xfrm>
          <a:off x="830795" y="909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11674</xdr:rowOff>
    </xdr:from>
    <xdr:to>
      <xdr:col>24</xdr:col>
      <xdr:colOff>63500</xdr:colOff>
      <xdr:row>77</xdr:row>
      <xdr:rowOff>139855</xdr:rowOff>
    </xdr:to>
    <xdr:cxnSp macro="">
      <xdr:nvCxnSpPr>
        <xdr:cNvPr id="172" name="直線コネクタ 171"/>
        <xdr:cNvCxnSpPr/>
      </xdr:nvCxnSpPr>
      <xdr:spPr>
        <a:xfrm>
          <a:off x="3797300" y="12870424"/>
          <a:ext cx="838200" cy="47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7451</xdr:rowOff>
    </xdr:from>
    <xdr:to>
      <xdr:col>19</xdr:col>
      <xdr:colOff>177800</xdr:colOff>
      <xdr:row>75</xdr:row>
      <xdr:rowOff>11674</xdr:rowOff>
    </xdr:to>
    <xdr:cxnSp macro="">
      <xdr:nvCxnSpPr>
        <xdr:cNvPr id="175" name="直線コネクタ 174"/>
        <xdr:cNvCxnSpPr/>
      </xdr:nvCxnSpPr>
      <xdr:spPr>
        <a:xfrm>
          <a:off x="2908300" y="12866201"/>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159616</xdr:rowOff>
    </xdr:from>
    <xdr:to>
      <xdr:col>15</xdr:col>
      <xdr:colOff>50800</xdr:colOff>
      <xdr:row>75</xdr:row>
      <xdr:rowOff>7451</xdr:rowOff>
    </xdr:to>
    <xdr:cxnSp macro="">
      <xdr:nvCxnSpPr>
        <xdr:cNvPr id="178" name="直線コネクタ 177"/>
        <xdr:cNvCxnSpPr/>
      </xdr:nvCxnSpPr>
      <xdr:spPr>
        <a:xfrm>
          <a:off x="2019300" y="12675466"/>
          <a:ext cx="889000" cy="19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12471</xdr:rowOff>
    </xdr:from>
    <xdr:to>
      <xdr:col>15</xdr:col>
      <xdr:colOff>101600</xdr:colOff>
      <xdr:row>77</xdr:row>
      <xdr:rowOff>114071</xdr:rowOff>
    </xdr:to>
    <xdr:sp macro="" textlink="">
      <xdr:nvSpPr>
        <xdr:cNvPr id="179" name="フローチャート: 判断 178"/>
        <xdr:cNvSpPr/>
      </xdr:nvSpPr>
      <xdr:spPr>
        <a:xfrm>
          <a:off x="2857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105198</xdr:rowOff>
    </xdr:from>
    <xdr:ext cx="599010" cy="259045"/>
    <xdr:sp macro="" textlink="">
      <xdr:nvSpPr>
        <xdr:cNvPr id="180" name="テキスト ボックス 179"/>
        <xdr:cNvSpPr txBox="1"/>
      </xdr:nvSpPr>
      <xdr:spPr>
        <a:xfrm>
          <a:off x="2608795" y="133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159616</xdr:rowOff>
    </xdr:from>
    <xdr:to>
      <xdr:col>10</xdr:col>
      <xdr:colOff>114300</xdr:colOff>
      <xdr:row>76</xdr:row>
      <xdr:rowOff>47355</xdr:rowOff>
    </xdr:to>
    <xdr:cxnSp macro="">
      <xdr:nvCxnSpPr>
        <xdr:cNvPr id="181" name="直線コネクタ 180"/>
        <xdr:cNvCxnSpPr/>
      </xdr:nvCxnSpPr>
      <xdr:spPr>
        <a:xfrm flipV="1">
          <a:off x="1130300" y="12675466"/>
          <a:ext cx="889000" cy="40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5225</xdr:rowOff>
    </xdr:from>
    <xdr:ext cx="599010" cy="259045"/>
    <xdr:sp macro="" textlink="">
      <xdr:nvSpPr>
        <xdr:cNvPr id="183" name="テキスト ボックス 182"/>
        <xdr:cNvSpPr txBox="1"/>
      </xdr:nvSpPr>
      <xdr:spPr>
        <a:xfrm>
          <a:off x="1719795" y="1337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18612</xdr:rowOff>
    </xdr:from>
    <xdr:ext cx="599010" cy="259045"/>
    <xdr:sp macro="" textlink="">
      <xdr:nvSpPr>
        <xdr:cNvPr id="185" name="テキスト ボックス 184"/>
        <xdr:cNvSpPr txBox="1"/>
      </xdr:nvSpPr>
      <xdr:spPr>
        <a:xfrm>
          <a:off x="830795" y="133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89055</xdr:rowOff>
    </xdr:from>
    <xdr:to>
      <xdr:col>24</xdr:col>
      <xdr:colOff>114300</xdr:colOff>
      <xdr:row>78</xdr:row>
      <xdr:rowOff>19205</xdr:rowOff>
    </xdr:to>
    <xdr:sp macro="" textlink="">
      <xdr:nvSpPr>
        <xdr:cNvPr id="191" name="楕円 190"/>
        <xdr:cNvSpPr/>
      </xdr:nvSpPr>
      <xdr:spPr>
        <a:xfrm>
          <a:off x="4584700" y="132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67482</xdr:rowOff>
    </xdr:from>
    <xdr:ext cx="599010" cy="259045"/>
    <xdr:sp macro="" textlink="">
      <xdr:nvSpPr>
        <xdr:cNvPr id="192" name="民生費該当値テキスト"/>
        <xdr:cNvSpPr txBox="1"/>
      </xdr:nvSpPr>
      <xdr:spPr>
        <a:xfrm>
          <a:off x="4686300" y="1326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132324</xdr:rowOff>
    </xdr:from>
    <xdr:to>
      <xdr:col>20</xdr:col>
      <xdr:colOff>38100</xdr:colOff>
      <xdr:row>75</xdr:row>
      <xdr:rowOff>62474</xdr:rowOff>
    </xdr:to>
    <xdr:sp macro="" textlink="">
      <xdr:nvSpPr>
        <xdr:cNvPr id="193" name="楕円 192"/>
        <xdr:cNvSpPr/>
      </xdr:nvSpPr>
      <xdr:spPr>
        <a:xfrm>
          <a:off x="3746500" y="12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79001</xdr:rowOff>
    </xdr:from>
    <xdr:ext cx="599010" cy="259045"/>
    <xdr:sp macro="" textlink="">
      <xdr:nvSpPr>
        <xdr:cNvPr id="194" name="テキスト ボックス 193"/>
        <xdr:cNvSpPr txBox="1"/>
      </xdr:nvSpPr>
      <xdr:spPr>
        <a:xfrm>
          <a:off x="3497795" y="1259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128101</xdr:rowOff>
    </xdr:from>
    <xdr:to>
      <xdr:col>15</xdr:col>
      <xdr:colOff>101600</xdr:colOff>
      <xdr:row>75</xdr:row>
      <xdr:rowOff>58251</xdr:rowOff>
    </xdr:to>
    <xdr:sp macro="" textlink="">
      <xdr:nvSpPr>
        <xdr:cNvPr id="195" name="楕円 194"/>
        <xdr:cNvSpPr/>
      </xdr:nvSpPr>
      <xdr:spPr>
        <a:xfrm>
          <a:off x="2857500" y="128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74778</xdr:rowOff>
    </xdr:from>
    <xdr:ext cx="599010" cy="259045"/>
    <xdr:sp macro="" textlink="">
      <xdr:nvSpPr>
        <xdr:cNvPr id="196" name="テキスト ボックス 195"/>
        <xdr:cNvSpPr txBox="1"/>
      </xdr:nvSpPr>
      <xdr:spPr>
        <a:xfrm>
          <a:off x="2608795" y="1259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108816</xdr:rowOff>
    </xdr:from>
    <xdr:to>
      <xdr:col>10</xdr:col>
      <xdr:colOff>165100</xdr:colOff>
      <xdr:row>74</xdr:row>
      <xdr:rowOff>38966</xdr:rowOff>
    </xdr:to>
    <xdr:sp macro="" textlink="">
      <xdr:nvSpPr>
        <xdr:cNvPr id="197" name="楕円 196"/>
        <xdr:cNvSpPr/>
      </xdr:nvSpPr>
      <xdr:spPr>
        <a:xfrm>
          <a:off x="1968500" y="126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55493</xdr:rowOff>
    </xdr:from>
    <xdr:ext cx="599010" cy="259045"/>
    <xdr:sp macro="" textlink="">
      <xdr:nvSpPr>
        <xdr:cNvPr id="198" name="テキスト ボックス 197"/>
        <xdr:cNvSpPr txBox="1"/>
      </xdr:nvSpPr>
      <xdr:spPr>
        <a:xfrm>
          <a:off x="1719795" y="1239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168005</xdr:rowOff>
    </xdr:from>
    <xdr:to>
      <xdr:col>6</xdr:col>
      <xdr:colOff>38100</xdr:colOff>
      <xdr:row>76</xdr:row>
      <xdr:rowOff>98155</xdr:rowOff>
    </xdr:to>
    <xdr:sp macro="" textlink="">
      <xdr:nvSpPr>
        <xdr:cNvPr id="199" name="楕円 198"/>
        <xdr:cNvSpPr/>
      </xdr:nvSpPr>
      <xdr:spPr>
        <a:xfrm>
          <a:off x="1079500" y="1302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114681</xdr:rowOff>
    </xdr:from>
    <xdr:ext cx="599010" cy="259045"/>
    <xdr:sp macro="" textlink="">
      <xdr:nvSpPr>
        <xdr:cNvPr id="200" name="テキスト ボックス 199"/>
        <xdr:cNvSpPr txBox="1"/>
      </xdr:nvSpPr>
      <xdr:spPr>
        <a:xfrm>
          <a:off x="830795" y="1280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40602</xdr:rowOff>
    </xdr:from>
    <xdr:to>
      <xdr:col>24</xdr:col>
      <xdr:colOff>63500</xdr:colOff>
      <xdr:row>98</xdr:row>
      <xdr:rowOff>53839</xdr:rowOff>
    </xdr:to>
    <xdr:cxnSp macro="">
      <xdr:nvCxnSpPr>
        <xdr:cNvPr id="228" name="直線コネクタ 227"/>
        <xdr:cNvCxnSpPr/>
      </xdr:nvCxnSpPr>
      <xdr:spPr>
        <a:xfrm flipV="1">
          <a:off x="3797300" y="16842702"/>
          <a:ext cx="8382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53839</xdr:rowOff>
    </xdr:from>
    <xdr:to>
      <xdr:col>19</xdr:col>
      <xdr:colOff>177800</xdr:colOff>
      <xdr:row>98</xdr:row>
      <xdr:rowOff>61427</xdr:rowOff>
    </xdr:to>
    <xdr:cxnSp macro="">
      <xdr:nvCxnSpPr>
        <xdr:cNvPr id="231" name="直線コネクタ 230"/>
        <xdr:cNvCxnSpPr/>
      </xdr:nvCxnSpPr>
      <xdr:spPr>
        <a:xfrm flipV="1">
          <a:off x="2908300" y="16855939"/>
          <a:ext cx="8890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61427</xdr:rowOff>
    </xdr:from>
    <xdr:to>
      <xdr:col>15</xdr:col>
      <xdr:colOff>50800</xdr:colOff>
      <xdr:row>98</xdr:row>
      <xdr:rowOff>64444</xdr:rowOff>
    </xdr:to>
    <xdr:cxnSp macro="">
      <xdr:nvCxnSpPr>
        <xdr:cNvPr id="234" name="直線コネクタ 233"/>
        <xdr:cNvCxnSpPr/>
      </xdr:nvCxnSpPr>
      <xdr:spPr>
        <a:xfrm flipV="1">
          <a:off x="2019300" y="1686352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129659</xdr:rowOff>
    </xdr:from>
    <xdr:to>
      <xdr:col>15</xdr:col>
      <xdr:colOff>101600</xdr:colOff>
      <xdr:row>96</xdr:row>
      <xdr:rowOff>59809</xdr:rowOff>
    </xdr:to>
    <xdr:sp macro="" textlink="">
      <xdr:nvSpPr>
        <xdr:cNvPr id="235" name="フローチャート: 判断 234"/>
        <xdr:cNvSpPr/>
      </xdr:nvSpPr>
      <xdr:spPr>
        <a:xfrm>
          <a:off x="2857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76336</xdr:rowOff>
    </xdr:from>
    <xdr:ext cx="534377" cy="259045"/>
    <xdr:sp macro="" textlink="">
      <xdr:nvSpPr>
        <xdr:cNvPr id="236" name="テキスト ボックス 235"/>
        <xdr:cNvSpPr txBox="1"/>
      </xdr:nvSpPr>
      <xdr:spPr>
        <a:xfrm>
          <a:off x="2641111" y="161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2380</xdr:rowOff>
    </xdr:from>
    <xdr:to>
      <xdr:col>10</xdr:col>
      <xdr:colOff>114300</xdr:colOff>
      <xdr:row>98</xdr:row>
      <xdr:rowOff>64444</xdr:rowOff>
    </xdr:to>
    <xdr:cxnSp macro="">
      <xdr:nvCxnSpPr>
        <xdr:cNvPr id="237" name="直線コネクタ 236"/>
        <xdr:cNvCxnSpPr/>
      </xdr:nvCxnSpPr>
      <xdr:spPr>
        <a:xfrm>
          <a:off x="1130300" y="16804480"/>
          <a:ext cx="88900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146814</xdr:rowOff>
    </xdr:from>
    <xdr:ext cx="534377" cy="259045"/>
    <xdr:sp macro="" textlink="">
      <xdr:nvSpPr>
        <xdr:cNvPr id="239" name="テキスト ボックス 238"/>
        <xdr:cNvSpPr txBox="1"/>
      </xdr:nvSpPr>
      <xdr:spPr>
        <a:xfrm>
          <a:off x="1752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8602</xdr:rowOff>
    </xdr:from>
    <xdr:ext cx="534377" cy="259045"/>
    <xdr:sp macro="" textlink="">
      <xdr:nvSpPr>
        <xdr:cNvPr id="241" name="テキスト ボックス 240"/>
        <xdr:cNvSpPr txBox="1"/>
      </xdr:nvSpPr>
      <xdr:spPr>
        <a:xfrm>
          <a:off x="863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161252</xdr:rowOff>
    </xdr:from>
    <xdr:to>
      <xdr:col>24</xdr:col>
      <xdr:colOff>114300</xdr:colOff>
      <xdr:row>98</xdr:row>
      <xdr:rowOff>91402</xdr:rowOff>
    </xdr:to>
    <xdr:sp macro="" textlink="">
      <xdr:nvSpPr>
        <xdr:cNvPr id="247" name="楕円 246"/>
        <xdr:cNvSpPr/>
      </xdr:nvSpPr>
      <xdr:spPr>
        <a:xfrm>
          <a:off x="4584700" y="167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76179</xdr:rowOff>
    </xdr:from>
    <xdr:ext cx="534377" cy="259045"/>
    <xdr:sp macro="" textlink="">
      <xdr:nvSpPr>
        <xdr:cNvPr id="248" name="衛生費該当値テキスト"/>
        <xdr:cNvSpPr txBox="1"/>
      </xdr:nvSpPr>
      <xdr:spPr>
        <a:xfrm>
          <a:off x="4686300" y="1670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3039</xdr:rowOff>
    </xdr:from>
    <xdr:to>
      <xdr:col>20</xdr:col>
      <xdr:colOff>38100</xdr:colOff>
      <xdr:row>98</xdr:row>
      <xdr:rowOff>104639</xdr:rowOff>
    </xdr:to>
    <xdr:sp macro="" textlink="">
      <xdr:nvSpPr>
        <xdr:cNvPr id="249" name="楕円 248"/>
        <xdr:cNvSpPr/>
      </xdr:nvSpPr>
      <xdr:spPr>
        <a:xfrm>
          <a:off x="3746500" y="1680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95766</xdr:rowOff>
    </xdr:from>
    <xdr:ext cx="534377" cy="259045"/>
    <xdr:sp macro="" textlink="">
      <xdr:nvSpPr>
        <xdr:cNvPr id="250" name="テキスト ボックス 249"/>
        <xdr:cNvSpPr txBox="1"/>
      </xdr:nvSpPr>
      <xdr:spPr>
        <a:xfrm>
          <a:off x="3530111" y="1689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10627</xdr:rowOff>
    </xdr:from>
    <xdr:to>
      <xdr:col>15</xdr:col>
      <xdr:colOff>101600</xdr:colOff>
      <xdr:row>98</xdr:row>
      <xdr:rowOff>112227</xdr:rowOff>
    </xdr:to>
    <xdr:sp macro="" textlink="">
      <xdr:nvSpPr>
        <xdr:cNvPr id="251" name="楕円 250"/>
        <xdr:cNvSpPr/>
      </xdr:nvSpPr>
      <xdr:spPr>
        <a:xfrm>
          <a:off x="2857500" y="168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103354</xdr:rowOff>
    </xdr:from>
    <xdr:ext cx="534377" cy="259045"/>
    <xdr:sp macro="" textlink="">
      <xdr:nvSpPr>
        <xdr:cNvPr id="252" name="テキスト ボックス 251"/>
        <xdr:cNvSpPr txBox="1"/>
      </xdr:nvSpPr>
      <xdr:spPr>
        <a:xfrm>
          <a:off x="2641111" y="169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13644</xdr:rowOff>
    </xdr:from>
    <xdr:to>
      <xdr:col>10</xdr:col>
      <xdr:colOff>165100</xdr:colOff>
      <xdr:row>98</xdr:row>
      <xdr:rowOff>115244</xdr:rowOff>
    </xdr:to>
    <xdr:sp macro="" textlink="">
      <xdr:nvSpPr>
        <xdr:cNvPr id="253" name="楕円 252"/>
        <xdr:cNvSpPr/>
      </xdr:nvSpPr>
      <xdr:spPr>
        <a:xfrm>
          <a:off x="19685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106371</xdr:rowOff>
    </xdr:from>
    <xdr:ext cx="534377" cy="259045"/>
    <xdr:sp macro="" textlink="">
      <xdr:nvSpPr>
        <xdr:cNvPr id="254" name="テキスト ボックス 253"/>
        <xdr:cNvSpPr txBox="1"/>
      </xdr:nvSpPr>
      <xdr:spPr>
        <a:xfrm>
          <a:off x="1752111" y="1690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123030</xdr:rowOff>
    </xdr:from>
    <xdr:to>
      <xdr:col>6</xdr:col>
      <xdr:colOff>38100</xdr:colOff>
      <xdr:row>98</xdr:row>
      <xdr:rowOff>53180</xdr:rowOff>
    </xdr:to>
    <xdr:sp macro="" textlink="">
      <xdr:nvSpPr>
        <xdr:cNvPr id="255" name="楕円 254"/>
        <xdr:cNvSpPr/>
      </xdr:nvSpPr>
      <xdr:spPr>
        <a:xfrm>
          <a:off x="1079500" y="167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44307</xdr:rowOff>
    </xdr:from>
    <xdr:ext cx="534377" cy="259045"/>
    <xdr:sp macro="" textlink="">
      <xdr:nvSpPr>
        <xdr:cNvPr id="256" name="テキスト ボックス 255"/>
        <xdr:cNvSpPr txBox="1"/>
      </xdr:nvSpPr>
      <xdr:spPr>
        <a:xfrm>
          <a:off x="863111" y="168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82641</xdr:rowOff>
    </xdr:from>
    <xdr:to>
      <xdr:col>55</xdr:col>
      <xdr:colOff>0</xdr:colOff>
      <xdr:row>38</xdr:row>
      <xdr:rowOff>125435</xdr:rowOff>
    </xdr:to>
    <xdr:cxnSp macro="">
      <xdr:nvCxnSpPr>
        <xdr:cNvPr id="283" name="直線コネクタ 282"/>
        <xdr:cNvCxnSpPr/>
      </xdr:nvCxnSpPr>
      <xdr:spPr>
        <a:xfrm>
          <a:off x="9639300" y="6597741"/>
          <a:ext cx="8382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15662</xdr:rowOff>
    </xdr:from>
    <xdr:to>
      <xdr:col>50</xdr:col>
      <xdr:colOff>114300</xdr:colOff>
      <xdr:row>38</xdr:row>
      <xdr:rowOff>82641</xdr:rowOff>
    </xdr:to>
    <xdr:cxnSp macro="">
      <xdr:nvCxnSpPr>
        <xdr:cNvPr id="286" name="直線コネクタ 285"/>
        <xdr:cNvCxnSpPr/>
      </xdr:nvCxnSpPr>
      <xdr:spPr>
        <a:xfrm>
          <a:off x="8750300" y="6530762"/>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144592</xdr:rowOff>
    </xdr:from>
    <xdr:to>
      <xdr:col>45</xdr:col>
      <xdr:colOff>177800</xdr:colOff>
      <xdr:row>38</xdr:row>
      <xdr:rowOff>15662</xdr:rowOff>
    </xdr:to>
    <xdr:cxnSp macro="">
      <xdr:nvCxnSpPr>
        <xdr:cNvPr id="289" name="直線コネクタ 288"/>
        <xdr:cNvCxnSpPr/>
      </xdr:nvCxnSpPr>
      <xdr:spPr>
        <a:xfrm>
          <a:off x="7861300" y="6488242"/>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38745</xdr:rowOff>
    </xdr:from>
    <xdr:to>
      <xdr:col>46</xdr:col>
      <xdr:colOff>38100</xdr:colOff>
      <xdr:row>38</xdr:row>
      <xdr:rowOff>140345</xdr:rowOff>
    </xdr:to>
    <xdr:sp macro="" textlink="">
      <xdr:nvSpPr>
        <xdr:cNvPr id="290" name="フローチャート: 判断 289"/>
        <xdr:cNvSpPr/>
      </xdr:nvSpPr>
      <xdr:spPr>
        <a:xfrm>
          <a:off x="8699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131472</xdr:rowOff>
    </xdr:from>
    <xdr:ext cx="469744" cy="259045"/>
    <xdr:sp macro="" textlink="">
      <xdr:nvSpPr>
        <xdr:cNvPr id="291" name="テキスト ボックス 290"/>
        <xdr:cNvSpPr txBox="1"/>
      </xdr:nvSpPr>
      <xdr:spPr>
        <a:xfrm>
          <a:off x="8515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113731</xdr:rowOff>
    </xdr:from>
    <xdr:to>
      <xdr:col>41</xdr:col>
      <xdr:colOff>50800</xdr:colOff>
      <xdr:row>37</xdr:row>
      <xdr:rowOff>144592</xdr:rowOff>
    </xdr:to>
    <xdr:cxnSp macro="">
      <xdr:nvCxnSpPr>
        <xdr:cNvPr id="292" name="直線コネクタ 291"/>
        <xdr:cNvCxnSpPr/>
      </xdr:nvCxnSpPr>
      <xdr:spPr>
        <a:xfrm>
          <a:off x="6972300" y="645738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110395</xdr:rowOff>
    </xdr:from>
    <xdr:ext cx="469744" cy="259045"/>
    <xdr:sp macro="" textlink="">
      <xdr:nvSpPr>
        <xdr:cNvPr id="294" name="テキスト ボックス 293"/>
        <xdr:cNvSpPr txBox="1"/>
      </xdr:nvSpPr>
      <xdr:spPr>
        <a:xfrm>
          <a:off x="7626428" y="6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92198</xdr:rowOff>
    </xdr:from>
    <xdr:ext cx="469744" cy="259045"/>
    <xdr:sp macro="" textlink="">
      <xdr:nvSpPr>
        <xdr:cNvPr id="296" name="テキスト ボックス 295"/>
        <xdr:cNvSpPr txBox="1"/>
      </xdr:nvSpPr>
      <xdr:spPr>
        <a:xfrm>
          <a:off x="6737428"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74635</xdr:rowOff>
    </xdr:from>
    <xdr:to>
      <xdr:col>55</xdr:col>
      <xdr:colOff>50800</xdr:colOff>
      <xdr:row>39</xdr:row>
      <xdr:rowOff>4785</xdr:rowOff>
    </xdr:to>
    <xdr:sp macro="" textlink="">
      <xdr:nvSpPr>
        <xdr:cNvPr id="302" name="楕円 301"/>
        <xdr:cNvSpPr/>
      </xdr:nvSpPr>
      <xdr:spPr>
        <a:xfrm>
          <a:off x="10426700" y="65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3" name="労働費該当値テキスト"/>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31841</xdr:rowOff>
    </xdr:from>
    <xdr:to>
      <xdr:col>50</xdr:col>
      <xdr:colOff>165100</xdr:colOff>
      <xdr:row>38</xdr:row>
      <xdr:rowOff>133441</xdr:rowOff>
    </xdr:to>
    <xdr:sp macro="" textlink="">
      <xdr:nvSpPr>
        <xdr:cNvPr id="304" name="楕円 303"/>
        <xdr:cNvSpPr/>
      </xdr:nvSpPr>
      <xdr:spPr>
        <a:xfrm>
          <a:off x="95885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124568</xdr:rowOff>
    </xdr:from>
    <xdr:ext cx="469744" cy="259045"/>
    <xdr:sp macro="" textlink="">
      <xdr:nvSpPr>
        <xdr:cNvPr id="305" name="テキスト ボックス 304"/>
        <xdr:cNvSpPr txBox="1"/>
      </xdr:nvSpPr>
      <xdr:spPr>
        <a:xfrm>
          <a:off x="9404428" y="663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136311</xdr:rowOff>
    </xdr:from>
    <xdr:to>
      <xdr:col>46</xdr:col>
      <xdr:colOff>38100</xdr:colOff>
      <xdr:row>38</xdr:row>
      <xdr:rowOff>66461</xdr:rowOff>
    </xdr:to>
    <xdr:sp macro="" textlink="">
      <xdr:nvSpPr>
        <xdr:cNvPr id="306" name="楕円 305"/>
        <xdr:cNvSpPr/>
      </xdr:nvSpPr>
      <xdr:spPr>
        <a:xfrm>
          <a:off x="8699500" y="64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82988</xdr:rowOff>
    </xdr:from>
    <xdr:ext cx="469744" cy="259045"/>
    <xdr:sp macro="" textlink="">
      <xdr:nvSpPr>
        <xdr:cNvPr id="307" name="テキスト ボックス 306"/>
        <xdr:cNvSpPr txBox="1"/>
      </xdr:nvSpPr>
      <xdr:spPr>
        <a:xfrm>
          <a:off x="8515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93792</xdr:rowOff>
    </xdr:from>
    <xdr:to>
      <xdr:col>41</xdr:col>
      <xdr:colOff>101600</xdr:colOff>
      <xdr:row>38</xdr:row>
      <xdr:rowOff>23942</xdr:rowOff>
    </xdr:to>
    <xdr:sp macro="" textlink="">
      <xdr:nvSpPr>
        <xdr:cNvPr id="308" name="楕円 307"/>
        <xdr:cNvSpPr/>
      </xdr:nvSpPr>
      <xdr:spPr>
        <a:xfrm>
          <a:off x="7810500" y="64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40469</xdr:rowOff>
    </xdr:from>
    <xdr:ext cx="469744" cy="259045"/>
    <xdr:sp macro="" textlink="">
      <xdr:nvSpPr>
        <xdr:cNvPr id="309" name="テキスト ボックス 308"/>
        <xdr:cNvSpPr txBox="1"/>
      </xdr:nvSpPr>
      <xdr:spPr>
        <a:xfrm>
          <a:off x="7626428" y="621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62931</xdr:rowOff>
    </xdr:from>
    <xdr:to>
      <xdr:col>36</xdr:col>
      <xdr:colOff>165100</xdr:colOff>
      <xdr:row>37</xdr:row>
      <xdr:rowOff>164531</xdr:rowOff>
    </xdr:to>
    <xdr:sp macro="" textlink="">
      <xdr:nvSpPr>
        <xdr:cNvPr id="310" name="楕円 309"/>
        <xdr:cNvSpPr/>
      </xdr:nvSpPr>
      <xdr:spPr>
        <a:xfrm>
          <a:off x="6921500" y="640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9608</xdr:rowOff>
    </xdr:from>
    <xdr:ext cx="469744" cy="259045"/>
    <xdr:sp macro="" textlink="">
      <xdr:nvSpPr>
        <xdr:cNvPr id="311" name="テキスト ボックス 310"/>
        <xdr:cNvSpPr txBox="1"/>
      </xdr:nvSpPr>
      <xdr:spPr>
        <a:xfrm>
          <a:off x="6737428" y="618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27349</xdr:rowOff>
    </xdr:from>
    <xdr:to>
      <xdr:col>55</xdr:col>
      <xdr:colOff>0</xdr:colOff>
      <xdr:row>57</xdr:row>
      <xdr:rowOff>50271</xdr:rowOff>
    </xdr:to>
    <xdr:cxnSp macro="">
      <xdr:nvCxnSpPr>
        <xdr:cNvPr id="336" name="直線コネクタ 335"/>
        <xdr:cNvCxnSpPr/>
      </xdr:nvCxnSpPr>
      <xdr:spPr>
        <a:xfrm flipV="1">
          <a:off x="9639300" y="9799999"/>
          <a:ext cx="838200" cy="2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14461</xdr:rowOff>
    </xdr:from>
    <xdr:to>
      <xdr:col>50</xdr:col>
      <xdr:colOff>114300</xdr:colOff>
      <xdr:row>57</xdr:row>
      <xdr:rowOff>50271</xdr:rowOff>
    </xdr:to>
    <xdr:cxnSp macro="">
      <xdr:nvCxnSpPr>
        <xdr:cNvPr id="339" name="直線コネクタ 338"/>
        <xdr:cNvCxnSpPr/>
      </xdr:nvCxnSpPr>
      <xdr:spPr>
        <a:xfrm>
          <a:off x="8750300" y="9787111"/>
          <a:ext cx="889000" cy="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14461</xdr:rowOff>
    </xdr:from>
    <xdr:to>
      <xdr:col>45</xdr:col>
      <xdr:colOff>177800</xdr:colOff>
      <xdr:row>57</xdr:row>
      <xdr:rowOff>27406</xdr:rowOff>
    </xdr:to>
    <xdr:cxnSp macro="">
      <xdr:nvCxnSpPr>
        <xdr:cNvPr id="342" name="直線コネクタ 341"/>
        <xdr:cNvCxnSpPr/>
      </xdr:nvCxnSpPr>
      <xdr:spPr>
        <a:xfrm flipV="1">
          <a:off x="7861300" y="9787111"/>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43" name="フローチャート: 判断 342"/>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111698</xdr:rowOff>
    </xdr:from>
    <xdr:ext cx="534377" cy="259045"/>
    <xdr:sp macro="" textlink="">
      <xdr:nvSpPr>
        <xdr:cNvPr id="344" name="テキスト ボックス 343"/>
        <xdr:cNvSpPr txBox="1"/>
      </xdr:nvSpPr>
      <xdr:spPr>
        <a:xfrm>
          <a:off x="8483111" y="988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27406</xdr:rowOff>
    </xdr:from>
    <xdr:to>
      <xdr:col>41</xdr:col>
      <xdr:colOff>50800</xdr:colOff>
      <xdr:row>57</xdr:row>
      <xdr:rowOff>37424</xdr:rowOff>
    </xdr:to>
    <xdr:cxnSp macro="">
      <xdr:nvCxnSpPr>
        <xdr:cNvPr id="345" name="直線コネクタ 344"/>
        <xdr:cNvCxnSpPr/>
      </xdr:nvCxnSpPr>
      <xdr:spPr>
        <a:xfrm flipV="1">
          <a:off x="6972300" y="9800056"/>
          <a:ext cx="8890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146749</xdr:rowOff>
    </xdr:from>
    <xdr:ext cx="534377" cy="259045"/>
    <xdr:sp macro="" textlink="">
      <xdr:nvSpPr>
        <xdr:cNvPr id="347" name="テキスト ボックス 346"/>
        <xdr:cNvSpPr txBox="1"/>
      </xdr:nvSpPr>
      <xdr:spPr>
        <a:xfrm>
          <a:off x="7594111" y="9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150675</xdr:rowOff>
    </xdr:from>
    <xdr:ext cx="534377" cy="259045"/>
    <xdr:sp macro="" textlink="">
      <xdr:nvSpPr>
        <xdr:cNvPr id="349" name="テキスト ボックス 348"/>
        <xdr:cNvSpPr txBox="1"/>
      </xdr:nvSpPr>
      <xdr:spPr>
        <a:xfrm>
          <a:off x="6705111" y="99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147999</xdr:rowOff>
    </xdr:from>
    <xdr:to>
      <xdr:col>55</xdr:col>
      <xdr:colOff>50800</xdr:colOff>
      <xdr:row>57</xdr:row>
      <xdr:rowOff>78149</xdr:rowOff>
    </xdr:to>
    <xdr:sp macro="" textlink="">
      <xdr:nvSpPr>
        <xdr:cNvPr id="355" name="楕円 354"/>
        <xdr:cNvSpPr/>
      </xdr:nvSpPr>
      <xdr:spPr>
        <a:xfrm>
          <a:off x="10426700" y="97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170876</xdr:rowOff>
    </xdr:from>
    <xdr:ext cx="534377" cy="259045"/>
    <xdr:sp macro="" textlink="">
      <xdr:nvSpPr>
        <xdr:cNvPr id="356" name="農林水産業費該当値テキスト"/>
        <xdr:cNvSpPr txBox="1"/>
      </xdr:nvSpPr>
      <xdr:spPr>
        <a:xfrm>
          <a:off x="10528300" y="96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170921</xdr:rowOff>
    </xdr:from>
    <xdr:to>
      <xdr:col>50</xdr:col>
      <xdr:colOff>165100</xdr:colOff>
      <xdr:row>57</xdr:row>
      <xdr:rowOff>101071</xdr:rowOff>
    </xdr:to>
    <xdr:sp macro="" textlink="">
      <xdr:nvSpPr>
        <xdr:cNvPr id="357" name="楕円 356"/>
        <xdr:cNvSpPr/>
      </xdr:nvSpPr>
      <xdr:spPr>
        <a:xfrm>
          <a:off x="9588500" y="97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117598</xdr:rowOff>
    </xdr:from>
    <xdr:ext cx="534377" cy="259045"/>
    <xdr:sp macro="" textlink="">
      <xdr:nvSpPr>
        <xdr:cNvPr id="358" name="テキスト ボックス 357"/>
        <xdr:cNvSpPr txBox="1"/>
      </xdr:nvSpPr>
      <xdr:spPr>
        <a:xfrm>
          <a:off x="9372111" y="9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135111</xdr:rowOff>
    </xdr:from>
    <xdr:to>
      <xdr:col>46</xdr:col>
      <xdr:colOff>38100</xdr:colOff>
      <xdr:row>57</xdr:row>
      <xdr:rowOff>65261</xdr:rowOff>
    </xdr:to>
    <xdr:sp macro="" textlink="">
      <xdr:nvSpPr>
        <xdr:cNvPr id="359" name="楕円 358"/>
        <xdr:cNvSpPr/>
      </xdr:nvSpPr>
      <xdr:spPr>
        <a:xfrm>
          <a:off x="8699500" y="973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81788</xdr:rowOff>
    </xdr:from>
    <xdr:ext cx="534377" cy="259045"/>
    <xdr:sp macro="" textlink="">
      <xdr:nvSpPr>
        <xdr:cNvPr id="360" name="テキスト ボックス 359"/>
        <xdr:cNvSpPr txBox="1"/>
      </xdr:nvSpPr>
      <xdr:spPr>
        <a:xfrm>
          <a:off x="8483111" y="95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148056</xdr:rowOff>
    </xdr:from>
    <xdr:to>
      <xdr:col>41</xdr:col>
      <xdr:colOff>101600</xdr:colOff>
      <xdr:row>57</xdr:row>
      <xdr:rowOff>78206</xdr:rowOff>
    </xdr:to>
    <xdr:sp macro="" textlink="">
      <xdr:nvSpPr>
        <xdr:cNvPr id="361" name="楕円 360"/>
        <xdr:cNvSpPr/>
      </xdr:nvSpPr>
      <xdr:spPr>
        <a:xfrm>
          <a:off x="7810500" y="97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94733</xdr:rowOff>
    </xdr:from>
    <xdr:ext cx="534377" cy="259045"/>
    <xdr:sp macro="" textlink="">
      <xdr:nvSpPr>
        <xdr:cNvPr id="362" name="テキスト ボックス 361"/>
        <xdr:cNvSpPr txBox="1"/>
      </xdr:nvSpPr>
      <xdr:spPr>
        <a:xfrm>
          <a:off x="7594111" y="95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158074</xdr:rowOff>
    </xdr:from>
    <xdr:to>
      <xdr:col>36</xdr:col>
      <xdr:colOff>165100</xdr:colOff>
      <xdr:row>57</xdr:row>
      <xdr:rowOff>88224</xdr:rowOff>
    </xdr:to>
    <xdr:sp macro="" textlink="">
      <xdr:nvSpPr>
        <xdr:cNvPr id="363" name="楕円 362"/>
        <xdr:cNvSpPr/>
      </xdr:nvSpPr>
      <xdr:spPr>
        <a:xfrm>
          <a:off x="6921500" y="97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104751</xdr:rowOff>
    </xdr:from>
    <xdr:ext cx="534377" cy="259045"/>
    <xdr:sp macro="" textlink="">
      <xdr:nvSpPr>
        <xdr:cNvPr id="364" name="テキスト ボックス 363"/>
        <xdr:cNvSpPr txBox="1"/>
      </xdr:nvSpPr>
      <xdr:spPr>
        <a:xfrm>
          <a:off x="6705111" y="953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152064</xdr:rowOff>
    </xdr:from>
    <xdr:to>
      <xdr:col>55</xdr:col>
      <xdr:colOff>0</xdr:colOff>
      <xdr:row>77</xdr:row>
      <xdr:rowOff>93714</xdr:rowOff>
    </xdr:to>
    <xdr:cxnSp macro="">
      <xdr:nvCxnSpPr>
        <xdr:cNvPr id="393" name="直線コネクタ 392"/>
        <xdr:cNvCxnSpPr/>
      </xdr:nvCxnSpPr>
      <xdr:spPr>
        <a:xfrm>
          <a:off x="9639300" y="13010814"/>
          <a:ext cx="838200" cy="2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152064</xdr:rowOff>
    </xdr:from>
    <xdr:to>
      <xdr:col>50</xdr:col>
      <xdr:colOff>114300</xdr:colOff>
      <xdr:row>75</xdr:row>
      <xdr:rowOff>155511</xdr:rowOff>
    </xdr:to>
    <xdr:cxnSp macro="">
      <xdr:nvCxnSpPr>
        <xdr:cNvPr id="396" name="直線コネクタ 395"/>
        <xdr:cNvCxnSpPr/>
      </xdr:nvCxnSpPr>
      <xdr:spPr>
        <a:xfrm flipV="1">
          <a:off x="8750300" y="1301081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155511</xdr:rowOff>
    </xdr:from>
    <xdr:to>
      <xdr:col>45</xdr:col>
      <xdr:colOff>177800</xdr:colOff>
      <xdr:row>76</xdr:row>
      <xdr:rowOff>78817</xdr:rowOff>
    </xdr:to>
    <xdr:cxnSp macro="">
      <xdr:nvCxnSpPr>
        <xdr:cNvPr id="399" name="直線コネクタ 398"/>
        <xdr:cNvCxnSpPr/>
      </xdr:nvCxnSpPr>
      <xdr:spPr>
        <a:xfrm flipV="1">
          <a:off x="7861300" y="13014261"/>
          <a:ext cx="889000" cy="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70822</xdr:rowOff>
    </xdr:from>
    <xdr:to>
      <xdr:col>46</xdr:col>
      <xdr:colOff>38100</xdr:colOff>
      <xdr:row>78</xdr:row>
      <xdr:rowOff>972</xdr:rowOff>
    </xdr:to>
    <xdr:sp macro="" textlink="">
      <xdr:nvSpPr>
        <xdr:cNvPr id="400" name="フローチャート: 判断 399"/>
        <xdr:cNvSpPr/>
      </xdr:nvSpPr>
      <xdr:spPr>
        <a:xfrm>
          <a:off x="8699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163549</xdr:rowOff>
    </xdr:from>
    <xdr:ext cx="534377" cy="259045"/>
    <xdr:sp macro="" textlink="">
      <xdr:nvSpPr>
        <xdr:cNvPr id="401" name="テキスト ボックス 400"/>
        <xdr:cNvSpPr txBox="1"/>
      </xdr:nvSpPr>
      <xdr:spPr>
        <a:xfrm>
          <a:off x="8483111" y="133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78817</xdr:rowOff>
    </xdr:from>
    <xdr:to>
      <xdr:col>41</xdr:col>
      <xdr:colOff>50800</xdr:colOff>
      <xdr:row>77</xdr:row>
      <xdr:rowOff>94380</xdr:rowOff>
    </xdr:to>
    <xdr:cxnSp macro="">
      <xdr:nvCxnSpPr>
        <xdr:cNvPr id="402" name="直線コネクタ 401"/>
        <xdr:cNvCxnSpPr/>
      </xdr:nvCxnSpPr>
      <xdr:spPr>
        <a:xfrm flipV="1">
          <a:off x="6972300" y="13109017"/>
          <a:ext cx="889000" cy="18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47362</xdr:rowOff>
    </xdr:from>
    <xdr:ext cx="534377" cy="259045"/>
    <xdr:sp macro="" textlink="">
      <xdr:nvSpPr>
        <xdr:cNvPr id="404" name="テキスト ボックス 403"/>
        <xdr:cNvSpPr txBox="1"/>
      </xdr:nvSpPr>
      <xdr:spPr>
        <a:xfrm>
          <a:off x="7594111"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48392</xdr:rowOff>
    </xdr:from>
    <xdr:ext cx="534377" cy="259045"/>
    <xdr:sp macro="" textlink="">
      <xdr:nvSpPr>
        <xdr:cNvPr id="406" name="テキスト ボックス 405"/>
        <xdr:cNvSpPr txBox="1"/>
      </xdr:nvSpPr>
      <xdr:spPr>
        <a:xfrm>
          <a:off x="6705111" y="13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42914</xdr:rowOff>
    </xdr:from>
    <xdr:to>
      <xdr:col>55</xdr:col>
      <xdr:colOff>50800</xdr:colOff>
      <xdr:row>77</xdr:row>
      <xdr:rowOff>144514</xdr:rowOff>
    </xdr:to>
    <xdr:sp macro="" textlink="">
      <xdr:nvSpPr>
        <xdr:cNvPr id="412" name="楕円 411"/>
        <xdr:cNvSpPr/>
      </xdr:nvSpPr>
      <xdr:spPr>
        <a:xfrm>
          <a:off x="10426700" y="132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65791</xdr:rowOff>
    </xdr:from>
    <xdr:ext cx="534377" cy="259045"/>
    <xdr:sp macro="" textlink="">
      <xdr:nvSpPr>
        <xdr:cNvPr id="413" name="商工費該当値テキスト"/>
        <xdr:cNvSpPr txBox="1"/>
      </xdr:nvSpPr>
      <xdr:spPr>
        <a:xfrm>
          <a:off x="10528300" y="130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101264</xdr:rowOff>
    </xdr:from>
    <xdr:to>
      <xdr:col>50</xdr:col>
      <xdr:colOff>165100</xdr:colOff>
      <xdr:row>76</xdr:row>
      <xdr:rowOff>31414</xdr:rowOff>
    </xdr:to>
    <xdr:sp macro="" textlink="">
      <xdr:nvSpPr>
        <xdr:cNvPr id="414" name="楕円 413"/>
        <xdr:cNvSpPr/>
      </xdr:nvSpPr>
      <xdr:spPr>
        <a:xfrm>
          <a:off x="9588500" y="129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47941</xdr:rowOff>
    </xdr:from>
    <xdr:ext cx="534377" cy="259045"/>
    <xdr:sp macro="" textlink="">
      <xdr:nvSpPr>
        <xdr:cNvPr id="415" name="テキスト ボックス 414"/>
        <xdr:cNvSpPr txBox="1"/>
      </xdr:nvSpPr>
      <xdr:spPr>
        <a:xfrm>
          <a:off x="9372111" y="127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104711</xdr:rowOff>
    </xdr:from>
    <xdr:to>
      <xdr:col>46</xdr:col>
      <xdr:colOff>38100</xdr:colOff>
      <xdr:row>76</xdr:row>
      <xdr:rowOff>34861</xdr:rowOff>
    </xdr:to>
    <xdr:sp macro="" textlink="">
      <xdr:nvSpPr>
        <xdr:cNvPr id="416" name="楕円 415"/>
        <xdr:cNvSpPr/>
      </xdr:nvSpPr>
      <xdr:spPr>
        <a:xfrm>
          <a:off x="8699500" y="129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51388</xdr:rowOff>
    </xdr:from>
    <xdr:ext cx="534377" cy="259045"/>
    <xdr:sp macro="" textlink="">
      <xdr:nvSpPr>
        <xdr:cNvPr id="417" name="テキスト ボックス 416"/>
        <xdr:cNvSpPr txBox="1"/>
      </xdr:nvSpPr>
      <xdr:spPr>
        <a:xfrm>
          <a:off x="8483111" y="127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28017</xdr:rowOff>
    </xdr:from>
    <xdr:to>
      <xdr:col>41</xdr:col>
      <xdr:colOff>101600</xdr:colOff>
      <xdr:row>76</xdr:row>
      <xdr:rowOff>129617</xdr:rowOff>
    </xdr:to>
    <xdr:sp macro="" textlink="">
      <xdr:nvSpPr>
        <xdr:cNvPr id="418" name="楕円 417"/>
        <xdr:cNvSpPr/>
      </xdr:nvSpPr>
      <xdr:spPr>
        <a:xfrm>
          <a:off x="7810500" y="130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146143</xdr:rowOff>
    </xdr:from>
    <xdr:ext cx="534377" cy="259045"/>
    <xdr:sp macro="" textlink="">
      <xdr:nvSpPr>
        <xdr:cNvPr id="419" name="テキスト ボックス 418"/>
        <xdr:cNvSpPr txBox="1"/>
      </xdr:nvSpPr>
      <xdr:spPr>
        <a:xfrm>
          <a:off x="7594111" y="128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43580</xdr:rowOff>
    </xdr:from>
    <xdr:to>
      <xdr:col>36</xdr:col>
      <xdr:colOff>165100</xdr:colOff>
      <xdr:row>77</xdr:row>
      <xdr:rowOff>145180</xdr:rowOff>
    </xdr:to>
    <xdr:sp macro="" textlink="">
      <xdr:nvSpPr>
        <xdr:cNvPr id="420" name="楕円 419"/>
        <xdr:cNvSpPr/>
      </xdr:nvSpPr>
      <xdr:spPr>
        <a:xfrm>
          <a:off x="6921500" y="132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161707</xdr:rowOff>
    </xdr:from>
    <xdr:ext cx="534377" cy="259045"/>
    <xdr:sp macro="" textlink="">
      <xdr:nvSpPr>
        <xdr:cNvPr id="421" name="テキスト ボックス 420"/>
        <xdr:cNvSpPr txBox="1"/>
      </xdr:nvSpPr>
      <xdr:spPr>
        <a:xfrm>
          <a:off x="6705111" y="13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69062</xdr:rowOff>
    </xdr:from>
    <xdr:to>
      <xdr:col>55</xdr:col>
      <xdr:colOff>0</xdr:colOff>
      <xdr:row>98</xdr:row>
      <xdr:rowOff>111390</xdr:rowOff>
    </xdr:to>
    <xdr:cxnSp macro="">
      <xdr:nvCxnSpPr>
        <xdr:cNvPr id="452" name="直線コネクタ 451"/>
        <xdr:cNvCxnSpPr/>
      </xdr:nvCxnSpPr>
      <xdr:spPr>
        <a:xfrm flipV="1">
          <a:off x="9639300" y="16871162"/>
          <a:ext cx="838200" cy="4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110420</xdr:rowOff>
    </xdr:from>
    <xdr:to>
      <xdr:col>50</xdr:col>
      <xdr:colOff>114300</xdr:colOff>
      <xdr:row>98</xdr:row>
      <xdr:rowOff>111390</xdr:rowOff>
    </xdr:to>
    <xdr:cxnSp macro="">
      <xdr:nvCxnSpPr>
        <xdr:cNvPr id="455" name="直線コネクタ 454"/>
        <xdr:cNvCxnSpPr/>
      </xdr:nvCxnSpPr>
      <xdr:spPr>
        <a:xfrm>
          <a:off x="8750300" y="16912520"/>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73275</xdr:rowOff>
    </xdr:from>
    <xdr:to>
      <xdr:col>45</xdr:col>
      <xdr:colOff>177800</xdr:colOff>
      <xdr:row>98</xdr:row>
      <xdr:rowOff>110420</xdr:rowOff>
    </xdr:to>
    <xdr:cxnSp macro="">
      <xdr:nvCxnSpPr>
        <xdr:cNvPr id="458" name="直線コネクタ 457"/>
        <xdr:cNvCxnSpPr/>
      </xdr:nvCxnSpPr>
      <xdr:spPr>
        <a:xfrm>
          <a:off x="7861300" y="16875375"/>
          <a:ext cx="889000" cy="3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69479</xdr:rowOff>
    </xdr:from>
    <xdr:to>
      <xdr:col>46</xdr:col>
      <xdr:colOff>38100</xdr:colOff>
      <xdr:row>98</xdr:row>
      <xdr:rowOff>171079</xdr:rowOff>
    </xdr:to>
    <xdr:sp macro="" textlink="">
      <xdr:nvSpPr>
        <xdr:cNvPr id="459" name="フローチャート: 判断 458"/>
        <xdr:cNvSpPr/>
      </xdr:nvSpPr>
      <xdr:spPr>
        <a:xfrm>
          <a:off x="8699500" y="1687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162206</xdr:rowOff>
    </xdr:from>
    <xdr:ext cx="534377" cy="259045"/>
    <xdr:sp macro="" textlink="">
      <xdr:nvSpPr>
        <xdr:cNvPr id="460" name="テキスト ボックス 459"/>
        <xdr:cNvSpPr txBox="1"/>
      </xdr:nvSpPr>
      <xdr:spPr>
        <a:xfrm>
          <a:off x="8483111" y="169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73275</xdr:rowOff>
    </xdr:from>
    <xdr:to>
      <xdr:col>41</xdr:col>
      <xdr:colOff>50800</xdr:colOff>
      <xdr:row>98</xdr:row>
      <xdr:rowOff>100802</xdr:rowOff>
    </xdr:to>
    <xdr:cxnSp macro="">
      <xdr:nvCxnSpPr>
        <xdr:cNvPr id="461" name="直線コネクタ 460"/>
        <xdr:cNvCxnSpPr/>
      </xdr:nvCxnSpPr>
      <xdr:spPr>
        <a:xfrm flipV="1">
          <a:off x="6972300" y="16875375"/>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158276</xdr:rowOff>
    </xdr:from>
    <xdr:ext cx="534377" cy="259045"/>
    <xdr:sp macro="" textlink="">
      <xdr:nvSpPr>
        <xdr:cNvPr id="463" name="テキスト ボックス 462"/>
        <xdr:cNvSpPr txBox="1"/>
      </xdr:nvSpPr>
      <xdr:spPr>
        <a:xfrm>
          <a:off x="7594111" y="16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157934</xdr:rowOff>
    </xdr:from>
    <xdr:ext cx="534377" cy="259045"/>
    <xdr:sp macro="" textlink="">
      <xdr:nvSpPr>
        <xdr:cNvPr id="465" name="テキスト ボックス 464"/>
        <xdr:cNvSpPr txBox="1"/>
      </xdr:nvSpPr>
      <xdr:spPr>
        <a:xfrm>
          <a:off x="6705111" y="169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18262</xdr:rowOff>
    </xdr:from>
    <xdr:to>
      <xdr:col>55</xdr:col>
      <xdr:colOff>50800</xdr:colOff>
      <xdr:row>98</xdr:row>
      <xdr:rowOff>119862</xdr:rowOff>
    </xdr:to>
    <xdr:sp macro="" textlink="">
      <xdr:nvSpPr>
        <xdr:cNvPr id="471" name="楕円 470"/>
        <xdr:cNvSpPr/>
      </xdr:nvSpPr>
      <xdr:spPr>
        <a:xfrm>
          <a:off x="10426700" y="168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41139</xdr:rowOff>
    </xdr:from>
    <xdr:ext cx="534377" cy="259045"/>
    <xdr:sp macro="" textlink="">
      <xdr:nvSpPr>
        <xdr:cNvPr id="472" name="土木費該当値テキスト"/>
        <xdr:cNvSpPr txBox="1"/>
      </xdr:nvSpPr>
      <xdr:spPr>
        <a:xfrm>
          <a:off x="10528300" y="166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60590</xdr:rowOff>
    </xdr:from>
    <xdr:to>
      <xdr:col>50</xdr:col>
      <xdr:colOff>165100</xdr:colOff>
      <xdr:row>98</xdr:row>
      <xdr:rowOff>162190</xdr:rowOff>
    </xdr:to>
    <xdr:sp macro="" textlink="">
      <xdr:nvSpPr>
        <xdr:cNvPr id="473" name="楕円 472"/>
        <xdr:cNvSpPr/>
      </xdr:nvSpPr>
      <xdr:spPr>
        <a:xfrm>
          <a:off x="9588500" y="168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7267</xdr:rowOff>
    </xdr:from>
    <xdr:ext cx="534377" cy="259045"/>
    <xdr:sp macro="" textlink="">
      <xdr:nvSpPr>
        <xdr:cNvPr id="474" name="テキスト ボックス 473"/>
        <xdr:cNvSpPr txBox="1"/>
      </xdr:nvSpPr>
      <xdr:spPr>
        <a:xfrm>
          <a:off x="9372111" y="166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59620</xdr:rowOff>
    </xdr:from>
    <xdr:to>
      <xdr:col>46</xdr:col>
      <xdr:colOff>38100</xdr:colOff>
      <xdr:row>98</xdr:row>
      <xdr:rowOff>161220</xdr:rowOff>
    </xdr:to>
    <xdr:sp macro="" textlink="">
      <xdr:nvSpPr>
        <xdr:cNvPr id="475" name="楕円 474"/>
        <xdr:cNvSpPr/>
      </xdr:nvSpPr>
      <xdr:spPr>
        <a:xfrm>
          <a:off x="8699500" y="168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6297</xdr:rowOff>
    </xdr:from>
    <xdr:ext cx="534377" cy="259045"/>
    <xdr:sp macro="" textlink="">
      <xdr:nvSpPr>
        <xdr:cNvPr id="476" name="テキスト ボックス 475"/>
        <xdr:cNvSpPr txBox="1"/>
      </xdr:nvSpPr>
      <xdr:spPr>
        <a:xfrm>
          <a:off x="8483111" y="166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22475</xdr:rowOff>
    </xdr:from>
    <xdr:to>
      <xdr:col>41</xdr:col>
      <xdr:colOff>101600</xdr:colOff>
      <xdr:row>98</xdr:row>
      <xdr:rowOff>124075</xdr:rowOff>
    </xdr:to>
    <xdr:sp macro="" textlink="">
      <xdr:nvSpPr>
        <xdr:cNvPr id="477" name="楕円 476"/>
        <xdr:cNvSpPr/>
      </xdr:nvSpPr>
      <xdr:spPr>
        <a:xfrm>
          <a:off x="7810500" y="168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140602</xdr:rowOff>
    </xdr:from>
    <xdr:ext cx="534377" cy="259045"/>
    <xdr:sp macro="" textlink="">
      <xdr:nvSpPr>
        <xdr:cNvPr id="478" name="テキスト ボックス 477"/>
        <xdr:cNvSpPr txBox="1"/>
      </xdr:nvSpPr>
      <xdr:spPr>
        <a:xfrm>
          <a:off x="7594111" y="16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50002</xdr:rowOff>
    </xdr:from>
    <xdr:to>
      <xdr:col>36</xdr:col>
      <xdr:colOff>165100</xdr:colOff>
      <xdr:row>98</xdr:row>
      <xdr:rowOff>151602</xdr:rowOff>
    </xdr:to>
    <xdr:sp macro="" textlink="">
      <xdr:nvSpPr>
        <xdr:cNvPr id="479" name="楕円 478"/>
        <xdr:cNvSpPr/>
      </xdr:nvSpPr>
      <xdr:spPr>
        <a:xfrm>
          <a:off x="6921500" y="1685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168129</xdr:rowOff>
    </xdr:from>
    <xdr:ext cx="534377" cy="259045"/>
    <xdr:sp macro="" textlink="">
      <xdr:nvSpPr>
        <xdr:cNvPr id="480" name="テキスト ボックス 479"/>
        <xdr:cNvSpPr txBox="1"/>
      </xdr:nvSpPr>
      <xdr:spPr>
        <a:xfrm>
          <a:off x="6705111" y="166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68011</xdr:rowOff>
    </xdr:from>
    <xdr:to>
      <xdr:col>85</xdr:col>
      <xdr:colOff>127000</xdr:colOff>
      <xdr:row>37</xdr:row>
      <xdr:rowOff>139288</xdr:rowOff>
    </xdr:to>
    <xdr:cxnSp macro="">
      <xdr:nvCxnSpPr>
        <xdr:cNvPr id="508" name="直線コネクタ 507"/>
        <xdr:cNvCxnSpPr/>
      </xdr:nvCxnSpPr>
      <xdr:spPr>
        <a:xfrm flipV="1">
          <a:off x="15481300" y="6411661"/>
          <a:ext cx="838200" cy="7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126716</xdr:rowOff>
    </xdr:from>
    <xdr:to>
      <xdr:col>81</xdr:col>
      <xdr:colOff>50800</xdr:colOff>
      <xdr:row>37</xdr:row>
      <xdr:rowOff>139288</xdr:rowOff>
    </xdr:to>
    <xdr:cxnSp macro="">
      <xdr:nvCxnSpPr>
        <xdr:cNvPr id="511" name="直線コネクタ 510"/>
        <xdr:cNvCxnSpPr/>
      </xdr:nvCxnSpPr>
      <xdr:spPr>
        <a:xfrm>
          <a:off x="14592300" y="6470366"/>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95534</xdr:rowOff>
    </xdr:from>
    <xdr:to>
      <xdr:col>76</xdr:col>
      <xdr:colOff>114300</xdr:colOff>
      <xdr:row>37</xdr:row>
      <xdr:rowOff>126716</xdr:rowOff>
    </xdr:to>
    <xdr:cxnSp macro="">
      <xdr:nvCxnSpPr>
        <xdr:cNvPr id="514" name="直線コネクタ 513"/>
        <xdr:cNvCxnSpPr/>
      </xdr:nvCxnSpPr>
      <xdr:spPr>
        <a:xfrm>
          <a:off x="13703300" y="6439184"/>
          <a:ext cx="889000" cy="3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102159</xdr:rowOff>
    </xdr:from>
    <xdr:to>
      <xdr:col>76</xdr:col>
      <xdr:colOff>165100</xdr:colOff>
      <xdr:row>36</xdr:row>
      <xdr:rowOff>32309</xdr:rowOff>
    </xdr:to>
    <xdr:sp macro="" textlink="">
      <xdr:nvSpPr>
        <xdr:cNvPr id="515" name="フローチャート: 判断 514"/>
        <xdr:cNvSpPr/>
      </xdr:nvSpPr>
      <xdr:spPr>
        <a:xfrm>
          <a:off x="14541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48836</xdr:rowOff>
    </xdr:from>
    <xdr:ext cx="534377" cy="259045"/>
    <xdr:sp macro="" textlink="">
      <xdr:nvSpPr>
        <xdr:cNvPr id="516" name="テキスト ボックス 515"/>
        <xdr:cNvSpPr txBox="1"/>
      </xdr:nvSpPr>
      <xdr:spPr>
        <a:xfrm>
          <a:off x="14325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95534</xdr:rowOff>
    </xdr:from>
    <xdr:to>
      <xdr:col>71</xdr:col>
      <xdr:colOff>177800</xdr:colOff>
      <xdr:row>38</xdr:row>
      <xdr:rowOff>14198</xdr:rowOff>
    </xdr:to>
    <xdr:cxnSp macro="">
      <xdr:nvCxnSpPr>
        <xdr:cNvPr id="517" name="直線コネクタ 516"/>
        <xdr:cNvCxnSpPr/>
      </xdr:nvCxnSpPr>
      <xdr:spPr>
        <a:xfrm flipV="1">
          <a:off x="12814300" y="6439184"/>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17211</xdr:rowOff>
    </xdr:from>
    <xdr:to>
      <xdr:col>85</xdr:col>
      <xdr:colOff>177800</xdr:colOff>
      <xdr:row>37</xdr:row>
      <xdr:rowOff>118811</xdr:rowOff>
    </xdr:to>
    <xdr:sp macro="" textlink="">
      <xdr:nvSpPr>
        <xdr:cNvPr id="527" name="楕円 526"/>
        <xdr:cNvSpPr/>
      </xdr:nvSpPr>
      <xdr:spPr>
        <a:xfrm>
          <a:off x="16268700" y="63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167088</xdr:rowOff>
    </xdr:from>
    <xdr:ext cx="534377" cy="259045"/>
    <xdr:sp macro="" textlink="">
      <xdr:nvSpPr>
        <xdr:cNvPr id="528" name="消防費該当値テキスト"/>
        <xdr:cNvSpPr txBox="1"/>
      </xdr:nvSpPr>
      <xdr:spPr>
        <a:xfrm>
          <a:off x="16370300" y="633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88488</xdr:rowOff>
    </xdr:from>
    <xdr:to>
      <xdr:col>81</xdr:col>
      <xdr:colOff>101600</xdr:colOff>
      <xdr:row>38</xdr:row>
      <xdr:rowOff>18638</xdr:rowOff>
    </xdr:to>
    <xdr:sp macro="" textlink="">
      <xdr:nvSpPr>
        <xdr:cNvPr id="529" name="楕円 528"/>
        <xdr:cNvSpPr/>
      </xdr:nvSpPr>
      <xdr:spPr>
        <a:xfrm>
          <a:off x="15430500" y="64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9765</xdr:rowOff>
    </xdr:from>
    <xdr:ext cx="534377" cy="259045"/>
    <xdr:sp macro="" textlink="">
      <xdr:nvSpPr>
        <xdr:cNvPr id="530" name="テキスト ボックス 529"/>
        <xdr:cNvSpPr txBox="1"/>
      </xdr:nvSpPr>
      <xdr:spPr>
        <a:xfrm>
          <a:off x="15214111" y="65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75916</xdr:rowOff>
    </xdr:from>
    <xdr:to>
      <xdr:col>76</xdr:col>
      <xdr:colOff>165100</xdr:colOff>
      <xdr:row>38</xdr:row>
      <xdr:rowOff>6066</xdr:rowOff>
    </xdr:to>
    <xdr:sp macro="" textlink="">
      <xdr:nvSpPr>
        <xdr:cNvPr id="531" name="楕円 530"/>
        <xdr:cNvSpPr/>
      </xdr:nvSpPr>
      <xdr:spPr>
        <a:xfrm>
          <a:off x="14541500" y="64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168643</xdr:rowOff>
    </xdr:from>
    <xdr:ext cx="534377" cy="259045"/>
    <xdr:sp macro="" textlink="">
      <xdr:nvSpPr>
        <xdr:cNvPr id="532" name="テキスト ボックス 531"/>
        <xdr:cNvSpPr txBox="1"/>
      </xdr:nvSpPr>
      <xdr:spPr>
        <a:xfrm>
          <a:off x="14325111" y="651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44734</xdr:rowOff>
    </xdr:from>
    <xdr:to>
      <xdr:col>72</xdr:col>
      <xdr:colOff>38100</xdr:colOff>
      <xdr:row>37</xdr:row>
      <xdr:rowOff>146334</xdr:rowOff>
    </xdr:to>
    <xdr:sp macro="" textlink="">
      <xdr:nvSpPr>
        <xdr:cNvPr id="533" name="楕円 532"/>
        <xdr:cNvSpPr/>
      </xdr:nvSpPr>
      <xdr:spPr>
        <a:xfrm>
          <a:off x="13652500" y="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137461</xdr:rowOff>
    </xdr:from>
    <xdr:ext cx="534377" cy="259045"/>
    <xdr:sp macro="" textlink="">
      <xdr:nvSpPr>
        <xdr:cNvPr id="534" name="テキスト ボックス 533"/>
        <xdr:cNvSpPr txBox="1"/>
      </xdr:nvSpPr>
      <xdr:spPr>
        <a:xfrm>
          <a:off x="13436111" y="648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134849</xdr:rowOff>
    </xdr:from>
    <xdr:to>
      <xdr:col>67</xdr:col>
      <xdr:colOff>101600</xdr:colOff>
      <xdr:row>38</xdr:row>
      <xdr:rowOff>64999</xdr:rowOff>
    </xdr:to>
    <xdr:sp macro="" textlink="">
      <xdr:nvSpPr>
        <xdr:cNvPr id="535" name="楕円 534"/>
        <xdr:cNvSpPr/>
      </xdr:nvSpPr>
      <xdr:spPr>
        <a:xfrm>
          <a:off x="12763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56125</xdr:rowOff>
    </xdr:from>
    <xdr:ext cx="534377" cy="259045"/>
    <xdr:sp macro="" textlink="">
      <xdr:nvSpPr>
        <xdr:cNvPr id="536" name="テキスト ボックス 535"/>
        <xdr:cNvSpPr txBox="1"/>
      </xdr:nvSpPr>
      <xdr:spPr>
        <a:xfrm>
          <a:off x="12547111" y="65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52222</xdr:rowOff>
    </xdr:from>
    <xdr:to>
      <xdr:col>85</xdr:col>
      <xdr:colOff>127000</xdr:colOff>
      <xdr:row>57</xdr:row>
      <xdr:rowOff>121196</xdr:rowOff>
    </xdr:to>
    <xdr:cxnSp macro="">
      <xdr:nvCxnSpPr>
        <xdr:cNvPr id="566" name="直線コネクタ 565"/>
        <xdr:cNvCxnSpPr/>
      </xdr:nvCxnSpPr>
      <xdr:spPr>
        <a:xfrm>
          <a:off x="15481300" y="9824872"/>
          <a:ext cx="8382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124968</xdr:rowOff>
    </xdr:from>
    <xdr:to>
      <xdr:col>81</xdr:col>
      <xdr:colOff>50800</xdr:colOff>
      <xdr:row>57</xdr:row>
      <xdr:rowOff>52222</xdr:rowOff>
    </xdr:to>
    <xdr:cxnSp macro="">
      <xdr:nvCxnSpPr>
        <xdr:cNvPr id="569" name="直線コネクタ 568"/>
        <xdr:cNvCxnSpPr/>
      </xdr:nvCxnSpPr>
      <xdr:spPr>
        <a:xfrm>
          <a:off x="14592300" y="9554718"/>
          <a:ext cx="889000" cy="2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124968</xdr:rowOff>
    </xdr:from>
    <xdr:to>
      <xdr:col>76</xdr:col>
      <xdr:colOff>114300</xdr:colOff>
      <xdr:row>56</xdr:row>
      <xdr:rowOff>42621</xdr:rowOff>
    </xdr:to>
    <xdr:cxnSp macro="">
      <xdr:nvCxnSpPr>
        <xdr:cNvPr id="572" name="直線コネクタ 571"/>
        <xdr:cNvCxnSpPr/>
      </xdr:nvCxnSpPr>
      <xdr:spPr>
        <a:xfrm flipV="1">
          <a:off x="13703300" y="9554718"/>
          <a:ext cx="889000" cy="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132817</xdr:rowOff>
    </xdr:from>
    <xdr:to>
      <xdr:col>76</xdr:col>
      <xdr:colOff>165100</xdr:colOff>
      <xdr:row>57</xdr:row>
      <xdr:rowOff>62967</xdr:rowOff>
    </xdr:to>
    <xdr:sp macro="" textlink="">
      <xdr:nvSpPr>
        <xdr:cNvPr id="573" name="フローチャート: 判断 572"/>
        <xdr:cNvSpPr/>
      </xdr:nvSpPr>
      <xdr:spPr>
        <a:xfrm>
          <a:off x="145415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54094</xdr:rowOff>
    </xdr:from>
    <xdr:ext cx="534377" cy="259045"/>
    <xdr:sp macro="" textlink="">
      <xdr:nvSpPr>
        <xdr:cNvPr id="574" name="テキスト ボックス 573"/>
        <xdr:cNvSpPr txBox="1"/>
      </xdr:nvSpPr>
      <xdr:spPr>
        <a:xfrm>
          <a:off x="14325111" y="982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3289</xdr:rowOff>
    </xdr:from>
    <xdr:to>
      <xdr:col>71</xdr:col>
      <xdr:colOff>177800</xdr:colOff>
      <xdr:row>56</xdr:row>
      <xdr:rowOff>42621</xdr:rowOff>
    </xdr:to>
    <xdr:cxnSp macro="">
      <xdr:nvCxnSpPr>
        <xdr:cNvPr id="575" name="直線コネクタ 574"/>
        <xdr:cNvCxnSpPr/>
      </xdr:nvCxnSpPr>
      <xdr:spPr>
        <a:xfrm>
          <a:off x="12814300" y="9604489"/>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132631</xdr:rowOff>
    </xdr:from>
    <xdr:ext cx="534377" cy="259045"/>
    <xdr:sp macro="" textlink="">
      <xdr:nvSpPr>
        <xdr:cNvPr id="577" name="テキスト ボックス 576"/>
        <xdr:cNvSpPr txBox="1"/>
      </xdr:nvSpPr>
      <xdr:spPr>
        <a:xfrm>
          <a:off x="13436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131653</xdr:rowOff>
    </xdr:from>
    <xdr:ext cx="534377" cy="259045"/>
    <xdr:sp macro="" textlink="">
      <xdr:nvSpPr>
        <xdr:cNvPr id="579" name="テキスト ボックス 578"/>
        <xdr:cNvSpPr txBox="1"/>
      </xdr:nvSpPr>
      <xdr:spPr>
        <a:xfrm>
          <a:off x="12547111" y="99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70396</xdr:rowOff>
    </xdr:from>
    <xdr:to>
      <xdr:col>85</xdr:col>
      <xdr:colOff>177800</xdr:colOff>
      <xdr:row>58</xdr:row>
      <xdr:rowOff>546</xdr:rowOff>
    </xdr:to>
    <xdr:sp macro="" textlink="">
      <xdr:nvSpPr>
        <xdr:cNvPr id="585" name="楕円 584"/>
        <xdr:cNvSpPr/>
      </xdr:nvSpPr>
      <xdr:spPr>
        <a:xfrm>
          <a:off x="16268700" y="98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93273</xdr:rowOff>
    </xdr:from>
    <xdr:ext cx="534377" cy="259045"/>
    <xdr:sp macro="" textlink="">
      <xdr:nvSpPr>
        <xdr:cNvPr id="586" name="教育費該当値テキスト"/>
        <xdr:cNvSpPr txBox="1"/>
      </xdr:nvSpPr>
      <xdr:spPr>
        <a:xfrm>
          <a:off x="16370300" y="969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1422</xdr:rowOff>
    </xdr:from>
    <xdr:to>
      <xdr:col>81</xdr:col>
      <xdr:colOff>101600</xdr:colOff>
      <xdr:row>57</xdr:row>
      <xdr:rowOff>103022</xdr:rowOff>
    </xdr:to>
    <xdr:sp macro="" textlink="">
      <xdr:nvSpPr>
        <xdr:cNvPr id="587" name="楕円 586"/>
        <xdr:cNvSpPr/>
      </xdr:nvSpPr>
      <xdr:spPr>
        <a:xfrm>
          <a:off x="15430500" y="97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119549</xdr:rowOff>
    </xdr:from>
    <xdr:ext cx="534377" cy="259045"/>
    <xdr:sp macro="" textlink="">
      <xdr:nvSpPr>
        <xdr:cNvPr id="588" name="テキスト ボックス 587"/>
        <xdr:cNvSpPr txBox="1"/>
      </xdr:nvSpPr>
      <xdr:spPr>
        <a:xfrm>
          <a:off x="15214111" y="95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74168</xdr:rowOff>
    </xdr:from>
    <xdr:to>
      <xdr:col>76</xdr:col>
      <xdr:colOff>165100</xdr:colOff>
      <xdr:row>56</xdr:row>
      <xdr:rowOff>4318</xdr:rowOff>
    </xdr:to>
    <xdr:sp macro="" textlink="">
      <xdr:nvSpPr>
        <xdr:cNvPr id="589" name="楕円 588"/>
        <xdr:cNvSpPr/>
      </xdr:nvSpPr>
      <xdr:spPr>
        <a:xfrm>
          <a:off x="14541500" y="95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20845</xdr:rowOff>
    </xdr:from>
    <xdr:ext cx="534377" cy="259045"/>
    <xdr:sp macro="" textlink="">
      <xdr:nvSpPr>
        <xdr:cNvPr id="590" name="テキスト ボックス 589"/>
        <xdr:cNvSpPr txBox="1"/>
      </xdr:nvSpPr>
      <xdr:spPr>
        <a:xfrm>
          <a:off x="14325111" y="927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163271</xdr:rowOff>
    </xdr:from>
    <xdr:to>
      <xdr:col>72</xdr:col>
      <xdr:colOff>38100</xdr:colOff>
      <xdr:row>56</xdr:row>
      <xdr:rowOff>93421</xdr:rowOff>
    </xdr:to>
    <xdr:sp macro="" textlink="">
      <xdr:nvSpPr>
        <xdr:cNvPr id="591" name="楕円 590"/>
        <xdr:cNvSpPr/>
      </xdr:nvSpPr>
      <xdr:spPr>
        <a:xfrm>
          <a:off x="13652500" y="95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109948</xdr:rowOff>
    </xdr:from>
    <xdr:ext cx="534377" cy="259045"/>
    <xdr:sp macro="" textlink="">
      <xdr:nvSpPr>
        <xdr:cNvPr id="592" name="テキスト ボックス 591"/>
        <xdr:cNvSpPr txBox="1"/>
      </xdr:nvSpPr>
      <xdr:spPr>
        <a:xfrm>
          <a:off x="13436111" y="93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123939</xdr:rowOff>
    </xdr:from>
    <xdr:to>
      <xdr:col>67</xdr:col>
      <xdr:colOff>101600</xdr:colOff>
      <xdr:row>56</xdr:row>
      <xdr:rowOff>54089</xdr:rowOff>
    </xdr:to>
    <xdr:sp macro="" textlink="">
      <xdr:nvSpPr>
        <xdr:cNvPr id="593" name="楕円 592"/>
        <xdr:cNvSpPr/>
      </xdr:nvSpPr>
      <xdr:spPr>
        <a:xfrm>
          <a:off x="12763500" y="95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70616</xdr:rowOff>
    </xdr:from>
    <xdr:ext cx="534377" cy="259045"/>
    <xdr:sp macro="" textlink="">
      <xdr:nvSpPr>
        <xdr:cNvPr id="594" name="テキスト ボックス 593"/>
        <xdr:cNvSpPr txBox="1"/>
      </xdr:nvSpPr>
      <xdr:spPr>
        <a:xfrm>
          <a:off x="12547111" y="93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40309</xdr:rowOff>
    </xdr:from>
    <xdr:to>
      <xdr:col>85</xdr:col>
      <xdr:colOff>127000</xdr:colOff>
      <xdr:row>78</xdr:row>
      <xdr:rowOff>53811</xdr:rowOff>
    </xdr:to>
    <xdr:cxnSp macro="">
      <xdr:nvCxnSpPr>
        <xdr:cNvPr id="623" name="直線コネクタ 622"/>
        <xdr:cNvCxnSpPr/>
      </xdr:nvCxnSpPr>
      <xdr:spPr>
        <a:xfrm>
          <a:off x="15481300" y="13241959"/>
          <a:ext cx="838200" cy="18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40309</xdr:rowOff>
    </xdr:from>
    <xdr:to>
      <xdr:col>81</xdr:col>
      <xdr:colOff>50800</xdr:colOff>
      <xdr:row>77</xdr:row>
      <xdr:rowOff>79032</xdr:rowOff>
    </xdr:to>
    <xdr:cxnSp macro="">
      <xdr:nvCxnSpPr>
        <xdr:cNvPr id="626" name="直線コネクタ 625"/>
        <xdr:cNvCxnSpPr/>
      </xdr:nvCxnSpPr>
      <xdr:spPr>
        <a:xfrm flipV="1">
          <a:off x="14592300" y="13241959"/>
          <a:ext cx="889000" cy="3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57002</xdr:rowOff>
    </xdr:from>
    <xdr:ext cx="469744" cy="259045"/>
    <xdr:sp macro="" textlink="">
      <xdr:nvSpPr>
        <xdr:cNvPr id="628" name="テキスト ボックス 627"/>
        <xdr:cNvSpPr txBox="1"/>
      </xdr:nvSpPr>
      <xdr:spPr>
        <a:xfrm>
          <a:off x="15246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44526</xdr:rowOff>
    </xdr:from>
    <xdr:to>
      <xdr:col>76</xdr:col>
      <xdr:colOff>114300</xdr:colOff>
      <xdr:row>77</xdr:row>
      <xdr:rowOff>79032</xdr:rowOff>
    </xdr:to>
    <xdr:cxnSp macro="">
      <xdr:nvCxnSpPr>
        <xdr:cNvPr id="629" name="直線コネクタ 628"/>
        <xdr:cNvCxnSpPr/>
      </xdr:nvCxnSpPr>
      <xdr:spPr>
        <a:xfrm>
          <a:off x="13703300" y="13074726"/>
          <a:ext cx="889000" cy="2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90106</xdr:rowOff>
    </xdr:from>
    <xdr:to>
      <xdr:col>76</xdr:col>
      <xdr:colOff>165100</xdr:colOff>
      <xdr:row>79</xdr:row>
      <xdr:rowOff>20256</xdr:rowOff>
    </xdr:to>
    <xdr:sp macro="" textlink="">
      <xdr:nvSpPr>
        <xdr:cNvPr id="630" name="フローチャート: 判断 629"/>
        <xdr:cNvSpPr/>
      </xdr:nvSpPr>
      <xdr:spPr>
        <a:xfrm>
          <a:off x="14541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11383</xdr:rowOff>
    </xdr:from>
    <xdr:ext cx="469744" cy="259045"/>
    <xdr:sp macro="" textlink="">
      <xdr:nvSpPr>
        <xdr:cNvPr id="631" name="テキスト ボックス 630"/>
        <xdr:cNvSpPr txBox="1"/>
      </xdr:nvSpPr>
      <xdr:spPr>
        <a:xfrm>
          <a:off x="14357428" y="1355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44526</xdr:rowOff>
    </xdr:from>
    <xdr:to>
      <xdr:col>71</xdr:col>
      <xdr:colOff>177800</xdr:colOff>
      <xdr:row>76</xdr:row>
      <xdr:rowOff>69292</xdr:rowOff>
    </xdr:to>
    <xdr:cxnSp macro="">
      <xdr:nvCxnSpPr>
        <xdr:cNvPr id="632" name="直線コネクタ 631"/>
        <xdr:cNvCxnSpPr/>
      </xdr:nvCxnSpPr>
      <xdr:spPr>
        <a:xfrm flipV="1">
          <a:off x="12814300" y="13074726"/>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31996</xdr:rowOff>
    </xdr:from>
    <xdr:ext cx="469744" cy="259045"/>
    <xdr:sp macro="" textlink="">
      <xdr:nvSpPr>
        <xdr:cNvPr id="634" name="テキスト ボックス 633"/>
        <xdr:cNvSpPr txBox="1"/>
      </xdr:nvSpPr>
      <xdr:spPr>
        <a:xfrm>
          <a:off x="13468428"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155427</xdr:rowOff>
    </xdr:from>
    <xdr:ext cx="469744" cy="259045"/>
    <xdr:sp macro="" textlink="">
      <xdr:nvSpPr>
        <xdr:cNvPr id="636" name="テキスト ボックス 635"/>
        <xdr:cNvSpPr txBox="1"/>
      </xdr:nvSpPr>
      <xdr:spPr>
        <a:xfrm>
          <a:off x="12579428" y="135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3011</xdr:rowOff>
    </xdr:from>
    <xdr:to>
      <xdr:col>85</xdr:col>
      <xdr:colOff>177800</xdr:colOff>
      <xdr:row>78</xdr:row>
      <xdr:rowOff>104611</xdr:rowOff>
    </xdr:to>
    <xdr:sp macro="" textlink="">
      <xdr:nvSpPr>
        <xdr:cNvPr id="642" name="楕円 641"/>
        <xdr:cNvSpPr/>
      </xdr:nvSpPr>
      <xdr:spPr>
        <a:xfrm>
          <a:off x="16268700" y="133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25888</xdr:rowOff>
    </xdr:from>
    <xdr:ext cx="534377" cy="259045"/>
    <xdr:sp macro="" textlink="">
      <xdr:nvSpPr>
        <xdr:cNvPr id="643" name="災害復旧費該当値テキスト"/>
        <xdr:cNvSpPr txBox="1"/>
      </xdr:nvSpPr>
      <xdr:spPr>
        <a:xfrm>
          <a:off x="16370300" y="13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160959</xdr:rowOff>
    </xdr:from>
    <xdr:to>
      <xdr:col>81</xdr:col>
      <xdr:colOff>101600</xdr:colOff>
      <xdr:row>77</xdr:row>
      <xdr:rowOff>91109</xdr:rowOff>
    </xdr:to>
    <xdr:sp macro="" textlink="">
      <xdr:nvSpPr>
        <xdr:cNvPr id="644" name="楕円 643"/>
        <xdr:cNvSpPr/>
      </xdr:nvSpPr>
      <xdr:spPr>
        <a:xfrm>
          <a:off x="15430500" y="131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107637</xdr:rowOff>
    </xdr:from>
    <xdr:ext cx="534377" cy="259045"/>
    <xdr:sp macro="" textlink="">
      <xdr:nvSpPr>
        <xdr:cNvPr id="645" name="テキスト ボックス 644"/>
        <xdr:cNvSpPr txBox="1"/>
      </xdr:nvSpPr>
      <xdr:spPr>
        <a:xfrm>
          <a:off x="15214111" y="129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28232</xdr:rowOff>
    </xdr:from>
    <xdr:to>
      <xdr:col>76</xdr:col>
      <xdr:colOff>165100</xdr:colOff>
      <xdr:row>77</xdr:row>
      <xdr:rowOff>129832</xdr:rowOff>
    </xdr:to>
    <xdr:sp macro="" textlink="">
      <xdr:nvSpPr>
        <xdr:cNvPr id="646" name="楕円 645"/>
        <xdr:cNvSpPr/>
      </xdr:nvSpPr>
      <xdr:spPr>
        <a:xfrm>
          <a:off x="14541500" y="132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146359</xdr:rowOff>
    </xdr:from>
    <xdr:ext cx="534377" cy="259045"/>
    <xdr:sp macro="" textlink="">
      <xdr:nvSpPr>
        <xdr:cNvPr id="647" name="テキスト ボックス 646"/>
        <xdr:cNvSpPr txBox="1"/>
      </xdr:nvSpPr>
      <xdr:spPr>
        <a:xfrm>
          <a:off x="14325111" y="1300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165176</xdr:rowOff>
    </xdr:from>
    <xdr:to>
      <xdr:col>72</xdr:col>
      <xdr:colOff>38100</xdr:colOff>
      <xdr:row>76</xdr:row>
      <xdr:rowOff>95326</xdr:rowOff>
    </xdr:to>
    <xdr:sp macro="" textlink="">
      <xdr:nvSpPr>
        <xdr:cNvPr id="648" name="楕円 647"/>
        <xdr:cNvSpPr/>
      </xdr:nvSpPr>
      <xdr:spPr>
        <a:xfrm>
          <a:off x="13652500" y="130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111853</xdr:rowOff>
    </xdr:from>
    <xdr:ext cx="534377" cy="259045"/>
    <xdr:sp macro="" textlink="">
      <xdr:nvSpPr>
        <xdr:cNvPr id="649" name="テキスト ボックス 648"/>
        <xdr:cNvSpPr txBox="1"/>
      </xdr:nvSpPr>
      <xdr:spPr>
        <a:xfrm>
          <a:off x="13436111" y="127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18492</xdr:rowOff>
    </xdr:from>
    <xdr:to>
      <xdr:col>67</xdr:col>
      <xdr:colOff>101600</xdr:colOff>
      <xdr:row>76</xdr:row>
      <xdr:rowOff>120092</xdr:rowOff>
    </xdr:to>
    <xdr:sp macro="" textlink="">
      <xdr:nvSpPr>
        <xdr:cNvPr id="650" name="楕円 649"/>
        <xdr:cNvSpPr/>
      </xdr:nvSpPr>
      <xdr:spPr>
        <a:xfrm>
          <a:off x="12763500" y="13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136618</xdr:rowOff>
    </xdr:from>
    <xdr:ext cx="534377" cy="259045"/>
    <xdr:sp macro="" textlink="">
      <xdr:nvSpPr>
        <xdr:cNvPr id="651" name="テキスト ボックス 650"/>
        <xdr:cNvSpPr txBox="1"/>
      </xdr:nvSpPr>
      <xdr:spPr>
        <a:xfrm>
          <a:off x="12547111" y="128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46952</xdr:rowOff>
    </xdr:from>
    <xdr:to>
      <xdr:col>85</xdr:col>
      <xdr:colOff>127000</xdr:colOff>
      <xdr:row>95</xdr:row>
      <xdr:rowOff>49695</xdr:rowOff>
    </xdr:to>
    <xdr:cxnSp macro="">
      <xdr:nvCxnSpPr>
        <xdr:cNvPr id="680" name="直線コネクタ 679"/>
        <xdr:cNvCxnSpPr/>
      </xdr:nvCxnSpPr>
      <xdr:spPr>
        <a:xfrm>
          <a:off x="15481300" y="1633470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119495</xdr:rowOff>
    </xdr:from>
    <xdr:to>
      <xdr:col>81</xdr:col>
      <xdr:colOff>50800</xdr:colOff>
      <xdr:row>95</xdr:row>
      <xdr:rowOff>46952</xdr:rowOff>
    </xdr:to>
    <xdr:cxnSp macro="">
      <xdr:nvCxnSpPr>
        <xdr:cNvPr id="683" name="直線コネクタ 682"/>
        <xdr:cNvCxnSpPr/>
      </xdr:nvCxnSpPr>
      <xdr:spPr>
        <a:xfrm>
          <a:off x="14592300" y="16235795"/>
          <a:ext cx="889000" cy="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119495</xdr:rowOff>
    </xdr:from>
    <xdr:to>
      <xdr:col>76</xdr:col>
      <xdr:colOff>114300</xdr:colOff>
      <xdr:row>95</xdr:row>
      <xdr:rowOff>81787</xdr:rowOff>
    </xdr:to>
    <xdr:cxnSp macro="">
      <xdr:nvCxnSpPr>
        <xdr:cNvPr id="686" name="直線コネクタ 685"/>
        <xdr:cNvCxnSpPr/>
      </xdr:nvCxnSpPr>
      <xdr:spPr>
        <a:xfrm flipV="1">
          <a:off x="13703300" y="16235795"/>
          <a:ext cx="889000" cy="1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65773</xdr:rowOff>
    </xdr:from>
    <xdr:to>
      <xdr:col>76</xdr:col>
      <xdr:colOff>165100</xdr:colOff>
      <xdr:row>95</xdr:row>
      <xdr:rowOff>167373</xdr:rowOff>
    </xdr:to>
    <xdr:sp macro="" textlink="">
      <xdr:nvSpPr>
        <xdr:cNvPr id="687" name="フローチャート: 判断 686"/>
        <xdr:cNvSpPr/>
      </xdr:nvSpPr>
      <xdr:spPr>
        <a:xfrm>
          <a:off x="14541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158500</xdr:rowOff>
    </xdr:from>
    <xdr:ext cx="534377" cy="259045"/>
    <xdr:sp macro="" textlink="">
      <xdr:nvSpPr>
        <xdr:cNvPr id="688" name="テキスト ボックス 687"/>
        <xdr:cNvSpPr txBox="1"/>
      </xdr:nvSpPr>
      <xdr:spPr>
        <a:xfrm>
          <a:off x="14325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62255</xdr:rowOff>
    </xdr:from>
    <xdr:to>
      <xdr:col>71</xdr:col>
      <xdr:colOff>177800</xdr:colOff>
      <xdr:row>95</xdr:row>
      <xdr:rowOff>81787</xdr:rowOff>
    </xdr:to>
    <xdr:cxnSp macro="">
      <xdr:nvCxnSpPr>
        <xdr:cNvPr id="689" name="直線コネクタ 688"/>
        <xdr:cNvCxnSpPr/>
      </xdr:nvCxnSpPr>
      <xdr:spPr>
        <a:xfrm>
          <a:off x="12814300" y="16350005"/>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14915</xdr:rowOff>
    </xdr:from>
    <xdr:ext cx="534377" cy="259045"/>
    <xdr:sp macro="" textlink="">
      <xdr:nvSpPr>
        <xdr:cNvPr id="691" name="テキスト ボックス 690"/>
        <xdr:cNvSpPr txBox="1"/>
      </xdr:nvSpPr>
      <xdr:spPr>
        <a:xfrm>
          <a:off x="13436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6787</xdr:rowOff>
    </xdr:from>
    <xdr:ext cx="534377" cy="259045"/>
    <xdr:sp macro="" textlink="">
      <xdr:nvSpPr>
        <xdr:cNvPr id="693" name="テキスト ボックス 692"/>
        <xdr:cNvSpPr txBox="1"/>
      </xdr:nvSpPr>
      <xdr:spPr>
        <a:xfrm>
          <a:off x="12547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170345</xdr:rowOff>
    </xdr:from>
    <xdr:to>
      <xdr:col>85</xdr:col>
      <xdr:colOff>177800</xdr:colOff>
      <xdr:row>95</xdr:row>
      <xdr:rowOff>100495</xdr:rowOff>
    </xdr:to>
    <xdr:sp macro="" textlink="">
      <xdr:nvSpPr>
        <xdr:cNvPr id="699" name="楕円 698"/>
        <xdr:cNvSpPr/>
      </xdr:nvSpPr>
      <xdr:spPr>
        <a:xfrm>
          <a:off x="16268700" y="162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21772</xdr:rowOff>
    </xdr:from>
    <xdr:ext cx="534377" cy="259045"/>
    <xdr:sp macro="" textlink="">
      <xdr:nvSpPr>
        <xdr:cNvPr id="700" name="公債費該当値テキスト"/>
        <xdr:cNvSpPr txBox="1"/>
      </xdr:nvSpPr>
      <xdr:spPr>
        <a:xfrm>
          <a:off x="16370300" y="161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167602</xdr:rowOff>
    </xdr:from>
    <xdr:to>
      <xdr:col>81</xdr:col>
      <xdr:colOff>101600</xdr:colOff>
      <xdr:row>95</xdr:row>
      <xdr:rowOff>97752</xdr:rowOff>
    </xdr:to>
    <xdr:sp macro="" textlink="">
      <xdr:nvSpPr>
        <xdr:cNvPr id="701" name="楕円 700"/>
        <xdr:cNvSpPr/>
      </xdr:nvSpPr>
      <xdr:spPr>
        <a:xfrm>
          <a:off x="15430500" y="162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114279</xdr:rowOff>
    </xdr:from>
    <xdr:ext cx="534377" cy="259045"/>
    <xdr:sp macro="" textlink="">
      <xdr:nvSpPr>
        <xdr:cNvPr id="702" name="テキスト ボックス 701"/>
        <xdr:cNvSpPr txBox="1"/>
      </xdr:nvSpPr>
      <xdr:spPr>
        <a:xfrm>
          <a:off x="15214111" y="1605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68695</xdr:rowOff>
    </xdr:from>
    <xdr:to>
      <xdr:col>76</xdr:col>
      <xdr:colOff>165100</xdr:colOff>
      <xdr:row>94</xdr:row>
      <xdr:rowOff>170295</xdr:rowOff>
    </xdr:to>
    <xdr:sp macro="" textlink="">
      <xdr:nvSpPr>
        <xdr:cNvPr id="703" name="楕円 702"/>
        <xdr:cNvSpPr/>
      </xdr:nvSpPr>
      <xdr:spPr>
        <a:xfrm>
          <a:off x="14541500" y="161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15372</xdr:rowOff>
    </xdr:from>
    <xdr:ext cx="534377" cy="259045"/>
    <xdr:sp macro="" textlink="">
      <xdr:nvSpPr>
        <xdr:cNvPr id="704" name="テキスト ボックス 703"/>
        <xdr:cNvSpPr txBox="1"/>
      </xdr:nvSpPr>
      <xdr:spPr>
        <a:xfrm>
          <a:off x="14325111" y="1596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30987</xdr:rowOff>
    </xdr:from>
    <xdr:to>
      <xdr:col>72</xdr:col>
      <xdr:colOff>38100</xdr:colOff>
      <xdr:row>95</xdr:row>
      <xdr:rowOff>132587</xdr:rowOff>
    </xdr:to>
    <xdr:sp macro="" textlink="">
      <xdr:nvSpPr>
        <xdr:cNvPr id="705" name="楕円 704"/>
        <xdr:cNvSpPr/>
      </xdr:nvSpPr>
      <xdr:spPr>
        <a:xfrm>
          <a:off x="13652500" y="163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149114</xdr:rowOff>
    </xdr:from>
    <xdr:ext cx="534377" cy="259045"/>
    <xdr:sp macro="" textlink="">
      <xdr:nvSpPr>
        <xdr:cNvPr id="706" name="テキスト ボックス 705"/>
        <xdr:cNvSpPr txBox="1"/>
      </xdr:nvSpPr>
      <xdr:spPr>
        <a:xfrm>
          <a:off x="13436111" y="160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11455</xdr:rowOff>
    </xdr:from>
    <xdr:to>
      <xdr:col>67</xdr:col>
      <xdr:colOff>101600</xdr:colOff>
      <xdr:row>95</xdr:row>
      <xdr:rowOff>113055</xdr:rowOff>
    </xdr:to>
    <xdr:sp macro="" textlink="">
      <xdr:nvSpPr>
        <xdr:cNvPr id="707" name="楕円 706"/>
        <xdr:cNvSpPr/>
      </xdr:nvSpPr>
      <xdr:spPr>
        <a:xfrm>
          <a:off x="12763500" y="1629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129582</xdr:rowOff>
    </xdr:from>
    <xdr:ext cx="534377" cy="259045"/>
    <xdr:sp macro="" textlink="">
      <xdr:nvSpPr>
        <xdr:cNvPr id="708" name="テキスト ボックス 707"/>
        <xdr:cNvSpPr txBox="1"/>
      </xdr:nvSpPr>
      <xdr:spPr>
        <a:xfrm>
          <a:off x="12547111" y="160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133096</xdr:rowOff>
    </xdr:from>
    <xdr:to>
      <xdr:col>107</xdr:col>
      <xdr:colOff>101600</xdr:colOff>
      <xdr:row>39</xdr:row>
      <xdr:rowOff>63246</xdr:rowOff>
    </xdr:to>
    <xdr:sp macro="" textlink="">
      <xdr:nvSpPr>
        <xdr:cNvPr id="744" name="フローチャート: 判断 743"/>
        <xdr:cNvSpPr/>
      </xdr:nvSpPr>
      <xdr:spPr>
        <a:xfrm>
          <a:off x="20383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79773</xdr:rowOff>
    </xdr:from>
    <xdr:ext cx="378565" cy="259045"/>
    <xdr:sp macro="" textlink="">
      <xdr:nvSpPr>
        <xdr:cNvPr id="745" name="テキスト ボックス 744"/>
        <xdr:cNvSpPr txBox="1"/>
      </xdr:nvSpPr>
      <xdr:spPr>
        <a:xfrm>
          <a:off x="20245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総務費は住民一人当たり</a:t>
          </a:r>
          <a:r>
            <a:rPr kumimoji="1" lang="en-US" altLang="ja-JP" sz="1300">
              <a:solidFill>
                <a:schemeClr val="dk1"/>
              </a:solidFill>
              <a:effectLst/>
              <a:latin typeface="+mn-lt"/>
              <a:ea typeface="+mn-ea"/>
              <a:cs typeface="+mn-cs"/>
            </a:rPr>
            <a:t>64,705</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高い水準となった</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公共施設等整備基金の創設による積立金</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文化交流館</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建設</a:t>
          </a:r>
          <a:r>
            <a:rPr kumimoji="1" lang="ja-JP" altLang="en-US" sz="1300">
              <a:solidFill>
                <a:schemeClr val="dk1"/>
              </a:solidFill>
              <a:effectLst/>
              <a:latin typeface="+mn-lt"/>
              <a:ea typeface="+mn-ea"/>
              <a:cs typeface="+mn-cs"/>
            </a:rPr>
            <a:t>開始による事業費の増額、</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同施設の完了</a:t>
          </a:r>
          <a:r>
            <a:rPr kumimoji="1" lang="ja-JP" altLang="ja-JP" sz="1300">
              <a:solidFill>
                <a:schemeClr val="dk1"/>
              </a:solidFill>
              <a:effectLst/>
              <a:latin typeface="+mn-lt"/>
              <a:ea typeface="+mn-ea"/>
              <a:cs typeface="+mn-cs"/>
            </a:rPr>
            <a:t>に伴う事業費の増額が主な要因で</a:t>
          </a:r>
          <a:r>
            <a:rPr kumimoji="1" lang="ja-JP" altLang="en-US" sz="1300">
              <a:solidFill>
                <a:schemeClr val="dk1"/>
              </a:solidFill>
              <a:effectLst/>
              <a:latin typeface="+mn-lt"/>
              <a:ea typeface="+mn-ea"/>
              <a:cs typeface="+mn-cs"/>
            </a:rPr>
            <a:t>ある。それに伴い平成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77,134</a:t>
          </a:r>
          <a:r>
            <a:rPr kumimoji="1" lang="ja-JP" altLang="ja-JP" sz="1300">
              <a:solidFill>
                <a:schemeClr val="dk1"/>
              </a:solidFill>
              <a:effectLst/>
              <a:latin typeface="+mn-lt"/>
              <a:ea typeface="+mn-ea"/>
              <a:cs typeface="+mn-cs"/>
            </a:rPr>
            <a:t>円と大幅にコストが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137,466</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年度以降は上昇傾向</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仮置き場設置事業や民間宅地除染対策事業などの震災関連事業の増加と認定こども園整備事業などが主な要因</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震災関連事業</a:t>
          </a:r>
          <a:r>
            <a:rPr kumimoji="1" lang="ja-JP" altLang="en-US" sz="1300">
              <a:solidFill>
                <a:schemeClr val="dk1"/>
              </a:solidFill>
              <a:effectLst/>
              <a:latin typeface="+mn-lt"/>
              <a:ea typeface="+mn-ea"/>
              <a:cs typeface="+mn-cs"/>
            </a:rPr>
            <a:t>の進捗に伴い平成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年度から減少し、</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に概ね事業が完了したため、</a:t>
          </a:r>
          <a:r>
            <a:rPr kumimoji="1" lang="ja-JP" altLang="ja-JP" sz="1300">
              <a:solidFill>
                <a:schemeClr val="dk1"/>
              </a:solidFill>
              <a:effectLst/>
              <a:latin typeface="+mn-lt"/>
              <a:ea typeface="+mn-ea"/>
              <a:cs typeface="+mn-cs"/>
            </a:rPr>
            <a:t>平</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年度は前年度比</a:t>
          </a:r>
          <a:r>
            <a:rPr kumimoji="1" lang="en-US" altLang="ja-JP" sz="1300">
              <a:solidFill>
                <a:schemeClr val="dk1"/>
              </a:solidFill>
              <a:effectLst/>
              <a:latin typeface="+mn-lt"/>
              <a:ea typeface="+mn-ea"/>
              <a:cs typeface="+mn-cs"/>
            </a:rPr>
            <a:t>103,036</a:t>
          </a:r>
          <a:r>
            <a:rPr kumimoji="1" lang="ja-JP" altLang="ja-JP" sz="1300">
              <a:solidFill>
                <a:schemeClr val="dk1"/>
              </a:solidFill>
              <a:effectLst/>
              <a:latin typeface="+mn-lt"/>
              <a:ea typeface="+mn-ea"/>
              <a:cs typeface="+mn-cs"/>
            </a:rPr>
            <a:t>円の減額とな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を下回った。</a:t>
          </a:r>
          <a:r>
            <a:rPr kumimoji="1" lang="ja-JP" altLang="ja-JP" sz="1300">
              <a:solidFill>
                <a:schemeClr val="dk1"/>
              </a:solidFill>
              <a:effectLst/>
              <a:latin typeface="+mn-lt"/>
              <a:ea typeface="+mn-ea"/>
              <a:cs typeface="+mn-cs"/>
            </a:rPr>
            <a:t>農林水産業費は住民一人当たり</a:t>
          </a:r>
          <a:r>
            <a:rPr kumimoji="1" lang="en-US" altLang="ja-JP" sz="1300">
              <a:solidFill>
                <a:schemeClr val="dk1"/>
              </a:solidFill>
              <a:effectLst/>
              <a:latin typeface="+mn-lt"/>
              <a:ea typeface="+mn-ea"/>
              <a:cs typeface="+mn-cs"/>
            </a:rPr>
            <a:t>29,659</a:t>
          </a:r>
          <a:r>
            <a:rPr kumimoji="1" lang="ja-JP" altLang="ja-JP" sz="1300">
              <a:solidFill>
                <a:schemeClr val="dk1"/>
              </a:solidFill>
              <a:effectLst/>
              <a:latin typeface="+mn-lt"/>
              <a:ea typeface="+mn-ea"/>
              <a:cs typeface="+mn-cs"/>
            </a:rPr>
            <a:t>円となっている。ふくしま森林再生事業をはじめとする震災関連事業や豪雪農業災害対策事業の事業費増に伴い</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年度まで</a:t>
          </a:r>
          <a:r>
            <a:rPr kumimoji="1" lang="ja-JP" altLang="ja-JP" sz="1300">
              <a:solidFill>
                <a:schemeClr val="dk1"/>
              </a:solidFill>
              <a:effectLst/>
              <a:latin typeface="+mn-lt"/>
              <a:ea typeface="+mn-ea"/>
              <a:cs typeface="+mn-cs"/>
            </a:rPr>
            <a:t>増加傾向であったが、平成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年度は豪雪農業災害対策事業が</a:t>
          </a:r>
          <a:r>
            <a:rPr kumimoji="1" lang="ja-JP" altLang="en-US" sz="1300">
              <a:solidFill>
                <a:schemeClr val="dk1"/>
              </a:solidFill>
              <a:effectLst/>
              <a:latin typeface="+mn-lt"/>
              <a:ea typeface="+mn-ea"/>
              <a:cs typeface="+mn-cs"/>
            </a:rPr>
            <a:t>完了</a:t>
          </a:r>
          <a:r>
            <a:rPr kumimoji="1" lang="ja-JP" altLang="ja-JP" sz="1300">
              <a:solidFill>
                <a:schemeClr val="dk1"/>
              </a:solidFill>
              <a:effectLst/>
              <a:latin typeface="+mn-lt"/>
              <a:ea typeface="+mn-ea"/>
              <a:cs typeface="+mn-cs"/>
            </a:rPr>
            <a:t>したため</a:t>
          </a:r>
          <a:r>
            <a:rPr kumimoji="1" lang="ja-JP" altLang="en-US" sz="1300">
              <a:solidFill>
                <a:schemeClr val="dk1"/>
              </a:solidFill>
              <a:effectLst/>
              <a:latin typeface="+mn-lt"/>
              <a:ea typeface="+mn-ea"/>
              <a:cs typeface="+mn-cs"/>
            </a:rPr>
            <a:t>減少した。平成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年度は強い農業基盤づくり事業等により、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4,011</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額となった。商工費は住民一人当たり</a:t>
          </a:r>
          <a:r>
            <a:rPr kumimoji="1" lang="en-US" altLang="ja-JP" sz="1300">
              <a:solidFill>
                <a:schemeClr val="dk1"/>
              </a:solidFill>
              <a:effectLst/>
              <a:latin typeface="+mn-lt"/>
              <a:ea typeface="+mn-ea"/>
              <a:cs typeface="+mn-cs"/>
            </a:rPr>
            <a:t>15,414</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類似団体よりも高い水準となっているのは、多世代交流センターリニューアル事業や中心市街地市民交流センター（マイタウン白河）改修事業、大信地域市民交流センター建設事業などのハード事業が主な要因である。</a:t>
          </a:r>
          <a:r>
            <a:rPr kumimoji="1" lang="ja-JP" altLang="en-US" sz="1300">
              <a:solidFill>
                <a:schemeClr val="dk1"/>
              </a:solidFill>
              <a:effectLst/>
              <a:latin typeface="+mn-lt"/>
              <a:ea typeface="+mn-ea"/>
              <a:cs typeface="+mn-cs"/>
            </a:rPr>
            <a:t>それらの事業が平成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年度で完了したため、平成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14,937</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額となった。教育費は住民一人当たり</a:t>
          </a:r>
          <a:r>
            <a:rPr kumimoji="1" lang="en-US" altLang="ja-JP" sz="1300">
              <a:solidFill>
                <a:schemeClr val="dk1"/>
              </a:solidFill>
              <a:effectLst/>
              <a:latin typeface="+mn-lt"/>
              <a:ea typeface="+mn-ea"/>
              <a:cs typeface="+mn-cs"/>
            </a:rPr>
            <a:t>50,957</a:t>
          </a:r>
          <a:r>
            <a:rPr kumimoji="1" lang="ja-JP" altLang="ja-JP" sz="1300">
              <a:solidFill>
                <a:schemeClr val="dk1"/>
              </a:solidFill>
              <a:effectLst/>
              <a:latin typeface="+mn-lt"/>
              <a:ea typeface="+mn-ea"/>
              <a:cs typeface="+mn-cs"/>
            </a:rPr>
            <a:t>円となっている。類似団体と比較し高い水準で推移しているのは、白河中央中学校建設事業や表郷公民館建設事業が主な要因で、平成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年度はそれらの</a:t>
          </a:r>
          <a:r>
            <a:rPr kumimoji="1" lang="ja-JP" altLang="en-US" sz="1300">
              <a:solidFill>
                <a:schemeClr val="dk1"/>
              </a:solidFill>
              <a:effectLst/>
              <a:latin typeface="+mn-lt"/>
              <a:ea typeface="+mn-ea"/>
              <a:cs typeface="+mn-cs"/>
            </a:rPr>
            <a:t>完了</a:t>
          </a:r>
          <a:r>
            <a:rPr kumimoji="1" lang="ja-JP" altLang="ja-JP" sz="1300">
              <a:solidFill>
                <a:schemeClr val="dk1"/>
              </a:solidFill>
              <a:effectLst/>
              <a:latin typeface="+mn-lt"/>
              <a:ea typeface="+mn-ea"/>
              <a:cs typeface="+mn-cs"/>
            </a:rPr>
            <a:t>に伴い</a:t>
          </a:r>
          <a:r>
            <a:rPr kumimoji="1" lang="ja-JP" altLang="en-US" sz="1300">
              <a:solidFill>
                <a:schemeClr val="dk1"/>
              </a:solidFill>
              <a:effectLst/>
              <a:latin typeface="+mn-lt"/>
              <a:ea typeface="+mn-ea"/>
              <a:cs typeface="+mn-cs"/>
            </a:rPr>
            <a:t>減少した。</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小峰城史跡整備事業の事業費縮小により</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5,431</a:t>
          </a:r>
          <a:r>
            <a:rPr kumimoji="1" lang="ja-JP" altLang="ja-JP" sz="1300">
              <a:solidFill>
                <a:schemeClr val="dk1"/>
              </a:solidFill>
              <a:effectLst/>
              <a:latin typeface="+mn-lt"/>
              <a:ea typeface="+mn-ea"/>
              <a:cs typeface="+mn-cs"/>
            </a:rPr>
            <a:t>円の減額となった。なお、災害復旧費及び公債費については、性質別歳出決算分析のとおりである。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財政調整基金残高は、各年度とも標準財政規模の</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割から</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割程度で推移しており適正な残高を維持している。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実質収支額の増加傾向については、震災関連事業の影響から単年度における繰越額が増加していることが一つの要因として考えられるが、震災関連事業の完了に伴い減少してきている。平成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年度は前年度比</a:t>
          </a:r>
          <a:r>
            <a:rPr kumimoji="1" lang="en-US" altLang="ja-JP" sz="1200">
              <a:solidFill>
                <a:schemeClr val="dk1"/>
              </a:solidFill>
              <a:effectLst/>
              <a:latin typeface="+mn-lt"/>
              <a:ea typeface="+mn-ea"/>
              <a:cs typeface="+mn-cs"/>
            </a:rPr>
            <a:t>1.46%</a:t>
          </a:r>
          <a:r>
            <a:rPr kumimoji="1" lang="ja-JP" altLang="ja-JP" sz="1200">
              <a:solidFill>
                <a:schemeClr val="dk1"/>
              </a:solidFill>
              <a:effectLst/>
              <a:latin typeface="+mn-lt"/>
              <a:ea typeface="+mn-ea"/>
              <a:cs typeface="+mn-cs"/>
            </a:rPr>
            <a:t>減少し</a:t>
          </a:r>
          <a:r>
            <a:rPr kumimoji="1" lang="en-US" altLang="ja-JP" sz="1200">
              <a:solidFill>
                <a:schemeClr val="dk1"/>
              </a:solidFill>
              <a:effectLst/>
              <a:latin typeface="+mn-lt"/>
              <a:ea typeface="+mn-ea"/>
              <a:cs typeface="+mn-cs"/>
            </a:rPr>
            <a:t>5.61%</a:t>
          </a:r>
          <a:r>
            <a:rPr kumimoji="1" lang="ja-JP" altLang="en-US" sz="1200">
              <a:solidFill>
                <a:schemeClr val="dk1"/>
              </a:solidFill>
              <a:effectLst/>
              <a:latin typeface="+mn-lt"/>
              <a:ea typeface="+mn-ea"/>
              <a:cs typeface="+mn-cs"/>
            </a:rPr>
            <a:t>となった。今後も、適正な</a:t>
          </a:r>
          <a:r>
            <a:rPr kumimoji="1" lang="ja-JP" altLang="ja-JP" sz="1200">
              <a:solidFill>
                <a:schemeClr val="dk1"/>
              </a:solidFill>
              <a:effectLst/>
              <a:latin typeface="+mn-lt"/>
              <a:ea typeface="+mn-ea"/>
              <a:cs typeface="+mn-cs"/>
            </a:rPr>
            <a:t>範囲（一般的に</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％）に近づくよう、財政調整基金への積立及び運用を適切に行っていくとともに、予算管理により実質収支額（繰越金）の減少に努める。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実質単年度収支は、</a:t>
          </a:r>
          <a:r>
            <a:rPr lang="ja-JP" altLang="en-US" sz="1200">
              <a:solidFill>
                <a:schemeClr val="dk1"/>
              </a:solidFill>
              <a:effectLst/>
              <a:latin typeface="+mn-lt"/>
              <a:ea typeface="+mn-ea"/>
              <a:cs typeface="+mn-cs"/>
            </a:rPr>
            <a:t>財政調整基金取崩し額の増加により</a:t>
          </a:r>
          <a:r>
            <a:rPr lang="ja-JP" altLang="ja-JP" sz="1200">
              <a:solidFill>
                <a:schemeClr val="dk1"/>
              </a:solidFill>
              <a:effectLst/>
              <a:latin typeface="+mn-lt"/>
              <a:ea typeface="+mn-ea"/>
              <a:cs typeface="+mn-cs"/>
            </a:rPr>
            <a:t>減少したもの。</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財政健全化法が施行された平成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年度以降、一般会計及び特別会計において赤字は発生していない。</a:t>
          </a:r>
          <a:endParaRPr lang="ja-JP" altLang="ja-JP" sz="1300">
            <a:effectLst/>
          </a:endParaRPr>
        </a:p>
        <a:p>
          <a:r>
            <a:rPr kumimoji="1" lang="ja-JP" altLang="ja-JP" sz="1300">
              <a:solidFill>
                <a:schemeClr val="dk1"/>
              </a:solidFill>
              <a:effectLst/>
              <a:latin typeface="+mn-lt"/>
              <a:ea typeface="+mn-ea"/>
              <a:cs typeface="+mn-cs"/>
            </a:rPr>
            <a:t>　今後も各会計において、実質収支の動向を注視しながら健全な財政運営に努める。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30290502</v>
      </c>
      <c r="BO4" s="441"/>
      <c r="BP4" s="441"/>
      <c r="BQ4" s="441"/>
      <c r="BR4" s="441"/>
      <c r="BS4" s="441"/>
      <c r="BT4" s="441"/>
      <c r="BU4" s="442"/>
      <c r="BV4" s="440">
        <v>43166726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5.6</v>
      </c>
      <c r="CU4" s="622"/>
      <c r="CV4" s="622"/>
      <c r="CW4" s="622"/>
      <c r="CX4" s="622"/>
      <c r="CY4" s="622"/>
      <c r="CZ4" s="622"/>
      <c r="DA4" s="623"/>
      <c r="DB4" s="621">
        <v>7.1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29019134</v>
      </c>
      <c r="BO5" s="446"/>
      <c r="BP5" s="446"/>
      <c r="BQ5" s="446"/>
      <c r="BR5" s="446"/>
      <c r="BS5" s="446"/>
      <c r="BT5" s="446"/>
      <c r="BU5" s="447"/>
      <c r="BV5" s="445">
        <v>41569616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92.4</v>
      </c>
      <c r="CU5" s="416"/>
      <c r="CV5" s="416"/>
      <c r="CW5" s="416"/>
      <c r="CX5" s="416"/>
      <c r="CY5" s="416"/>
      <c r="CZ5" s="416"/>
      <c r="DA5" s="417"/>
      <c r="DB5" s="415">
        <v>89.9</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1271368</v>
      </c>
      <c r="BO6" s="446"/>
      <c r="BP6" s="446"/>
      <c r="BQ6" s="446"/>
      <c r="BR6" s="446"/>
      <c r="BS6" s="446"/>
      <c r="BT6" s="446"/>
      <c r="BU6" s="447"/>
      <c r="BV6" s="445">
        <v>1597110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97.6</v>
      </c>
      <c r="CU6" s="596"/>
      <c r="CV6" s="596"/>
      <c r="CW6" s="596"/>
      <c r="CX6" s="596"/>
      <c r="CY6" s="596"/>
      <c r="CZ6" s="596"/>
      <c r="DA6" s="597"/>
      <c r="DB6" s="595">
        <v>95.1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301324</v>
      </c>
      <c r="BO7" s="446"/>
      <c r="BP7" s="446"/>
      <c r="BQ7" s="446"/>
      <c r="BR7" s="446"/>
      <c r="BS7" s="446"/>
      <c r="BT7" s="446"/>
      <c r="BU7" s="447"/>
      <c r="BV7" s="445">
        <v>356706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17288052</v>
      </c>
      <c r="CU7" s="446"/>
      <c r="CV7" s="446"/>
      <c r="CW7" s="446"/>
      <c r="CX7" s="446"/>
      <c r="CY7" s="446"/>
      <c r="CZ7" s="446"/>
      <c r="DA7" s="447"/>
      <c r="DB7" s="445">
        <v>17551936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970044</v>
      </c>
      <c r="BO8" s="446"/>
      <c r="BP8" s="446"/>
      <c r="BQ8" s="446"/>
      <c r="BR8" s="446"/>
      <c r="BS8" s="446"/>
      <c r="BT8" s="446"/>
      <c r="BU8" s="447"/>
      <c r="BV8" s="445">
        <v>1240404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v>
      </c>
      <c r="CU8" s="559"/>
      <c r="CV8" s="559"/>
      <c r="CW8" s="559"/>
      <c r="CX8" s="559"/>
      <c r="CY8" s="559"/>
      <c r="CZ8" s="559"/>
      <c r="DA8" s="560"/>
      <c r="DB8" s="558">
        <v>0.6</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61913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95</v>
      </c>
      <c r="AV9" s="503"/>
      <c r="AW9" s="503"/>
      <c r="AX9" s="503"/>
      <c r="AY9" s="425" t="s">
        <v>109</v>
      </c>
      <c r="AZ9" s="426"/>
      <c r="BA9" s="426"/>
      <c r="BB9" s="426"/>
      <c r="BC9" s="426"/>
      <c r="BD9" s="426"/>
      <c r="BE9" s="426"/>
      <c r="BF9" s="426"/>
      <c r="BG9" s="426"/>
      <c r="BH9" s="426"/>
      <c r="BI9" s="426"/>
      <c r="BJ9" s="426"/>
      <c r="BK9" s="426"/>
      <c r="BL9" s="426"/>
      <c r="BM9" s="427"/>
      <c r="BN9" s="445">
        <v>-150568</v>
      </c>
      <c r="BO9" s="446"/>
      <c r="BP9" s="446"/>
      <c r="BQ9" s="446"/>
      <c r="BR9" s="446"/>
      <c r="BS9" s="446"/>
      <c r="BT9" s="446"/>
      <c r="BU9" s="447"/>
      <c r="BV9" s="445">
        <v>-118017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15.3</v>
      </c>
      <c r="CU9" s="416"/>
      <c r="CV9" s="416"/>
      <c r="CW9" s="416"/>
      <c r="CX9" s="416"/>
      <c r="CY9" s="416"/>
      <c r="CZ9" s="416"/>
      <c r="DA9" s="417"/>
      <c r="DB9" s="415">
        <v>14.9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64704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344431</v>
      </c>
      <c r="BO10" s="446"/>
      <c r="BP10" s="446"/>
      <c r="BQ10" s="446"/>
      <c r="BR10" s="446"/>
      <c r="BS10" s="446"/>
      <c r="BT10" s="446"/>
      <c r="BU10" s="447"/>
      <c r="BV10" s="445">
        <v>344928</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21252</v>
      </c>
      <c r="BO11" s="446"/>
      <c r="BP11" s="446"/>
      <c r="BQ11" s="446"/>
      <c r="BR11" s="446"/>
      <c r="BS11" s="446"/>
      <c r="BT11" s="446"/>
      <c r="BU11" s="447"/>
      <c r="BV11" s="445">
        <v>32552</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61654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119</v>
      </c>
      <c r="AV12" s="503"/>
      <c r="AW12" s="503"/>
      <c r="AX12" s="503"/>
      <c r="AY12" s="425" t="s">
        <v>128</v>
      </c>
      <c r="AZ12" s="426"/>
      <c r="BA12" s="426"/>
      <c r="BB12" s="426"/>
      <c r="BC12" s="426"/>
      <c r="BD12" s="426"/>
      <c r="BE12" s="426"/>
      <c r="BF12" s="426"/>
      <c r="BG12" s="426"/>
      <c r="BH12" s="426"/>
      <c r="BI12" s="426"/>
      <c r="BJ12" s="426"/>
      <c r="BK12" s="426"/>
      <c r="BL12" s="426"/>
      <c r="BM12" s="427"/>
      <c r="BN12" s="445">
        <v>534199</v>
      </c>
      <c r="BO12" s="446"/>
      <c r="BP12" s="446"/>
      <c r="BQ12" s="446"/>
      <c r="BR12" s="446"/>
      <c r="BS12" s="446"/>
      <c r="BT12" s="446"/>
      <c r="BU12" s="447"/>
      <c r="BV12" s="445">
        <v>411853</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61108</v>
      </c>
      <c r="S13" s="549"/>
      <c r="T13" s="549"/>
      <c r="U13" s="549"/>
      <c r="V13" s="550"/>
      <c r="W13" s="536" t="s">
        <v>131</v>
      </c>
      <c r="X13" s="458"/>
      <c r="Y13" s="458"/>
      <c r="Z13" s="458"/>
      <c r="AA13" s="458"/>
      <c r="AB13" s="459"/>
      <c r="AC13" s="421">
        <v>1950</v>
      </c>
      <c r="AD13" s="422"/>
      <c r="AE13" s="422"/>
      <c r="AF13" s="422"/>
      <c r="AG13" s="423"/>
      <c r="AH13" s="421">
        <v>2050</v>
      </c>
      <c r="AI13" s="422"/>
      <c r="AJ13" s="422"/>
      <c r="AK13" s="422"/>
      <c r="AL13" s="424"/>
      <c r="AM13" s="514" t="s">
        <v>132</v>
      </c>
      <c r="AN13" s="419"/>
      <c r="AO13" s="419"/>
      <c r="AP13" s="419"/>
      <c r="AQ13" s="419"/>
      <c r="AR13" s="419"/>
      <c r="AS13" s="419"/>
      <c r="AT13" s="420"/>
      <c r="AU13" s="502" t="s">
        <v>119</v>
      </c>
      <c r="AV13" s="503"/>
      <c r="AW13" s="503"/>
      <c r="AX13" s="503"/>
      <c r="AY13" s="425" t="s">
        <v>133</v>
      </c>
      <c r="AZ13" s="426"/>
      <c r="BA13" s="426"/>
      <c r="BB13" s="426"/>
      <c r="BC13" s="426"/>
      <c r="BD13" s="426"/>
      <c r="BE13" s="426"/>
      <c r="BF13" s="426"/>
      <c r="BG13" s="426"/>
      <c r="BH13" s="426"/>
      <c r="BI13" s="426"/>
      <c r="BJ13" s="426"/>
      <c r="BK13" s="426"/>
      <c r="BL13" s="426"/>
      <c r="BM13" s="427"/>
      <c r="BN13" s="445">
        <v>-319084</v>
      </c>
      <c r="BO13" s="446"/>
      <c r="BP13" s="446"/>
      <c r="BQ13" s="446"/>
      <c r="BR13" s="446"/>
      <c r="BS13" s="446"/>
      <c r="BT13" s="446"/>
      <c r="BU13" s="447"/>
      <c r="BV13" s="445">
        <v>-152390</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10.5</v>
      </c>
      <c r="CU13" s="416"/>
      <c r="CV13" s="416"/>
      <c r="CW13" s="416"/>
      <c r="CX13" s="416"/>
      <c r="CY13" s="416"/>
      <c r="CZ13" s="416"/>
      <c r="DA13" s="417"/>
      <c r="DB13" s="415">
        <v>9.6999999999999993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62245</v>
      </c>
      <c r="S14" s="549"/>
      <c r="T14" s="549"/>
      <c r="U14" s="549"/>
      <c r="V14" s="550"/>
      <c r="W14" s="551"/>
      <c r="X14" s="461"/>
      <c r="Y14" s="461"/>
      <c r="Z14" s="461"/>
      <c r="AA14" s="461"/>
      <c r="AB14" s="462"/>
      <c r="AC14" s="541">
        <v>6.6</v>
      </c>
      <c r="AD14" s="542"/>
      <c r="AE14" s="542"/>
      <c r="AF14" s="542"/>
      <c r="AG14" s="543"/>
      <c r="AH14" s="541">
        <v>6.9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57.8</v>
      </c>
      <c r="CU14" s="553"/>
      <c r="CV14" s="553"/>
      <c r="CW14" s="553"/>
      <c r="CX14" s="553"/>
      <c r="CY14" s="553"/>
      <c r="CZ14" s="553"/>
      <c r="DA14" s="554"/>
      <c r="DB14" s="552">
        <v>58.8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61720</v>
      </c>
      <c r="S15" s="549"/>
      <c r="T15" s="549"/>
      <c r="U15" s="549"/>
      <c r="V15" s="550"/>
      <c r="W15" s="536" t="s">
        <v>137</v>
      </c>
      <c r="X15" s="458"/>
      <c r="Y15" s="458"/>
      <c r="Z15" s="458"/>
      <c r="AA15" s="458"/>
      <c r="AB15" s="459"/>
      <c r="AC15" s="421">
        <v>11120</v>
      </c>
      <c r="AD15" s="422"/>
      <c r="AE15" s="422"/>
      <c r="AF15" s="422"/>
      <c r="AG15" s="423"/>
      <c r="AH15" s="421">
        <v>11301</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8137403</v>
      </c>
      <c r="BO15" s="441"/>
      <c r="BP15" s="441"/>
      <c r="BQ15" s="441"/>
      <c r="BR15" s="441"/>
      <c r="BS15" s="441"/>
      <c r="BT15" s="441"/>
      <c r="BU15" s="442"/>
      <c r="BV15" s="440">
        <v>7953766</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37.700000000000003</v>
      </c>
      <c r="AD16" s="542"/>
      <c r="AE16" s="542"/>
      <c r="AF16" s="542"/>
      <c r="AG16" s="543"/>
      <c r="AH16" s="541">
        <v>38.1</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13246501</v>
      </c>
      <c r="BO16" s="446"/>
      <c r="BP16" s="446"/>
      <c r="BQ16" s="446"/>
      <c r="BR16" s="446"/>
      <c r="BS16" s="446"/>
      <c r="BT16" s="446"/>
      <c r="BU16" s="447"/>
      <c r="BV16" s="445">
        <v>13304821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v>16450</v>
      </c>
      <c r="AD17" s="422"/>
      <c r="AE17" s="422"/>
      <c r="AF17" s="422"/>
      <c r="AG17" s="423"/>
      <c r="AH17" s="421">
        <v>16307</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10414537</v>
      </c>
      <c r="BO17" s="446"/>
      <c r="BP17" s="446"/>
      <c r="BQ17" s="446"/>
      <c r="BR17" s="446"/>
      <c r="BS17" s="446"/>
      <c r="BT17" s="446"/>
      <c r="BU17" s="447"/>
      <c r="BV17" s="445">
        <v>10168093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147</v>
      </c>
      <c r="C18" s="508"/>
      <c r="D18" s="508"/>
      <c r="E18" s="509"/>
      <c r="F18" s="509"/>
      <c r="G18" s="509"/>
      <c r="H18" s="509"/>
      <c r="I18" s="509"/>
      <c r="J18" s="509"/>
      <c r="K18" s="509"/>
      <c r="L18" s="510">
        <v>305.32</v>
      </c>
      <c r="M18" s="510"/>
      <c r="N18" s="510"/>
      <c r="O18" s="510"/>
      <c r="P18" s="510"/>
      <c r="Q18" s="510"/>
      <c r="R18" s="511"/>
      <c r="S18" s="511"/>
      <c r="T18" s="511"/>
      <c r="U18" s="511"/>
      <c r="V18" s="512"/>
      <c r="W18" s="526"/>
      <c r="X18" s="527"/>
      <c r="Y18" s="527"/>
      <c r="Z18" s="527"/>
      <c r="AA18" s="527"/>
      <c r="AB18" s="537"/>
      <c r="AC18" s="409">
        <v>55.7</v>
      </c>
      <c r="AD18" s="410"/>
      <c r="AE18" s="410"/>
      <c r="AF18" s="410"/>
      <c r="AG18" s="513"/>
      <c r="AH18" s="409">
        <v>55</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16037337</v>
      </c>
      <c r="BO18" s="446"/>
      <c r="BP18" s="446"/>
      <c r="BQ18" s="446"/>
      <c r="BR18" s="446"/>
      <c r="BS18" s="446"/>
      <c r="BT18" s="446"/>
      <c r="BU18" s="447"/>
      <c r="BV18" s="445">
        <v>15895179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149</v>
      </c>
      <c r="C19" s="508"/>
      <c r="D19" s="508"/>
      <c r="E19" s="509"/>
      <c r="F19" s="509"/>
      <c r="G19" s="509"/>
      <c r="H19" s="509"/>
      <c r="I19" s="509"/>
      <c r="J19" s="509"/>
      <c r="K19" s="509"/>
      <c r="L19" s="515">
        <v>203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20887066</v>
      </c>
      <c r="BO19" s="446"/>
      <c r="BP19" s="446"/>
      <c r="BQ19" s="446"/>
      <c r="BR19" s="446"/>
      <c r="BS19" s="446"/>
      <c r="BT19" s="446"/>
      <c r="BU19" s="447"/>
      <c r="BV19" s="445">
        <v>21927991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151</v>
      </c>
      <c r="C20" s="508"/>
      <c r="D20" s="508"/>
      <c r="E20" s="509"/>
      <c r="F20" s="509"/>
      <c r="G20" s="509"/>
      <c r="H20" s="509"/>
      <c r="I20" s="509"/>
      <c r="J20" s="509"/>
      <c r="K20" s="509"/>
      <c r="L20" s="515">
        <v>23004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36588949</v>
      </c>
      <c r="BO23" s="446"/>
      <c r="BP23" s="446"/>
      <c r="BQ23" s="446"/>
      <c r="BR23" s="446"/>
      <c r="BS23" s="446"/>
      <c r="BT23" s="446"/>
      <c r="BU23" s="447"/>
      <c r="BV23" s="445">
        <v>37349689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160</v>
      </c>
      <c r="F24" s="419"/>
      <c r="G24" s="419"/>
      <c r="H24" s="419"/>
      <c r="I24" s="419"/>
      <c r="J24" s="419"/>
      <c r="K24" s="420"/>
      <c r="L24" s="421">
        <v>1</v>
      </c>
      <c r="M24" s="422"/>
      <c r="N24" s="422"/>
      <c r="O24" s="422"/>
      <c r="P24" s="423"/>
      <c r="Q24" s="421">
        <v>10300</v>
      </c>
      <c r="R24" s="422"/>
      <c r="S24" s="422"/>
      <c r="T24" s="422"/>
      <c r="U24" s="422"/>
      <c r="V24" s="423"/>
      <c r="W24" s="487"/>
      <c r="X24" s="478"/>
      <c r="Y24" s="479"/>
      <c r="Z24" s="418" t="s">
        <v>161</v>
      </c>
      <c r="AA24" s="419"/>
      <c r="AB24" s="419"/>
      <c r="AC24" s="419"/>
      <c r="AD24" s="419"/>
      <c r="AE24" s="419"/>
      <c r="AF24" s="419"/>
      <c r="AG24" s="420"/>
      <c r="AH24" s="421">
        <v>446</v>
      </c>
      <c r="AI24" s="422"/>
      <c r="AJ24" s="422"/>
      <c r="AK24" s="422"/>
      <c r="AL24" s="423"/>
      <c r="AM24" s="421">
        <v>1398656</v>
      </c>
      <c r="AN24" s="422"/>
      <c r="AO24" s="422"/>
      <c r="AP24" s="422"/>
      <c r="AQ24" s="422"/>
      <c r="AR24" s="423"/>
      <c r="AS24" s="421">
        <v>3136</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19189562</v>
      </c>
      <c r="BO24" s="446"/>
      <c r="BP24" s="446"/>
      <c r="BQ24" s="446"/>
      <c r="BR24" s="446"/>
      <c r="BS24" s="446"/>
      <c r="BT24" s="446"/>
      <c r="BU24" s="447"/>
      <c r="BV24" s="445">
        <v>19745204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163</v>
      </c>
      <c r="F25" s="419"/>
      <c r="G25" s="419"/>
      <c r="H25" s="419"/>
      <c r="I25" s="419"/>
      <c r="J25" s="419"/>
      <c r="K25" s="420"/>
      <c r="L25" s="421">
        <v>1</v>
      </c>
      <c r="M25" s="422"/>
      <c r="N25" s="422"/>
      <c r="O25" s="422"/>
      <c r="P25" s="423"/>
      <c r="Q25" s="421">
        <v>8150</v>
      </c>
      <c r="R25" s="422"/>
      <c r="S25" s="422"/>
      <c r="T25" s="422"/>
      <c r="U25" s="422"/>
      <c r="V25" s="423"/>
      <c r="W25" s="487"/>
      <c r="X25" s="478"/>
      <c r="Y25" s="479"/>
      <c r="Z25" s="418" t="s">
        <v>164</v>
      </c>
      <c r="AA25" s="419"/>
      <c r="AB25" s="419"/>
      <c r="AC25" s="419"/>
      <c r="AD25" s="419"/>
      <c r="AE25" s="419"/>
      <c r="AF25" s="419"/>
      <c r="AG25" s="420"/>
      <c r="AH25" s="421" t="s">
        <v>122</v>
      </c>
      <c r="AI25" s="422"/>
      <c r="AJ25" s="422"/>
      <c r="AK25" s="422"/>
      <c r="AL25" s="423"/>
      <c r="AM25" s="421" t="s">
        <v>165</v>
      </c>
      <c r="AN25" s="422"/>
      <c r="AO25" s="422"/>
      <c r="AP25" s="422"/>
      <c r="AQ25" s="422"/>
      <c r="AR25" s="423"/>
      <c r="AS25" s="421" t="s">
        <v>165</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353605</v>
      </c>
      <c r="BO25" s="441"/>
      <c r="BP25" s="441"/>
      <c r="BQ25" s="441"/>
      <c r="BR25" s="441"/>
      <c r="BS25" s="441"/>
      <c r="BT25" s="441"/>
      <c r="BU25" s="442"/>
      <c r="BV25" s="440">
        <v>338318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7490</v>
      </c>
      <c r="R26" s="422"/>
      <c r="S26" s="422"/>
      <c r="T26" s="422"/>
      <c r="U26" s="422"/>
      <c r="V26" s="423"/>
      <c r="W26" s="487"/>
      <c r="X26" s="478"/>
      <c r="Y26" s="479"/>
      <c r="Z26" s="418" t="s">
        <v>168</v>
      </c>
      <c r="AA26" s="500"/>
      <c r="AB26" s="500"/>
      <c r="AC26" s="500"/>
      <c r="AD26" s="500"/>
      <c r="AE26" s="500"/>
      <c r="AF26" s="500"/>
      <c r="AG26" s="501"/>
      <c r="AH26" s="421">
        <v>2</v>
      </c>
      <c r="AI26" s="422"/>
      <c r="AJ26" s="422"/>
      <c r="AK26" s="422"/>
      <c r="AL26" s="423"/>
      <c r="AM26" s="421" t="s">
        <v>169</v>
      </c>
      <c r="AN26" s="422"/>
      <c r="AO26" s="422"/>
      <c r="AP26" s="422"/>
      <c r="AQ26" s="422"/>
      <c r="AR26" s="423"/>
      <c r="AS26" s="421" t="s">
        <v>170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165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4630</v>
      </c>
      <c r="R27" s="422"/>
      <c r="S27" s="422"/>
      <c r="T27" s="422"/>
      <c r="U27" s="422"/>
      <c r="V27" s="423"/>
      <c r="W27" s="487"/>
      <c r="X27" s="478"/>
      <c r="Y27" s="479"/>
      <c r="Z27" s="418" t="s">
        <v>173</v>
      </c>
      <c r="AA27" s="419"/>
      <c r="AB27" s="419"/>
      <c r="AC27" s="419"/>
      <c r="AD27" s="419"/>
      <c r="AE27" s="419"/>
      <c r="AF27" s="419"/>
      <c r="AG27" s="420"/>
      <c r="AH27" s="421">
        <v>45</v>
      </c>
      <c r="AI27" s="422"/>
      <c r="AJ27" s="422"/>
      <c r="AK27" s="422"/>
      <c r="AL27" s="423"/>
      <c r="AM27" s="421">
        <v>154002</v>
      </c>
      <c r="AN27" s="422"/>
      <c r="AO27" s="422"/>
      <c r="AP27" s="422"/>
      <c r="AQ27" s="422"/>
      <c r="AR27" s="423"/>
      <c r="AS27" s="421">
        <v>3422</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644709</v>
      </c>
      <c r="BO27" s="449"/>
      <c r="BP27" s="449"/>
      <c r="BQ27" s="449"/>
      <c r="BR27" s="449"/>
      <c r="BS27" s="449"/>
      <c r="BT27" s="449"/>
      <c r="BU27" s="450"/>
      <c r="BV27" s="448">
        <v>644689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4060</v>
      </c>
      <c r="R28" s="422"/>
      <c r="S28" s="422"/>
      <c r="T28" s="422"/>
      <c r="U28" s="422"/>
      <c r="V28" s="423"/>
      <c r="W28" s="487"/>
      <c r="X28" s="478"/>
      <c r="Y28" s="479"/>
      <c r="Z28" s="418" t="s">
        <v>176</v>
      </c>
      <c r="AA28" s="419"/>
      <c r="AB28" s="419"/>
      <c r="AC28" s="419"/>
      <c r="AD28" s="419"/>
      <c r="AE28" s="419"/>
      <c r="AF28" s="419"/>
      <c r="AG28" s="420"/>
      <c r="AH28" s="421" t="s">
        <v>122</v>
      </c>
      <c r="AI28" s="422"/>
      <c r="AJ28" s="422"/>
      <c r="AK28" s="422"/>
      <c r="AL28" s="423"/>
      <c r="AM28" s="421" t="s">
        <v>165</v>
      </c>
      <c r="AN28" s="422"/>
      <c r="AO28" s="422"/>
      <c r="AP28" s="422"/>
      <c r="AQ28" s="422"/>
      <c r="AR28" s="423"/>
      <c r="AS28" s="421" t="s">
        <v>122</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3228816</v>
      </c>
      <c r="BO28" s="441"/>
      <c r="BP28" s="441"/>
      <c r="BQ28" s="441"/>
      <c r="BR28" s="441"/>
      <c r="BS28" s="441"/>
      <c r="BT28" s="441"/>
      <c r="BU28" s="442"/>
      <c r="BV28" s="440">
        <v>3418584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26</v>
      </c>
      <c r="M29" s="422"/>
      <c r="N29" s="422"/>
      <c r="O29" s="422"/>
      <c r="P29" s="423"/>
      <c r="Q29" s="421">
        <v>3850</v>
      </c>
      <c r="R29" s="422"/>
      <c r="S29" s="422"/>
      <c r="T29" s="422"/>
      <c r="U29" s="422"/>
      <c r="V29" s="423"/>
      <c r="W29" s="488"/>
      <c r="X29" s="489"/>
      <c r="Y29" s="490"/>
      <c r="Z29" s="418" t="s">
        <v>179</v>
      </c>
      <c r="AA29" s="419"/>
      <c r="AB29" s="419"/>
      <c r="AC29" s="419"/>
      <c r="AD29" s="419"/>
      <c r="AE29" s="419"/>
      <c r="AF29" s="419"/>
      <c r="AG29" s="420"/>
      <c r="AH29" s="421">
        <v>491</v>
      </c>
      <c r="AI29" s="422"/>
      <c r="AJ29" s="422"/>
      <c r="AK29" s="422"/>
      <c r="AL29" s="423"/>
      <c r="AM29" s="421">
        <v>1552658</v>
      </c>
      <c r="AN29" s="422"/>
      <c r="AO29" s="422"/>
      <c r="AP29" s="422"/>
      <c r="AQ29" s="422"/>
      <c r="AR29" s="423"/>
      <c r="AS29" s="421">
        <v>3162</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1846584</v>
      </c>
      <c r="BO29" s="446"/>
      <c r="BP29" s="446"/>
      <c r="BQ29" s="446"/>
      <c r="BR29" s="446"/>
      <c r="BS29" s="446"/>
      <c r="BT29" s="446"/>
      <c r="BU29" s="447"/>
      <c r="BV29" s="445">
        <v>1846584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6197307</v>
      </c>
      <c r="BO30" s="449"/>
      <c r="BP30" s="449"/>
      <c r="BQ30" s="449"/>
      <c r="BR30" s="449"/>
      <c r="BS30" s="449"/>
      <c r="BT30" s="449"/>
      <c r="BU30" s="450"/>
      <c r="BV30" s="448">
        <v>5942161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190</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白河地方広域市町村圏整備組合（一般会計）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白河地方土地開発公社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国有林野払受費特別会計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IF('各会計、関係団体の財政状況及び健全化判断比率'!B32="","",'各会計、関係団体の財政状況及び健全化判断比率'!B32)</f>
        <v>工業用水道事業会計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白河地方広域市町村圏整備組合（水道用水供給事業会計）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ひがし振興公社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教育財産特別会計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IF('各会計、関係団体の財政状況及び健全化判断比率'!B35="","",'各会計、関係団体の財政状況及び健全化判断比率'!B35)</f>
        <v>個別排水処理事業特別会計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福島県市町村総合事務組合（一般会計）</v>
      </c>
      <c r="BZ36" s="403"/>
      <c r="CA36" s="403"/>
      <c r="CB36" s="403"/>
      <c r="CC36" s="403"/>
      <c r="CD36" s="403"/>
      <c r="CE36" s="403"/>
      <c r="CF36" s="403"/>
      <c r="CG36" s="403"/>
      <c r="CH36" s="403"/>
      <c r="CI36" s="403"/>
      <c r="CJ36" s="403"/>
      <c r="CK36" s="403"/>
      <c r="CL36" s="403"/>
      <c r="CM36" s="403"/>
      <c r="CN36" s="193"/>
      <c r="CO36" s="404">
        <f t="shared" si="3"/>
        <v>26</v>
      </c>
      <c r="CP36" s="404"/>
      <c r="CQ36" s="403" t="str">
        <f>IF('各会計、関係団体の財政状況及び健全化判断比率'!BS9="","",'各会計、関係団体の財政状況及び健全化判断比率'!BS9)</f>
        <v>産業サポート白河</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IF('各会計、関係団体の財政状況及び健全化判断比率'!B36="","",'各会計、関係団体の財政状況及び健全化判断比率'!B36)</f>
        <v>地方卸売市場特別会計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福島県市町村総合事務組合（消防補償等特別会計）</v>
      </c>
      <c r="BZ37" s="403"/>
      <c r="CA37" s="403"/>
      <c r="CB37" s="403"/>
      <c r="CC37" s="403"/>
      <c r="CD37" s="403"/>
      <c r="CE37" s="403"/>
      <c r="CF37" s="403"/>
      <c r="CG37" s="403"/>
      <c r="CH37" s="403"/>
      <c r="CI37" s="403"/>
      <c r="CJ37" s="403"/>
      <c r="CK37" s="403"/>
      <c r="CL37" s="403"/>
      <c r="CM37" s="403"/>
      <c r="CN37" s="193"/>
      <c r="CO37" s="404">
        <f t="shared" si="3"/>
        <v>27</v>
      </c>
      <c r="CP37" s="404"/>
      <c r="CQ37" s="403" t="str">
        <f>IF('各会計、関係団体の財政状況及び健全化判断比率'!BS10="","",'各会計、関係団体の財政状況及び健全化判断比率'!BS10)</f>
        <v>白河観光物産協会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13</v>
      </c>
      <c r="BF38" s="404"/>
      <c r="BG38" s="403" t="str">
        <f>IF('各会計、関係団体の財政状況及び健全化判断比率'!B37="","",'各会計、関係団体の財政状況及び健全化判断比率'!B37)</f>
        <v>土地造成事業特別会計</v>
      </c>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福島県市町村総合事務組合（消防賞じゅつ金特別会計）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福島県市町村総合事務組合（非常勤職員公務災害補償特別会計）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福島県市町村総合事務組合（自治会館管理特別会計）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福島県後期高齢者医療広域連合（一般会計）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福島県後期高齢者医療広域連合（後期高齢者医療特別会計）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福島県市民交通災害共済組合（一般会計）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AUP5DmkplqRZNQHnzRP330Kkaej+XpsqSd69wNXd61vXouO9R3V0AmBXIhqD24LrYBCOVO6CTM8DkiY7JRFkow==" saltValue="dGAtPJn+uJ1nEe/28Hwm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562</v>
      </c>
      <c r="D34" s="1224"/>
      <c r="E34" s="1225"/>
      <c r="F34" s="32">
        <v>6.62</v>
      </c>
      <c r="G34" s="33">
        <v>6.94</v>
      </c>
      <c r="H34" s="33">
        <v>6.89</v>
      </c>
      <c r="I34" s="33">
        <v>7.6</v>
      </c>
      <c r="J34" s="34">
        <v>8.25</v>
      </c>
      <c r="K34" s="22"/>
      <c r="L34" s="22"/>
      <c r="M34" s="22"/>
      <c r="N34" s="22"/>
      <c r="O34" s="22"/>
      <c r="P34" s="22"/>
    </row>
    <row r="35" spans="1:16" ht="39" customHeight="1">
      <c r="A35" s="22"/>
      <c r="B35" s="35"/>
      <c r="C35" s="1218" t="s">
        <v>563</v>
      </c>
      <c r="D35" s="1219"/>
      <c r="E35" s="1220"/>
      <c r="F35" s="36">
        <v>7.43</v>
      </c>
      <c r="G35" s="37">
        <v>9.14</v>
      </c>
      <c r="H35" s="37">
        <v>7.56</v>
      </c>
      <c r="I35" s="37">
        <v>7.12</v>
      </c>
      <c r="J35" s="38">
        <v>5.67</v>
      </c>
      <c r="K35" s="22"/>
      <c r="L35" s="22"/>
      <c r="M35" s="22"/>
      <c r="N35" s="22"/>
      <c r="O35" s="22"/>
      <c r="P35" s="22"/>
    </row>
    <row r="36" spans="1:16" ht="39" customHeight="1">
      <c r="A36" s="22"/>
      <c r="B36" s="35"/>
      <c r="C36" s="1218" t="s">
        <v>564</v>
      </c>
      <c r="D36" s="1219"/>
      <c r="E36" s="1220"/>
      <c r="F36" s="36">
        <v>3.38</v>
      </c>
      <c r="G36" s="37">
        <v>3.61</v>
      </c>
      <c r="H36" s="37">
        <v>2.8</v>
      </c>
      <c r="I36" s="37">
        <v>1.65</v>
      </c>
      <c r="J36" s="38">
        <v>2.83</v>
      </c>
      <c r="K36" s="22"/>
      <c r="L36" s="22"/>
      <c r="M36" s="22"/>
      <c r="N36" s="22"/>
      <c r="O36" s="22"/>
      <c r="P36" s="22"/>
    </row>
    <row r="37" spans="1:16" ht="39" customHeight="1">
      <c r="A37" s="22"/>
      <c r="B37" s="35"/>
      <c r="C37" s="1218" t="s">
        <v>565</v>
      </c>
      <c r="D37" s="1219"/>
      <c r="E37" s="1220"/>
      <c r="F37" s="36">
        <v>0.65</v>
      </c>
      <c r="G37" s="37">
        <v>0.61</v>
      </c>
      <c r="H37" s="37">
        <v>1.19</v>
      </c>
      <c r="I37" s="37">
        <v>2.02</v>
      </c>
      <c r="J37" s="38">
        <v>0.77</v>
      </c>
      <c r="K37" s="22"/>
      <c r="L37" s="22"/>
      <c r="M37" s="22"/>
      <c r="N37" s="22"/>
      <c r="O37" s="22"/>
      <c r="P37" s="22"/>
    </row>
    <row r="38" spans="1:16" ht="39" customHeight="1">
      <c r="A38" s="22"/>
      <c r="B38" s="35"/>
      <c r="C38" s="1218" t="s">
        <v>566</v>
      </c>
      <c r="D38" s="1219"/>
      <c r="E38" s="1220"/>
      <c r="F38" s="36">
        <v>1.31</v>
      </c>
      <c r="G38" s="37">
        <v>1.25</v>
      </c>
      <c r="H38" s="37">
        <v>0.55000000000000004</v>
      </c>
      <c r="I38" s="37">
        <v>0.54</v>
      </c>
      <c r="J38" s="38">
        <v>0.55000000000000004</v>
      </c>
      <c r="K38" s="22"/>
      <c r="L38" s="22"/>
      <c r="M38" s="22"/>
      <c r="N38" s="22"/>
      <c r="O38" s="22"/>
      <c r="P38" s="22"/>
    </row>
    <row r="39" spans="1:16" ht="39" customHeight="1">
      <c r="A39" s="22"/>
      <c r="B39" s="35"/>
      <c r="C39" s="1218" t="s">
        <v>567</v>
      </c>
      <c r="D39" s="1219"/>
      <c r="E39" s="1220"/>
      <c r="F39" s="36">
        <v>0.23</v>
      </c>
      <c r="G39" s="37">
        <v>0.13</v>
      </c>
      <c r="H39" s="37">
        <v>0.16</v>
      </c>
      <c r="I39" s="37">
        <v>0.18</v>
      </c>
      <c r="J39" s="38">
        <v>0.18</v>
      </c>
      <c r="K39" s="22"/>
      <c r="L39" s="22"/>
      <c r="M39" s="22"/>
      <c r="N39" s="22"/>
      <c r="O39" s="22"/>
      <c r="P39" s="22"/>
    </row>
    <row r="40" spans="1:16" ht="39" customHeight="1">
      <c r="A40" s="22"/>
      <c r="B40" s="35"/>
      <c r="C40" s="1218" t="s">
        <v>568</v>
      </c>
      <c r="D40" s="1219"/>
      <c r="E40" s="1220"/>
      <c r="F40" s="36">
        <v>0.02</v>
      </c>
      <c r="G40" s="37">
        <v>0.02</v>
      </c>
      <c r="H40" s="37">
        <v>0.01</v>
      </c>
      <c r="I40" s="37">
        <v>0.02</v>
      </c>
      <c r="J40" s="38">
        <v>0.02</v>
      </c>
      <c r="K40" s="22"/>
      <c r="L40" s="22"/>
      <c r="M40" s="22"/>
      <c r="N40" s="22"/>
      <c r="O40" s="22"/>
      <c r="P40" s="22"/>
    </row>
    <row r="41" spans="1:16" ht="39" customHeight="1">
      <c r="A41" s="22"/>
      <c r="B41" s="35"/>
      <c r="C41" s="1218" t="s">
        <v>569</v>
      </c>
      <c r="D41" s="1219"/>
      <c r="E41" s="1220"/>
      <c r="F41" s="36">
        <v>0</v>
      </c>
      <c r="G41" s="37">
        <v>0</v>
      </c>
      <c r="H41" s="37">
        <v>0</v>
      </c>
      <c r="I41" s="37">
        <v>0</v>
      </c>
      <c r="J41" s="38">
        <v>0</v>
      </c>
      <c r="K41" s="22"/>
      <c r="L41" s="22"/>
      <c r="M41" s="22"/>
      <c r="N41" s="22"/>
      <c r="O41" s="22"/>
      <c r="P41" s="22"/>
    </row>
    <row r="42" spans="1:16" ht="39" customHeight="1">
      <c r="A42" s="22"/>
      <c r="B42" s="39"/>
      <c r="C42" s="1218" t="s">
        <v>570</v>
      </c>
      <c r="D42" s="1219"/>
      <c r="E42" s="1220"/>
      <c r="F42" s="36" t="s">
        <v>513</v>
      </c>
      <c r="G42" s="37" t="s">
        <v>513</v>
      </c>
      <c r="H42" s="37" t="s">
        <v>513</v>
      </c>
      <c r="I42" s="37" t="s">
        <v>513</v>
      </c>
      <c r="J42" s="38" t="s">
        <v>513</v>
      </c>
      <c r="K42" s="22"/>
      <c r="L42" s="22"/>
      <c r="M42" s="22"/>
      <c r="N42" s="22"/>
      <c r="O42" s="22"/>
      <c r="P42" s="22"/>
    </row>
    <row r="43" spans="1:16" ht="39" customHeight="1" thickBot="1">
      <c r="A43" s="22"/>
      <c r="B43" s="40"/>
      <c r="C43" s="1221" t="s">
        <v>571</v>
      </c>
      <c r="D43" s="1222"/>
      <c r="E43" s="1223"/>
      <c r="F43" s="41">
        <v>0.05</v>
      </c>
      <c r="G43" s="42">
        <v>0.24</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DZdcCkn8LWgH2EZdwudEQ/iLECVcm3HZn+GJtvzyQmbgYHXSUY8/VSoSbcnVxgxlNZGcmdF/xSopLLGAXKdVw==" saltValue="1V/Uc3Q6ePovoSOjWhQL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5" zoomScaleNormal="75" zoomScaleSheetLayoutView="55" workbookViewId="0">
      <selection activeCell="R54" sqref="R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11</v>
      </c>
      <c r="C45" s="1235"/>
      <c r="D45" s="58"/>
      <c r="E45" s="1240" t="s">
        <v>12</v>
      </c>
      <c r="F45" s="1240"/>
      <c r="G45" s="1240"/>
      <c r="H45" s="1240"/>
      <c r="I45" s="1240"/>
      <c r="J45" s="1241"/>
      <c r="K45" s="59">
        <v>3188</v>
      </c>
      <c r="L45" s="60">
        <v>3237</v>
      </c>
      <c r="M45" s="60">
        <v>3331</v>
      </c>
      <c r="N45" s="60">
        <v>3331</v>
      </c>
      <c r="O45" s="61">
        <v>3297</v>
      </c>
      <c r="P45" s="48"/>
      <c r="Q45" s="48"/>
      <c r="R45" s="48"/>
      <c r="S45" s="48"/>
      <c r="T45" s="48"/>
      <c r="U45" s="48"/>
    </row>
    <row r="46" spans="1:21" ht="30.75" customHeight="1">
      <c r="A46" s="48"/>
      <c r="B46" s="1236"/>
      <c r="C46" s="1237"/>
      <c r="D46" s="62"/>
      <c r="E46" s="1228" t="s">
        <v>13</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c r="A47" s="48"/>
      <c r="B47" s="1236"/>
      <c r="C47" s="1237"/>
      <c r="D47" s="62"/>
      <c r="E47" s="1228" t="s">
        <v>14</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c r="A48" s="48"/>
      <c r="B48" s="1236"/>
      <c r="C48" s="1237"/>
      <c r="D48" s="62"/>
      <c r="E48" s="1228" t="s">
        <v>15</v>
      </c>
      <c r="F48" s="1228"/>
      <c r="G48" s="1228"/>
      <c r="H48" s="1228"/>
      <c r="I48" s="1228"/>
      <c r="J48" s="1229"/>
      <c r="K48" s="63">
        <v>987</v>
      </c>
      <c r="L48" s="64">
        <v>1206</v>
      </c>
      <c r="M48" s="64">
        <v>1200</v>
      </c>
      <c r="N48" s="64">
        <v>1207</v>
      </c>
      <c r="O48" s="65">
        <v>1440</v>
      </c>
      <c r="P48" s="48"/>
      <c r="Q48" s="48"/>
      <c r="R48" s="48"/>
      <c r="S48" s="48"/>
      <c r="T48" s="48"/>
      <c r="U48" s="48"/>
    </row>
    <row r="49" spans="1:21" ht="30.75" customHeight="1">
      <c r="A49" s="48"/>
      <c r="B49" s="1236"/>
      <c r="C49" s="1237"/>
      <c r="D49" s="62"/>
      <c r="E49" s="1228" t="s">
        <v>16</v>
      </c>
      <c r="F49" s="1228"/>
      <c r="G49" s="1228"/>
      <c r="H49" s="1228"/>
      <c r="I49" s="1228"/>
      <c r="J49" s="1229"/>
      <c r="K49" s="63">
        <v>132</v>
      </c>
      <c r="L49" s="64">
        <v>112</v>
      </c>
      <c r="M49" s="64">
        <v>139</v>
      </c>
      <c r="N49" s="64">
        <v>147</v>
      </c>
      <c r="O49" s="65">
        <v>145</v>
      </c>
      <c r="P49" s="48"/>
      <c r="Q49" s="48"/>
      <c r="R49" s="48"/>
      <c r="S49" s="48"/>
      <c r="T49" s="48"/>
      <c r="U49" s="48"/>
    </row>
    <row r="50" spans="1:21" ht="30.75" customHeight="1">
      <c r="A50" s="48"/>
      <c r="B50" s="1236"/>
      <c r="C50" s="1237"/>
      <c r="D50" s="62"/>
      <c r="E50" s="1228" t="s">
        <v>17</v>
      </c>
      <c r="F50" s="1228"/>
      <c r="G50" s="1228"/>
      <c r="H50" s="1228"/>
      <c r="I50" s="1228"/>
      <c r="J50" s="1229"/>
      <c r="K50" s="63">
        <v>81</v>
      </c>
      <c r="L50" s="64">
        <v>49</v>
      </c>
      <c r="M50" s="64">
        <v>74</v>
      </c>
      <c r="N50" s="64">
        <v>40</v>
      </c>
      <c r="O50" s="65">
        <v>37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3112</v>
      </c>
      <c r="L52" s="64">
        <v>3248</v>
      </c>
      <c r="M52" s="64">
        <v>3271</v>
      </c>
      <c r="N52" s="64">
        <v>3304</v>
      </c>
      <c r="O52" s="65">
        <v>3237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1276</v>
      </c>
      <c r="L53" s="69">
        <v>1356</v>
      </c>
      <c r="M53" s="69">
        <v>1473</v>
      </c>
      <c r="N53" s="69">
        <v>1421</v>
      </c>
      <c r="O53" s="70">
        <v>1682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cpGIGlY0FZkQ04L9tROYAcDWTYiscl9Ynwpv87i4JAog7VIr3ujGXhMAF6LfXuXATaRz6B9o9zp6FMQ7ipTNA==" saltValue="hJSlzj/WI75KorCP2Jibv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75" zoomScaleNormal="75" zoomScaleSheetLayoutView="100" workbookViewId="0">
      <selection activeCell="H39" sqref="H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54" t="s">
        <v>24</v>
      </c>
      <c r="C41" s="1255"/>
      <c r="D41" s="81"/>
      <c r="E41" s="1256" t="s">
        <v>25</v>
      </c>
      <c r="F41" s="1256"/>
      <c r="G41" s="1256"/>
      <c r="H41" s="1257"/>
      <c r="I41" s="82">
        <v>34288</v>
      </c>
      <c r="J41" s="83">
        <v>34461</v>
      </c>
      <c r="K41" s="83">
        <v>35455</v>
      </c>
      <c r="L41" s="83">
        <v>37135</v>
      </c>
      <c r="M41" s="84">
        <v>36382</v>
      </c>
    </row>
    <row r="42" spans="2:13" ht="27.75" customHeight="1">
      <c r="B42" s="1244"/>
      <c r="C42" s="1245"/>
      <c r="D42" s="85"/>
      <c r="E42" s="1248" t="s">
        <v>26</v>
      </c>
      <c r="F42" s="1248"/>
      <c r="G42" s="1248"/>
      <c r="H42" s="1249"/>
      <c r="I42" s="86">
        <v>470</v>
      </c>
      <c r="J42" s="87">
        <v>426</v>
      </c>
      <c r="K42" s="87">
        <v>348</v>
      </c>
      <c r="L42" s="87">
        <v>309</v>
      </c>
      <c r="M42" s="88">
        <v>271</v>
      </c>
    </row>
    <row r="43" spans="2:13" ht="27.75" customHeight="1">
      <c r="B43" s="1244"/>
      <c r="C43" s="1245"/>
      <c r="D43" s="85"/>
      <c r="E43" s="1248" t="s">
        <v>27</v>
      </c>
      <c r="F43" s="1248"/>
      <c r="G43" s="1248"/>
      <c r="H43" s="1249"/>
      <c r="I43" s="86">
        <v>16469</v>
      </c>
      <c r="J43" s="87">
        <v>15140</v>
      </c>
      <c r="K43" s="87">
        <v>14324</v>
      </c>
      <c r="L43" s="87">
        <v>13698</v>
      </c>
      <c r="M43" s="88">
        <v>14080</v>
      </c>
    </row>
    <row r="44" spans="2:13" ht="27.75" customHeight="1">
      <c r="B44" s="1244"/>
      <c r="C44" s="1245"/>
      <c r="D44" s="85"/>
      <c r="E44" s="1248" t="s">
        <v>28</v>
      </c>
      <c r="F44" s="1248"/>
      <c r="G44" s="1248"/>
      <c r="H44" s="1249"/>
      <c r="I44" s="86">
        <v>647</v>
      </c>
      <c r="J44" s="87">
        <v>553</v>
      </c>
      <c r="K44" s="87">
        <v>438</v>
      </c>
      <c r="L44" s="87">
        <v>311</v>
      </c>
      <c r="M44" s="88">
        <v>181</v>
      </c>
    </row>
    <row r="45" spans="2:13" ht="27.75" customHeight="1">
      <c r="B45" s="1244"/>
      <c r="C45" s="1245"/>
      <c r="D45" s="85"/>
      <c r="E45" s="1248" t="s">
        <v>29</v>
      </c>
      <c r="F45" s="1248"/>
      <c r="G45" s="1248"/>
      <c r="H45" s="1249"/>
      <c r="I45" s="86">
        <v>4684</v>
      </c>
      <c r="J45" s="87">
        <v>4174</v>
      </c>
      <c r="K45" s="87">
        <v>3948</v>
      </c>
      <c r="L45" s="87">
        <v>3835</v>
      </c>
      <c r="M45" s="88">
        <v>3857</v>
      </c>
    </row>
    <row r="46" spans="2:13" ht="27.75" customHeight="1">
      <c r="B46" s="1244"/>
      <c r="C46" s="1245"/>
      <c r="D46" s="89"/>
      <c r="E46" s="1248" t="s">
        <v>30</v>
      </c>
      <c r="F46" s="1248"/>
      <c r="G46" s="1248"/>
      <c r="H46" s="1249"/>
      <c r="I46" s="86">
        <v>26</v>
      </c>
      <c r="J46" s="87">
        <v>20</v>
      </c>
      <c r="K46" s="87">
        <v>13</v>
      </c>
      <c r="L46" s="87">
        <v>9</v>
      </c>
      <c r="M46" s="88">
        <v>5</v>
      </c>
    </row>
    <row r="47" spans="2:13" ht="27.75" customHeight="1">
      <c r="B47" s="1244"/>
      <c r="C47" s="1245"/>
      <c r="D47" s="90"/>
      <c r="E47" s="1258" t="s">
        <v>31</v>
      </c>
      <c r="F47" s="1259"/>
      <c r="G47" s="1259"/>
      <c r="H47" s="1260"/>
      <c r="I47" s="86" t="s">
        <v>513</v>
      </c>
      <c r="J47" s="87" t="s">
        <v>513</v>
      </c>
      <c r="K47" s="87" t="s">
        <v>513</v>
      </c>
      <c r="L47" s="87" t="s">
        <v>513</v>
      </c>
      <c r="M47" s="88" t="s">
        <v>513</v>
      </c>
    </row>
    <row r="48" spans="2:13" ht="27.75" customHeight="1">
      <c r="B48" s="1244"/>
      <c r="C48" s="1245"/>
      <c r="D48" s="85"/>
      <c r="E48" s="1248" t="s">
        <v>32</v>
      </c>
      <c r="F48" s="1248"/>
      <c r="G48" s="1248"/>
      <c r="H48" s="1249"/>
      <c r="I48" s="86" t="s">
        <v>513</v>
      </c>
      <c r="J48" s="87" t="s">
        <v>513</v>
      </c>
      <c r="K48" s="87" t="s">
        <v>513</v>
      </c>
      <c r="L48" s="87" t="s">
        <v>513</v>
      </c>
      <c r="M48" s="88" t="s">
        <v>513</v>
      </c>
    </row>
    <row r="49" spans="2:13" ht="27.75" customHeight="1">
      <c r="B49" s="1246"/>
      <c r="C49" s="1247"/>
      <c r="D49" s="85"/>
      <c r="E49" s="1248" t="s">
        <v>33</v>
      </c>
      <c r="F49" s="1248"/>
      <c r="G49" s="1248"/>
      <c r="H49" s="1249"/>
      <c r="I49" s="86" t="s">
        <v>513</v>
      </c>
      <c r="J49" s="87" t="s">
        <v>513</v>
      </c>
      <c r="K49" s="87" t="s">
        <v>513</v>
      </c>
      <c r="L49" s="87" t="s">
        <v>513</v>
      </c>
      <c r="M49" s="88" t="s">
        <v>513</v>
      </c>
    </row>
    <row r="50" spans="2:13" ht="27.75" customHeight="1">
      <c r="B50" s="1242" t="s">
        <v>34</v>
      </c>
      <c r="C50" s="1243"/>
      <c r="D50" s="91"/>
      <c r="E50" s="1248" t="s">
        <v>35</v>
      </c>
      <c r="F50" s="1248"/>
      <c r="G50" s="1248"/>
      <c r="H50" s="1249"/>
      <c r="I50" s="86">
        <v>7896</v>
      </c>
      <c r="J50" s="87">
        <v>8836</v>
      </c>
      <c r="K50" s="87">
        <v>9469</v>
      </c>
      <c r="L50" s="87">
        <v>9885</v>
      </c>
      <c r="M50" s="88">
        <v>10695</v>
      </c>
    </row>
    <row r="51" spans="2:13" ht="27.75" customHeight="1">
      <c r="B51" s="1244"/>
      <c r="C51" s="1245"/>
      <c r="D51" s="85"/>
      <c r="E51" s="1248" t="s">
        <v>36</v>
      </c>
      <c r="F51" s="1248"/>
      <c r="G51" s="1248"/>
      <c r="H51" s="1249"/>
      <c r="I51" s="86">
        <v>768</v>
      </c>
      <c r="J51" s="87">
        <v>851</v>
      </c>
      <c r="K51" s="87">
        <v>1086</v>
      </c>
      <c r="L51" s="87">
        <v>1075</v>
      </c>
      <c r="M51" s="88">
        <v>1080</v>
      </c>
    </row>
    <row r="52" spans="2:13" ht="27.75" customHeight="1">
      <c r="B52" s="1246"/>
      <c r="C52" s="1247"/>
      <c r="D52" s="85"/>
      <c r="E52" s="1248" t="s">
        <v>37</v>
      </c>
      <c r="F52" s="1248"/>
      <c r="G52" s="1248"/>
      <c r="H52" s="1249"/>
      <c r="I52" s="86">
        <v>35062</v>
      </c>
      <c r="J52" s="87">
        <v>34474</v>
      </c>
      <c r="K52" s="87">
        <v>35133</v>
      </c>
      <c r="L52" s="87">
        <v>35895</v>
      </c>
      <c r="M52" s="88">
        <v>34805</v>
      </c>
    </row>
    <row r="53" spans="2:13" ht="27.75" customHeight="1" thickBot="1">
      <c r="B53" s="1250" t="s">
        <v>38</v>
      </c>
      <c r="C53" s="1251"/>
      <c r="D53" s="92"/>
      <c r="E53" s="1252" t="s">
        <v>39</v>
      </c>
      <c r="F53" s="1252"/>
      <c r="G53" s="1252"/>
      <c r="H53" s="1253"/>
      <c r="I53" s="93">
        <v>12858</v>
      </c>
      <c r="J53" s="94">
        <v>10613</v>
      </c>
      <c r="K53" s="94">
        <v>8839</v>
      </c>
      <c r="L53" s="94">
        <v>8441</v>
      </c>
      <c r="M53" s="95">
        <v>8195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AGJy35p0USN4k0/c16z6u4GUhnoLNW6jwEkXIxL9TytN0Wz93OOUBAd4KGw88cjOOXmxsOIh35sL+5MqfwztQ==" saltValue="K+8oLNu+RW4lmtIS4kYt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048576" zoomScale="75" zoomScaleNormal="75" zoomScaleSheetLayoutView="100" workbookViewId="0">
      <selection activeCell="H62" sqref="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69" t="s">
        <v>42</v>
      </c>
      <c r="D55" s="1269"/>
      <c r="E55" s="1270"/>
      <c r="F55" s="107">
        <v>3486</v>
      </c>
      <c r="G55" s="107">
        <v>3419</v>
      </c>
      <c r="H55" s="108">
        <v>3229</v>
      </c>
    </row>
    <row r="56" spans="2:8" ht="52.5" customHeight="1">
      <c r="B56" s="109"/>
      <c r="C56" s="1271" t="s">
        <v>43</v>
      </c>
      <c r="D56" s="1271"/>
      <c r="E56" s="1272"/>
      <c r="F56" s="110">
        <v>2053</v>
      </c>
      <c r="G56" s="110">
        <v>1847</v>
      </c>
      <c r="H56" s="111">
        <v>1847</v>
      </c>
    </row>
    <row r="57" spans="2:8" ht="53.25" customHeight="1">
      <c r="B57" s="109"/>
      <c r="C57" s="1273" t="s">
        <v>44</v>
      </c>
      <c r="D57" s="1273"/>
      <c r="E57" s="1274"/>
      <c r="F57" s="112">
        <v>5589</v>
      </c>
      <c r="G57" s="112">
        <v>5942</v>
      </c>
      <c r="H57" s="113">
        <v>6197</v>
      </c>
    </row>
    <row r="58" spans="2:8" ht="45.75" customHeight="1">
      <c r="B58" s="114"/>
      <c r="C58" s="1261" t="s">
        <v>590</v>
      </c>
      <c r="D58" s="1262"/>
      <c r="E58" s="1263"/>
      <c r="F58" s="115">
        <v>2034</v>
      </c>
      <c r="G58" s="115">
        <v>2551</v>
      </c>
      <c r="H58" s="116">
        <v>3186</v>
      </c>
    </row>
    <row r="59" spans="2:8" ht="45.75" customHeight="1">
      <c r="B59" s="114"/>
      <c r="C59" s="1261" t="s">
        <v>591</v>
      </c>
      <c r="D59" s="1262"/>
      <c r="E59" s="1263"/>
      <c r="F59" s="115">
        <v>2605</v>
      </c>
      <c r="G59" s="115">
        <v>2603</v>
      </c>
      <c r="H59" s="116">
        <v>2280</v>
      </c>
    </row>
    <row r="60" spans="2:8" ht="45.75" customHeight="1">
      <c r="B60" s="114"/>
      <c r="C60" s="1261" t="s">
        <v>592</v>
      </c>
      <c r="D60" s="1262"/>
      <c r="E60" s="1263"/>
      <c r="F60" s="115">
        <v>221</v>
      </c>
      <c r="G60" s="115">
        <v>221</v>
      </c>
      <c r="H60" s="116">
        <v>214</v>
      </c>
    </row>
    <row r="61" spans="2:8" ht="45.75" customHeight="1">
      <c r="B61" s="114"/>
      <c r="C61" s="1261" t="s">
        <v>593</v>
      </c>
      <c r="D61" s="1262"/>
      <c r="E61" s="1263"/>
      <c r="F61" s="115">
        <v>170</v>
      </c>
      <c r="G61" s="115">
        <v>184</v>
      </c>
      <c r="H61" s="116">
        <v>193</v>
      </c>
    </row>
    <row r="62" spans="2:8" ht="45.75" customHeight="1" thickBot="1">
      <c r="B62" s="117"/>
      <c r="C62" s="1264" t="s">
        <v>594</v>
      </c>
      <c r="D62" s="1265"/>
      <c r="E62" s="1266"/>
      <c r="F62" s="118">
        <v>308</v>
      </c>
      <c r="G62" s="118">
        <v>190</v>
      </c>
      <c r="H62" s="119">
        <v>140</v>
      </c>
    </row>
    <row r="63" spans="2:8" ht="52.5" customHeight="1" thickBot="1">
      <c r="B63" s="120"/>
      <c r="C63" s="1267" t="s">
        <v>45</v>
      </c>
      <c r="D63" s="1267"/>
      <c r="E63" s="1268"/>
      <c r="F63" s="121">
        <v>11127</v>
      </c>
      <c r="G63" s="121">
        <v>11207</v>
      </c>
      <c r="H63" s="122">
        <v>11273</v>
      </c>
    </row>
    <row r="64" spans="2:8" ht="15" customHeight="1"/>
    <row r="65" ht="0" hidden="1" customHeight="1"/>
    <row r="66" ht="0" hidden="1" customHeight="1"/>
  </sheetData>
  <sheetProtection algorithmName="SHA-512" hashValue="Zahi3f7IYpZt6Fc9QZKsyCSCuLQ90O4FY9svd4jdrmiUynYr9nXmm32WyaTJzZ0EdSeiDTOF14yChc5x6o3hOg==" saltValue="4PO65QkSDrziibO+7fOC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9" zoomScale="75" zoomScaleNormal="75" zoomScaleSheetLayoutView="55" workbookViewId="0">
      <selection activeCell="BB41" sqref="BB41"/>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555</v>
      </c>
      <c r="BQ50" s="1280"/>
      <c r="BR50" s="1280"/>
      <c r="BS50" s="1280"/>
      <c r="BT50" s="1280"/>
      <c r="BU50" s="1280"/>
      <c r="BV50" s="1280"/>
      <c r="BW50" s="1280"/>
      <c r="BX50" s="1280" t="s">
        <v>556</v>
      </c>
      <c r="BY50" s="1280"/>
      <c r="BZ50" s="1280"/>
      <c r="CA50" s="1280"/>
      <c r="CB50" s="1280"/>
      <c r="CC50" s="1280"/>
      <c r="CD50" s="1280"/>
      <c r="CE50" s="1280"/>
      <c r="CF50" s="1280" t="s">
        <v>557</v>
      </c>
      <c r="CG50" s="1280"/>
      <c r="CH50" s="1280"/>
      <c r="CI50" s="1280"/>
      <c r="CJ50" s="1280"/>
      <c r="CK50" s="1280"/>
      <c r="CL50" s="1280"/>
      <c r="CM50" s="1280"/>
      <c r="CN50" s="1280" t="s">
        <v>558</v>
      </c>
      <c r="CO50" s="1280"/>
      <c r="CP50" s="1280"/>
      <c r="CQ50" s="1280"/>
      <c r="CR50" s="1280"/>
      <c r="CS50" s="1280"/>
      <c r="CT50" s="1280"/>
      <c r="CU50" s="1280"/>
      <c r="CV50" s="1280" t="s">
        <v>559</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599</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75">
        <v>57.8</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75">
        <v>53.6</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602</v>
      </c>
      <c r="AO55" s="1280"/>
      <c r="AP55" s="1280"/>
      <c r="AQ55" s="1280"/>
      <c r="AR55" s="1280"/>
      <c r="AS55" s="1280"/>
      <c r="AT55" s="1280"/>
      <c r="AU55" s="1280"/>
      <c r="AV55" s="1280"/>
      <c r="AW55" s="1280"/>
      <c r="AX55" s="1280"/>
      <c r="AY55" s="1280"/>
      <c r="AZ55" s="1280"/>
      <c r="BA55" s="1280"/>
      <c r="BB55" s="1278" t="s">
        <v>600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75">
        <v>31.3</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603</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555</v>
      </c>
      <c r="BQ72" s="1280"/>
      <c r="BR72" s="1280"/>
      <c r="BS72" s="1280"/>
      <c r="BT72" s="1280"/>
      <c r="BU72" s="1280"/>
      <c r="BV72" s="1280"/>
      <c r="BW72" s="1280"/>
      <c r="BX72" s="1280" t="s">
        <v>556</v>
      </c>
      <c r="BY72" s="1280"/>
      <c r="BZ72" s="1280"/>
      <c r="CA72" s="1280"/>
      <c r="CB72" s="1280"/>
      <c r="CC72" s="1280"/>
      <c r="CD72" s="1280"/>
      <c r="CE72" s="1280"/>
      <c r="CF72" s="1280" t="s">
        <v>557</v>
      </c>
      <c r="CG72" s="1280"/>
      <c r="CH72" s="1280"/>
      <c r="CI72" s="1280"/>
      <c r="CJ72" s="1280"/>
      <c r="CK72" s="1280"/>
      <c r="CL72" s="1280"/>
      <c r="CM72" s="1280"/>
      <c r="CN72" s="1280" t="s">
        <v>558</v>
      </c>
      <c r="CO72" s="1280"/>
      <c r="CP72" s="1280"/>
      <c r="CQ72" s="1280"/>
      <c r="CR72" s="1280"/>
      <c r="CS72" s="1280"/>
      <c r="CT72" s="1280"/>
      <c r="CU72" s="1280"/>
      <c r="CV72" s="1280" t="s">
        <v>559</v>
      </c>
      <c r="CW72" s="1280"/>
      <c r="CX72" s="1280"/>
      <c r="CY72" s="1280"/>
      <c r="CZ72" s="1280"/>
      <c r="DA72" s="1280"/>
      <c r="DB72" s="1280"/>
      <c r="DC72" s="1280"/>
    </row>
    <row r="73" spans="2:107">
      <c r="B73" s="374"/>
      <c r="G73" s="1283"/>
      <c r="H73" s="1283"/>
      <c r="I73" s="1283"/>
      <c r="J73" s="1283"/>
      <c r="K73" s="1279"/>
      <c r="L73" s="1279"/>
      <c r="M73" s="1279"/>
      <c r="N73" s="1279"/>
      <c r="AM73" s="383"/>
      <c r="AN73" s="1278" t="s">
        <v>599</v>
      </c>
      <c r="AO73" s="1278"/>
      <c r="AP73" s="1278"/>
      <c r="AQ73" s="1278"/>
      <c r="AR73" s="1278"/>
      <c r="AS73" s="1278"/>
      <c r="AT73" s="1278"/>
      <c r="AU73" s="1278"/>
      <c r="AV73" s="1278"/>
      <c r="AW73" s="1278"/>
      <c r="AX73" s="1278"/>
      <c r="AY73" s="1278"/>
      <c r="AZ73" s="1278"/>
      <c r="BA73" s="1278"/>
      <c r="BB73" s="1278" t="s">
        <v>600</v>
      </c>
      <c r="BC73" s="1278"/>
      <c r="BD73" s="1278"/>
      <c r="BE73" s="1278"/>
      <c r="BF73" s="1278"/>
      <c r="BG73" s="1278"/>
      <c r="BH73" s="1278"/>
      <c r="BI73" s="1278"/>
      <c r="BJ73" s="1278"/>
      <c r="BK73" s="1278"/>
      <c r="BL73" s="1278"/>
      <c r="BM73" s="1278"/>
      <c r="BN73" s="1278"/>
      <c r="BO73" s="1278"/>
      <c r="BP73" s="1275">
        <v>88.5</v>
      </c>
      <c r="BQ73" s="1275"/>
      <c r="BR73" s="1275"/>
      <c r="BS73" s="1275"/>
      <c r="BT73" s="1275"/>
      <c r="BU73" s="1275"/>
      <c r="BV73" s="1275"/>
      <c r="BW73" s="1275"/>
      <c r="BX73" s="1275">
        <v>73.400000000000006</v>
      </c>
      <c r="BY73" s="1275"/>
      <c r="BZ73" s="1275"/>
      <c r="CA73" s="1275"/>
      <c r="CB73" s="1275"/>
      <c r="CC73" s="1275"/>
      <c r="CD73" s="1275"/>
      <c r="CE73" s="1275"/>
      <c r="CF73" s="1275">
        <v>59.7</v>
      </c>
      <c r="CG73" s="1275"/>
      <c r="CH73" s="1275"/>
      <c r="CI73" s="1275"/>
      <c r="CJ73" s="1275"/>
      <c r="CK73" s="1275"/>
      <c r="CL73" s="1275"/>
      <c r="CM73" s="1275"/>
      <c r="CN73" s="1275">
        <v>58.8</v>
      </c>
      <c r="CO73" s="1275"/>
      <c r="CP73" s="1275"/>
      <c r="CQ73" s="1275"/>
      <c r="CR73" s="1275"/>
      <c r="CS73" s="1275"/>
      <c r="CT73" s="1275"/>
      <c r="CU73" s="1275"/>
      <c r="CV73" s="1275">
        <v>57.8</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605</v>
      </c>
      <c r="BC75" s="1278"/>
      <c r="BD75" s="1278"/>
      <c r="BE75" s="1278"/>
      <c r="BF75" s="1278"/>
      <c r="BG75" s="1278"/>
      <c r="BH75" s="1278"/>
      <c r="BI75" s="1278"/>
      <c r="BJ75" s="1278"/>
      <c r="BK75" s="1278"/>
      <c r="BL75" s="1278"/>
      <c r="BM75" s="1278"/>
      <c r="BN75" s="1278"/>
      <c r="BO75" s="1278"/>
      <c r="BP75" s="1275">
        <v>11.1</v>
      </c>
      <c r="BQ75" s="1275"/>
      <c r="BR75" s="1275"/>
      <c r="BS75" s="1275"/>
      <c r="BT75" s="1275"/>
      <c r="BU75" s="1275"/>
      <c r="BV75" s="1275"/>
      <c r="BW75" s="1275"/>
      <c r="BX75" s="1275">
        <v>9.8000000000000007</v>
      </c>
      <c r="BY75" s="1275"/>
      <c r="BZ75" s="1275"/>
      <c r="CA75" s="1275"/>
      <c r="CB75" s="1275"/>
      <c r="CC75" s="1275"/>
      <c r="CD75" s="1275"/>
      <c r="CE75" s="1275"/>
      <c r="CF75" s="1275">
        <v>9.3000000000000007</v>
      </c>
      <c r="CG75" s="1275"/>
      <c r="CH75" s="1275"/>
      <c r="CI75" s="1275"/>
      <c r="CJ75" s="1275"/>
      <c r="CK75" s="1275"/>
      <c r="CL75" s="1275"/>
      <c r="CM75" s="1275"/>
      <c r="CN75" s="1275">
        <v>9.6999999999999993</v>
      </c>
      <c r="CO75" s="1275"/>
      <c r="CP75" s="1275"/>
      <c r="CQ75" s="1275"/>
      <c r="CR75" s="1275"/>
      <c r="CS75" s="1275"/>
      <c r="CT75" s="1275"/>
      <c r="CU75" s="1275"/>
      <c r="CV75" s="1275">
        <v>10.5</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602</v>
      </c>
      <c r="AO77" s="1280"/>
      <c r="AP77" s="1280"/>
      <c r="AQ77" s="1280"/>
      <c r="AR77" s="1280"/>
      <c r="AS77" s="1280"/>
      <c r="AT77" s="1280"/>
      <c r="AU77" s="1280"/>
      <c r="AV77" s="1280"/>
      <c r="AW77" s="1280"/>
      <c r="AX77" s="1280"/>
      <c r="AY77" s="1280"/>
      <c r="AZ77" s="1280"/>
      <c r="BA77" s="1280"/>
      <c r="BB77" s="1278" t="s">
        <v>600</v>
      </c>
      <c r="BC77" s="1278"/>
      <c r="BD77" s="1278"/>
      <c r="BE77" s="1278"/>
      <c r="BF77" s="1278"/>
      <c r="BG77" s="1278"/>
      <c r="BH77" s="1278"/>
      <c r="BI77" s="1278"/>
      <c r="BJ77" s="1278"/>
      <c r="BK77" s="1278"/>
      <c r="BL77" s="1278"/>
      <c r="BM77" s="1278"/>
      <c r="BN77" s="1278"/>
      <c r="BO77" s="1278"/>
      <c r="BP77" s="1275">
        <v>41.3</v>
      </c>
      <c r="BQ77" s="1275"/>
      <c r="BR77" s="1275"/>
      <c r="BS77" s="1275"/>
      <c r="BT77" s="1275"/>
      <c r="BU77" s="1275"/>
      <c r="BV77" s="1275"/>
      <c r="BW77" s="1275"/>
      <c r="BX77" s="1275">
        <v>33</v>
      </c>
      <c r="BY77" s="1275"/>
      <c r="BZ77" s="1275"/>
      <c r="CA77" s="1275"/>
      <c r="CB77" s="1275"/>
      <c r="CC77" s="1275"/>
      <c r="CD77" s="1275"/>
      <c r="CE77" s="1275"/>
      <c r="CF77" s="1275">
        <v>35.700000000000003</v>
      </c>
      <c r="CG77" s="1275"/>
      <c r="CH77" s="1275"/>
      <c r="CI77" s="1275"/>
      <c r="CJ77" s="1275"/>
      <c r="CK77" s="1275"/>
      <c r="CL77" s="1275"/>
      <c r="CM77" s="1275"/>
      <c r="CN77" s="1275">
        <v>33.1</v>
      </c>
      <c r="CO77" s="1275"/>
      <c r="CP77" s="1275"/>
      <c r="CQ77" s="1275"/>
      <c r="CR77" s="1275"/>
      <c r="CS77" s="1275"/>
      <c r="CT77" s="1275"/>
      <c r="CU77" s="1275"/>
      <c r="CV77" s="1275">
        <v>31.3</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605</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8.5</v>
      </c>
      <c r="BY79" s="1275"/>
      <c r="BZ79" s="1275"/>
      <c r="CA79" s="1275"/>
      <c r="CB79" s="1275"/>
      <c r="CC79" s="1275"/>
      <c r="CD79" s="1275"/>
      <c r="CE79" s="1275"/>
      <c r="CF79" s="1275">
        <v>8</v>
      </c>
      <c r="CG79" s="1275"/>
      <c r="CH79" s="1275"/>
      <c r="CI79" s="1275"/>
      <c r="CJ79" s="1275"/>
      <c r="CK79" s="1275"/>
      <c r="CL79" s="1275"/>
      <c r="CM79" s="1275"/>
      <c r="CN79" s="1275">
        <v>7.5</v>
      </c>
      <c r="CO79" s="1275"/>
      <c r="CP79" s="1275"/>
      <c r="CQ79" s="1275"/>
      <c r="CR79" s="1275"/>
      <c r="CS79" s="1275"/>
      <c r="CT79" s="1275"/>
      <c r="CU79" s="1275"/>
      <c r="CV79" s="1275">
        <v>7.2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fnDcYqsRNsEtXmu5OP3esX2+8PfkBahOgcIYGcUQRIzrVbNt3a+KZX0ok3M9LmLZ/nB/bBlmekw9mxRnit9Eg==" saltValue="f9BOL0bK7SskThtBJIKiv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0" zoomScaleNormal="100" zoomScaleSheetLayoutView="70" workbookViewId="0">
      <selection activeCell="BB41" sqref="BB4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hujYG6ch/1KNLmxGde4690vGUVD1+ffJ9kPEXpbKD1idgZAv2Fyx3uK+qFsWAvFEQHsrcetFq00DI8U1Z9AmQ==" saltValue="gYGNaesuE7G77sGLMG8Zb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0" zoomScaleNormal="100" zoomScaleSheetLayoutView="55" workbookViewId="0">
      <selection activeCell="BB41" sqref="BB4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JxTbafXI28+fKa7KzNzw+wki1tgfy3TyJWLNNXjjCT78S3HpIF2Uzoeuggx7297shUlKGg0D30T2sP5EyTFEA==" saltValue="F2MW6ATfHLlg8/0XXxsFh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180452</v>
      </c>
      <c r="E3" s="141"/>
      <c r="F3" s="142">
        <v>69560</v>
      </c>
      <c r="G3" s="143"/>
      <c r="H3" s="144"/>
    </row>
    <row r="4" spans="1:8">
      <c r="A4" s="145"/>
      <c r="B4" s="146"/>
      <c r="C4" s="147"/>
      <c r="D4" s="148">
        <v>39013</v>
      </c>
      <c r="E4" s="149"/>
      <c r="F4" s="150">
        <v>35305</v>
      </c>
      <c r="G4" s="151"/>
      <c r="H4" s="152"/>
    </row>
    <row r="5" spans="1:8">
      <c r="A5" s="133" t="s">
        <v>547</v>
      </c>
      <c r="B5" s="138"/>
      <c r="C5" s="139"/>
      <c r="D5" s="140">
        <v>109201</v>
      </c>
      <c r="E5" s="141"/>
      <c r="F5" s="142">
        <v>65988</v>
      </c>
      <c r="G5" s="143"/>
      <c r="H5" s="144"/>
    </row>
    <row r="6" spans="1:8">
      <c r="A6" s="145"/>
      <c r="B6" s="146"/>
      <c r="C6" s="147"/>
      <c r="D6" s="148">
        <v>43487</v>
      </c>
      <c r="E6" s="149"/>
      <c r="F6" s="150">
        <v>36473</v>
      </c>
      <c r="G6" s="151"/>
      <c r="H6" s="152"/>
    </row>
    <row r="7" spans="1:8">
      <c r="A7" s="133" t="s">
        <v>548</v>
      </c>
      <c r="B7" s="138"/>
      <c r="C7" s="139"/>
      <c r="D7" s="140">
        <v>126603</v>
      </c>
      <c r="E7" s="141"/>
      <c r="F7" s="142">
        <v>77507</v>
      </c>
      <c r="G7" s="143"/>
      <c r="H7" s="144"/>
    </row>
    <row r="8" spans="1:8">
      <c r="A8" s="145"/>
      <c r="B8" s="146"/>
      <c r="C8" s="147"/>
      <c r="D8" s="148">
        <v>36998</v>
      </c>
      <c r="E8" s="149"/>
      <c r="F8" s="150">
        <v>42788</v>
      </c>
      <c r="G8" s="151"/>
      <c r="H8" s="152"/>
    </row>
    <row r="9" spans="1:8">
      <c r="A9" s="133" t="s">
        <v>549</v>
      </c>
      <c r="B9" s="138"/>
      <c r="C9" s="139"/>
      <c r="D9" s="140">
        <v>133158</v>
      </c>
      <c r="E9" s="141"/>
      <c r="F9" s="142">
        <v>57295</v>
      </c>
      <c r="G9" s="143"/>
      <c r="H9" s="144"/>
    </row>
    <row r="10" spans="1:8">
      <c r="A10" s="145"/>
      <c r="B10" s="146"/>
      <c r="C10" s="147"/>
      <c r="D10" s="148">
        <v>42339</v>
      </c>
      <c r="E10" s="149"/>
      <c r="F10" s="150">
        <v>32771</v>
      </c>
      <c r="G10" s="151"/>
      <c r="H10" s="152"/>
    </row>
    <row r="11" spans="1:8">
      <c r="A11" s="133" t="s">
        <v>550</v>
      </c>
      <c r="B11" s="138"/>
      <c r="C11" s="139"/>
      <c r="D11" s="140">
        <v>59767</v>
      </c>
      <c r="E11" s="141"/>
      <c r="F11" s="142">
        <v>54110</v>
      </c>
      <c r="G11" s="143"/>
      <c r="H11" s="144"/>
    </row>
    <row r="12" spans="1:8">
      <c r="A12" s="145"/>
      <c r="B12" s="146"/>
      <c r="C12" s="153"/>
      <c r="D12" s="148">
        <v>28108</v>
      </c>
      <c r="E12" s="149"/>
      <c r="F12" s="150">
        <v>30620</v>
      </c>
      <c r="G12" s="151"/>
      <c r="H12" s="152"/>
    </row>
    <row r="13" spans="1:8">
      <c r="A13" s="133"/>
      <c r="B13" s="138"/>
      <c r="C13" s="154"/>
      <c r="D13" s="155">
        <v>121836</v>
      </c>
      <c r="E13" s="156"/>
      <c r="F13" s="157">
        <v>64892</v>
      </c>
      <c r="G13" s="158"/>
      <c r="H13" s="144"/>
    </row>
    <row r="14" spans="1:8">
      <c r="A14" s="145"/>
      <c r="B14" s="146"/>
      <c r="C14" s="147"/>
      <c r="D14" s="148">
        <v>37989</v>
      </c>
      <c r="E14" s="149"/>
      <c r="F14" s="150">
        <v>35591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7.44</v>
      </c>
      <c r="C19" s="159">
        <f>ROUND(VALUE(SUBSTITUTE(実質収支比率等に係る経年分析!G$48,"▲","-")),2)</f>
        <v>9.1199999999999992</v>
      </c>
      <c r="D19" s="159">
        <f>ROUND(VALUE(SUBSTITUTE(実質収支比率等に係る経年分析!H$48,"▲","-")),2)</f>
        <v>7.56</v>
      </c>
      <c r="E19" s="159">
        <f>ROUND(VALUE(SUBSTITUTE(実質収支比率等に係る経年分析!I$48,"▲","-")),2)</f>
        <v>7.07</v>
      </c>
      <c r="F19" s="159">
        <f>ROUND(VALUE(SUBSTITUTE(実質収支比率等に係る経年分析!J$48,"▲","-")),2)</f>
        <v>5.61</v>
      </c>
    </row>
    <row r="20" spans="1:11">
      <c r="A20" s="159" t="s">
        <v>49</v>
      </c>
      <c r="B20" s="159">
        <f>ROUND(VALUE(SUBSTITUTE(実質収支比率等に係る経年分析!F$47,"▲","-")),2)</f>
        <v>19.43</v>
      </c>
      <c r="C20" s="159">
        <f>ROUND(VALUE(SUBSTITUTE(実質収支比率等に係る経年分析!G$47,"▲","-")),2)</f>
        <v>20.11</v>
      </c>
      <c r="D20" s="159">
        <f>ROUND(VALUE(SUBSTITUTE(実質収支比率等に係る経年分析!H$47,"▲","-")),2)</f>
        <v>19.399999999999999</v>
      </c>
      <c r="E20" s="159">
        <f>ROUND(VALUE(SUBSTITUTE(実質収支比率等に係る経年分析!I$47,"▲","-")),2)</f>
        <v>19.48</v>
      </c>
      <c r="F20" s="159">
        <f>ROUND(VALUE(SUBSTITUTE(実質収支比率等に係る経年分析!J$47,"▲","-")),2)</f>
        <v>18.68</v>
      </c>
    </row>
    <row r="21" spans="1:11">
      <c r="A21" s="159" t="s">
        <v>50</v>
      </c>
      <c r="B21" s="159">
        <f>IF(ISNUMBER(VALUE(SUBSTITUTE(実質収支比率等に係る経年分析!F$49,"▲","-"))),ROUND(VALUE(SUBSTITUTE(実質収支比率等に係る経年分析!F$49,"▲","-")),2),NA())</f>
        <v>2.11</v>
      </c>
      <c r="C21" s="159">
        <f>IF(ISNUMBER(VALUE(SUBSTITUTE(実質収支比率等に係る経年分析!G$49,"▲","-"))),ROUND(VALUE(SUBSTITUTE(実質収支比率等に係る経年分析!G$49,"▲","-")),2),NA())</f>
        <v>2.4900000000000002</v>
      </c>
      <c r="D21" s="159">
        <f>IF(ISNUMBER(VALUE(SUBSTITUTE(実質収支比率等に係る経年分析!H$49,"▲","-"))),ROUND(VALUE(SUBSTITUTE(実質収支比率等に係る経年分析!H$49,"▲","-")),2),NA())</f>
        <v>1.35</v>
      </c>
      <c r="E21" s="159">
        <f>IF(ISNUMBER(VALUE(SUBSTITUTE(実質収支比率等に係る経年分析!I$49,"▲","-"))),ROUND(VALUE(SUBSTITUTE(実質収支比率等に係る経年分析!I$49,"▲","-")),2),NA())</f>
        <v>-0.87</v>
      </c>
      <c r="F21" s="159">
        <f>IF(ISNUMBER(VALUE(SUBSTITUTE(実質収支比率等に係る経年分析!J$49,"▲","-"))),ROUND(VALUE(SUBSTITUTE(実質収支比率等に係る経年分析!J$49,"▲","-")),2),NA())</f>
        <v>-1.85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国有林野払受費特別会計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0.18</v>
      </c>
    </row>
    <row r="32" spans="1:11">
      <c r="A32" s="160" t="str">
        <f>IF(連結実質赤字比率に係る赤字・黒字の構成分析!C$38="",NA(),連結実質赤字比率に係る赤字・黒字の構成分析!C$38)</f>
        <v>土地造成事業特別会計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0.55000000000000004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0.55000000000000004</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0.77</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9.14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3112</v>
      </c>
      <c r="E42" s="161"/>
      <c r="F42" s="161"/>
      <c r="G42" s="161">
        <f>'実質公債費比率（分子）の構造'!L$52</f>
        <v>3248</v>
      </c>
      <c r="H42" s="161"/>
      <c r="I42" s="161"/>
      <c r="J42" s="161">
        <f>'実質公債費比率（分子）の構造'!M$52</f>
        <v>3271</v>
      </c>
      <c r="K42" s="161"/>
      <c r="L42" s="161"/>
      <c r="M42" s="161">
        <f>'実質公債費比率（分子）の構造'!N$52</f>
        <v>3304</v>
      </c>
      <c r="N42" s="161"/>
      <c r="O42" s="161"/>
      <c r="P42" s="161">
        <f>'実質公債費比率（分子）の構造'!O$52</f>
        <v>3237</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81</v>
      </c>
      <c r="C44" s="161"/>
      <c r="D44" s="161"/>
      <c r="E44" s="161">
        <f>'実質公債費比率（分子）の構造'!L$50</f>
        <v>49</v>
      </c>
      <c r="F44" s="161"/>
      <c r="G44" s="161"/>
      <c r="H44" s="161">
        <f>'実質公債費比率（分子）の構造'!M$50</f>
        <v>74</v>
      </c>
      <c r="I44" s="161"/>
      <c r="J44" s="161"/>
      <c r="K44" s="161">
        <f>'実質公債費比率（分子）の構造'!N$50</f>
        <v>40</v>
      </c>
      <c r="L44" s="161"/>
      <c r="M44" s="161"/>
      <c r="N44" s="161">
        <f>'実質公債費比率（分子）の構造'!O$50</f>
        <v>37</v>
      </c>
      <c r="O44" s="161"/>
      <c r="P44" s="161"/>
    </row>
    <row r="45" spans="1:16">
      <c r="A45" s="161" t="s">
        <v>60</v>
      </c>
      <c r="B45" s="161">
        <f>'実質公債費比率（分子）の構造'!K$49</f>
        <v>132</v>
      </c>
      <c r="C45" s="161"/>
      <c r="D45" s="161"/>
      <c r="E45" s="161">
        <f>'実質公債費比率（分子）の構造'!L$49</f>
        <v>112</v>
      </c>
      <c r="F45" s="161"/>
      <c r="G45" s="161"/>
      <c r="H45" s="161">
        <f>'実質公債費比率（分子）の構造'!M$49</f>
        <v>139</v>
      </c>
      <c r="I45" s="161"/>
      <c r="J45" s="161"/>
      <c r="K45" s="161">
        <f>'実質公債費比率（分子）の構造'!N$49</f>
        <v>147</v>
      </c>
      <c r="L45" s="161"/>
      <c r="M45" s="161"/>
      <c r="N45" s="161">
        <f>'実質公債費比率（分子）の構造'!O$49</f>
        <v>145</v>
      </c>
      <c r="O45" s="161"/>
      <c r="P45" s="161"/>
    </row>
    <row r="46" spans="1:16">
      <c r="A46" s="161" t="s">
        <v>61</v>
      </c>
      <c r="B46" s="161">
        <f>'実質公債費比率（分子）の構造'!K$48</f>
        <v>987</v>
      </c>
      <c r="C46" s="161"/>
      <c r="D46" s="161"/>
      <c r="E46" s="161">
        <f>'実質公債費比率（分子）の構造'!L$48</f>
        <v>1206</v>
      </c>
      <c r="F46" s="161"/>
      <c r="G46" s="161"/>
      <c r="H46" s="161">
        <f>'実質公債費比率（分子）の構造'!M$48</f>
        <v>1200</v>
      </c>
      <c r="I46" s="161"/>
      <c r="J46" s="161"/>
      <c r="K46" s="161">
        <f>'実質公債費比率（分子）の構造'!N$48</f>
        <v>1207</v>
      </c>
      <c r="L46" s="161"/>
      <c r="M46" s="161"/>
      <c r="N46" s="161">
        <f>'実質公債費比率（分子）の構造'!O$48</f>
        <v>1440</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3188</v>
      </c>
      <c r="C49" s="161"/>
      <c r="D49" s="161"/>
      <c r="E49" s="161">
        <f>'実質公債費比率（分子）の構造'!L$45</f>
        <v>3237</v>
      </c>
      <c r="F49" s="161"/>
      <c r="G49" s="161"/>
      <c r="H49" s="161">
        <f>'実質公債費比率（分子）の構造'!M$45</f>
        <v>3331</v>
      </c>
      <c r="I49" s="161"/>
      <c r="J49" s="161"/>
      <c r="K49" s="161">
        <f>'実質公債費比率（分子）の構造'!N$45</f>
        <v>3331</v>
      </c>
      <c r="L49" s="161"/>
      <c r="M49" s="161"/>
      <c r="N49" s="161">
        <f>'実質公債費比率（分子）の構造'!O$45</f>
        <v>3297</v>
      </c>
      <c r="O49" s="161"/>
      <c r="P49" s="161"/>
    </row>
    <row r="50" spans="1:16">
      <c r="A50" s="161" t="s">
        <v>64</v>
      </c>
      <c r="B50" s="161" t="e">
        <f>NA()</f>
        <v>#N/A</v>
      </c>
      <c r="C50" s="161">
        <f>IF(ISNUMBER('実質公債費比率（分子）の構造'!K$53),'実質公債費比率（分子）の構造'!K$53,NA())</f>
        <v>1276</v>
      </c>
      <c r="D50" s="161" t="e">
        <f>NA()</f>
        <v>#N/A</v>
      </c>
      <c r="E50" s="161" t="e">
        <f>NA()</f>
        <v>#N/A</v>
      </c>
      <c r="F50" s="161">
        <f>IF(ISNUMBER('実質公債費比率（分子）の構造'!L$53),'実質公債費比率（分子）の構造'!L$53,NA())</f>
        <v>1356</v>
      </c>
      <c r="G50" s="161" t="e">
        <f>NA()</f>
        <v>#N/A</v>
      </c>
      <c r="H50" s="161" t="e">
        <f>NA()</f>
        <v>#N/A</v>
      </c>
      <c r="I50" s="161">
        <f>IF(ISNUMBER('実質公債費比率（分子）の構造'!M$53),'実質公債費比率（分子）の構造'!M$53,NA())</f>
        <v>1473</v>
      </c>
      <c r="J50" s="161" t="e">
        <f>NA()</f>
        <v>#N/A</v>
      </c>
      <c r="K50" s="161" t="e">
        <f>NA()</f>
        <v>#N/A</v>
      </c>
      <c r="L50" s="161">
        <f>IF(ISNUMBER('実質公債費比率（分子）の構造'!N$53),'実質公債費比率（分子）の構造'!N$53,NA())</f>
        <v>1421</v>
      </c>
      <c r="M50" s="161" t="e">
        <f>NA()</f>
        <v>#N/A</v>
      </c>
      <c r="N50" s="161" t="e">
        <f>NA()</f>
        <v>#N/A</v>
      </c>
      <c r="O50" s="161">
        <f>IF(ISNUMBER('実質公債費比率（分子）の構造'!O$53),'実質公債費比率（分子）の構造'!O$53,NA())</f>
        <v>1682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35062</v>
      </c>
      <c r="E56" s="160"/>
      <c r="F56" s="160"/>
      <c r="G56" s="160">
        <f>'将来負担比率（分子）の構造'!J$52</f>
        <v>34474</v>
      </c>
      <c r="H56" s="160"/>
      <c r="I56" s="160"/>
      <c r="J56" s="160">
        <f>'将来負担比率（分子）の構造'!K$52</f>
        <v>35133</v>
      </c>
      <c r="K56" s="160"/>
      <c r="L56" s="160"/>
      <c r="M56" s="160">
        <f>'将来負担比率（分子）の構造'!L$52</f>
        <v>35895</v>
      </c>
      <c r="N56" s="160"/>
      <c r="O56" s="160"/>
      <c r="P56" s="160">
        <f>'将来負担比率（分子）の構造'!M$52</f>
        <v>34805</v>
      </c>
    </row>
    <row r="57" spans="1:16">
      <c r="A57" s="160" t="s">
        <v>36</v>
      </c>
      <c r="B57" s="160"/>
      <c r="C57" s="160"/>
      <c r="D57" s="160">
        <f>'将来負担比率（分子）の構造'!I$51</f>
        <v>768</v>
      </c>
      <c r="E57" s="160"/>
      <c r="F57" s="160"/>
      <c r="G57" s="160">
        <f>'将来負担比率（分子）の構造'!J$51</f>
        <v>851</v>
      </c>
      <c r="H57" s="160"/>
      <c r="I57" s="160"/>
      <c r="J57" s="160">
        <f>'将来負担比率（分子）の構造'!K$51</f>
        <v>1086</v>
      </c>
      <c r="K57" s="160"/>
      <c r="L57" s="160"/>
      <c r="M57" s="160">
        <f>'将来負担比率（分子）の構造'!L$51</f>
        <v>1075</v>
      </c>
      <c r="N57" s="160"/>
      <c r="O57" s="160"/>
      <c r="P57" s="160">
        <f>'将来負担比率（分子）の構造'!M$51</f>
        <v>1080</v>
      </c>
    </row>
    <row r="58" spans="1:16">
      <c r="A58" s="160" t="s">
        <v>35</v>
      </c>
      <c r="B58" s="160"/>
      <c r="C58" s="160"/>
      <c r="D58" s="160">
        <f>'将来負担比率（分子）の構造'!I$50</f>
        <v>7896</v>
      </c>
      <c r="E58" s="160"/>
      <c r="F58" s="160"/>
      <c r="G58" s="160">
        <f>'将来負担比率（分子）の構造'!J$50</f>
        <v>8836</v>
      </c>
      <c r="H58" s="160"/>
      <c r="I58" s="160"/>
      <c r="J58" s="160">
        <f>'将来負担比率（分子）の構造'!K$50</f>
        <v>9469</v>
      </c>
      <c r="K58" s="160"/>
      <c r="L58" s="160"/>
      <c r="M58" s="160">
        <f>'将来負担比率（分子）の構造'!L$50</f>
        <v>9885</v>
      </c>
      <c r="N58" s="160"/>
      <c r="O58" s="160"/>
      <c r="P58" s="160">
        <f>'将来負担比率（分子）の構造'!M$50</f>
        <v>10695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26</v>
      </c>
      <c r="C61" s="160"/>
      <c r="D61" s="160"/>
      <c r="E61" s="160">
        <f>'将来負担比率（分子）の構造'!J$46</f>
        <v>20</v>
      </c>
      <c r="F61" s="160"/>
      <c r="G61" s="160"/>
      <c r="H61" s="160">
        <f>'将来負担比率（分子）の構造'!K$46</f>
        <v>13</v>
      </c>
      <c r="I61" s="160"/>
      <c r="J61" s="160"/>
      <c r="K61" s="160">
        <f>'将来負担比率（分子）の構造'!L$46</f>
        <v>9</v>
      </c>
      <c r="L61" s="160"/>
      <c r="M61" s="160"/>
      <c r="N61" s="160">
        <f>'将来負担比率（分子）の構造'!M$46</f>
        <v>5</v>
      </c>
      <c r="O61" s="160"/>
      <c r="P61" s="160"/>
    </row>
    <row r="62" spans="1:16">
      <c r="A62" s="160" t="s">
        <v>29</v>
      </c>
      <c r="B62" s="160">
        <f>'将来負担比率（分子）の構造'!I$45</f>
        <v>4684</v>
      </c>
      <c r="C62" s="160"/>
      <c r="D62" s="160"/>
      <c r="E62" s="160">
        <f>'将来負担比率（分子）の構造'!J$45</f>
        <v>4174</v>
      </c>
      <c r="F62" s="160"/>
      <c r="G62" s="160"/>
      <c r="H62" s="160">
        <f>'将来負担比率（分子）の構造'!K$45</f>
        <v>3948</v>
      </c>
      <c r="I62" s="160"/>
      <c r="J62" s="160"/>
      <c r="K62" s="160">
        <f>'将来負担比率（分子）の構造'!L$45</f>
        <v>3835</v>
      </c>
      <c r="L62" s="160"/>
      <c r="M62" s="160"/>
      <c r="N62" s="160">
        <f>'将来負担比率（分子）の構造'!M$45</f>
        <v>3857</v>
      </c>
      <c r="O62" s="160"/>
      <c r="P62" s="160"/>
    </row>
    <row r="63" spans="1:16">
      <c r="A63" s="160" t="s">
        <v>28</v>
      </c>
      <c r="B63" s="160">
        <f>'将来負担比率（分子）の構造'!I$44</f>
        <v>647</v>
      </c>
      <c r="C63" s="160"/>
      <c r="D63" s="160"/>
      <c r="E63" s="160">
        <f>'将来負担比率（分子）の構造'!J$44</f>
        <v>553</v>
      </c>
      <c r="F63" s="160"/>
      <c r="G63" s="160"/>
      <c r="H63" s="160">
        <f>'将来負担比率（分子）の構造'!K$44</f>
        <v>438</v>
      </c>
      <c r="I63" s="160"/>
      <c r="J63" s="160"/>
      <c r="K63" s="160">
        <f>'将来負担比率（分子）の構造'!L$44</f>
        <v>311</v>
      </c>
      <c r="L63" s="160"/>
      <c r="M63" s="160"/>
      <c r="N63" s="160">
        <f>'将来負担比率（分子）の構造'!M$44</f>
        <v>181</v>
      </c>
      <c r="O63" s="160"/>
      <c r="P63" s="160"/>
    </row>
    <row r="64" spans="1:16">
      <c r="A64" s="160" t="s">
        <v>27</v>
      </c>
      <c r="B64" s="160">
        <f>'将来負担比率（分子）の構造'!I$43</f>
        <v>16469</v>
      </c>
      <c r="C64" s="160"/>
      <c r="D64" s="160"/>
      <c r="E64" s="160">
        <f>'将来負担比率（分子）の構造'!J$43</f>
        <v>15140</v>
      </c>
      <c r="F64" s="160"/>
      <c r="G64" s="160"/>
      <c r="H64" s="160">
        <f>'将来負担比率（分子）の構造'!K$43</f>
        <v>14324</v>
      </c>
      <c r="I64" s="160"/>
      <c r="J64" s="160"/>
      <c r="K64" s="160">
        <f>'将来負担比率（分子）の構造'!L$43</f>
        <v>13698</v>
      </c>
      <c r="L64" s="160"/>
      <c r="M64" s="160"/>
      <c r="N64" s="160">
        <f>'将来負担比率（分子）の構造'!M$43</f>
        <v>14080</v>
      </c>
      <c r="O64" s="160"/>
      <c r="P64" s="160"/>
    </row>
    <row r="65" spans="1:16">
      <c r="A65" s="160" t="s">
        <v>26</v>
      </c>
      <c r="B65" s="160">
        <f>'将来負担比率（分子）の構造'!I$42</f>
        <v>470</v>
      </c>
      <c r="C65" s="160"/>
      <c r="D65" s="160"/>
      <c r="E65" s="160">
        <f>'将来負担比率（分子）の構造'!J$42</f>
        <v>426</v>
      </c>
      <c r="F65" s="160"/>
      <c r="G65" s="160"/>
      <c r="H65" s="160">
        <f>'将来負担比率（分子）の構造'!K$42</f>
        <v>348</v>
      </c>
      <c r="I65" s="160"/>
      <c r="J65" s="160"/>
      <c r="K65" s="160">
        <f>'将来負担比率（分子）の構造'!L$42</f>
        <v>309</v>
      </c>
      <c r="L65" s="160"/>
      <c r="M65" s="160"/>
      <c r="N65" s="160">
        <f>'将来負担比率（分子）の構造'!M$42</f>
        <v>271</v>
      </c>
      <c r="O65" s="160"/>
      <c r="P65" s="160"/>
    </row>
    <row r="66" spans="1:16">
      <c r="A66" s="160" t="s">
        <v>25</v>
      </c>
      <c r="B66" s="160">
        <f>'将来負担比率（分子）の構造'!I$41</f>
        <v>34288</v>
      </c>
      <c r="C66" s="160"/>
      <c r="D66" s="160"/>
      <c r="E66" s="160">
        <f>'将来負担比率（分子）の構造'!J$41</f>
        <v>34461</v>
      </c>
      <c r="F66" s="160"/>
      <c r="G66" s="160"/>
      <c r="H66" s="160">
        <f>'将来負担比率（分子）の構造'!K$41</f>
        <v>35455</v>
      </c>
      <c r="I66" s="160"/>
      <c r="J66" s="160"/>
      <c r="K66" s="160">
        <f>'将来負担比率（分子）の構造'!L$41</f>
        <v>37135</v>
      </c>
      <c r="L66" s="160"/>
      <c r="M66" s="160"/>
      <c r="N66" s="160">
        <f>'将来負担比率（分子）の構造'!M$41</f>
        <v>36382</v>
      </c>
      <c r="O66" s="160"/>
      <c r="P66" s="160"/>
    </row>
    <row r="67" spans="1:16">
      <c r="A67" s="160" t="s">
        <v>68</v>
      </c>
      <c r="B67" s="160" t="e">
        <f>NA()</f>
        <v>#N/A</v>
      </c>
      <c r="C67" s="160">
        <f>IF(ISNUMBER('将来負担比率（分子）の構造'!I$53), IF('将来負担比率（分子）の構造'!I$53 &lt; 0, 0, '将来負担比率（分子）の構造'!I$53), NA())</f>
        <v>12858</v>
      </c>
      <c r="D67" s="160" t="e">
        <f>NA()</f>
        <v>#N/A</v>
      </c>
      <c r="E67" s="160" t="e">
        <f>NA()</f>
        <v>#N/A</v>
      </c>
      <c r="F67" s="160">
        <f>IF(ISNUMBER('将来負担比率（分子）の構造'!J$53), IF('将来負担比率（分子）の構造'!J$53 &lt; 0, 0, '将来負担比率（分子）の構造'!J$53), NA())</f>
        <v>10613</v>
      </c>
      <c r="G67" s="160" t="e">
        <f>NA()</f>
        <v>#N/A</v>
      </c>
      <c r="H67" s="160" t="e">
        <f>NA()</f>
        <v>#N/A</v>
      </c>
      <c r="I67" s="160">
        <f>IF(ISNUMBER('将来負担比率（分子）の構造'!K$53), IF('将来負担比率（分子）の構造'!K$53 &lt; 0, 0, '将来負担比率（分子）の構造'!K$53), NA())</f>
        <v>8839</v>
      </c>
      <c r="J67" s="160" t="e">
        <f>NA()</f>
        <v>#N/A</v>
      </c>
      <c r="K67" s="160" t="e">
        <f>NA()</f>
        <v>#N/A</v>
      </c>
      <c r="L67" s="160">
        <f>IF(ISNUMBER('将来負担比率（分子）の構造'!L$53), IF('将来負担比率（分子）の構造'!L$53 &lt; 0, 0, '将来負担比率（分子）の構造'!L$53), NA())</f>
        <v>8441</v>
      </c>
      <c r="M67" s="160" t="e">
        <f>NA()</f>
        <v>#N/A</v>
      </c>
      <c r="N67" s="160" t="e">
        <f>NA()</f>
        <v>#N/A</v>
      </c>
      <c r="O67" s="160">
        <f>IF(ISNUMBER('将来負担比率（分子）の構造'!M$53), IF('将来負担比率（分子）の構造'!M$53 &lt; 0, 0, '将来負担比率（分子）の構造'!M$53), NA())</f>
        <v>8195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3486</v>
      </c>
      <c r="C72" s="164">
        <f>基金残高に係る経年分析!G55</f>
        <v>3419</v>
      </c>
      <c r="D72" s="164">
        <f>基金残高に係る経年分析!H55</f>
        <v>3229</v>
      </c>
    </row>
    <row r="73" spans="1:16">
      <c r="A73" s="163" t="s">
        <v>71</v>
      </c>
      <c r="B73" s="164">
        <f>基金残高に係る経年分析!F56</f>
        <v>2053</v>
      </c>
      <c r="C73" s="164">
        <f>基金残高に係る経年分析!G56</f>
        <v>1847</v>
      </c>
      <c r="D73" s="164">
        <f>基金残高に係る経年分析!H56</f>
        <v>1847</v>
      </c>
    </row>
    <row r="74" spans="1:16">
      <c r="A74" s="163" t="s">
        <v>72</v>
      </c>
      <c r="B74" s="164">
        <f>基金残高に係る経年分析!F57</f>
        <v>5589</v>
      </c>
      <c r="C74" s="164">
        <f>基金残高に係る経年分析!G57</f>
        <v>5942</v>
      </c>
      <c r="D74" s="164">
        <f>基金残高に係る経年分析!H57</f>
        <v>6197</v>
      </c>
    </row>
  </sheetData>
  <sheetProtection algorithmName="SHA-512" hashValue="Ks7lnUpIOFKJchnGUiwVRtdXZp28cO6GRUeKJprzZFhO7ARNzqFCN6ld5L6fxgDwxP0d2Q1KSJVbEihJsNA1Ug==" saltValue="2y6dRvafjuDddmOCLjBOQ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8739160</v>
      </c>
      <c r="S5" s="707"/>
      <c r="T5" s="707"/>
      <c r="U5" s="707"/>
      <c r="V5" s="707"/>
      <c r="W5" s="707"/>
      <c r="X5" s="707"/>
      <c r="Y5" s="753"/>
      <c r="Z5" s="771">
        <v>28.9</v>
      </c>
      <c r="AA5" s="771"/>
      <c r="AB5" s="771"/>
      <c r="AC5" s="771"/>
      <c r="AD5" s="772">
        <v>8739160</v>
      </c>
      <c r="AE5" s="772"/>
      <c r="AF5" s="772"/>
      <c r="AG5" s="772"/>
      <c r="AH5" s="772"/>
      <c r="AI5" s="772"/>
      <c r="AJ5" s="772"/>
      <c r="AK5" s="772"/>
      <c r="AL5" s="754">
        <v>53.2</v>
      </c>
      <c r="AM5" s="723"/>
      <c r="AN5" s="723"/>
      <c r="AO5" s="755"/>
      <c r="AP5" s="740" t="s">
        <v>219</v>
      </c>
      <c r="AQ5" s="741"/>
      <c r="AR5" s="741"/>
      <c r="AS5" s="741"/>
      <c r="AT5" s="741"/>
      <c r="AU5" s="741"/>
      <c r="AV5" s="741"/>
      <c r="AW5" s="741"/>
      <c r="AX5" s="741"/>
      <c r="AY5" s="741"/>
      <c r="AZ5" s="741"/>
      <c r="BA5" s="741"/>
      <c r="BB5" s="741"/>
      <c r="BC5" s="741"/>
      <c r="BD5" s="741"/>
      <c r="BE5" s="741"/>
      <c r="BF5" s="742"/>
      <c r="BG5" s="641">
        <v>8729731</v>
      </c>
      <c r="BH5" s="644"/>
      <c r="BI5" s="644"/>
      <c r="BJ5" s="644"/>
      <c r="BK5" s="644"/>
      <c r="BL5" s="644"/>
      <c r="BM5" s="644"/>
      <c r="BN5" s="645"/>
      <c r="BO5" s="703">
        <v>99.9</v>
      </c>
      <c r="BP5" s="703"/>
      <c r="BQ5" s="703"/>
      <c r="BR5" s="703"/>
      <c r="BS5" s="704">
        <v>100113</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315739</v>
      </c>
      <c r="S6" s="644"/>
      <c r="T6" s="644"/>
      <c r="U6" s="644"/>
      <c r="V6" s="644"/>
      <c r="W6" s="644"/>
      <c r="X6" s="644"/>
      <c r="Y6" s="645"/>
      <c r="Z6" s="703">
        <v>1</v>
      </c>
      <c r="AA6" s="703"/>
      <c r="AB6" s="703"/>
      <c r="AC6" s="703"/>
      <c r="AD6" s="704">
        <v>315739</v>
      </c>
      <c r="AE6" s="704"/>
      <c r="AF6" s="704"/>
      <c r="AG6" s="704"/>
      <c r="AH6" s="704"/>
      <c r="AI6" s="704"/>
      <c r="AJ6" s="704"/>
      <c r="AK6" s="704"/>
      <c r="AL6" s="646">
        <v>1.9</v>
      </c>
      <c r="AM6" s="647"/>
      <c r="AN6" s="647"/>
      <c r="AO6" s="705"/>
      <c r="AP6" s="638" t="s">
        <v>224</v>
      </c>
      <c r="AQ6" s="639"/>
      <c r="AR6" s="639"/>
      <c r="AS6" s="639"/>
      <c r="AT6" s="639"/>
      <c r="AU6" s="639"/>
      <c r="AV6" s="639"/>
      <c r="AW6" s="639"/>
      <c r="AX6" s="639"/>
      <c r="AY6" s="639"/>
      <c r="AZ6" s="639"/>
      <c r="BA6" s="639"/>
      <c r="BB6" s="639"/>
      <c r="BC6" s="639"/>
      <c r="BD6" s="639"/>
      <c r="BE6" s="639"/>
      <c r="BF6" s="640"/>
      <c r="BG6" s="641">
        <v>8729731</v>
      </c>
      <c r="BH6" s="644"/>
      <c r="BI6" s="644"/>
      <c r="BJ6" s="644"/>
      <c r="BK6" s="644"/>
      <c r="BL6" s="644"/>
      <c r="BM6" s="644"/>
      <c r="BN6" s="645"/>
      <c r="BO6" s="703">
        <v>99.9</v>
      </c>
      <c r="BP6" s="703"/>
      <c r="BQ6" s="703"/>
      <c r="BR6" s="703"/>
      <c r="BS6" s="704">
        <v>100113</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279395</v>
      </c>
      <c r="CS6" s="644"/>
      <c r="CT6" s="644"/>
      <c r="CU6" s="644"/>
      <c r="CV6" s="644"/>
      <c r="CW6" s="644"/>
      <c r="CX6" s="644"/>
      <c r="CY6" s="645"/>
      <c r="CZ6" s="754">
        <v>1</v>
      </c>
      <c r="DA6" s="723"/>
      <c r="DB6" s="723"/>
      <c r="DC6" s="757"/>
      <c r="DD6" s="649" t="s">
        <v>122</v>
      </c>
      <c r="DE6" s="644"/>
      <c r="DF6" s="644"/>
      <c r="DG6" s="644"/>
      <c r="DH6" s="644"/>
      <c r="DI6" s="644"/>
      <c r="DJ6" s="644"/>
      <c r="DK6" s="644"/>
      <c r="DL6" s="644"/>
      <c r="DM6" s="644"/>
      <c r="DN6" s="644"/>
      <c r="DO6" s="644"/>
      <c r="DP6" s="645"/>
      <c r="DQ6" s="649">
        <v>279395</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11669</v>
      </c>
      <c r="S7" s="644"/>
      <c r="T7" s="644"/>
      <c r="U7" s="644"/>
      <c r="V7" s="644"/>
      <c r="W7" s="644"/>
      <c r="X7" s="644"/>
      <c r="Y7" s="645"/>
      <c r="Z7" s="703">
        <v>0</v>
      </c>
      <c r="AA7" s="703"/>
      <c r="AB7" s="703"/>
      <c r="AC7" s="703"/>
      <c r="AD7" s="704">
        <v>11669</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3757498</v>
      </c>
      <c r="BH7" s="644"/>
      <c r="BI7" s="644"/>
      <c r="BJ7" s="644"/>
      <c r="BK7" s="644"/>
      <c r="BL7" s="644"/>
      <c r="BM7" s="644"/>
      <c r="BN7" s="645"/>
      <c r="BO7" s="703">
        <v>43</v>
      </c>
      <c r="BP7" s="703"/>
      <c r="BQ7" s="703"/>
      <c r="BR7" s="703"/>
      <c r="BS7" s="704">
        <v>100113</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3989344</v>
      </c>
      <c r="CS7" s="644"/>
      <c r="CT7" s="644"/>
      <c r="CU7" s="644"/>
      <c r="CV7" s="644"/>
      <c r="CW7" s="644"/>
      <c r="CX7" s="644"/>
      <c r="CY7" s="645"/>
      <c r="CZ7" s="703">
        <v>13.7</v>
      </c>
      <c r="DA7" s="703"/>
      <c r="DB7" s="703"/>
      <c r="DC7" s="703"/>
      <c r="DD7" s="649">
        <v>227426</v>
      </c>
      <c r="DE7" s="644"/>
      <c r="DF7" s="644"/>
      <c r="DG7" s="644"/>
      <c r="DH7" s="644"/>
      <c r="DI7" s="644"/>
      <c r="DJ7" s="644"/>
      <c r="DK7" s="644"/>
      <c r="DL7" s="644"/>
      <c r="DM7" s="644"/>
      <c r="DN7" s="644"/>
      <c r="DO7" s="644"/>
      <c r="DP7" s="645"/>
      <c r="DQ7" s="649">
        <v>3245579</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24887</v>
      </c>
      <c r="S8" s="644"/>
      <c r="T8" s="644"/>
      <c r="U8" s="644"/>
      <c r="V8" s="644"/>
      <c r="W8" s="644"/>
      <c r="X8" s="644"/>
      <c r="Y8" s="645"/>
      <c r="Z8" s="703">
        <v>0.1</v>
      </c>
      <c r="AA8" s="703"/>
      <c r="AB8" s="703"/>
      <c r="AC8" s="703"/>
      <c r="AD8" s="704">
        <v>24887</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95778</v>
      </c>
      <c r="BH8" s="644"/>
      <c r="BI8" s="644"/>
      <c r="BJ8" s="644"/>
      <c r="BK8" s="644"/>
      <c r="BL8" s="644"/>
      <c r="BM8" s="644"/>
      <c r="BN8" s="645"/>
      <c r="BO8" s="703">
        <v>1.1000000000000001</v>
      </c>
      <c r="BP8" s="703"/>
      <c r="BQ8" s="703"/>
      <c r="BR8" s="703"/>
      <c r="BS8" s="649" t="s">
        <v>122</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8475334</v>
      </c>
      <c r="CS8" s="644"/>
      <c r="CT8" s="644"/>
      <c r="CU8" s="644"/>
      <c r="CV8" s="644"/>
      <c r="CW8" s="644"/>
      <c r="CX8" s="644"/>
      <c r="CY8" s="645"/>
      <c r="CZ8" s="703">
        <v>29.2</v>
      </c>
      <c r="DA8" s="703"/>
      <c r="DB8" s="703"/>
      <c r="DC8" s="703"/>
      <c r="DD8" s="649">
        <v>157742</v>
      </c>
      <c r="DE8" s="644"/>
      <c r="DF8" s="644"/>
      <c r="DG8" s="644"/>
      <c r="DH8" s="644"/>
      <c r="DI8" s="644"/>
      <c r="DJ8" s="644"/>
      <c r="DK8" s="644"/>
      <c r="DL8" s="644"/>
      <c r="DM8" s="644"/>
      <c r="DN8" s="644"/>
      <c r="DO8" s="644"/>
      <c r="DP8" s="645"/>
      <c r="DQ8" s="649">
        <v>4117012</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23489</v>
      </c>
      <c r="S9" s="644"/>
      <c r="T9" s="644"/>
      <c r="U9" s="644"/>
      <c r="V9" s="644"/>
      <c r="W9" s="644"/>
      <c r="X9" s="644"/>
      <c r="Y9" s="645"/>
      <c r="Z9" s="703">
        <v>0.1</v>
      </c>
      <c r="AA9" s="703"/>
      <c r="AB9" s="703"/>
      <c r="AC9" s="703"/>
      <c r="AD9" s="704">
        <v>23489</v>
      </c>
      <c r="AE9" s="704"/>
      <c r="AF9" s="704"/>
      <c r="AG9" s="704"/>
      <c r="AH9" s="704"/>
      <c r="AI9" s="704"/>
      <c r="AJ9" s="704"/>
      <c r="AK9" s="704"/>
      <c r="AL9" s="646">
        <v>0.1</v>
      </c>
      <c r="AM9" s="647"/>
      <c r="AN9" s="647"/>
      <c r="AO9" s="705"/>
      <c r="AP9" s="638" t="s">
        <v>233</v>
      </c>
      <c r="AQ9" s="639"/>
      <c r="AR9" s="639"/>
      <c r="AS9" s="639"/>
      <c r="AT9" s="639"/>
      <c r="AU9" s="639"/>
      <c r="AV9" s="639"/>
      <c r="AW9" s="639"/>
      <c r="AX9" s="639"/>
      <c r="AY9" s="639"/>
      <c r="AZ9" s="639"/>
      <c r="BA9" s="639"/>
      <c r="BB9" s="639"/>
      <c r="BC9" s="639"/>
      <c r="BD9" s="639"/>
      <c r="BE9" s="639"/>
      <c r="BF9" s="640"/>
      <c r="BG9" s="641">
        <v>2885008</v>
      </c>
      <c r="BH9" s="644"/>
      <c r="BI9" s="644"/>
      <c r="BJ9" s="644"/>
      <c r="BK9" s="644"/>
      <c r="BL9" s="644"/>
      <c r="BM9" s="644"/>
      <c r="BN9" s="645"/>
      <c r="BO9" s="703">
        <v>33</v>
      </c>
      <c r="BP9" s="703"/>
      <c r="BQ9" s="703"/>
      <c r="BR9" s="703"/>
      <c r="BS9" s="649" t="s">
        <v>122</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1500323</v>
      </c>
      <c r="CS9" s="644"/>
      <c r="CT9" s="644"/>
      <c r="CU9" s="644"/>
      <c r="CV9" s="644"/>
      <c r="CW9" s="644"/>
      <c r="CX9" s="644"/>
      <c r="CY9" s="645"/>
      <c r="CZ9" s="703">
        <v>5.2</v>
      </c>
      <c r="DA9" s="703"/>
      <c r="DB9" s="703"/>
      <c r="DC9" s="703"/>
      <c r="DD9" s="649">
        <v>3726</v>
      </c>
      <c r="DE9" s="644"/>
      <c r="DF9" s="644"/>
      <c r="DG9" s="644"/>
      <c r="DH9" s="644"/>
      <c r="DI9" s="644"/>
      <c r="DJ9" s="644"/>
      <c r="DK9" s="644"/>
      <c r="DL9" s="644"/>
      <c r="DM9" s="644"/>
      <c r="DN9" s="644"/>
      <c r="DO9" s="644"/>
      <c r="DP9" s="645"/>
      <c r="DQ9" s="649">
        <v>1426097</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206038</v>
      </c>
      <c r="BH10" s="644"/>
      <c r="BI10" s="644"/>
      <c r="BJ10" s="644"/>
      <c r="BK10" s="644"/>
      <c r="BL10" s="644"/>
      <c r="BM10" s="644"/>
      <c r="BN10" s="645"/>
      <c r="BO10" s="703">
        <v>2.4</v>
      </c>
      <c r="BP10" s="703"/>
      <c r="BQ10" s="703"/>
      <c r="BR10" s="703"/>
      <c r="BS10" s="649" t="s">
        <v>122</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19252</v>
      </c>
      <c r="CS10" s="644"/>
      <c r="CT10" s="644"/>
      <c r="CU10" s="644"/>
      <c r="CV10" s="644"/>
      <c r="CW10" s="644"/>
      <c r="CX10" s="644"/>
      <c r="CY10" s="645"/>
      <c r="CZ10" s="703">
        <v>0.1</v>
      </c>
      <c r="DA10" s="703"/>
      <c r="DB10" s="703"/>
      <c r="DC10" s="703"/>
      <c r="DD10" s="649" t="s">
        <v>122</v>
      </c>
      <c r="DE10" s="644"/>
      <c r="DF10" s="644"/>
      <c r="DG10" s="644"/>
      <c r="DH10" s="644"/>
      <c r="DI10" s="644"/>
      <c r="DJ10" s="644"/>
      <c r="DK10" s="644"/>
      <c r="DL10" s="644"/>
      <c r="DM10" s="644"/>
      <c r="DN10" s="644"/>
      <c r="DO10" s="644"/>
      <c r="DP10" s="645"/>
      <c r="DQ10" s="649">
        <v>9252</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239</v>
      </c>
      <c r="AE11" s="704"/>
      <c r="AF11" s="704"/>
      <c r="AG11" s="704"/>
      <c r="AH11" s="704"/>
      <c r="AI11" s="704"/>
      <c r="AJ11" s="704"/>
      <c r="AK11" s="704"/>
      <c r="AL11" s="646" t="s">
        <v>122</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570674</v>
      </c>
      <c r="BH11" s="644"/>
      <c r="BI11" s="644"/>
      <c r="BJ11" s="644"/>
      <c r="BK11" s="644"/>
      <c r="BL11" s="644"/>
      <c r="BM11" s="644"/>
      <c r="BN11" s="645"/>
      <c r="BO11" s="703">
        <v>6.5</v>
      </c>
      <c r="BP11" s="703"/>
      <c r="BQ11" s="703"/>
      <c r="BR11" s="703"/>
      <c r="BS11" s="649">
        <v>100113</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1828570</v>
      </c>
      <c r="CS11" s="644"/>
      <c r="CT11" s="644"/>
      <c r="CU11" s="644"/>
      <c r="CV11" s="644"/>
      <c r="CW11" s="644"/>
      <c r="CX11" s="644"/>
      <c r="CY11" s="645"/>
      <c r="CZ11" s="703">
        <v>6.3</v>
      </c>
      <c r="DA11" s="703"/>
      <c r="DB11" s="703"/>
      <c r="DC11" s="703"/>
      <c r="DD11" s="649">
        <v>341312</v>
      </c>
      <c r="DE11" s="644"/>
      <c r="DF11" s="644"/>
      <c r="DG11" s="644"/>
      <c r="DH11" s="644"/>
      <c r="DI11" s="644"/>
      <c r="DJ11" s="644"/>
      <c r="DK11" s="644"/>
      <c r="DL11" s="644"/>
      <c r="DM11" s="644"/>
      <c r="DN11" s="644"/>
      <c r="DO11" s="644"/>
      <c r="DP11" s="645"/>
      <c r="DQ11" s="649">
        <v>1034190</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1122231</v>
      </c>
      <c r="S12" s="644"/>
      <c r="T12" s="644"/>
      <c r="U12" s="644"/>
      <c r="V12" s="644"/>
      <c r="W12" s="644"/>
      <c r="X12" s="644"/>
      <c r="Y12" s="645"/>
      <c r="Z12" s="703">
        <v>3.7</v>
      </c>
      <c r="AA12" s="703"/>
      <c r="AB12" s="703"/>
      <c r="AC12" s="703"/>
      <c r="AD12" s="704">
        <v>1122231</v>
      </c>
      <c r="AE12" s="704"/>
      <c r="AF12" s="704"/>
      <c r="AG12" s="704"/>
      <c r="AH12" s="704"/>
      <c r="AI12" s="704"/>
      <c r="AJ12" s="704"/>
      <c r="AK12" s="704"/>
      <c r="AL12" s="646">
        <v>6.8</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4261036</v>
      </c>
      <c r="BH12" s="644"/>
      <c r="BI12" s="644"/>
      <c r="BJ12" s="644"/>
      <c r="BK12" s="644"/>
      <c r="BL12" s="644"/>
      <c r="BM12" s="644"/>
      <c r="BN12" s="645"/>
      <c r="BO12" s="703">
        <v>48.8</v>
      </c>
      <c r="BP12" s="703"/>
      <c r="BQ12" s="703"/>
      <c r="BR12" s="703"/>
      <c r="BS12" s="649" t="s">
        <v>165</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950347</v>
      </c>
      <c r="CS12" s="644"/>
      <c r="CT12" s="644"/>
      <c r="CU12" s="644"/>
      <c r="CV12" s="644"/>
      <c r="CW12" s="644"/>
      <c r="CX12" s="644"/>
      <c r="CY12" s="645"/>
      <c r="CZ12" s="703">
        <v>3.3</v>
      </c>
      <c r="DA12" s="703"/>
      <c r="DB12" s="703"/>
      <c r="DC12" s="703"/>
      <c r="DD12" s="649">
        <v>53423</v>
      </c>
      <c r="DE12" s="644"/>
      <c r="DF12" s="644"/>
      <c r="DG12" s="644"/>
      <c r="DH12" s="644"/>
      <c r="DI12" s="644"/>
      <c r="DJ12" s="644"/>
      <c r="DK12" s="644"/>
      <c r="DL12" s="644"/>
      <c r="DM12" s="644"/>
      <c r="DN12" s="644"/>
      <c r="DO12" s="644"/>
      <c r="DP12" s="645"/>
      <c r="DQ12" s="649">
        <v>709692</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v>30519</v>
      </c>
      <c r="S13" s="644"/>
      <c r="T13" s="644"/>
      <c r="U13" s="644"/>
      <c r="V13" s="644"/>
      <c r="W13" s="644"/>
      <c r="X13" s="644"/>
      <c r="Y13" s="645"/>
      <c r="Z13" s="703">
        <v>0.1</v>
      </c>
      <c r="AA13" s="703"/>
      <c r="AB13" s="703"/>
      <c r="AC13" s="703"/>
      <c r="AD13" s="704">
        <v>30519</v>
      </c>
      <c r="AE13" s="704"/>
      <c r="AF13" s="704"/>
      <c r="AG13" s="704"/>
      <c r="AH13" s="704"/>
      <c r="AI13" s="704"/>
      <c r="AJ13" s="704"/>
      <c r="AK13" s="704"/>
      <c r="AL13" s="646">
        <v>0.2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4232664</v>
      </c>
      <c r="BH13" s="644"/>
      <c r="BI13" s="644"/>
      <c r="BJ13" s="644"/>
      <c r="BK13" s="644"/>
      <c r="BL13" s="644"/>
      <c r="BM13" s="644"/>
      <c r="BN13" s="645"/>
      <c r="BO13" s="703">
        <v>48.4</v>
      </c>
      <c r="BP13" s="703"/>
      <c r="BQ13" s="703"/>
      <c r="BR13" s="703"/>
      <c r="BS13" s="649" t="s">
        <v>165</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3799718</v>
      </c>
      <c r="CS13" s="644"/>
      <c r="CT13" s="644"/>
      <c r="CU13" s="644"/>
      <c r="CV13" s="644"/>
      <c r="CW13" s="644"/>
      <c r="CX13" s="644"/>
      <c r="CY13" s="645"/>
      <c r="CZ13" s="703">
        <v>13.1</v>
      </c>
      <c r="DA13" s="703"/>
      <c r="DB13" s="703"/>
      <c r="DC13" s="703"/>
      <c r="DD13" s="649">
        <v>2065151</v>
      </c>
      <c r="DE13" s="644"/>
      <c r="DF13" s="644"/>
      <c r="DG13" s="644"/>
      <c r="DH13" s="644"/>
      <c r="DI13" s="644"/>
      <c r="DJ13" s="644"/>
      <c r="DK13" s="644"/>
      <c r="DL13" s="644"/>
      <c r="DM13" s="644"/>
      <c r="DN13" s="644"/>
      <c r="DO13" s="644"/>
      <c r="DP13" s="645"/>
      <c r="DQ13" s="649">
        <v>2103017</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165</v>
      </c>
      <c r="AA14" s="703"/>
      <c r="AB14" s="703"/>
      <c r="AC14" s="703"/>
      <c r="AD14" s="704" t="s">
        <v>122</v>
      </c>
      <c r="AE14" s="704"/>
      <c r="AF14" s="704"/>
      <c r="AG14" s="704"/>
      <c r="AH14" s="704"/>
      <c r="AI14" s="704"/>
      <c r="AJ14" s="704"/>
      <c r="AK14" s="704"/>
      <c r="AL14" s="646" t="s">
        <v>122</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171050</v>
      </c>
      <c r="BH14" s="644"/>
      <c r="BI14" s="644"/>
      <c r="BJ14" s="644"/>
      <c r="BK14" s="644"/>
      <c r="BL14" s="644"/>
      <c r="BM14" s="644"/>
      <c r="BN14" s="645"/>
      <c r="BO14" s="703">
        <v>2</v>
      </c>
      <c r="BP14" s="703"/>
      <c r="BQ14" s="703"/>
      <c r="BR14" s="703"/>
      <c r="BS14" s="649" t="s">
        <v>122</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944415</v>
      </c>
      <c r="CS14" s="644"/>
      <c r="CT14" s="644"/>
      <c r="CU14" s="644"/>
      <c r="CV14" s="644"/>
      <c r="CW14" s="644"/>
      <c r="CX14" s="644"/>
      <c r="CY14" s="645"/>
      <c r="CZ14" s="703">
        <v>3.3</v>
      </c>
      <c r="DA14" s="703"/>
      <c r="DB14" s="703"/>
      <c r="DC14" s="703"/>
      <c r="DD14" s="649">
        <v>112001</v>
      </c>
      <c r="DE14" s="644"/>
      <c r="DF14" s="644"/>
      <c r="DG14" s="644"/>
      <c r="DH14" s="644"/>
      <c r="DI14" s="644"/>
      <c r="DJ14" s="644"/>
      <c r="DK14" s="644"/>
      <c r="DL14" s="644"/>
      <c r="DM14" s="644"/>
      <c r="DN14" s="644"/>
      <c r="DO14" s="644"/>
      <c r="DP14" s="645"/>
      <c r="DQ14" s="649">
        <v>864620</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75352</v>
      </c>
      <c r="S15" s="644"/>
      <c r="T15" s="644"/>
      <c r="U15" s="644"/>
      <c r="V15" s="644"/>
      <c r="W15" s="644"/>
      <c r="X15" s="644"/>
      <c r="Y15" s="645"/>
      <c r="Z15" s="703">
        <v>0.2</v>
      </c>
      <c r="AA15" s="703"/>
      <c r="AB15" s="703"/>
      <c r="AC15" s="703"/>
      <c r="AD15" s="704">
        <v>75352</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540147</v>
      </c>
      <c r="BH15" s="644"/>
      <c r="BI15" s="644"/>
      <c r="BJ15" s="644"/>
      <c r="BK15" s="644"/>
      <c r="BL15" s="644"/>
      <c r="BM15" s="644"/>
      <c r="BN15" s="645"/>
      <c r="BO15" s="703">
        <v>6.2</v>
      </c>
      <c r="BP15" s="703"/>
      <c r="BQ15" s="703"/>
      <c r="BR15" s="703"/>
      <c r="BS15" s="649" t="s">
        <v>122</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3141732</v>
      </c>
      <c r="CS15" s="644"/>
      <c r="CT15" s="644"/>
      <c r="CU15" s="644"/>
      <c r="CV15" s="644"/>
      <c r="CW15" s="644"/>
      <c r="CX15" s="644"/>
      <c r="CY15" s="645"/>
      <c r="CZ15" s="703">
        <v>10.8</v>
      </c>
      <c r="DA15" s="703"/>
      <c r="DB15" s="703"/>
      <c r="DC15" s="703"/>
      <c r="DD15" s="649">
        <v>724098</v>
      </c>
      <c r="DE15" s="644"/>
      <c r="DF15" s="644"/>
      <c r="DG15" s="644"/>
      <c r="DH15" s="644"/>
      <c r="DI15" s="644"/>
      <c r="DJ15" s="644"/>
      <c r="DK15" s="644"/>
      <c r="DL15" s="644"/>
      <c r="DM15" s="644"/>
      <c r="DN15" s="644"/>
      <c r="DO15" s="644"/>
      <c r="DP15" s="645"/>
      <c r="DQ15" s="649">
        <v>2476115</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239</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255</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165</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786873</v>
      </c>
      <c r="CS16" s="644"/>
      <c r="CT16" s="644"/>
      <c r="CU16" s="644"/>
      <c r="CV16" s="644"/>
      <c r="CW16" s="644"/>
      <c r="CX16" s="644"/>
      <c r="CY16" s="645"/>
      <c r="CZ16" s="703">
        <v>2.7</v>
      </c>
      <c r="DA16" s="703"/>
      <c r="DB16" s="703"/>
      <c r="DC16" s="703"/>
      <c r="DD16" s="649" t="s">
        <v>122</v>
      </c>
      <c r="DE16" s="644"/>
      <c r="DF16" s="644"/>
      <c r="DG16" s="644"/>
      <c r="DH16" s="644"/>
      <c r="DI16" s="644"/>
      <c r="DJ16" s="644"/>
      <c r="DK16" s="644"/>
      <c r="DL16" s="644"/>
      <c r="DM16" s="644"/>
      <c r="DN16" s="644"/>
      <c r="DO16" s="644"/>
      <c r="DP16" s="645"/>
      <c r="DQ16" s="649">
        <v>151828</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33657</v>
      </c>
      <c r="S17" s="644"/>
      <c r="T17" s="644"/>
      <c r="U17" s="644"/>
      <c r="V17" s="644"/>
      <c r="W17" s="644"/>
      <c r="X17" s="644"/>
      <c r="Y17" s="645"/>
      <c r="Z17" s="703">
        <v>0.1</v>
      </c>
      <c r="AA17" s="703"/>
      <c r="AB17" s="703"/>
      <c r="AC17" s="703"/>
      <c r="AD17" s="704">
        <v>33657</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165</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3303831</v>
      </c>
      <c r="CS17" s="644"/>
      <c r="CT17" s="644"/>
      <c r="CU17" s="644"/>
      <c r="CV17" s="644"/>
      <c r="CW17" s="644"/>
      <c r="CX17" s="644"/>
      <c r="CY17" s="645"/>
      <c r="CZ17" s="703">
        <v>11.4</v>
      </c>
      <c r="DA17" s="703"/>
      <c r="DB17" s="703"/>
      <c r="DC17" s="703"/>
      <c r="DD17" s="649" t="s">
        <v>165</v>
      </c>
      <c r="DE17" s="644"/>
      <c r="DF17" s="644"/>
      <c r="DG17" s="644"/>
      <c r="DH17" s="644"/>
      <c r="DI17" s="644"/>
      <c r="DJ17" s="644"/>
      <c r="DK17" s="644"/>
      <c r="DL17" s="644"/>
      <c r="DM17" s="644"/>
      <c r="DN17" s="644"/>
      <c r="DO17" s="644"/>
      <c r="DP17" s="645"/>
      <c r="DQ17" s="649">
        <v>3198901</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7570073</v>
      </c>
      <c r="S18" s="644"/>
      <c r="T18" s="644"/>
      <c r="U18" s="644"/>
      <c r="V18" s="644"/>
      <c r="W18" s="644"/>
      <c r="X18" s="644"/>
      <c r="Y18" s="645"/>
      <c r="Z18" s="703">
        <v>25</v>
      </c>
      <c r="AA18" s="703"/>
      <c r="AB18" s="703"/>
      <c r="AC18" s="703"/>
      <c r="AD18" s="704">
        <v>5946054</v>
      </c>
      <c r="AE18" s="704"/>
      <c r="AF18" s="704"/>
      <c r="AG18" s="704"/>
      <c r="AH18" s="704"/>
      <c r="AI18" s="704"/>
      <c r="AJ18" s="704"/>
      <c r="AK18" s="704"/>
      <c r="AL18" s="646">
        <v>36.200000000000003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165</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255</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5946054</v>
      </c>
      <c r="S19" s="644"/>
      <c r="T19" s="644"/>
      <c r="U19" s="644"/>
      <c r="V19" s="644"/>
      <c r="W19" s="644"/>
      <c r="X19" s="644"/>
      <c r="Y19" s="645"/>
      <c r="Z19" s="703">
        <v>19.600000000000001</v>
      </c>
      <c r="AA19" s="703"/>
      <c r="AB19" s="703"/>
      <c r="AC19" s="703"/>
      <c r="AD19" s="704">
        <v>5946054</v>
      </c>
      <c r="AE19" s="704"/>
      <c r="AF19" s="704"/>
      <c r="AG19" s="704"/>
      <c r="AH19" s="704"/>
      <c r="AI19" s="704"/>
      <c r="AJ19" s="704"/>
      <c r="AK19" s="704"/>
      <c r="AL19" s="646">
        <v>36.200000000000003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9429</v>
      </c>
      <c r="BH19" s="644"/>
      <c r="BI19" s="644"/>
      <c r="BJ19" s="644"/>
      <c r="BK19" s="644"/>
      <c r="BL19" s="644"/>
      <c r="BM19" s="644"/>
      <c r="BN19" s="645"/>
      <c r="BO19" s="703">
        <v>0.1</v>
      </c>
      <c r="BP19" s="703"/>
      <c r="BQ19" s="703"/>
      <c r="BR19" s="703"/>
      <c r="BS19" s="649" t="s">
        <v>165</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239</v>
      </c>
      <c r="CS19" s="644"/>
      <c r="CT19" s="644"/>
      <c r="CU19" s="644"/>
      <c r="CV19" s="644"/>
      <c r="CW19" s="644"/>
      <c r="CX19" s="644"/>
      <c r="CY19" s="645"/>
      <c r="CZ19" s="703" t="s">
        <v>165</v>
      </c>
      <c r="DA19" s="703"/>
      <c r="DB19" s="703"/>
      <c r="DC19" s="703"/>
      <c r="DD19" s="649" t="s">
        <v>122</v>
      </c>
      <c r="DE19" s="644"/>
      <c r="DF19" s="644"/>
      <c r="DG19" s="644"/>
      <c r="DH19" s="644"/>
      <c r="DI19" s="644"/>
      <c r="DJ19" s="644"/>
      <c r="DK19" s="644"/>
      <c r="DL19" s="644"/>
      <c r="DM19" s="644"/>
      <c r="DN19" s="644"/>
      <c r="DO19" s="644"/>
      <c r="DP19" s="645"/>
      <c r="DQ19" s="649" t="s">
        <v>267</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1097059</v>
      </c>
      <c r="S20" s="644"/>
      <c r="T20" s="644"/>
      <c r="U20" s="644"/>
      <c r="V20" s="644"/>
      <c r="W20" s="644"/>
      <c r="X20" s="644"/>
      <c r="Y20" s="645"/>
      <c r="Z20" s="703">
        <v>3.6</v>
      </c>
      <c r="AA20" s="703"/>
      <c r="AB20" s="703"/>
      <c r="AC20" s="703"/>
      <c r="AD20" s="704" t="s">
        <v>165</v>
      </c>
      <c r="AE20" s="704"/>
      <c r="AF20" s="704"/>
      <c r="AG20" s="704"/>
      <c r="AH20" s="704"/>
      <c r="AI20" s="704"/>
      <c r="AJ20" s="704"/>
      <c r="AK20" s="704"/>
      <c r="AL20" s="646" t="s">
        <v>122</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9429</v>
      </c>
      <c r="BH20" s="644"/>
      <c r="BI20" s="644"/>
      <c r="BJ20" s="644"/>
      <c r="BK20" s="644"/>
      <c r="BL20" s="644"/>
      <c r="BM20" s="644"/>
      <c r="BN20" s="645"/>
      <c r="BO20" s="703">
        <v>0.1</v>
      </c>
      <c r="BP20" s="703"/>
      <c r="BQ20" s="703"/>
      <c r="BR20" s="703"/>
      <c r="BS20" s="649" t="s">
        <v>165</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29019134</v>
      </c>
      <c r="CS20" s="644"/>
      <c r="CT20" s="644"/>
      <c r="CU20" s="644"/>
      <c r="CV20" s="644"/>
      <c r="CW20" s="644"/>
      <c r="CX20" s="644"/>
      <c r="CY20" s="645"/>
      <c r="CZ20" s="703">
        <v>100</v>
      </c>
      <c r="DA20" s="703"/>
      <c r="DB20" s="703"/>
      <c r="DC20" s="703"/>
      <c r="DD20" s="649">
        <v>3684879</v>
      </c>
      <c r="DE20" s="644"/>
      <c r="DF20" s="644"/>
      <c r="DG20" s="644"/>
      <c r="DH20" s="644"/>
      <c r="DI20" s="644"/>
      <c r="DJ20" s="644"/>
      <c r="DK20" s="644"/>
      <c r="DL20" s="644"/>
      <c r="DM20" s="644"/>
      <c r="DN20" s="644"/>
      <c r="DO20" s="644"/>
      <c r="DP20" s="645"/>
      <c r="DQ20" s="649">
        <v>19615698</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v>526960</v>
      </c>
      <c r="S21" s="644"/>
      <c r="T21" s="644"/>
      <c r="U21" s="644"/>
      <c r="V21" s="644"/>
      <c r="W21" s="644"/>
      <c r="X21" s="644"/>
      <c r="Y21" s="645"/>
      <c r="Z21" s="703">
        <v>1.7</v>
      </c>
      <c r="AA21" s="703"/>
      <c r="AB21" s="703"/>
      <c r="AC21" s="703"/>
      <c r="AD21" s="704" t="s">
        <v>239</v>
      </c>
      <c r="AE21" s="704"/>
      <c r="AF21" s="704"/>
      <c r="AG21" s="704"/>
      <c r="AH21" s="704"/>
      <c r="AI21" s="704"/>
      <c r="AJ21" s="704"/>
      <c r="AK21" s="704"/>
      <c r="AL21" s="646" t="s">
        <v>122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9429</v>
      </c>
      <c r="BH21" s="644"/>
      <c r="BI21" s="644"/>
      <c r="BJ21" s="644"/>
      <c r="BK21" s="644"/>
      <c r="BL21" s="644"/>
      <c r="BM21" s="644"/>
      <c r="BN21" s="645"/>
      <c r="BO21" s="703">
        <v>0.1</v>
      </c>
      <c r="BP21" s="703"/>
      <c r="BQ21" s="703"/>
      <c r="BR21" s="703"/>
      <c r="BS21" s="649" t="s">
        <v>165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17946776</v>
      </c>
      <c r="S22" s="644"/>
      <c r="T22" s="644"/>
      <c r="U22" s="644"/>
      <c r="V22" s="644"/>
      <c r="W22" s="644"/>
      <c r="X22" s="644"/>
      <c r="Y22" s="645"/>
      <c r="Z22" s="703">
        <v>59.2</v>
      </c>
      <c r="AA22" s="703"/>
      <c r="AB22" s="703"/>
      <c r="AC22" s="703"/>
      <c r="AD22" s="704">
        <v>16322757</v>
      </c>
      <c r="AE22" s="704"/>
      <c r="AF22" s="704"/>
      <c r="AG22" s="704"/>
      <c r="AH22" s="704"/>
      <c r="AI22" s="704"/>
      <c r="AJ22" s="704"/>
      <c r="AK22" s="704"/>
      <c r="AL22" s="646">
        <v>99.4</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9202</v>
      </c>
      <c r="S23" s="644"/>
      <c r="T23" s="644"/>
      <c r="U23" s="644"/>
      <c r="V23" s="644"/>
      <c r="W23" s="644"/>
      <c r="X23" s="644"/>
      <c r="Y23" s="645"/>
      <c r="Z23" s="703">
        <v>0</v>
      </c>
      <c r="AA23" s="703"/>
      <c r="AB23" s="703"/>
      <c r="AC23" s="703"/>
      <c r="AD23" s="704">
        <v>9202</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165</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108233</v>
      </c>
      <c r="S24" s="644"/>
      <c r="T24" s="644"/>
      <c r="U24" s="644"/>
      <c r="V24" s="644"/>
      <c r="W24" s="644"/>
      <c r="X24" s="644"/>
      <c r="Y24" s="645"/>
      <c r="Z24" s="703">
        <v>0.4</v>
      </c>
      <c r="AA24" s="703"/>
      <c r="AB24" s="703"/>
      <c r="AC24" s="703"/>
      <c r="AD24" s="704" t="s">
        <v>122</v>
      </c>
      <c r="AE24" s="704"/>
      <c r="AF24" s="704"/>
      <c r="AG24" s="704"/>
      <c r="AH24" s="704"/>
      <c r="AI24" s="704"/>
      <c r="AJ24" s="704"/>
      <c r="AK24" s="704"/>
      <c r="AL24" s="646" t="s">
        <v>122</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255</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11902034</v>
      </c>
      <c r="CS24" s="707"/>
      <c r="CT24" s="707"/>
      <c r="CU24" s="707"/>
      <c r="CV24" s="707"/>
      <c r="CW24" s="707"/>
      <c r="CX24" s="707"/>
      <c r="CY24" s="753"/>
      <c r="CZ24" s="754">
        <v>41</v>
      </c>
      <c r="DA24" s="723"/>
      <c r="DB24" s="723"/>
      <c r="DC24" s="757"/>
      <c r="DD24" s="752">
        <v>8492157</v>
      </c>
      <c r="DE24" s="707"/>
      <c r="DF24" s="707"/>
      <c r="DG24" s="707"/>
      <c r="DH24" s="707"/>
      <c r="DI24" s="707"/>
      <c r="DJ24" s="707"/>
      <c r="DK24" s="753"/>
      <c r="DL24" s="752">
        <v>8406349</v>
      </c>
      <c r="DM24" s="707"/>
      <c r="DN24" s="707"/>
      <c r="DO24" s="707"/>
      <c r="DP24" s="707"/>
      <c r="DQ24" s="707"/>
      <c r="DR24" s="707"/>
      <c r="DS24" s="707"/>
      <c r="DT24" s="707"/>
      <c r="DU24" s="707"/>
      <c r="DV24" s="753"/>
      <c r="DW24" s="754">
        <v>48.4</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361587</v>
      </c>
      <c r="S25" s="644"/>
      <c r="T25" s="644"/>
      <c r="U25" s="644"/>
      <c r="V25" s="644"/>
      <c r="W25" s="644"/>
      <c r="X25" s="644"/>
      <c r="Y25" s="645"/>
      <c r="Z25" s="703">
        <v>1.2</v>
      </c>
      <c r="AA25" s="703"/>
      <c r="AB25" s="703"/>
      <c r="AC25" s="703"/>
      <c r="AD25" s="704">
        <v>33450</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165</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4005982</v>
      </c>
      <c r="CS25" s="642"/>
      <c r="CT25" s="642"/>
      <c r="CU25" s="642"/>
      <c r="CV25" s="642"/>
      <c r="CW25" s="642"/>
      <c r="CX25" s="642"/>
      <c r="CY25" s="643"/>
      <c r="CZ25" s="646">
        <v>13.8</v>
      </c>
      <c r="DA25" s="675"/>
      <c r="DB25" s="675"/>
      <c r="DC25" s="676"/>
      <c r="DD25" s="649">
        <v>3717995</v>
      </c>
      <c r="DE25" s="642"/>
      <c r="DF25" s="642"/>
      <c r="DG25" s="642"/>
      <c r="DH25" s="642"/>
      <c r="DI25" s="642"/>
      <c r="DJ25" s="642"/>
      <c r="DK25" s="643"/>
      <c r="DL25" s="649">
        <v>3646049</v>
      </c>
      <c r="DM25" s="642"/>
      <c r="DN25" s="642"/>
      <c r="DO25" s="642"/>
      <c r="DP25" s="642"/>
      <c r="DQ25" s="642"/>
      <c r="DR25" s="642"/>
      <c r="DS25" s="642"/>
      <c r="DT25" s="642"/>
      <c r="DU25" s="642"/>
      <c r="DV25" s="643"/>
      <c r="DW25" s="646">
        <v>21</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39306</v>
      </c>
      <c r="S26" s="644"/>
      <c r="T26" s="644"/>
      <c r="U26" s="644"/>
      <c r="V26" s="644"/>
      <c r="W26" s="644"/>
      <c r="X26" s="644"/>
      <c r="Y26" s="645"/>
      <c r="Z26" s="703">
        <v>0.1</v>
      </c>
      <c r="AA26" s="703"/>
      <c r="AB26" s="703"/>
      <c r="AC26" s="703"/>
      <c r="AD26" s="704" t="s">
        <v>122</v>
      </c>
      <c r="AE26" s="704"/>
      <c r="AF26" s="704"/>
      <c r="AG26" s="704"/>
      <c r="AH26" s="704"/>
      <c r="AI26" s="704"/>
      <c r="AJ26" s="704"/>
      <c r="AK26" s="704"/>
      <c r="AL26" s="646" t="s">
        <v>165</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165</v>
      </c>
      <c r="BH26" s="644"/>
      <c r="BI26" s="644"/>
      <c r="BJ26" s="644"/>
      <c r="BK26" s="644"/>
      <c r="BL26" s="644"/>
      <c r="BM26" s="644"/>
      <c r="BN26" s="645"/>
      <c r="BO26" s="703" t="s">
        <v>165</v>
      </c>
      <c r="BP26" s="703"/>
      <c r="BQ26" s="703"/>
      <c r="BR26" s="703"/>
      <c r="BS26" s="649" t="s">
        <v>122</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2743369</v>
      </c>
      <c r="CS26" s="644"/>
      <c r="CT26" s="644"/>
      <c r="CU26" s="644"/>
      <c r="CV26" s="644"/>
      <c r="CW26" s="644"/>
      <c r="CX26" s="644"/>
      <c r="CY26" s="645"/>
      <c r="CZ26" s="646">
        <v>9.5</v>
      </c>
      <c r="DA26" s="675"/>
      <c r="DB26" s="675"/>
      <c r="DC26" s="676"/>
      <c r="DD26" s="649">
        <v>2474618</v>
      </c>
      <c r="DE26" s="644"/>
      <c r="DF26" s="644"/>
      <c r="DG26" s="644"/>
      <c r="DH26" s="644"/>
      <c r="DI26" s="644"/>
      <c r="DJ26" s="644"/>
      <c r="DK26" s="645"/>
      <c r="DL26" s="649" t="s">
        <v>165</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3978798</v>
      </c>
      <c r="S27" s="644"/>
      <c r="T27" s="644"/>
      <c r="U27" s="644"/>
      <c r="V27" s="644"/>
      <c r="W27" s="644"/>
      <c r="X27" s="644"/>
      <c r="Y27" s="645"/>
      <c r="Z27" s="703">
        <v>13.1</v>
      </c>
      <c r="AA27" s="703"/>
      <c r="AB27" s="703"/>
      <c r="AC27" s="703"/>
      <c r="AD27" s="704" t="s">
        <v>122</v>
      </c>
      <c r="AE27" s="704"/>
      <c r="AF27" s="704"/>
      <c r="AG27" s="704"/>
      <c r="AH27" s="704"/>
      <c r="AI27" s="704"/>
      <c r="AJ27" s="704"/>
      <c r="AK27" s="704"/>
      <c r="AL27" s="646" t="s">
        <v>165</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8739160</v>
      </c>
      <c r="BH27" s="644"/>
      <c r="BI27" s="644"/>
      <c r="BJ27" s="644"/>
      <c r="BK27" s="644"/>
      <c r="BL27" s="644"/>
      <c r="BM27" s="644"/>
      <c r="BN27" s="645"/>
      <c r="BO27" s="703">
        <v>100</v>
      </c>
      <c r="BP27" s="703"/>
      <c r="BQ27" s="703"/>
      <c r="BR27" s="703"/>
      <c r="BS27" s="649">
        <v>100113</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4592221</v>
      </c>
      <c r="CS27" s="642"/>
      <c r="CT27" s="642"/>
      <c r="CU27" s="642"/>
      <c r="CV27" s="642"/>
      <c r="CW27" s="642"/>
      <c r="CX27" s="642"/>
      <c r="CY27" s="643"/>
      <c r="CZ27" s="646">
        <v>15.8</v>
      </c>
      <c r="DA27" s="675"/>
      <c r="DB27" s="675"/>
      <c r="DC27" s="676"/>
      <c r="DD27" s="649">
        <v>1575261</v>
      </c>
      <c r="DE27" s="642"/>
      <c r="DF27" s="642"/>
      <c r="DG27" s="642"/>
      <c r="DH27" s="642"/>
      <c r="DI27" s="642"/>
      <c r="DJ27" s="642"/>
      <c r="DK27" s="643"/>
      <c r="DL27" s="649">
        <v>1561399</v>
      </c>
      <c r="DM27" s="642"/>
      <c r="DN27" s="642"/>
      <c r="DO27" s="642"/>
      <c r="DP27" s="642"/>
      <c r="DQ27" s="642"/>
      <c r="DR27" s="642"/>
      <c r="DS27" s="642"/>
      <c r="DT27" s="642"/>
      <c r="DU27" s="642"/>
      <c r="DV27" s="643"/>
      <c r="DW27" s="646">
        <v>9</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165</v>
      </c>
      <c r="AA28" s="703"/>
      <c r="AB28" s="703"/>
      <c r="AC28" s="703"/>
      <c r="AD28" s="704" t="s">
        <v>122</v>
      </c>
      <c r="AE28" s="704"/>
      <c r="AF28" s="704"/>
      <c r="AG28" s="704"/>
      <c r="AH28" s="704"/>
      <c r="AI28" s="704"/>
      <c r="AJ28" s="704"/>
      <c r="AK28" s="704"/>
      <c r="AL28" s="646" t="s">
        <v>255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3303831</v>
      </c>
      <c r="CS28" s="644"/>
      <c r="CT28" s="644"/>
      <c r="CU28" s="644"/>
      <c r="CV28" s="644"/>
      <c r="CW28" s="644"/>
      <c r="CX28" s="644"/>
      <c r="CY28" s="645"/>
      <c r="CZ28" s="646">
        <v>11.4</v>
      </c>
      <c r="DA28" s="675"/>
      <c r="DB28" s="675"/>
      <c r="DC28" s="676"/>
      <c r="DD28" s="649">
        <v>3198901</v>
      </c>
      <c r="DE28" s="644"/>
      <c r="DF28" s="644"/>
      <c r="DG28" s="644"/>
      <c r="DH28" s="644"/>
      <c r="DI28" s="644"/>
      <c r="DJ28" s="644"/>
      <c r="DK28" s="645"/>
      <c r="DL28" s="649">
        <v>3198901</v>
      </c>
      <c r="DM28" s="644"/>
      <c r="DN28" s="644"/>
      <c r="DO28" s="644"/>
      <c r="DP28" s="644"/>
      <c r="DQ28" s="644"/>
      <c r="DR28" s="644"/>
      <c r="DS28" s="644"/>
      <c r="DT28" s="644"/>
      <c r="DU28" s="644"/>
      <c r="DV28" s="645"/>
      <c r="DW28" s="646">
        <v>18.399999999999999</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2467551</v>
      </c>
      <c r="S29" s="644"/>
      <c r="T29" s="644"/>
      <c r="U29" s="644"/>
      <c r="V29" s="644"/>
      <c r="W29" s="644"/>
      <c r="X29" s="644"/>
      <c r="Y29" s="645"/>
      <c r="Z29" s="703">
        <v>8.1</v>
      </c>
      <c r="AA29" s="703"/>
      <c r="AB29" s="703"/>
      <c r="AC29" s="703"/>
      <c r="AD29" s="704" t="s">
        <v>122</v>
      </c>
      <c r="AE29" s="704"/>
      <c r="AF29" s="704"/>
      <c r="AG29" s="704"/>
      <c r="AH29" s="704"/>
      <c r="AI29" s="704"/>
      <c r="AJ29" s="704"/>
      <c r="AK29" s="704"/>
      <c r="AL29" s="646" t="s">
        <v>122</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3303699</v>
      </c>
      <c r="CS29" s="642"/>
      <c r="CT29" s="642"/>
      <c r="CU29" s="642"/>
      <c r="CV29" s="642"/>
      <c r="CW29" s="642"/>
      <c r="CX29" s="642"/>
      <c r="CY29" s="643"/>
      <c r="CZ29" s="646">
        <v>11.4</v>
      </c>
      <c r="DA29" s="675"/>
      <c r="DB29" s="675"/>
      <c r="DC29" s="676"/>
      <c r="DD29" s="649">
        <v>3198769</v>
      </c>
      <c r="DE29" s="642"/>
      <c r="DF29" s="642"/>
      <c r="DG29" s="642"/>
      <c r="DH29" s="642"/>
      <c r="DI29" s="642"/>
      <c r="DJ29" s="642"/>
      <c r="DK29" s="643"/>
      <c r="DL29" s="649">
        <v>3198769</v>
      </c>
      <c r="DM29" s="642"/>
      <c r="DN29" s="642"/>
      <c r="DO29" s="642"/>
      <c r="DP29" s="642"/>
      <c r="DQ29" s="642"/>
      <c r="DR29" s="642"/>
      <c r="DS29" s="642"/>
      <c r="DT29" s="642"/>
      <c r="DU29" s="642"/>
      <c r="DV29" s="643"/>
      <c r="DW29" s="646">
        <v>18.399999999999999</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124570</v>
      </c>
      <c r="S30" s="644"/>
      <c r="T30" s="644"/>
      <c r="U30" s="644"/>
      <c r="V30" s="644"/>
      <c r="W30" s="644"/>
      <c r="X30" s="644"/>
      <c r="Y30" s="645"/>
      <c r="Z30" s="703">
        <v>0.4</v>
      </c>
      <c r="AA30" s="703"/>
      <c r="AB30" s="703"/>
      <c r="AC30" s="703"/>
      <c r="AD30" s="704">
        <v>15568</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179</v>
      </c>
      <c r="AY30" s="741"/>
      <c r="AZ30" s="741"/>
      <c r="BA30" s="741"/>
      <c r="BB30" s="741"/>
      <c r="BC30" s="741"/>
      <c r="BD30" s="741"/>
      <c r="BE30" s="741"/>
      <c r="BF30" s="742"/>
      <c r="BG30" s="721">
        <v>99.3</v>
      </c>
      <c r="BH30" s="722"/>
      <c r="BI30" s="722"/>
      <c r="BJ30" s="722"/>
      <c r="BK30" s="722"/>
      <c r="BL30" s="722"/>
      <c r="BM30" s="723">
        <v>96</v>
      </c>
      <c r="BN30" s="722"/>
      <c r="BO30" s="722"/>
      <c r="BP30" s="722"/>
      <c r="BQ30" s="724"/>
      <c r="BR30" s="721">
        <v>99.2</v>
      </c>
      <c r="BS30" s="722"/>
      <c r="BT30" s="722"/>
      <c r="BU30" s="722"/>
      <c r="BV30" s="722"/>
      <c r="BW30" s="722"/>
      <c r="BX30" s="723">
        <v>94.9</v>
      </c>
      <c r="BY30" s="722"/>
      <c r="BZ30" s="722"/>
      <c r="CA30" s="722"/>
      <c r="CB30" s="724"/>
      <c r="CD30" s="727"/>
      <c r="CE30" s="728"/>
      <c r="CF30" s="685" t="s">
        <v>305</v>
      </c>
      <c r="CG30" s="682"/>
      <c r="CH30" s="682"/>
      <c r="CI30" s="682"/>
      <c r="CJ30" s="682"/>
      <c r="CK30" s="682"/>
      <c r="CL30" s="682"/>
      <c r="CM30" s="682"/>
      <c r="CN30" s="682"/>
      <c r="CO30" s="682"/>
      <c r="CP30" s="682"/>
      <c r="CQ30" s="683"/>
      <c r="CR30" s="641">
        <v>2985140</v>
      </c>
      <c r="CS30" s="644"/>
      <c r="CT30" s="644"/>
      <c r="CU30" s="644"/>
      <c r="CV30" s="644"/>
      <c r="CW30" s="644"/>
      <c r="CX30" s="644"/>
      <c r="CY30" s="645"/>
      <c r="CZ30" s="646">
        <v>10.3</v>
      </c>
      <c r="DA30" s="675"/>
      <c r="DB30" s="675"/>
      <c r="DC30" s="676"/>
      <c r="DD30" s="649">
        <v>2892067</v>
      </c>
      <c r="DE30" s="644"/>
      <c r="DF30" s="644"/>
      <c r="DG30" s="644"/>
      <c r="DH30" s="644"/>
      <c r="DI30" s="644"/>
      <c r="DJ30" s="644"/>
      <c r="DK30" s="645"/>
      <c r="DL30" s="649">
        <v>2892067</v>
      </c>
      <c r="DM30" s="644"/>
      <c r="DN30" s="644"/>
      <c r="DO30" s="644"/>
      <c r="DP30" s="644"/>
      <c r="DQ30" s="644"/>
      <c r="DR30" s="644"/>
      <c r="DS30" s="644"/>
      <c r="DT30" s="644"/>
      <c r="DU30" s="644"/>
      <c r="DV30" s="645"/>
      <c r="DW30" s="646">
        <v>16.7</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59665</v>
      </c>
      <c r="S31" s="644"/>
      <c r="T31" s="644"/>
      <c r="U31" s="644"/>
      <c r="V31" s="644"/>
      <c r="W31" s="644"/>
      <c r="X31" s="644"/>
      <c r="Y31" s="645"/>
      <c r="Z31" s="703">
        <v>0.2</v>
      </c>
      <c r="AA31" s="703"/>
      <c r="AB31" s="703"/>
      <c r="AC31" s="703"/>
      <c r="AD31" s="704" t="s">
        <v>165</v>
      </c>
      <c r="AE31" s="704"/>
      <c r="AF31" s="704"/>
      <c r="AG31" s="704"/>
      <c r="AH31" s="704"/>
      <c r="AI31" s="704"/>
      <c r="AJ31" s="704"/>
      <c r="AK31" s="704"/>
      <c r="AL31" s="646" t="s">
        <v>255</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99.5</v>
      </c>
      <c r="BH31" s="642"/>
      <c r="BI31" s="642"/>
      <c r="BJ31" s="642"/>
      <c r="BK31" s="642"/>
      <c r="BL31" s="642"/>
      <c r="BM31" s="647">
        <v>97.4</v>
      </c>
      <c r="BN31" s="720"/>
      <c r="BO31" s="720"/>
      <c r="BP31" s="720"/>
      <c r="BQ31" s="681"/>
      <c r="BR31" s="719">
        <v>99.4</v>
      </c>
      <c r="BS31" s="642"/>
      <c r="BT31" s="642"/>
      <c r="BU31" s="642"/>
      <c r="BV31" s="642"/>
      <c r="BW31" s="642"/>
      <c r="BX31" s="647">
        <v>96.8</v>
      </c>
      <c r="BY31" s="720"/>
      <c r="BZ31" s="720"/>
      <c r="CA31" s="720"/>
      <c r="CB31" s="681"/>
      <c r="CD31" s="727"/>
      <c r="CE31" s="728"/>
      <c r="CF31" s="685" t="s">
        <v>309</v>
      </c>
      <c r="CG31" s="682"/>
      <c r="CH31" s="682"/>
      <c r="CI31" s="682"/>
      <c r="CJ31" s="682"/>
      <c r="CK31" s="682"/>
      <c r="CL31" s="682"/>
      <c r="CM31" s="682"/>
      <c r="CN31" s="682"/>
      <c r="CO31" s="682"/>
      <c r="CP31" s="682"/>
      <c r="CQ31" s="683"/>
      <c r="CR31" s="641">
        <v>318559</v>
      </c>
      <c r="CS31" s="642"/>
      <c r="CT31" s="642"/>
      <c r="CU31" s="642"/>
      <c r="CV31" s="642"/>
      <c r="CW31" s="642"/>
      <c r="CX31" s="642"/>
      <c r="CY31" s="643"/>
      <c r="CZ31" s="646">
        <v>1.1000000000000001</v>
      </c>
      <c r="DA31" s="675"/>
      <c r="DB31" s="675"/>
      <c r="DC31" s="676"/>
      <c r="DD31" s="649">
        <v>306702</v>
      </c>
      <c r="DE31" s="642"/>
      <c r="DF31" s="642"/>
      <c r="DG31" s="642"/>
      <c r="DH31" s="642"/>
      <c r="DI31" s="642"/>
      <c r="DJ31" s="642"/>
      <c r="DK31" s="643"/>
      <c r="DL31" s="649">
        <v>306702</v>
      </c>
      <c r="DM31" s="642"/>
      <c r="DN31" s="642"/>
      <c r="DO31" s="642"/>
      <c r="DP31" s="642"/>
      <c r="DQ31" s="642"/>
      <c r="DR31" s="642"/>
      <c r="DS31" s="642"/>
      <c r="DT31" s="642"/>
      <c r="DU31" s="642"/>
      <c r="DV31" s="643"/>
      <c r="DW31" s="646">
        <v>1.8</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969767</v>
      </c>
      <c r="S32" s="644"/>
      <c r="T32" s="644"/>
      <c r="U32" s="644"/>
      <c r="V32" s="644"/>
      <c r="W32" s="644"/>
      <c r="X32" s="644"/>
      <c r="Y32" s="645"/>
      <c r="Z32" s="703">
        <v>3.2</v>
      </c>
      <c r="AA32" s="703"/>
      <c r="AB32" s="703"/>
      <c r="AC32" s="703"/>
      <c r="AD32" s="704" t="s">
        <v>255</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99.2</v>
      </c>
      <c r="BH32" s="657"/>
      <c r="BI32" s="657"/>
      <c r="BJ32" s="657"/>
      <c r="BK32" s="657"/>
      <c r="BL32" s="657"/>
      <c r="BM32" s="701">
        <v>94.4</v>
      </c>
      <c r="BN32" s="657"/>
      <c r="BO32" s="657"/>
      <c r="BP32" s="657"/>
      <c r="BQ32" s="694"/>
      <c r="BR32" s="718">
        <v>99</v>
      </c>
      <c r="BS32" s="657"/>
      <c r="BT32" s="657"/>
      <c r="BU32" s="657"/>
      <c r="BV32" s="657"/>
      <c r="BW32" s="657"/>
      <c r="BX32" s="701">
        <v>92.6</v>
      </c>
      <c r="BY32" s="657"/>
      <c r="BZ32" s="657"/>
      <c r="CA32" s="657"/>
      <c r="CB32" s="694"/>
      <c r="CD32" s="729"/>
      <c r="CE32" s="730"/>
      <c r="CF32" s="685" t="s">
        <v>312</v>
      </c>
      <c r="CG32" s="682"/>
      <c r="CH32" s="682"/>
      <c r="CI32" s="682"/>
      <c r="CJ32" s="682"/>
      <c r="CK32" s="682"/>
      <c r="CL32" s="682"/>
      <c r="CM32" s="682"/>
      <c r="CN32" s="682"/>
      <c r="CO32" s="682"/>
      <c r="CP32" s="682"/>
      <c r="CQ32" s="683"/>
      <c r="CR32" s="641">
        <v>132</v>
      </c>
      <c r="CS32" s="644"/>
      <c r="CT32" s="644"/>
      <c r="CU32" s="644"/>
      <c r="CV32" s="644"/>
      <c r="CW32" s="644"/>
      <c r="CX32" s="644"/>
      <c r="CY32" s="645"/>
      <c r="CZ32" s="646">
        <v>0</v>
      </c>
      <c r="DA32" s="675"/>
      <c r="DB32" s="675"/>
      <c r="DC32" s="676"/>
      <c r="DD32" s="649">
        <v>132</v>
      </c>
      <c r="DE32" s="644"/>
      <c r="DF32" s="644"/>
      <c r="DG32" s="644"/>
      <c r="DH32" s="644"/>
      <c r="DI32" s="644"/>
      <c r="DJ32" s="644"/>
      <c r="DK32" s="645"/>
      <c r="DL32" s="649">
        <v>132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1597110</v>
      </c>
      <c r="S33" s="644"/>
      <c r="T33" s="644"/>
      <c r="U33" s="644"/>
      <c r="V33" s="644"/>
      <c r="W33" s="644"/>
      <c r="X33" s="644"/>
      <c r="Y33" s="645"/>
      <c r="Z33" s="703">
        <v>5.3</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12645386</v>
      </c>
      <c r="CS33" s="642"/>
      <c r="CT33" s="642"/>
      <c r="CU33" s="642"/>
      <c r="CV33" s="642"/>
      <c r="CW33" s="642"/>
      <c r="CX33" s="642"/>
      <c r="CY33" s="643"/>
      <c r="CZ33" s="646">
        <v>43.6</v>
      </c>
      <c r="DA33" s="675"/>
      <c r="DB33" s="675"/>
      <c r="DC33" s="676"/>
      <c r="DD33" s="649">
        <v>9802795</v>
      </c>
      <c r="DE33" s="642"/>
      <c r="DF33" s="642"/>
      <c r="DG33" s="642"/>
      <c r="DH33" s="642"/>
      <c r="DI33" s="642"/>
      <c r="DJ33" s="642"/>
      <c r="DK33" s="643"/>
      <c r="DL33" s="649">
        <v>7630988</v>
      </c>
      <c r="DM33" s="642"/>
      <c r="DN33" s="642"/>
      <c r="DO33" s="642"/>
      <c r="DP33" s="642"/>
      <c r="DQ33" s="642"/>
      <c r="DR33" s="642"/>
      <c r="DS33" s="642"/>
      <c r="DT33" s="642"/>
      <c r="DU33" s="642"/>
      <c r="DV33" s="643"/>
      <c r="DW33" s="646">
        <v>44</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403537</v>
      </c>
      <c r="S34" s="644"/>
      <c r="T34" s="644"/>
      <c r="U34" s="644"/>
      <c r="V34" s="644"/>
      <c r="W34" s="644"/>
      <c r="X34" s="644"/>
      <c r="Y34" s="645"/>
      <c r="Z34" s="703">
        <v>1.3</v>
      </c>
      <c r="AA34" s="703"/>
      <c r="AB34" s="703"/>
      <c r="AC34" s="703"/>
      <c r="AD34" s="704">
        <v>44342</v>
      </c>
      <c r="AE34" s="704"/>
      <c r="AF34" s="704"/>
      <c r="AG34" s="704"/>
      <c r="AH34" s="704"/>
      <c r="AI34" s="704"/>
      <c r="AJ34" s="704"/>
      <c r="AK34" s="704"/>
      <c r="AL34" s="646">
        <v>0.3</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4627615</v>
      </c>
      <c r="CS34" s="644"/>
      <c r="CT34" s="644"/>
      <c r="CU34" s="644"/>
      <c r="CV34" s="644"/>
      <c r="CW34" s="644"/>
      <c r="CX34" s="644"/>
      <c r="CY34" s="645"/>
      <c r="CZ34" s="646">
        <v>15.9</v>
      </c>
      <c r="DA34" s="675"/>
      <c r="DB34" s="675"/>
      <c r="DC34" s="676"/>
      <c r="DD34" s="649">
        <v>2795197</v>
      </c>
      <c r="DE34" s="644"/>
      <c r="DF34" s="644"/>
      <c r="DG34" s="644"/>
      <c r="DH34" s="644"/>
      <c r="DI34" s="644"/>
      <c r="DJ34" s="644"/>
      <c r="DK34" s="645"/>
      <c r="DL34" s="649">
        <v>2436317</v>
      </c>
      <c r="DM34" s="644"/>
      <c r="DN34" s="644"/>
      <c r="DO34" s="644"/>
      <c r="DP34" s="644"/>
      <c r="DQ34" s="644"/>
      <c r="DR34" s="644"/>
      <c r="DS34" s="644"/>
      <c r="DT34" s="644"/>
      <c r="DU34" s="644"/>
      <c r="DV34" s="645"/>
      <c r="DW34" s="646">
        <v>14</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2224400</v>
      </c>
      <c r="S35" s="644"/>
      <c r="T35" s="644"/>
      <c r="U35" s="644"/>
      <c r="V35" s="644"/>
      <c r="W35" s="644"/>
      <c r="X35" s="644"/>
      <c r="Y35" s="645"/>
      <c r="Z35" s="703">
        <v>7.3</v>
      </c>
      <c r="AA35" s="703"/>
      <c r="AB35" s="703"/>
      <c r="AC35" s="703"/>
      <c r="AD35" s="704" t="s">
        <v>122</v>
      </c>
      <c r="AE35" s="704"/>
      <c r="AF35" s="704"/>
      <c r="AG35" s="704"/>
      <c r="AH35" s="704"/>
      <c r="AI35" s="704"/>
      <c r="AJ35" s="704"/>
      <c r="AK35" s="704"/>
      <c r="AL35" s="646" t="s">
        <v>165</v>
      </c>
      <c r="AM35" s="647"/>
      <c r="AN35" s="647"/>
      <c r="AO35" s="705"/>
      <c r="AP35" s="214"/>
      <c r="AQ35" s="709" t="s">
        <v>320</v>
      </c>
      <c r="AR35" s="710"/>
      <c r="AS35" s="710"/>
      <c r="AT35" s="710"/>
      <c r="AU35" s="710"/>
      <c r="AV35" s="710"/>
      <c r="AW35" s="710"/>
      <c r="AX35" s="710"/>
      <c r="AY35" s="711"/>
      <c r="AZ35" s="706">
        <v>3718499</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490048</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376923</v>
      </c>
      <c r="CS35" s="642"/>
      <c r="CT35" s="642"/>
      <c r="CU35" s="642"/>
      <c r="CV35" s="642"/>
      <c r="CW35" s="642"/>
      <c r="CX35" s="642"/>
      <c r="CY35" s="643"/>
      <c r="CZ35" s="646">
        <v>1.3</v>
      </c>
      <c r="DA35" s="675"/>
      <c r="DB35" s="675"/>
      <c r="DC35" s="676"/>
      <c r="DD35" s="649">
        <v>284906</v>
      </c>
      <c r="DE35" s="642"/>
      <c r="DF35" s="642"/>
      <c r="DG35" s="642"/>
      <c r="DH35" s="642"/>
      <c r="DI35" s="642"/>
      <c r="DJ35" s="642"/>
      <c r="DK35" s="643"/>
      <c r="DL35" s="649">
        <v>263915</v>
      </c>
      <c r="DM35" s="642"/>
      <c r="DN35" s="642"/>
      <c r="DO35" s="642"/>
      <c r="DP35" s="642"/>
      <c r="DQ35" s="642"/>
      <c r="DR35" s="642"/>
      <c r="DS35" s="642"/>
      <c r="DT35" s="642"/>
      <c r="DU35" s="642"/>
      <c r="DV35" s="643"/>
      <c r="DW35" s="646">
        <v>1.5</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165</v>
      </c>
      <c r="AM36" s="647"/>
      <c r="AN36" s="647"/>
      <c r="AO36" s="705"/>
      <c r="AQ36" s="678" t="s">
        <v>324</v>
      </c>
      <c r="AR36" s="679"/>
      <c r="AS36" s="679"/>
      <c r="AT36" s="679"/>
      <c r="AU36" s="679"/>
      <c r="AV36" s="679"/>
      <c r="AW36" s="679"/>
      <c r="AX36" s="679"/>
      <c r="AY36" s="680"/>
      <c r="AZ36" s="641">
        <v>1433958</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391342</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2823201</v>
      </c>
      <c r="CS36" s="644"/>
      <c r="CT36" s="644"/>
      <c r="CU36" s="644"/>
      <c r="CV36" s="644"/>
      <c r="CW36" s="644"/>
      <c r="CX36" s="644"/>
      <c r="CY36" s="645"/>
      <c r="CZ36" s="646">
        <v>9.6999999999999993</v>
      </c>
      <c r="DA36" s="675"/>
      <c r="DB36" s="675"/>
      <c r="DC36" s="676"/>
      <c r="DD36" s="649">
        <v>2517582</v>
      </c>
      <c r="DE36" s="644"/>
      <c r="DF36" s="644"/>
      <c r="DG36" s="644"/>
      <c r="DH36" s="644"/>
      <c r="DI36" s="644"/>
      <c r="DJ36" s="644"/>
      <c r="DK36" s="645"/>
      <c r="DL36" s="649">
        <v>2074807</v>
      </c>
      <c r="DM36" s="644"/>
      <c r="DN36" s="644"/>
      <c r="DO36" s="644"/>
      <c r="DP36" s="644"/>
      <c r="DQ36" s="644"/>
      <c r="DR36" s="644"/>
      <c r="DS36" s="644"/>
      <c r="DT36" s="644"/>
      <c r="DU36" s="644"/>
      <c r="DV36" s="645"/>
      <c r="DW36" s="646">
        <v>12</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927400</v>
      </c>
      <c r="S37" s="644"/>
      <c r="T37" s="644"/>
      <c r="U37" s="644"/>
      <c r="V37" s="644"/>
      <c r="W37" s="644"/>
      <c r="X37" s="644"/>
      <c r="Y37" s="645"/>
      <c r="Z37" s="703">
        <v>3.1</v>
      </c>
      <c r="AA37" s="703"/>
      <c r="AB37" s="703"/>
      <c r="AC37" s="703"/>
      <c r="AD37" s="704" t="s">
        <v>255</v>
      </c>
      <c r="AE37" s="704"/>
      <c r="AF37" s="704"/>
      <c r="AG37" s="704"/>
      <c r="AH37" s="704"/>
      <c r="AI37" s="704"/>
      <c r="AJ37" s="704"/>
      <c r="AK37" s="704"/>
      <c r="AL37" s="646" t="s">
        <v>122</v>
      </c>
      <c r="AM37" s="647"/>
      <c r="AN37" s="647"/>
      <c r="AO37" s="705"/>
      <c r="AQ37" s="678" t="s">
        <v>328</v>
      </c>
      <c r="AR37" s="679"/>
      <c r="AS37" s="679"/>
      <c r="AT37" s="679"/>
      <c r="AU37" s="679"/>
      <c r="AV37" s="679"/>
      <c r="AW37" s="679"/>
      <c r="AX37" s="679"/>
      <c r="AY37" s="680"/>
      <c r="AZ37" s="641">
        <v>134025</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8284</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1533485</v>
      </c>
      <c r="CS37" s="642"/>
      <c r="CT37" s="642"/>
      <c r="CU37" s="642"/>
      <c r="CV37" s="642"/>
      <c r="CW37" s="642"/>
      <c r="CX37" s="642"/>
      <c r="CY37" s="643"/>
      <c r="CZ37" s="646">
        <v>5.3</v>
      </c>
      <c r="DA37" s="675"/>
      <c r="DB37" s="675"/>
      <c r="DC37" s="676"/>
      <c r="DD37" s="649">
        <v>1530759</v>
      </c>
      <c r="DE37" s="642"/>
      <c r="DF37" s="642"/>
      <c r="DG37" s="642"/>
      <c r="DH37" s="642"/>
      <c r="DI37" s="642"/>
      <c r="DJ37" s="642"/>
      <c r="DK37" s="643"/>
      <c r="DL37" s="649">
        <v>1422950</v>
      </c>
      <c r="DM37" s="642"/>
      <c r="DN37" s="642"/>
      <c r="DO37" s="642"/>
      <c r="DP37" s="642"/>
      <c r="DQ37" s="642"/>
      <c r="DR37" s="642"/>
      <c r="DS37" s="642"/>
      <c r="DT37" s="642"/>
      <c r="DU37" s="642"/>
      <c r="DV37" s="643"/>
      <c r="DW37" s="646">
        <v>8.1999999999999993</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30290502</v>
      </c>
      <c r="S38" s="693"/>
      <c r="T38" s="693"/>
      <c r="U38" s="693"/>
      <c r="V38" s="693"/>
      <c r="W38" s="693"/>
      <c r="X38" s="693"/>
      <c r="Y38" s="698"/>
      <c r="Z38" s="699">
        <v>100</v>
      </c>
      <c r="AA38" s="699"/>
      <c r="AB38" s="699"/>
      <c r="AC38" s="699"/>
      <c r="AD38" s="700">
        <v>16425319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57425</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13837</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3527049</v>
      </c>
      <c r="CS38" s="644"/>
      <c r="CT38" s="644"/>
      <c r="CU38" s="644"/>
      <c r="CV38" s="644"/>
      <c r="CW38" s="644"/>
      <c r="CX38" s="644"/>
      <c r="CY38" s="645"/>
      <c r="CZ38" s="646">
        <v>12.2</v>
      </c>
      <c r="DA38" s="675"/>
      <c r="DB38" s="675"/>
      <c r="DC38" s="676"/>
      <c r="DD38" s="649">
        <v>3135274</v>
      </c>
      <c r="DE38" s="644"/>
      <c r="DF38" s="644"/>
      <c r="DG38" s="644"/>
      <c r="DH38" s="644"/>
      <c r="DI38" s="644"/>
      <c r="DJ38" s="644"/>
      <c r="DK38" s="645"/>
      <c r="DL38" s="649">
        <v>2820209</v>
      </c>
      <c r="DM38" s="644"/>
      <c r="DN38" s="644"/>
      <c r="DO38" s="644"/>
      <c r="DP38" s="644"/>
      <c r="DQ38" s="644"/>
      <c r="DR38" s="644"/>
      <c r="DS38" s="644"/>
      <c r="DT38" s="644"/>
      <c r="DU38" s="644"/>
      <c r="DV38" s="645"/>
      <c r="DW38" s="646">
        <v>16.3</v>
      </c>
      <c r="DX38" s="675"/>
      <c r="DY38" s="675"/>
      <c r="DZ38" s="675"/>
      <c r="EA38" s="675"/>
      <c r="EB38" s="675"/>
      <c r="EC38" s="677"/>
    </row>
    <row r="39" spans="2:133" ht="11.25" customHeight="1">
      <c r="AQ39" s="678" t="s">
        <v>335</v>
      </c>
      <c r="AR39" s="679"/>
      <c r="AS39" s="679"/>
      <c r="AT39" s="679"/>
      <c r="AU39" s="679"/>
      <c r="AV39" s="679"/>
      <c r="AW39" s="679"/>
      <c r="AX39" s="679"/>
      <c r="AY39" s="680"/>
      <c r="AZ39" s="641">
        <v>22361</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92</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1020517</v>
      </c>
      <c r="CS39" s="642"/>
      <c r="CT39" s="642"/>
      <c r="CU39" s="642"/>
      <c r="CV39" s="642"/>
      <c r="CW39" s="642"/>
      <c r="CX39" s="642"/>
      <c r="CY39" s="643"/>
      <c r="CZ39" s="646">
        <v>3.5</v>
      </c>
      <c r="DA39" s="675"/>
      <c r="DB39" s="675"/>
      <c r="DC39" s="676"/>
      <c r="DD39" s="649">
        <v>988755</v>
      </c>
      <c r="DE39" s="642"/>
      <c r="DF39" s="642"/>
      <c r="DG39" s="642"/>
      <c r="DH39" s="642"/>
      <c r="DI39" s="642"/>
      <c r="DJ39" s="642"/>
      <c r="DK39" s="643"/>
      <c r="DL39" s="649" t="s">
        <v>122</v>
      </c>
      <c r="DM39" s="642"/>
      <c r="DN39" s="642"/>
      <c r="DO39" s="642"/>
      <c r="DP39" s="642"/>
      <c r="DQ39" s="642"/>
      <c r="DR39" s="642"/>
      <c r="DS39" s="642"/>
      <c r="DT39" s="642"/>
      <c r="DU39" s="642"/>
      <c r="DV39" s="643"/>
      <c r="DW39" s="646" t="s">
        <v>165</v>
      </c>
      <c r="DX39" s="675"/>
      <c r="DY39" s="675"/>
      <c r="DZ39" s="675"/>
      <c r="EA39" s="675"/>
      <c r="EB39" s="675"/>
      <c r="EC39" s="677"/>
    </row>
    <row r="40" spans="2:133" ht="11.25" customHeight="1">
      <c r="AQ40" s="678" t="s">
        <v>339</v>
      </c>
      <c r="AR40" s="679"/>
      <c r="AS40" s="679"/>
      <c r="AT40" s="679"/>
      <c r="AU40" s="679"/>
      <c r="AV40" s="679"/>
      <c r="AW40" s="679"/>
      <c r="AX40" s="679"/>
      <c r="AY40" s="680"/>
      <c r="AZ40" s="641">
        <v>586546</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124</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270081</v>
      </c>
      <c r="CS40" s="644"/>
      <c r="CT40" s="644"/>
      <c r="CU40" s="644"/>
      <c r="CV40" s="644"/>
      <c r="CW40" s="644"/>
      <c r="CX40" s="644"/>
      <c r="CY40" s="645"/>
      <c r="CZ40" s="646">
        <v>0.9</v>
      </c>
      <c r="DA40" s="675"/>
      <c r="DB40" s="675"/>
      <c r="DC40" s="676"/>
      <c r="DD40" s="649">
        <v>81081</v>
      </c>
      <c r="DE40" s="644"/>
      <c r="DF40" s="644"/>
      <c r="DG40" s="644"/>
      <c r="DH40" s="644"/>
      <c r="DI40" s="644"/>
      <c r="DJ40" s="644"/>
      <c r="DK40" s="645"/>
      <c r="DL40" s="649">
        <v>35740</v>
      </c>
      <c r="DM40" s="644"/>
      <c r="DN40" s="644"/>
      <c r="DO40" s="644"/>
      <c r="DP40" s="644"/>
      <c r="DQ40" s="644"/>
      <c r="DR40" s="644"/>
      <c r="DS40" s="644"/>
      <c r="DT40" s="644"/>
      <c r="DU40" s="644"/>
      <c r="DV40" s="645"/>
      <c r="DW40" s="646">
        <v>0.2</v>
      </c>
      <c r="DX40" s="675"/>
      <c r="DY40" s="675"/>
      <c r="DZ40" s="675"/>
      <c r="EA40" s="675"/>
      <c r="EB40" s="675"/>
      <c r="EC40" s="677"/>
    </row>
    <row r="41" spans="2:133" ht="11.25" customHeight="1">
      <c r="AQ41" s="690" t="s">
        <v>342</v>
      </c>
      <c r="AR41" s="691"/>
      <c r="AS41" s="691"/>
      <c r="AT41" s="691"/>
      <c r="AU41" s="691"/>
      <c r="AV41" s="691"/>
      <c r="AW41" s="691"/>
      <c r="AX41" s="691"/>
      <c r="AY41" s="692"/>
      <c r="AZ41" s="656">
        <v>1484184</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287</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165</v>
      </c>
      <c r="CS41" s="642"/>
      <c r="CT41" s="642"/>
      <c r="CU41" s="642"/>
      <c r="CV41" s="642"/>
      <c r="CW41" s="642"/>
      <c r="CX41" s="642"/>
      <c r="CY41" s="643"/>
      <c r="CZ41" s="646" t="s">
        <v>122</v>
      </c>
      <c r="DA41" s="675"/>
      <c r="DB41" s="675"/>
      <c r="DC41" s="676"/>
      <c r="DD41" s="649" t="s">
        <v>165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4471714</v>
      </c>
      <c r="CS42" s="644"/>
      <c r="CT42" s="644"/>
      <c r="CU42" s="644"/>
      <c r="CV42" s="644"/>
      <c r="CW42" s="644"/>
      <c r="CX42" s="644"/>
      <c r="CY42" s="645"/>
      <c r="CZ42" s="646">
        <v>15.4</v>
      </c>
      <c r="DA42" s="647"/>
      <c r="DB42" s="647"/>
      <c r="DC42" s="648"/>
      <c r="DD42" s="649">
        <v>1320746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225795</v>
      </c>
      <c r="CS43" s="642"/>
      <c r="CT43" s="642"/>
      <c r="CU43" s="642"/>
      <c r="CV43" s="642"/>
      <c r="CW43" s="642"/>
      <c r="CX43" s="642"/>
      <c r="CY43" s="643"/>
      <c r="CZ43" s="646">
        <v>0.8</v>
      </c>
      <c r="DA43" s="675"/>
      <c r="DB43" s="675"/>
      <c r="DC43" s="676"/>
      <c r="DD43" s="649">
        <v>225795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300</v>
      </c>
      <c r="CE44" s="670"/>
      <c r="CF44" s="638" t="s">
        <v>350</v>
      </c>
      <c r="CG44" s="639"/>
      <c r="CH44" s="639"/>
      <c r="CI44" s="639"/>
      <c r="CJ44" s="639"/>
      <c r="CK44" s="639"/>
      <c r="CL44" s="639"/>
      <c r="CM44" s="639"/>
      <c r="CN44" s="639"/>
      <c r="CO44" s="639"/>
      <c r="CP44" s="639"/>
      <c r="CQ44" s="640"/>
      <c r="CR44" s="641">
        <v>3684879</v>
      </c>
      <c r="CS44" s="644"/>
      <c r="CT44" s="644"/>
      <c r="CU44" s="644"/>
      <c r="CV44" s="644"/>
      <c r="CW44" s="644"/>
      <c r="CX44" s="644"/>
      <c r="CY44" s="645"/>
      <c r="CZ44" s="646">
        <v>12.7</v>
      </c>
      <c r="DA44" s="647"/>
      <c r="DB44" s="647"/>
      <c r="DC44" s="648"/>
      <c r="DD44" s="649">
        <v>1168956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1933565</v>
      </c>
      <c r="CS45" s="642"/>
      <c r="CT45" s="642"/>
      <c r="CU45" s="642"/>
      <c r="CV45" s="642"/>
      <c r="CW45" s="642"/>
      <c r="CX45" s="642"/>
      <c r="CY45" s="643"/>
      <c r="CZ45" s="646">
        <v>6.7</v>
      </c>
      <c r="DA45" s="675"/>
      <c r="DB45" s="675"/>
      <c r="DC45" s="676"/>
      <c r="DD45" s="649">
        <v>95082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1732970</v>
      </c>
      <c r="CS46" s="644"/>
      <c r="CT46" s="644"/>
      <c r="CU46" s="644"/>
      <c r="CV46" s="644"/>
      <c r="CW46" s="644"/>
      <c r="CX46" s="644"/>
      <c r="CY46" s="645"/>
      <c r="CZ46" s="646">
        <v>6</v>
      </c>
      <c r="DA46" s="647"/>
      <c r="DB46" s="647"/>
      <c r="DC46" s="648"/>
      <c r="DD46" s="649">
        <v>1066030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786835</v>
      </c>
      <c r="CS47" s="642"/>
      <c r="CT47" s="642"/>
      <c r="CU47" s="642"/>
      <c r="CV47" s="642"/>
      <c r="CW47" s="642"/>
      <c r="CX47" s="642"/>
      <c r="CY47" s="643"/>
      <c r="CZ47" s="646">
        <v>2.7</v>
      </c>
      <c r="DA47" s="675"/>
      <c r="DB47" s="675"/>
      <c r="DC47" s="676"/>
      <c r="DD47" s="649">
        <v>151790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165</v>
      </c>
      <c r="CS48" s="644"/>
      <c r="CT48" s="644"/>
      <c r="CU48" s="644"/>
      <c r="CV48" s="644"/>
      <c r="CW48" s="644"/>
      <c r="CX48" s="644"/>
      <c r="CY48" s="645"/>
      <c r="CZ48" s="646" t="s">
        <v>165</v>
      </c>
      <c r="DA48" s="647"/>
      <c r="DB48" s="647"/>
      <c r="DC48" s="648"/>
      <c r="DD48" s="649" t="s">
        <v>239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29019134</v>
      </c>
      <c r="CS49" s="657"/>
      <c r="CT49" s="657"/>
      <c r="CU49" s="657"/>
      <c r="CV49" s="657"/>
      <c r="CW49" s="657"/>
      <c r="CX49" s="657"/>
      <c r="CY49" s="658"/>
      <c r="CZ49" s="659">
        <v>100</v>
      </c>
      <c r="DA49" s="660"/>
      <c r="DB49" s="660"/>
      <c r="DC49" s="661"/>
      <c r="DD49" s="662">
        <v>19615698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wvKgR4iNCrb+rwK/TmHsaEf00YcmmYYGDCIu2pJwXlh4q0qS/N82OFSK+jHIGXMtj+DT3BS+r6lJjnKyQD+4zQ==" saltValue="Ikjvr3TQ9Ub4X+cHPEZ/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P68" sqref="AP68:AT69"/>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30306</v>
      </c>
      <c r="R7" s="1174"/>
      <c r="S7" s="1174"/>
      <c r="T7" s="1174"/>
      <c r="U7" s="1174"/>
      <c r="V7" s="1174">
        <v>29035</v>
      </c>
      <c r="W7" s="1174"/>
      <c r="X7" s="1174"/>
      <c r="Y7" s="1174"/>
      <c r="Z7" s="1174"/>
      <c r="AA7" s="1174">
        <v>1271</v>
      </c>
      <c r="AB7" s="1174"/>
      <c r="AC7" s="1174"/>
      <c r="AD7" s="1174"/>
      <c r="AE7" s="1175"/>
      <c r="AF7" s="1176">
        <v>981</v>
      </c>
      <c r="AG7" s="1177"/>
      <c r="AH7" s="1177"/>
      <c r="AI7" s="1177"/>
      <c r="AJ7" s="1178"/>
      <c r="AK7" s="1160">
        <v>966</v>
      </c>
      <c r="AL7" s="1161"/>
      <c r="AM7" s="1161"/>
      <c r="AN7" s="1161"/>
      <c r="AO7" s="1161"/>
      <c r="AP7" s="1161">
        <v>36382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572</v>
      </c>
      <c r="BT7" s="1165"/>
      <c r="BU7" s="1165"/>
      <c r="BV7" s="1165"/>
      <c r="BW7" s="1165"/>
      <c r="BX7" s="1165"/>
      <c r="BY7" s="1165"/>
      <c r="BZ7" s="1165"/>
      <c r="CA7" s="1165"/>
      <c r="CB7" s="1165"/>
      <c r="CC7" s="1165"/>
      <c r="CD7" s="1165"/>
      <c r="CE7" s="1165"/>
      <c r="CF7" s="1165"/>
      <c r="CG7" s="1166"/>
      <c r="CH7" s="1157">
        <v>-1</v>
      </c>
      <c r="CI7" s="1158"/>
      <c r="CJ7" s="1158"/>
      <c r="CK7" s="1158"/>
      <c r="CL7" s="1159"/>
      <c r="CM7" s="1157">
        <v>72</v>
      </c>
      <c r="CN7" s="1158"/>
      <c r="CO7" s="1158"/>
      <c r="CP7" s="1158"/>
      <c r="CQ7" s="1159"/>
      <c r="CR7" s="1157">
        <v>4</v>
      </c>
      <c r="CS7" s="1158"/>
      <c r="CT7" s="1158"/>
      <c r="CU7" s="1158"/>
      <c r="CV7" s="1159"/>
      <c r="CW7" s="1157" t="s">
        <v>587</v>
      </c>
      <c r="CX7" s="1158"/>
      <c r="CY7" s="1158"/>
      <c r="CZ7" s="1158"/>
      <c r="DA7" s="1159"/>
      <c r="DB7" s="1157" t="s">
        <v>587</v>
      </c>
      <c r="DC7" s="1158"/>
      <c r="DD7" s="1158"/>
      <c r="DE7" s="1158"/>
      <c r="DF7" s="1159"/>
      <c r="DG7" s="1157" t="s">
        <v>587</v>
      </c>
      <c r="DH7" s="1158"/>
      <c r="DI7" s="1158"/>
      <c r="DJ7" s="1158"/>
      <c r="DK7" s="1159"/>
      <c r="DL7" s="1157" t="s">
        <v>587</v>
      </c>
      <c r="DM7" s="1158"/>
      <c r="DN7" s="1158"/>
      <c r="DO7" s="1158"/>
      <c r="DP7" s="1159"/>
      <c r="DQ7" s="1157" t="s">
        <v>587</v>
      </c>
      <c r="DR7" s="1158"/>
      <c r="DS7" s="1158"/>
      <c r="DT7" s="1158"/>
      <c r="DU7" s="1159"/>
      <c r="DV7" s="1184"/>
      <c r="DW7" s="1185"/>
      <c r="DX7" s="1185"/>
      <c r="DY7" s="1185"/>
      <c r="DZ7" s="1186"/>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t="s">
        <v>586</v>
      </c>
      <c r="AB8" s="1113"/>
      <c r="AC8" s="1113"/>
      <c r="AD8" s="1113"/>
      <c r="AE8" s="1114"/>
      <c r="AF8" s="1088" t="s">
        <v>380</v>
      </c>
      <c r="AG8" s="1089"/>
      <c r="AH8" s="1089"/>
      <c r="AI8" s="1089"/>
      <c r="AJ8" s="1090"/>
      <c r="AK8" s="1155" t="s">
        <v>587</v>
      </c>
      <c r="AL8" s="1156"/>
      <c r="AM8" s="1156"/>
      <c r="AN8" s="1156"/>
      <c r="AO8" s="1156"/>
      <c r="AP8" s="1156" t="s">
        <v>587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573</v>
      </c>
      <c r="BT8" s="1084"/>
      <c r="BU8" s="1084"/>
      <c r="BV8" s="1084"/>
      <c r="BW8" s="1084"/>
      <c r="BX8" s="1084"/>
      <c r="BY8" s="1084"/>
      <c r="BZ8" s="1084"/>
      <c r="CA8" s="1084"/>
      <c r="CB8" s="1084"/>
      <c r="CC8" s="1084"/>
      <c r="CD8" s="1084"/>
      <c r="CE8" s="1084"/>
      <c r="CF8" s="1084"/>
      <c r="CG8" s="1085"/>
      <c r="CH8" s="1058">
        <v>1</v>
      </c>
      <c r="CI8" s="1059"/>
      <c r="CJ8" s="1059"/>
      <c r="CK8" s="1059"/>
      <c r="CL8" s="1060"/>
      <c r="CM8" s="1058">
        <v>-29</v>
      </c>
      <c r="CN8" s="1059"/>
      <c r="CO8" s="1059"/>
      <c r="CP8" s="1059"/>
      <c r="CQ8" s="1060"/>
      <c r="CR8" s="1058">
        <v>10</v>
      </c>
      <c r="CS8" s="1059"/>
      <c r="CT8" s="1059"/>
      <c r="CU8" s="1059"/>
      <c r="CV8" s="1060"/>
      <c r="CW8" s="1058" t="s">
        <v>587</v>
      </c>
      <c r="CX8" s="1059"/>
      <c r="CY8" s="1059"/>
      <c r="CZ8" s="1059"/>
      <c r="DA8" s="1060"/>
      <c r="DB8" s="1058" t="s">
        <v>587</v>
      </c>
      <c r="DC8" s="1059"/>
      <c r="DD8" s="1059"/>
      <c r="DE8" s="1059"/>
      <c r="DF8" s="1060"/>
      <c r="DG8" s="1058" t="s">
        <v>587</v>
      </c>
      <c r="DH8" s="1059"/>
      <c r="DI8" s="1059"/>
      <c r="DJ8" s="1059"/>
      <c r="DK8" s="1060"/>
      <c r="DL8" s="1058" t="s">
        <v>587</v>
      </c>
      <c r="DM8" s="1059"/>
      <c r="DN8" s="1059"/>
      <c r="DO8" s="1059"/>
      <c r="DP8" s="1060"/>
      <c r="DQ8" s="1058" t="s">
        <v>587</v>
      </c>
      <c r="DR8" s="1059"/>
      <c r="DS8" s="1059"/>
      <c r="DT8" s="1059"/>
      <c r="DU8" s="1060"/>
      <c r="DV8" s="1061"/>
      <c r="DW8" s="1062"/>
      <c r="DX8" s="1062"/>
      <c r="DY8" s="1062"/>
      <c r="DZ8" s="1063"/>
      <c r="EA8" s="234"/>
    </row>
    <row r="9" spans="1:131" s="235" customFormat="1" ht="26.25" customHeight="1">
      <c r="A9" s="241">
        <v>3</v>
      </c>
      <c r="B9" s="1106" t="s">
        <v>381</v>
      </c>
      <c r="C9" s="1107"/>
      <c r="D9" s="1107"/>
      <c r="E9" s="1107"/>
      <c r="F9" s="1107"/>
      <c r="G9" s="1107"/>
      <c r="H9" s="1107"/>
      <c r="I9" s="1107"/>
      <c r="J9" s="1107"/>
      <c r="K9" s="1107"/>
      <c r="L9" s="1107"/>
      <c r="M9" s="1107"/>
      <c r="N9" s="1107"/>
      <c r="O9" s="1107"/>
      <c r="P9" s="1108"/>
      <c r="Q9" s="1112">
        <v>2</v>
      </c>
      <c r="R9" s="1113"/>
      <c r="S9" s="1113"/>
      <c r="T9" s="1113"/>
      <c r="U9" s="1113"/>
      <c r="V9" s="1113">
        <v>2</v>
      </c>
      <c r="W9" s="1113"/>
      <c r="X9" s="1113"/>
      <c r="Y9" s="1113"/>
      <c r="Z9" s="1113"/>
      <c r="AA9" s="1113" t="s">
        <v>586</v>
      </c>
      <c r="AB9" s="1113"/>
      <c r="AC9" s="1113"/>
      <c r="AD9" s="1113"/>
      <c r="AE9" s="1114"/>
      <c r="AF9" s="1088" t="s">
        <v>122</v>
      </c>
      <c r="AG9" s="1089"/>
      <c r="AH9" s="1089"/>
      <c r="AI9" s="1089"/>
      <c r="AJ9" s="1090"/>
      <c r="AK9" s="1155">
        <v>2</v>
      </c>
      <c r="AL9" s="1156"/>
      <c r="AM9" s="1156"/>
      <c r="AN9" s="1156"/>
      <c r="AO9" s="1156"/>
      <c r="AP9" s="1156" t="s">
        <v>587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574</v>
      </c>
      <c r="BT9" s="1084"/>
      <c r="BU9" s="1084"/>
      <c r="BV9" s="1084"/>
      <c r="BW9" s="1084"/>
      <c r="BX9" s="1084"/>
      <c r="BY9" s="1084"/>
      <c r="BZ9" s="1084"/>
      <c r="CA9" s="1084"/>
      <c r="CB9" s="1084"/>
      <c r="CC9" s="1084"/>
      <c r="CD9" s="1084"/>
      <c r="CE9" s="1084"/>
      <c r="CF9" s="1084"/>
      <c r="CG9" s="1085"/>
      <c r="CH9" s="1058">
        <v>-1</v>
      </c>
      <c r="CI9" s="1059"/>
      <c r="CJ9" s="1059"/>
      <c r="CK9" s="1059"/>
      <c r="CL9" s="1060"/>
      <c r="CM9" s="1058">
        <v>14</v>
      </c>
      <c r="CN9" s="1059"/>
      <c r="CO9" s="1059"/>
      <c r="CP9" s="1059"/>
      <c r="CQ9" s="1060"/>
      <c r="CR9" s="1058">
        <v>3</v>
      </c>
      <c r="CS9" s="1059"/>
      <c r="CT9" s="1059"/>
      <c r="CU9" s="1059"/>
      <c r="CV9" s="1060"/>
      <c r="CW9" s="1058" t="s">
        <v>587</v>
      </c>
      <c r="CX9" s="1059"/>
      <c r="CY9" s="1059"/>
      <c r="CZ9" s="1059"/>
      <c r="DA9" s="1060"/>
      <c r="DB9" s="1058" t="s">
        <v>587</v>
      </c>
      <c r="DC9" s="1059"/>
      <c r="DD9" s="1059"/>
      <c r="DE9" s="1059"/>
      <c r="DF9" s="1060"/>
      <c r="DG9" s="1058" t="s">
        <v>587</v>
      </c>
      <c r="DH9" s="1059"/>
      <c r="DI9" s="1059"/>
      <c r="DJ9" s="1059"/>
      <c r="DK9" s="1060"/>
      <c r="DL9" s="1058" t="s">
        <v>587</v>
      </c>
      <c r="DM9" s="1059"/>
      <c r="DN9" s="1059"/>
      <c r="DO9" s="1059"/>
      <c r="DP9" s="1060"/>
      <c r="DQ9" s="1058" t="s">
        <v>587</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575</v>
      </c>
      <c r="BT10" s="1084"/>
      <c r="BU10" s="1084"/>
      <c r="BV10" s="1084"/>
      <c r="BW10" s="1084"/>
      <c r="BX10" s="1084"/>
      <c r="BY10" s="1084"/>
      <c r="BZ10" s="1084"/>
      <c r="CA10" s="1084"/>
      <c r="CB10" s="1084"/>
      <c r="CC10" s="1084"/>
      <c r="CD10" s="1084"/>
      <c r="CE10" s="1084"/>
      <c r="CF10" s="1084"/>
      <c r="CG10" s="1085"/>
      <c r="CH10" s="1058" t="s">
        <v>587</v>
      </c>
      <c r="CI10" s="1059"/>
      <c r="CJ10" s="1059"/>
      <c r="CK10" s="1059"/>
      <c r="CL10" s="1060"/>
      <c r="CM10" s="1058">
        <v>258</v>
      </c>
      <c r="CN10" s="1059"/>
      <c r="CO10" s="1059"/>
      <c r="CP10" s="1059"/>
      <c r="CQ10" s="1060"/>
      <c r="CR10" s="1058">
        <v>30</v>
      </c>
      <c r="CS10" s="1059"/>
      <c r="CT10" s="1059"/>
      <c r="CU10" s="1059"/>
      <c r="CV10" s="1060"/>
      <c r="CW10" s="1058">
        <v>24</v>
      </c>
      <c r="CX10" s="1059"/>
      <c r="CY10" s="1059"/>
      <c r="CZ10" s="1059"/>
      <c r="DA10" s="1060"/>
      <c r="DB10" s="1058" t="s">
        <v>587</v>
      </c>
      <c r="DC10" s="1059"/>
      <c r="DD10" s="1059"/>
      <c r="DE10" s="1059"/>
      <c r="DF10" s="1060"/>
      <c r="DG10" s="1058" t="s">
        <v>587</v>
      </c>
      <c r="DH10" s="1059"/>
      <c r="DI10" s="1059"/>
      <c r="DJ10" s="1059"/>
      <c r="DK10" s="1060"/>
      <c r="DL10" s="1058" t="s">
        <v>587</v>
      </c>
      <c r="DM10" s="1059"/>
      <c r="DN10" s="1059"/>
      <c r="DO10" s="1059"/>
      <c r="DP10" s="1060"/>
      <c r="DQ10" s="1058" t="s">
        <v>587</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30290</v>
      </c>
      <c r="R23" s="1138"/>
      <c r="S23" s="1138"/>
      <c r="T23" s="1138"/>
      <c r="U23" s="1138"/>
      <c r="V23" s="1138">
        <v>29019</v>
      </c>
      <c r="W23" s="1138"/>
      <c r="X23" s="1138"/>
      <c r="Y23" s="1138"/>
      <c r="Z23" s="1138"/>
      <c r="AA23" s="1138">
        <v>1271</v>
      </c>
      <c r="AB23" s="1138"/>
      <c r="AC23" s="1138"/>
      <c r="AD23" s="1138"/>
      <c r="AE23" s="1139"/>
      <c r="AF23" s="1140">
        <v>981</v>
      </c>
      <c r="AG23" s="1138"/>
      <c r="AH23" s="1138"/>
      <c r="AI23" s="1138"/>
      <c r="AJ23" s="1141"/>
      <c r="AK23" s="1142"/>
      <c r="AL23" s="1143"/>
      <c r="AM23" s="1143"/>
      <c r="AN23" s="1143"/>
      <c r="AO23" s="1143"/>
      <c r="AP23" s="1138">
        <v>36382</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7460</v>
      </c>
      <c r="R28" s="1123"/>
      <c r="S28" s="1123"/>
      <c r="T28" s="1123"/>
      <c r="U28" s="1123"/>
      <c r="V28" s="1123">
        <v>6970</v>
      </c>
      <c r="W28" s="1123"/>
      <c r="X28" s="1123"/>
      <c r="Y28" s="1123"/>
      <c r="Z28" s="1123"/>
      <c r="AA28" s="1123">
        <v>490</v>
      </c>
      <c r="AB28" s="1123"/>
      <c r="AC28" s="1123"/>
      <c r="AD28" s="1123"/>
      <c r="AE28" s="1124"/>
      <c r="AF28" s="1125">
        <v>490</v>
      </c>
      <c r="AG28" s="1123"/>
      <c r="AH28" s="1123"/>
      <c r="AI28" s="1123"/>
      <c r="AJ28" s="1126"/>
      <c r="AK28" s="1127">
        <v>660</v>
      </c>
      <c r="AL28" s="1115"/>
      <c r="AM28" s="1115"/>
      <c r="AN28" s="1115"/>
      <c r="AO28" s="1115"/>
      <c r="AP28" s="1115" t="s">
        <v>587</v>
      </c>
      <c r="AQ28" s="1115"/>
      <c r="AR28" s="1115"/>
      <c r="AS28" s="1115"/>
      <c r="AT28" s="1115"/>
      <c r="AU28" s="1115" t="s">
        <v>587</v>
      </c>
      <c r="AV28" s="1115"/>
      <c r="AW28" s="1115"/>
      <c r="AX28" s="1115"/>
      <c r="AY28" s="1115"/>
      <c r="AZ28" s="1116" t="s">
        <v>587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586</v>
      </c>
      <c r="R29" s="1113"/>
      <c r="S29" s="1113"/>
      <c r="T29" s="1113"/>
      <c r="U29" s="1113"/>
      <c r="V29" s="1113">
        <v>582</v>
      </c>
      <c r="W29" s="1113"/>
      <c r="X29" s="1113"/>
      <c r="Y29" s="1113"/>
      <c r="Z29" s="1113"/>
      <c r="AA29" s="1113">
        <v>4</v>
      </c>
      <c r="AB29" s="1113"/>
      <c r="AC29" s="1113"/>
      <c r="AD29" s="1113"/>
      <c r="AE29" s="1114"/>
      <c r="AF29" s="1088">
        <v>4</v>
      </c>
      <c r="AG29" s="1089"/>
      <c r="AH29" s="1089"/>
      <c r="AI29" s="1089"/>
      <c r="AJ29" s="1090"/>
      <c r="AK29" s="1049">
        <v>154</v>
      </c>
      <c r="AL29" s="1040"/>
      <c r="AM29" s="1040"/>
      <c r="AN29" s="1040"/>
      <c r="AO29" s="1040"/>
      <c r="AP29" s="1040" t="s">
        <v>587</v>
      </c>
      <c r="AQ29" s="1040"/>
      <c r="AR29" s="1040"/>
      <c r="AS29" s="1040"/>
      <c r="AT29" s="1040"/>
      <c r="AU29" s="1040" t="s">
        <v>587</v>
      </c>
      <c r="AV29" s="1040"/>
      <c r="AW29" s="1040"/>
      <c r="AX29" s="1040"/>
      <c r="AY29" s="1040"/>
      <c r="AZ29" s="1111" t="s">
        <v>587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588</v>
      </c>
      <c r="C30" s="1107"/>
      <c r="D30" s="1107"/>
      <c r="E30" s="1107"/>
      <c r="F30" s="1107"/>
      <c r="G30" s="1107"/>
      <c r="H30" s="1107"/>
      <c r="I30" s="1107"/>
      <c r="J30" s="1107"/>
      <c r="K30" s="1107"/>
      <c r="L30" s="1107"/>
      <c r="M30" s="1107"/>
      <c r="N30" s="1107"/>
      <c r="O30" s="1107"/>
      <c r="P30" s="1108"/>
      <c r="Q30" s="1112">
        <v>5666</v>
      </c>
      <c r="R30" s="1113"/>
      <c r="S30" s="1113"/>
      <c r="T30" s="1113"/>
      <c r="U30" s="1113"/>
      <c r="V30" s="1113">
        <v>5533</v>
      </c>
      <c r="W30" s="1113"/>
      <c r="X30" s="1113"/>
      <c r="Y30" s="1113"/>
      <c r="Z30" s="1113"/>
      <c r="AA30" s="1113">
        <v>133</v>
      </c>
      <c r="AB30" s="1113"/>
      <c r="AC30" s="1113"/>
      <c r="AD30" s="1113"/>
      <c r="AE30" s="1114"/>
      <c r="AF30" s="1088">
        <v>133</v>
      </c>
      <c r="AG30" s="1089"/>
      <c r="AH30" s="1089"/>
      <c r="AI30" s="1089"/>
      <c r="AJ30" s="1090"/>
      <c r="AK30" s="1049">
        <v>782</v>
      </c>
      <c r="AL30" s="1040"/>
      <c r="AM30" s="1040"/>
      <c r="AN30" s="1040"/>
      <c r="AO30" s="1040"/>
      <c r="AP30" s="1040" t="s">
        <v>587</v>
      </c>
      <c r="AQ30" s="1040"/>
      <c r="AR30" s="1040"/>
      <c r="AS30" s="1040"/>
      <c r="AT30" s="1040"/>
      <c r="AU30" s="1040" t="s">
        <v>587</v>
      </c>
      <c r="AV30" s="1040"/>
      <c r="AW30" s="1040"/>
      <c r="AX30" s="1040"/>
      <c r="AY30" s="1040"/>
      <c r="AZ30" s="1111" t="s">
        <v>587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1272</v>
      </c>
      <c r="R31" s="1113"/>
      <c r="S31" s="1113"/>
      <c r="T31" s="1113"/>
      <c r="U31" s="1113"/>
      <c r="V31" s="1113">
        <v>1114</v>
      </c>
      <c r="W31" s="1113"/>
      <c r="X31" s="1113"/>
      <c r="Y31" s="1113"/>
      <c r="Z31" s="1113"/>
      <c r="AA31" s="1113">
        <v>158</v>
      </c>
      <c r="AB31" s="1113"/>
      <c r="AC31" s="1113"/>
      <c r="AD31" s="1113"/>
      <c r="AE31" s="1114"/>
      <c r="AF31" s="1088">
        <v>1428</v>
      </c>
      <c r="AG31" s="1089"/>
      <c r="AH31" s="1089"/>
      <c r="AI31" s="1089"/>
      <c r="AJ31" s="1090"/>
      <c r="AK31" s="1049">
        <v>87</v>
      </c>
      <c r="AL31" s="1040"/>
      <c r="AM31" s="1040"/>
      <c r="AN31" s="1040"/>
      <c r="AO31" s="1040"/>
      <c r="AP31" s="1040">
        <v>4673</v>
      </c>
      <c r="AQ31" s="1040"/>
      <c r="AR31" s="1040"/>
      <c r="AS31" s="1040"/>
      <c r="AT31" s="1040"/>
      <c r="AU31" s="1040">
        <v>687</v>
      </c>
      <c r="AV31" s="1040"/>
      <c r="AW31" s="1040"/>
      <c r="AX31" s="1040"/>
      <c r="AY31" s="1040"/>
      <c r="AZ31" s="1111" t="s">
        <v>587</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63</v>
      </c>
      <c r="R32" s="1113"/>
      <c r="S32" s="1113"/>
      <c r="T32" s="1113"/>
      <c r="U32" s="1113"/>
      <c r="V32" s="1113">
        <v>63</v>
      </c>
      <c r="W32" s="1113"/>
      <c r="X32" s="1113"/>
      <c r="Y32" s="1113"/>
      <c r="Z32" s="1113"/>
      <c r="AA32" s="1113" t="s">
        <v>587</v>
      </c>
      <c r="AB32" s="1113"/>
      <c r="AC32" s="1113"/>
      <c r="AD32" s="1113"/>
      <c r="AE32" s="1114"/>
      <c r="AF32" s="1088">
        <v>32</v>
      </c>
      <c r="AG32" s="1089"/>
      <c r="AH32" s="1089"/>
      <c r="AI32" s="1089"/>
      <c r="AJ32" s="1090"/>
      <c r="AK32" s="1049">
        <v>55</v>
      </c>
      <c r="AL32" s="1040"/>
      <c r="AM32" s="1040"/>
      <c r="AN32" s="1040"/>
      <c r="AO32" s="1040"/>
      <c r="AP32" s="1040">
        <v>977</v>
      </c>
      <c r="AQ32" s="1040"/>
      <c r="AR32" s="1040"/>
      <c r="AS32" s="1040"/>
      <c r="AT32" s="1040"/>
      <c r="AU32" s="1040">
        <v>909</v>
      </c>
      <c r="AV32" s="1040"/>
      <c r="AW32" s="1040"/>
      <c r="AX32" s="1040"/>
      <c r="AY32" s="1040"/>
      <c r="AZ32" s="1111" t="s">
        <v>587</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1750</v>
      </c>
      <c r="R33" s="1113"/>
      <c r="S33" s="1113"/>
      <c r="T33" s="1113"/>
      <c r="U33" s="1113"/>
      <c r="V33" s="1113">
        <v>1743</v>
      </c>
      <c r="W33" s="1113"/>
      <c r="X33" s="1113"/>
      <c r="Y33" s="1113"/>
      <c r="Z33" s="1113"/>
      <c r="AA33" s="1113">
        <v>7</v>
      </c>
      <c r="AB33" s="1113"/>
      <c r="AC33" s="1113"/>
      <c r="AD33" s="1113"/>
      <c r="AE33" s="1114"/>
      <c r="AF33" s="1088" t="s">
        <v>122</v>
      </c>
      <c r="AG33" s="1089"/>
      <c r="AH33" s="1089"/>
      <c r="AI33" s="1089"/>
      <c r="AJ33" s="1090"/>
      <c r="AK33" s="1049">
        <v>795</v>
      </c>
      <c r="AL33" s="1040"/>
      <c r="AM33" s="1040"/>
      <c r="AN33" s="1040"/>
      <c r="AO33" s="1040"/>
      <c r="AP33" s="1040">
        <v>9891</v>
      </c>
      <c r="AQ33" s="1040"/>
      <c r="AR33" s="1040"/>
      <c r="AS33" s="1040"/>
      <c r="AT33" s="1040"/>
      <c r="AU33" s="1040">
        <v>7636</v>
      </c>
      <c r="AV33" s="1040"/>
      <c r="AW33" s="1040"/>
      <c r="AX33" s="1040"/>
      <c r="AY33" s="1040"/>
      <c r="AZ33" s="1111" t="s">
        <v>587</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404</v>
      </c>
      <c r="C34" s="1107"/>
      <c r="D34" s="1107"/>
      <c r="E34" s="1107"/>
      <c r="F34" s="1107"/>
      <c r="G34" s="1107"/>
      <c r="H34" s="1107"/>
      <c r="I34" s="1107"/>
      <c r="J34" s="1107"/>
      <c r="K34" s="1107"/>
      <c r="L34" s="1107"/>
      <c r="M34" s="1107"/>
      <c r="N34" s="1107"/>
      <c r="O34" s="1107"/>
      <c r="P34" s="1108"/>
      <c r="Q34" s="1112">
        <v>864</v>
      </c>
      <c r="R34" s="1113"/>
      <c r="S34" s="1113"/>
      <c r="T34" s="1113"/>
      <c r="U34" s="1113"/>
      <c r="V34" s="1113">
        <v>864</v>
      </c>
      <c r="W34" s="1113"/>
      <c r="X34" s="1113"/>
      <c r="Y34" s="1113"/>
      <c r="Z34" s="1113"/>
      <c r="AA34" s="1113" t="s">
        <v>587</v>
      </c>
      <c r="AB34" s="1113"/>
      <c r="AC34" s="1113"/>
      <c r="AD34" s="1113"/>
      <c r="AE34" s="1114"/>
      <c r="AF34" s="1088" t="s">
        <v>122</v>
      </c>
      <c r="AG34" s="1089"/>
      <c r="AH34" s="1089"/>
      <c r="AI34" s="1089"/>
      <c r="AJ34" s="1090"/>
      <c r="AK34" s="1049">
        <v>615</v>
      </c>
      <c r="AL34" s="1040"/>
      <c r="AM34" s="1040"/>
      <c r="AN34" s="1040"/>
      <c r="AO34" s="1040"/>
      <c r="AP34" s="1040">
        <v>5191</v>
      </c>
      <c r="AQ34" s="1040"/>
      <c r="AR34" s="1040"/>
      <c r="AS34" s="1040"/>
      <c r="AT34" s="1040"/>
      <c r="AU34" s="1040">
        <v>4625</v>
      </c>
      <c r="AV34" s="1040"/>
      <c r="AW34" s="1040"/>
      <c r="AX34" s="1040"/>
      <c r="AY34" s="1040"/>
      <c r="AZ34" s="1111" t="s">
        <v>587</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406</v>
      </c>
      <c r="C35" s="1107"/>
      <c r="D35" s="1107"/>
      <c r="E35" s="1107"/>
      <c r="F35" s="1107"/>
      <c r="G35" s="1107"/>
      <c r="H35" s="1107"/>
      <c r="I35" s="1107"/>
      <c r="J35" s="1107"/>
      <c r="K35" s="1107"/>
      <c r="L35" s="1107"/>
      <c r="M35" s="1107"/>
      <c r="N35" s="1107"/>
      <c r="O35" s="1107"/>
      <c r="P35" s="1108"/>
      <c r="Q35" s="1112">
        <v>73</v>
      </c>
      <c r="R35" s="1113"/>
      <c r="S35" s="1113"/>
      <c r="T35" s="1113"/>
      <c r="U35" s="1113"/>
      <c r="V35" s="1113">
        <v>73</v>
      </c>
      <c r="W35" s="1113"/>
      <c r="X35" s="1113"/>
      <c r="Y35" s="1113"/>
      <c r="Z35" s="1113"/>
      <c r="AA35" s="1113" t="s">
        <v>587</v>
      </c>
      <c r="AB35" s="1113"/>
      <c r="AC35" s="1113"/>
      <c r="AD35" s="1113"/>
      <c r="AE35" s="1114"/>
      <c r="AF35" s="1088" t="s">
        <v>122</v>
      </c>
      <c r="AG35" s="1089"/>
      <c r="AH35" s="1089"/>
      <c r="AI35" s="1089"/>
      <c r="AJ35" s="1090"/>
      <c r="AK35" s="1049">
        <v>24</v>
      </c>
      <c r="AL35" s="1040"/>
      <c r="AM35" s="1040"/>
      <c r="AN35" s="1040"/>
      <c r="AO35" s="1040"/>
      <c r="AP35" s="1040">
        <v>180</v>
      </c>
      <c r="AQ35" s="1040"/>
      <c r="AR35" s="1040"/>
      <c r="AS35" s="1040"/>
      <c r="AT35" s="1040"/>
      <c r="AU35" s="1040">
        <v>180</v>
      </c>
      <c r="AV35" s="1040"/>
      <c r="AW35" s="1040"/>
      <c r="AX35" s="1040"/>
      <c r="AY35" s="1040"/>
      <c r="AZ35" s="1111" t="s">
        <v>587</v>
      </c>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407</v>
      </c>
      <c r="C36" s="1107"/>
      <c r="D36" s="1107"/>
      <c r="E36" s="1107"/>
      <c r="F36" s="1107"/>
      <c r="G36" s="1107"/>
      <c r="H36" s="1107"/>
      <c r="I36" s="1107"/>
      <c r="J36" s="1107"/>
      <c r="K36" s="1107"/>
      <c r="L36" s="1107"/>
      <c r="M36" s="1107"/>
      <c r="N36" s="1107"/>
      <c r="O36" s="1107"/>
      <c r="P36" s="1108"/>
      <c r="Q36" s="1112">
        <v>19</v>
      </c>
      <c r="R36" s="1113"/>
      <c r="S36" s="1113"/>
      <c r="T36" s="1113"/>
      <c r="U36" s="1113"/>
      <c r="V36" s="1113">
        <v>19</v>
      </c>
      <c r="W36" s="1113"/>
      <c r="X36" s="1113"/>
      <c r="Y36" s="1113"/>
      <c r="Z36" s="1113"/>
      <c r="AA36" s="1113" t="s">
        <v>587</v>
      </c>
      <c r="AB36" s="1113"/>
      <c r="AC36" s="1113"/>
      <c r="AD36" s="1113"/>
      <c r="AE36" s="1114"/>
      <c r="AF36" s="1088" t="s">
        <v>408</v>
      </c>
      <c r="AG36" s="1089"/>
      <c r="AH36" s="1089"/>
      <c r="AI36" s="1089"/>
      <c r="AJ36" s="1090"/>
      <c r="AK36" s="1049">
        <v>16</v>
      </c>
      <c r="AL36" s="1040"/>
      <c r="AM36" s="1040"/>
      <c r="AN36" s="1040"/>
      <c r="AO36" s="1040"/>
      <c r="AP36" s="1040">
        <v>52</v>
      </c>
      <c r="AQ36" s="1040"/>
      <c r="AR36" s="1040"/>
      <c r="AS36" s="1040"/>
      <c r="AT36" s="1040"/>
      <c r="AU36" s="1040">
        <v>42</v>
      </c>
      <c r="AV36" s="1040"/>
      <c r="AW36" s="1040"/>
      <c r="AX36" s="1040"/>
      <c r="AY36" s="1040"/>
      <c r="AZ36" s="1111" t="s">
        <v>587</v>
      </c>
      <c r="BA36" s="1111"/>
      <c r="BB36" s="1111"/>
      <c r="BC36" s="1111"/>
      <c r="BD36" s="1111"/>
      <c r="BE36" s="1101" t="s">
        <v>409</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410</v>
      </c>
      <c r="C37" s="1107"/>
      <c r="D37" s="1107"/>
      <c r="E37" s="1107"/>
      <c r="F37" s="1107"/>
      <c r="G37" s="1107"/>
      <c r="H37" s="1107"/>
      <c r="I37" s="1107"/>
      <c r="J37" s="1107"/>
      <c r="K37" s="1107"/>
      <c r="L37" s="1107"/>
      <c r="M37" s="1107"/>
      <c r="N37" s="1107"/>
      <c r="O37" s="1107"/>
      <c r="P37" s="1108"/>
      <c r="Q37" s="1112">
        <v>22</v>
      </c>
      <c r="R37" s="1113"/>
      <c r="S37" s="1113"/>
      <c r="T37" s="1113"/>
      <c r="U37" s="1113"/>
      <c r="V37" s="1113">
        <v>22</v>
      </c>
      <c r="W37" s="1113"/>
      <c r="X37" s="1113"/>
      <c r="Y37" s="1113"/>
      <c r="Z37" s="1113"/>
      <c r="AA37" s="1113" t="s">
        <v>587</v>
      </c>
      <c r="AB37" s="1113"/>
      <c r="AC37" s="1113"/>
      <c r="AD37" s="1113"/>
      <c r="AE37" s="1114"/>
      <c r="AF37" s="1088">
        <v>96</v>
      </c>
      <c r="AG37" s="1089"/>
      <c r="AH37" s="1089"/>
      <c r="AI37" s="1089"/>
      <c r="AJ37" s="1090"/>
      <c r="AK37" s="1049">
        <v>22</v>
      </c>
      <c r="AL37" s="1040"/>
      <c r="AM37" s="1040"/>
      <c r="AN37" s="1040"/>
      <c r="AO37" s="1040"/>
      <c r="AP37" s="1040" t="s">
        <v>587</v>
      </c>
      <c r="AQ37" s="1040"/>
      <c r="AR37" s="1040"/>
      <c r="AS37" s="1040"/>
      <c r="AT37" s="1040"/>
      <c r="AU37" s="1040" t="s">
        <v>587</v>
      </c>
      <c r="AV37" s="1040"/>
      <c r="AW37" s="1040"/>
      <c r="AX37" s="1040"/>
      <c r="AY37" s="1040"/>
      <c r="AZ37" s="1111" t="s">
        <v>587</v>
      </c>
      <c r="BA37" s="1111"/>
      <c r="BB37" s="1111"/>
      <c r="BC37" s="1111"/>
      <c r="BD37" s="1111"/>
      <c r="BE37" s="1101" t="s">
        <v>411</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413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2184</v>
      </c>
      <c r="AG63" s="1028"/>
      <c r="AH63" s="1028"/>
      <c r="AI63" s="1028"/>
      <c r="AJ63" s="1099"/>
      <c r="AK63" s="1100"/>
      <c r="AL63" s="1032"/>
      <c r="AM63" s="1032"/>
      <c r="AN63" s="1032"/>
      <c r="AO63" s="1032"/>
      <c r="AP63" s="1028">
        <v>20964</v>
      </c>
      <c r="AQ63" s="1028"/>
      <c r="AR63" s="1028"/>
      <c r="AS63" s="1028"/>
      <c r="AT63" s="1028"/>
      <c r="AU63" s="1028">
        <v>14079</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415</v>
      </c>
      <c r="B66" s="1065"/>
      <c r="C66" s="1065"/>
      <c r="D66" s="1065"/>
      <c r="E66" s="1065"/>
      <c r="F66" s="1065"/>
      <c r="G66" s="1065"/>
      <c r="H66" s="1065"/>
      <c r="I66" s="1065"/>
      <c r="J66" s="1065"/>
      <c r="K66" s="1065"/>
      <c r="L66" s="1065"/>
      <c r="M66" s="1065"/>
      <c r="N66" s="1065"/>
      <c r="O66" s="1065"/>
      <c r="P66" s="1066"/>
      <c r="Q66" s="1070" t="s">
        <v>416</v>
      </c>
      <c r="R66" s="1071"/>
      <c r="S66" s="1071"/>
      <c r="T66" s="1071"/>
      <c r="U66" s="1072"/>
      <c r="V66" s="1070" t="s">
        <v>417</v>
      </c>
      <c r="W66" s="1071"/>
      <c r="X66" s="1071"/>
      <c r="Y66" s="1071"/>
      <c r="Z66" s="1072"/>
      <c r="AA66" s="1070" t="s">
        <v>418</v>
      </c>
      <c r="AB66" s="1071"/>
      <c r="AC66" s="1071"/>
      <c r="AD66" s="1071"/>
      <c r="AE66" s="1072"/>
      <c r="AF66" s="1076" t="s">
        <v>419</v>
      </c>
      <c r="AG66" s="1077"/>
      <c r="AH66" s="1077"/>
      <c r="AI66" s="1077"/>
      <c r="AJ66" s="1078"/>
      <c r="AK66" s="1070" t="s">
        <v>420</v>
      </c>
      <c r="AL66" s="1065"/>
      <c r="AM66" s="1065"/>
      <c r="AN66" s="1065"/>
      <c r="AO66" s="1066"/>
      <c r="AP66" s="1070" t="s">
        <v>393</v>
      </c>
      <c r="AQ66" s="1071"/>
      <c r="AR66" s="1071"/>
      <c r="AS66" s="1071"/>
      <c r="AT66" s="1072"/>
      <c r="AU66" s="1070" t="s">
        <v>421</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576</v>
      </c>
      <c r="C68" s="1055"/>
      <c r="D68" s="1055"/>
      <c r="E68" s="1055"/>
      <c r="F68" s="1055"/>
      <c r="G68" s="1055"/>
      <c r="H68" s="1055"/>
      <c r="I68" s="1055"/>
      <c r="J68" s="1055"/>
      <c r="K68" s="1055"/>
      <c r="L68" s="1055"/>
      <c r="M68" s="1055"/>
      <c r="N68" s="1055"/>
      <c r="O68" s="1055"/>
      <c r="P68" s="1056"/>
      <c r="Q68" s="1057">
        <v>3956</v>
      </c>
      <c r="R68" s="1051"/>
      <c r="S68" s="1051"/>
      <c r="T68" s="1051"/>
      <c r="U68" s="1051"/>
      <c r="V68" s="1051">
        <v>3822</v>
      </c>
      <c r="W68" s="1051"/>
      <c r="X68" s="1051"/>
      <c r="Y68" s="1051"/>
      <c r="Z68" s="1051"/>
      <c r="AA68" s="1051">
        <v>134</v>
      </c>
      <c r="AB68" s="1051"/>
      <c r="AC68" s="1051"/>
      <c r="AD68" s="1051"/>
      <c r="AE68" s="1051"/>
      <c r="AF68" s="1051">
        <v>134</v>
      </c>
      <c r="AG68" s="1051"/>
      <c r="AH68" s="1051"/>
      <c r="AI68" s="1051"/>
      <c r="AJ68" s="1051"/>
      <c r="AK68" s="1051" t="s">
        <v>587</v>
      </c>
      <c r="AL68" s="1051"/>
      <c r="AM68" s="1051"/>
      <c r="AN68" s="1051"/>
      <c r="AO68" s="1051"/>
      <c r="AP68" s="1051">
        <v>422</v>
      </c>
      <c r="AQ68" s="1051"/>
      <c r="AR68" s="1051"/>
      <c r="AS68" s="1051"/>
      <c r="AT68" s="1051"/>
      <c r="AU68" s="1051" t="s">
        <v>587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577</v>
      </c>
      <c r="C69" s="1044"/>
      <c r="D69" s="1044"/>
      <c r="E69" s="1044"/>
      <c r="F69" s="1044"/>
      <c r="G69" s="1044"/>
      <c r="H69" s="1044"/>
      <c r="I69" s="1044"/>
      <c r="J69" s="1044"/>
      <c r="K69" s="1044"/>
      <c r="L69" s="1044"/>
      <c r="M69" s="1044"/>
      <c r="N69" s="1044"/>
      <c r="O69" s="1044"/>
      <c r="P69" s="1045"/>
      <c r="Q69" s="1046">
        <v>1173</v>
      </c>
      <c r="R69" s="1040"/>
      <c r="S69" s="1040"/>
      <c r="T69" s="1040"/>
      <c r="U69" s="1040"/>
      <c r="V69" s="1040">
        <v>998</v>
      </c>
      <c r="W69" s="1040"/>
      <c r="X69" s="1040"/>
      <c r="Y69" s="1040"/>
      <c r="Z69" s="1040"/>
      <c r="AA69" s="1040">
        <v>176</v>
      </c>
      <c r="AB69" s="1040"/>
      <c r="AC69" s="1040"/>
      <c r="AD69" s="1040"/>
      <c r="AE69" s="1040"/>
      <c r="AF69" s="1040">
        <v>506</v>
      </c>
      <c r="AG69" s="1040"/>
      <c r="AH69" s="1040"/>
      <c r="AI69" s="1040"/>
      <c r="AJ69" s="1040"/>
      <c r="AK69" s="1040" t="s">
        <v>587</v>
      </c>
      <c r="AL69" s="1040"/>
      <c r="AM69" s="1040"/>
      <c r="AN69" s="1040"/>
      <c r="AO69" s="1040"/>
      <c r="AP69" s="1040">
        <v>3326</v>
      </c>
      <c r="AQ69" s="1040"/>
      <c r="AR69" s="1040"/>
      <c r="AS69" s="1040"/>
      <c r="AT69" s="1040"/>
      <c r="AU69" s="1040" t="s">
        <v>587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578</v>
      </c>
      <c r="C70" s="1044"/>
      <c r="D70" s="1044"/>
      <c r="E70" s="1044"/>
      <c r="F70" s="1044"/>
      <c r="G70" s="1044"/>
      <c r="H70" s="1044"/>
      <c r="I70" s="1044"/>
      <c r="J70" s="1044"/>
      <c r="K70" s="1044"/>
      <c r="L70" s="1044"/>
      <c r="M70" s="1044"/>
      <c r="N70" s="1044"/>
      <c r="O70" s="1044"/>
      <c r="P70" s="1045"/>
      <c r="Q70" s="1046">
        <v>10004</v>
      </c>
      <c r="R70" s="1040"/>
      <c r="S70" s="1040"/>
      <c r="T70" s="1040"/>
      <c r="U70" s="1040"/>
      <c r="V70" s="1040">
        <v>9478</v>
      </c>
      <c r="W70" s="1040"/>
      <c r="X70" s="1040"/>
      <c r="Y70" s="1040"/>
      <c r="Z70" s="1040"/>
      <c r="AA70" s="1040">
        <v>526</v>
      </c>
      <c r="AB70" s="1040"/>
      <c r="AC70" s="1040"/>
      <c r="AD70" s="1040"/>
      <c r="AE70" s="1040"/>
      <c r="AF70" s="1040" t="s">
        <v>587</v>
      </c>
      <c r="AG70" s="1040"/>
      <c r="AH70" s="1040"/>
      <c r="AI70" s="1040"/>
      <c r="AJ70" s="1040"/>
      <c r="AK70" s="1040">
        <v>15</v>
      </c>
      <c r="AL70" s="1040"/>
      <c r="AM70" s="1040"/>
      <c r="AN70" s="1040"/>
      <c r="AO70" s="1040"/>
      <c r="AP70" s="1040" t="s">
        <v>587</v>
      </c>
      <c r="AQ70" s="1040"/>
      <c r="AR70" s="1040"/>
      <c r="AS70" s="1040"/>
      <c r="AT70" s="1040"/>
      <c r="AU70" s="1040" t="s">
        <v>587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579</v>
      </c>
      <c r="C71" s="1044"/>
      <c r="D71" s="1044"/>
      <c r="E71" s="1044"/>
      <c r="F71" s="1044"/>
      <c r="G71" s="1044"/>
      <c r="H71" s="1044"/>
      <c r="I71" s="1044"/>
      <c r="J71" s="1044"/>
      <c r="K71" s="1044"/>
      <c r="L71" s="1044"/>
      <c r="M71" s="1044"/>
      <c r="N71" s="1044"/>
      <c r="O71" s="1044"/>
      <c r="P71" s="1045"/>
      <c r="Q71" s="1046">
        <v>1564</v>
      </c>
      <c r="R71" s="1040"/>
      <c r="S71" s="1040"/>
      <c r="T71" s="1040"/>
      <c r="U71" s="1040"/>
      <c r="V71" s="1040">
        <v>1563</v>
      </c>
      <c r="W71" s="1040"/>
      <c r="X71" s="1040"/>
      <c r="Y71" s="1040"/>
      <c r="Z71" s="1040"/>
      <c r="AA71" s="1040">
        <v>1</v>
      </c>
      <c r="AB71" s="1040"/>
      <c r="AC71" s="1040"/>
      <c r="AD71" s="1040"/>
      <c r="AE71" s="1040"/>
      <c r="AF71" s="1040" t="s">
        <v>587</v>
      </c>
      <c r="AG71" s="1040"/>
      <c r="AH71" s="1040"/>
      <c r="AI71" s="1040"/>
      <c r="AJ71" s="1040"/>
      <c r="AK71" s="1040" t="s">
        <v>587</v>
      </c>
      <c r="AL71" s="1040"/>
      <c r="AM71" s="1040"/>
      <c r="AN71" s="1040"/>
      <c r="AO71" s="1040"/>
      <c r="AP71" s="1040" t="s">
        <v>587</v>
      </c>
      <c r="AQ71" s="1040"/>
      <c r="AR71" s="1040"/>
      <c r="AS71" s="1040"/>
      <c r="AT71" s="1040"/>
      <c r="AU71" s="1040" t="s">
        <v>587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580</v>
      </c>
      <c r="C72" s="1044"/>
      <c r="D72" s="1044"/>
      <c r="E72" s="1044"/>
      <c r="F72" s="1044"/>
      <c r="G72" s="1044"/>
      <c r="H72" s="1044"/>
      <c r="I72" s="1044"/>
      <c r="J72" s="1044"/>
      <c r="K72" s="1044"/>
      <c r="L72" s="1044"/>
      <c r="M72" s="1044"/>
      <c r="N72" s="1044"/>
      <c r="O72" s="1044"/>
      <c r="P72" s="1045"/>
      <c r="Q72" s="1046">
        <v>1</v>
      </c>
      <c r="R72" s="1040"/>
      <c r="S72" s="1040"/>
      <c r="T72" s="1040"/>
      <c r="U72" s="1040"/>
      <c r="V72" s="1040" t="s">
        <v>587</v>
      </c>
      <c r="W72" s="1040"/>
      <c r="X72" s="1040"/>
      <c r="Y72" s="1040"/>
      <c r="Z72" s="1040"/>
      <c r="AA72" s="1040">
        <v>1</v>
      </c>
      <c r="AB72" s="1040"/>
      <c r="AC72" s="1040"/>
      <c r="AD72" s="1040"/>
      <c r="AE72" s="1040"/>
      <c r="AF72" s="1040" t="s">
        <v>587</v>
      </c>
      <c r="AG72" s="1040"/>
      <c r="AH72" s="1040"/>
      <c r="AI72" s="1040"/>
      <c r="AJ72" s="1040"/>
      <c r="AK72" s="1040" t="s">
        <v>587</v>
      </c>
      <c r="AL72" s="1040"/>
      <c r="AM72" s="1040"/>
      <c r="AN72" s="1040"/>
      <c r="AO72" s="1040"/>
      <c r="AP72" s="1040" t="s">
        <v>587</v>
      </c>
      <c r="AQ72" s="1040"/>
      <c r="AR72" s="1040"/>
      <c r="AS72" s="1040"/>
      <c r="AT72" s="1040"/>
      <c r="AU72" s="1040" t="s">
        <v>587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581</v>
      </c>
      <c r="C73" s="1044"/>
      <c r="D73" s="1044"/>
      <c r="E73" s="1044"/>
      <c r="F73" s="1044"/>
      <c r="G73" s="1044"/>
      <c r="H73" s="1044"/>
      <c r="I73" s="1044"/>
      <c r="J73" s="1044"/>
      <c r="K73" s="1044"/>
      <c r="L73" s="1044"/>
      <c r="M73" s="1044"/>
      <c r="N73" s="1044"/>
      <c r="O73" s="1044"/>
      <c r="P73" s="1045"/>
      <c r="Q73" s="1046">
        <v>41</v>
      </c>
      <c r="R73" s="1040"/>
      <c r="S73" s="1040"/>
      <c r="T73" s="1040"/>
      <c r="U73" s="1040"/>
      <c r="V73" s="1040">
        <v>35</v>
      </c>
      <c r="W73" s="1040"/>
      <c r="X73" s="1040"/>
      <c r="Y73" s="1040"/>
      <c r="Z73" s="1040"/>
      <c r="AA73" s="1040">
        <v>6</v>
      </c>
      <c r="AB73" s="1040"/>
      <c r="AC73" s="1040"/>
      <c r="AD73" s="1040"/>
      <c r="AE73" s="1040"/>
      <c r="AF73" s="1040" t="s">
        <v>587</v>
      </c>
      <c r="AG73" s="1040"/>
      <c r="AH73" s="1040"/>
      <c r="AI73" s="1040"/>
      <c r="AJ73" s="1040"/>
      <c r="AK73" s="1040" t="s">
        <v>587</v>
      </c>
      <c r="AL73" s="1040"/>
      <c r="AM73" s="1040"/>
      <c r="AN73" s="1040"/>
      <c r="AO73" s="1040"/>
      <c r="AP73" s="1040" t="s">
        <v>587</v>
      </c>
      <c r="AQ73" s="1040"/>
      <c r="AR73" s="1040"/>
      <c r="AS73" s="1040"/>
      <c r="AT73" s="1040"/>
      <c r="AU73" s="1040" t="s">
        <v>587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582</v>
      </c>
      <c r="C74" s="1044"/>
      <c r="D74" s="1044"/>
      <c r="E74" s="1044"/>
      <c r="F74" s="1044"/>
      <c r="G74" s="1044"/>
      <c r="H74" s="1044"/>
      <c r="I74" s="1044"/>
      <c r="J74" s="1044"/>
      <c r="K74" s="1044"/>
      <c r="L74" s="1044"/>
      <c r="M74" s="1044"/>
      <c r="N74" s="1044"/>
      <c r="O74" s="1044"/>
      <c r="P74" s="1045"/>
      <c r="Q74" s="1046">
        <v>42</v>
      </c>
      <c r="R74" s="1040"/>
      <c r="S74" s="1040"/>
      <c r="T74" s="1040"/>
      <c r="U74" s="1040"/>
      <c r="V74" s="1040">
        <v>39</v>
      </c>
      <c r="W74" s="1040"/>
      <c r="X74" s="1040"/>
      <c r="Y74" s="1040"/>
      <c r="Z74" s="1040"/>
      <c r="AA74" s="1040">
        <v>3</v>
      </c>
      <c r="AB74" s="1040"/>
      <c r="AC74" s="1040"/>
      <c r="AD74" s="1040"/>
      <c r="AE74" s="1040"/>
      <c r="AF74" s="1040" t="s">
        <v>587</v>
      </c>
      <c r="AG74" s="1040"/>
      <c r="AH74" s="1040"/>
      <c r="AI74" s="1040"/>
      <c r="AJ74" s="1040"/>
      <c r="AK74" s="1040" t="s">
        <v>587</v>
      </c>
      <c r="AL74" s="1040"/>
      <c r="AM74" s="1040"/>
      <c r="AN74" s="1040"/>
      <c r="AO74" s="1040"/>
      <c r="AP74" s="1040" t="s">
        <v>587</v>
      </c>
      <c r="AQ74" s="1040"/>
      <c r="AR74" s="1040"/>
      <c r="AS74" s="1040"/>
      <c r="AT74" s="1040"/>
      <c r="AU74" s="1040" t="s">
        <v>587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583</v>
      </c>
      <c r="C75" s="1044"/>
      <c r="D75" s="1044"/>
      <c r="E75" s="1044"/>
      <c r="F75" s="1044"/>
      <c r="G75" s="1044"/>
      <c r="H75" s="1044"/>
      <c r="I75" s="1044"/>
      <c r="J75" s="1044"/>
      <c r="K75" s="1044"/>
      <c r="L75" s="1044"/>
      <c r="M75" s="1044"/>
      <c r="N75" s="1044"/>
      <c r="O75" s="1044"/>
      <c r="P75" s="1045"/>
      <c r="Q75" s="1047">
        <v>867</v>
      </c>
      <c r="R75" s="1048"/>
      <c r="S75" s="1048"/>
      <c r="T75" s="1048"/>
      <c r="U75" s="1049"/>
      <c r="V75" s="1050">
        <v>814</v>
      </c>
      <c r="W75" s="1048"/>
      <c r="X75" s="1048"/>
      <c r="Y75" s="1048"/>
      <c r="Z75" s="1049"/>
      <c r="AA75" s="1050">
        <v>53</v>
      </c>
      <c r="AB75" s="1048"/>
      <c r="AC75" s="1048"/>
      <c r="AD75" s="1048"/>
      <c r="AE75" s="1049"/>
      <c r="AF75" s="1050">
        <v>53</v>
      </c>
      <c r="AG75" s="1048"/>
      <c r="AH75" s="1048"/>
      <c r="AI75" s="1048"/>
      <c r="AJ75" s="1049"/>
      <c r="AK75" s="1040" t="s">
        <v>587</v>
      </c>
      <c r="AL75" s="1040"/>
      <c r="AM75" s="1040"/>
      <c r="AN75" s="1040"/>
      <c r="AO75" s="1040"/>
      <c r="AP75" s="1040" t="s">
        <v>587</v>
      </c>
      <c r="AQ75" s="1040"/>
      <c r="AR75" s="1040"/>
      <c r="AS75" s="1040"/>
      <c r="AT75" s="1040"/>
      <c r="AU75" s="1040" t="s">
        <v>587</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584</v>
      </c>
      <c r="C76" s="1044"/>
      <c r="D76" s="1044"/>
      <c r="E76" s="1044"/>
      <c r="F76" s="1044"/>
      <c r="G76" s="1044"/>
      <c r="H76" s="1044"/>
      <c r="I76" s="1044"/>
      <c r="J76" s="1044"/>
      <c r="K76" s="1044"/>
      <c r="L76" s="1044"/>
      <c r="M76" s="1044"/>
      <c r="N76" s="1044"/>
      <c r="O76" s="1044"/>
      <c r="P76" s="1045"/>
      <c r="Q76" s="1047">
        <v>250285</v>
      </c>
      <c r="R76" s="1048"/>
      <c r="S76" s="1048"/>
      <c r="T76" s="1048"/>
      <c r="U76" s="1049"/>
      <c r="V76" s="1050">
        <v>238827</v>
      </c>
      <c r="W76" s="1048"/>
      <c r="X76" s="1048"/>
      <c r="Y76" s="1048"/>
      <c r="Z76" s="1049"/>
      <c r="AA76" s="1050">
        <v>11458</v>
      </c>
      <c r="AB76" s="1048"/>
      <c r="AC76" s="1048"/>
      <c r="AD76" s="1048"/>
      <c r="AE76" s="1049"/>
      <c r="AF76" s="1050">
        <v>11458</v>
      </c>
      <c r="AG76" s="1048"/>
      <c r="AH76" s="1048"/>
      <c r="AI76" s="1048"/>
      <c r="AJ76" s="1049"/>
      <c r="AK76" s="1050">
        <v>608</v>
      </c>
      <c r="AL76" s="1048"/>
      <c r="AM76" s="1048"/>
      <c r="AN76" s="1048"/>
      <c r="AO76" s="1049"/>
      <c r="AP76" s="1040" t="s">
        <v>587</v>
      </c>
      <c r="AQ76" s="1040"/>
      <c r="AR76" s="1040"/>
      <c r="AS76" s="1040"/>
      <c r="AT76" s="1040"/>
      <c r="AU76" s="1040" t="s">
        <v>587</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585</v>
      </c>
      <c r="C77" s="1044"/>
      <c r="D77" s="1044"/>
      <c r="E77" s="1044"/>
      <c r="F77" s="1044"/>
      <c r="G77" s="1044"/>
      <c r="H77" s="1044"/>
      <c r="I77" s="1044"/>
      <c r="J77" s="1044"/>
      <c r="K77" s="1044"/>
      <c r="L77" s="1044"/>
      <c r="M77" s="1044"/>
      <c r="N77" s="1044"/>
      <c r="O77" s="1044"/>
      <c r="P77" s="1045"/>
      <c r="Q77" s="1047">
        <v>259</v>
      </c>
      <c r="R77" s="1048"/>
      <c r="S77" s="1048"/>
      <c r="T77" s="1048"/>
      <c r="U77" s="1049"/>
      <c r="V77" s="1050">
        <v>252</v>
      </c>
      <c r="W77" s="1048"/>
      <c r="X77" s="1048"/>
      <c r="Y77" s="1048"/>
      <c r="Z77" s="1049"/>
      <c r="AA77" s="1050">
        <v>7</v>
      </c>
      <c r="AB77" s="1048"/>
      <c r="AC77" s="1048"/>
      <c r="AD77" s="1048"/>
      <c r="AE77" s="1049"/>
      <c r="AF77" s="1050">
        <v>7</v>
      </c>
      <c r="AG77" s="1048"/>
      <c r="AH77" s="1048"/>
      <c r="AI77" s="1048"/>
      <c r="AJ77" s="1049"/>
      <c r="AK77" s="1040" t="s">
        <v>587</v>
      </c>
      <c r="AL77" s="1040"/>
      <c r="AM77" s="1040"/>
      <c r="AN77" s="1040"/>
      <c r="AO77" s="1040"/>
      <c r="AP77" s="1040" t="s">
        <v>587</v>
      </c>
      <c r="AQ77" s="1040"/>
      <c r="AR77" s="1040"/>
      <c r="AS77" s="1040"/>
      <c r="AT77" s="1040"/>
      <c r="AU77" s="1040" t="s">
        <v>587</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422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12158</v>
      </c>
      <c r="AG88" s="1028"/>
      <c r="AH88" s="1028"/>
      <c r="AI88" s="1028"/>
      <c r="AJ88" s="1028"/>
      <c r="AK88" s="1032"/>
      <c r="AL88" s="1032"/>
      <c r="AM88" s="1032"/>
      <c r="AN88" s="1032"/>
      <c r="AO88" s="1032"/>
      <c r="AP88" s="1028">
        <v>3748</v>
      </c>
      <c r="AQ88" s="1028"/>
      <c r="AR88" s="1028"/>
      <c r="AS88" s="1028"/>
      <c r="AT88" s="1028"/>
      <c r="AU88" s="1028" t="s">
        <v>589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423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47</v>
      </c>
      <c r="CS102" s="1020"/>
      <c r="CT102" s="1020"/>
      <c r="CU102" s="1020"/>
      <c r="CV102" s="1021"/>
      <c r="CW102" s="1019">
        <v>24</v>
      </c>
      <c r="CX102" s="1020"/>
      <c r="CY102" s="1020"/>
      <c r="CZ102" s="1020"/>
      <c r="DA102" s="1021"/>
      <c r="DB102" s="1019" t="s">
        <v>589</v>
      </c>
      <c r="DC102" s="1020"/>
      <c r="DD102" s="1020"/>
      <c r="DE102" s="1020"/>
      <c r="DF102" s="1021"/>
      <c r="DG102" s="1019" t="s">
        <v>589</v>
      </c>
      <c r="DH102" s="1020"/>
      <c r="DI102" s="1020"/>
      <c r="DJ102" s="1020"/>
      <c r="DK102" s="1021"/>
      <c r="DL102" s="1019" t="s">
        <v>589</v>
      </c>
      <c r="DM102" s="1020"/>
      <c r="DN102" s="1020"/>
      <c r="DO102" s="1020"/>
      <c r="DP102" s="1021"/>
      <c r="DQ102" s="1019" t="s">
        <v>589</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431</v>
      </c>
      <c r="AB109" s="963"/>
      <c r="AC109" s="963"/>
      <c r="AD109" s="963"/>
      <c r="AE109" s="964"/>
      <c r="AF109" s="965" t="s">
        <v>299</v>
      </c>
      <c r="AG109" s="963"/>
      <c r="AH109" s="963"/>
      <c r="AI109" s="963"/>
      <c r="AJ109" s="964"/>
      <c r="AK109" s="965" t="s">
        <v>298</v>
      </c>
      <c r="AL109" s="963"/>
      <c r="AM109" s="963"/>
      <c r="AN109" s="963"/>
      <c r="AO109" s="964"/>
      <c r="AP109" s="965" t="s">
        <v>432</v>
      </c>
      <c r="AQ109" s="963"/>
      <c r="AR109" s="963"/>
      <c r="AS109" s="963"/>
      <c r="AT109" s="994"/>
      <c r="AU109" s="962" t="s">
        <v>430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431</v>
      </c>
      <c r="BR109" s="963"/>
      <c r="BS109" s="963"/>
      <c r="BT109" s="963"/>
      <c r="BU109" s="964"/>
      <c r="BV109" s="965" t="s">
        <v>299</v>
      </c>
      <c r="BW109" s="963"/>
      <c r="BX109" s="963"/>
      <c r="BY109" s="963"/>
      <c r="BZ109" s="964"/>
      <c r="CA109" s="965" t="s">
        <v>298</v>
      </c>
      <c r="CB109" s="963"/>
      <c r="CC109" s="963"/>
      <c r="CD109" s="963"/>
      <c r="CE109" s="964"/>
      <c r="CF109" s="1001" t="s">
        <v>432</v>
      </c>
      <c r="CG109" s="1001"/>
      <c r="CH109" s="1001"/>
      <c r="CI109" s="1001"/>
      <c r="CJ109" s="1001"/>
      <c r="CK109" s="965" t="s">
        <v>433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431</v>
      </c>
      <c r="DH109" s="963"/>
      <c r="DI109" s="963"/>
      <c r="DJ109" s="963"/>
      <c r="DK109" s="964"/>
      <c r="DL109" s="965" t="s">
        <v>299</v>
      </c>
      <c r="DM109" s="963"/>
      <c r="DN109" s="963"/>
      <c r="DO109" s="963"/>
      <c r="DP109" s="964"/>
      <c r="DQ109" s="965" t="s">
        <v>298</v>
      </c>
      <c r="DR109" s="963"/>
      <c r="DS109" s="963"/>
      <c r="DT109" s="963"/>
      <c r="DU109" s="964"/>
      <c r="DV109" s="965" t="s">
        <v>432</v>
      </c>
      <c r="DW109" s="963"/>
      <c r="DX109" s="963"/>
      <c r="DY109" s="963"/>
      <c r="DZ109" s="994"/>
    </row>
    <row r="110" spans="1:131" s="226" customFormat="1" ht="26.25" customHeight="1">
      <c r="A110" s="865" t="s">
        <v>434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3331247</v>
      </c>
      <c r="AB110" s="956"/>
      <c r="AC110" s="956"/>
      <c r="AD110" s="956"/>
      <c r="AE110" s="957"/>
      <c r="AF110" s="958">
        <v>3330708</v>
      </c>
      <c r="AG110" s="956"/>
      <c r="AH110" s="956"/>
      <c r="AI110" s="956"/>
      <c r="AJ110" s="957"/>
      <c r="AK110" s="958">
        <v>3296961</v>
      </c>
      <c r="AL110" s="956"/>
      <c r="AM110" s="956"/>
      <c r="AN110" s="956"/>
      <c r="AO110" s="957"/>
      <c r="AP110" s="959">
        <v>23.3</v>
      </c>
      <c r="AQ110" s="960"/>
      <c r="AR110" s="960"/>
      <c r="AS110" s="960"/>
      <c r="AT110" s="961"/>
      <c r="AU110" s="995" t="s">
        <v>66</v>
      </c>
      <c r="AV110" s="996"/>
      <c r="AW110" s="996"/>
      <c r="AX110" s="996"/>
      <c r="AY110" s="996"/>
      <c r="AZ110" s="921" t="s">
        <v>435</v>
      </c>
      <c r="BA110" s="866"/>
      <c r="BB110" s="866"/>
      <c r="BC110" s="866"/>
      <c r="BD110" s="866"/>
      <c r="BE110" s="866"/>
      <c r="BF110" s="866"/>
      <c r="BG110" s="866"/>
      <c r="BH110" s="866"/>
      <c r="BI110" s="866"/>
      <c r="BJ110" s="866"/>
      <c r="BK110" s="866"/>
      <c r="BL110" s="866"/>
      <c r="BM110" s="866"/>
      <c r="BN110" s="866"/>
      <c r="BO110" s="866"/>
      <c r="BP110" s="867"/>
      <c r="BQ110" s="922">
        <v>35455447</v>
      </c>
      <c r="BR110" s="903"/>
      <c r="BS110" s="903"/>
      <c r="BT110" s="903"/>
      <c r="BU110" s="903"/>
      <c r="BV110" s="903">
        <v>37134993</v>
      </c>
      <c r="BW110" s="903"/>
      <c r="BX110" s="903"/>
      <c r="BY110" s="903"/>
      <c r="BZ110" s="903"/>
      <c r="CA110" s="903">
        <v>36381800</v>
      </c>
      <c r="CB110" s="903"/>
      <c r="CC110" s="903"/>
      <c r="CD110" s="903"/>
      <c r="CE110" s="903"/>
      <c r="CF110" s="927">
        <v>257</v>
      </c>
      <c r="CG110" s="928"/>
      <c r="CH110" s="928"/>
      <c r="CI110" s="928"/>
      <c r="CJ110" s="928"/>
      <c r="CK110" s="991" t="s">
        <v>436</v>
      </c>
      <c r="CL110" s="877"/>
      <c r="CM110" s="952" t="s">
        <v>437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408</v>
      </c>
      <c r="DH110" s="903"/>
      <c r="DI110" s="903"/>
      <c r="DJ110" s="903"/>
      <c r="DK110" s="903"/>
      <c r="DL110" s="903" t="s">
        <v>408</v>
      </c>
      <c r="DM110" s="903"/>
      <c r="DN110" s="903"/>
      <c r="DO110" s="903"/>
      <c r="DP110" s="903"/>
      <c r="DQ110" s="903" t="s">
        <v>122</v>
      </c>
      <c r="DR110" s="903"/>
      <c r="DS110" s="903"/>
      <c r="DT110" s="903"/>
      <c r="DU110" s="903"/>
      <c r="DV110" s="904" t="s">
        <v>408</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408</v>
      </c>
      <c r="AB111" s="984"/>
      <c r="AC111" s="984"/>
      <c r="AD111" s="984"/>
      <c r="AE111" s="985"/>
      <c r="AF111" s="986" t="s">
        <v>408</v>
      </c>
      <c r="AG111" s="984"/>
      <c r="AH111" s="984"/>
      <c r="AI111" s="984"/>
      <c r="AJ111" s="985"/>
      <c r="AK111" s="986" t="s">
        <v>385</v>
      </c>
      <c r="AL111" s="984"/>
      <c r="AM111" s="984"/>
      <c r="AN111" s="984"/>
      <c r="AO111" s="985"/>
      <c r="AP111" s="987" t="s">
        <v>408</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v>348161</v>
      </c>
      <c r="BR111" s="875"/>
      <c r="BS111" s="875"/>
      <c r="BT111" s="875"/>
      <c r="BU111" s="875"/>
      <c r="BV111" s="875">
        <v>308656</v>
      </c>
      <c r="BW111" s="875"/>
      <c r="BX111" s="875"/>
      <c r="BY111" s="875"/>
      <c r="BZ111" s="875"/>
      <c r="CA111" s="875">
        <v>271110</v>
      </c>
      <c r="CB111" s="875"/>
      <c r="CC111" s="875"/>
      <c r="CD111" s="875"/>
      <c r="CE111" s="875"/>
      <c r="CF111" s="936">
        <v>1.9</v>
      </c>
      <c r="CG111" s="937"/>
      <c r="CH111" s="937"/>
      <c r="CI111" s="937"/>
      <c r="CJ111" s="937"/>
      <c r="CK111" s="992"/>
      <c r="CL111" s="879"/>
      <c r="CM111" s="882" t="s">
        <v>440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408</v>
      </c>
      <c r="DH111" s="875"/>
      <c r="DI111" s="875"/>
      <c r="DJ111" s="875"/>
      <c r="DK111" s="875"/>
      <c r="DL111" s="875" t="s">
        <v>122</v>
      </c>
      <c r="DM111" s="875"/>
      <c r="DN111" s="875"/>
      <c r="DO111" s="875"/>
      <c r="DP111" s="875"/>
      <c r="DQ111" s="875" t="s">
        <v>408</v>
      </c>
      <c r="DR111" s="875"/>
      <c r="DS111" s="875"/>
      <c r="DT111" s="875"/>
      <c r="DU111" s="875"/>
      <c r="DV111" s="852" t="s">
        <v>408</v>
      </c>
      <c r="DW111" s="852"/>
      <c r="DX111" s="852"/>
      <c r="DY111" s="852"/>
      <c r="DZ111" s="853"/>
    </row>
    <row r="112" spans="1:131" s="226" customFormat="1" ht="26.25" customHeight="1">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385</v>
      </c>
      <c r="AG112" s="838"/>
      <c r="AH112" s="838"/>
      <c r="AI112" s="838"/>
      <c r="AJ112" s="839"/>
      <c r="AK112" s="840" t="s">
        <v>408</v>
      </c>
      <c r="AL112" s="838"/>
      <c r="AM112" s="838"/>
      <c r="AN112" s="838"/>
      <c r="AO112" s="839"/>
      <c r="AP112" s="885" t="s">
        <v>408</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14324096</v>
      </c>
      <c r="BR112" s="875"/>
      <c r="BS112" s="875"/>
      <c r="BT112" s="875"/>
      <c r="BU112" s="875"/>
      <c r="BV112" s="875">
        <v>13698133</v>
      </c>
      <c r="BW112" s="875"/>
      <c r="BX112" s="875"/>
      <c r="BY112" s="875"/>
      <c r="BZ112" s="875"/>
      <c r="CA112" s="875">
        <v>14079658</v>
      </c>
      <c r="CB112" s="875"/>
      <c r="CC112" s="875"/>
      <c r="CD112" s="875"/>
      <c r="CE112" s="875"/>
      <c r="CF112" s="936">
        <v>99.5</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2337</v>
      </c>
      <c r="DH112" s="875"/>
      <c r="DI112" s="875"/>
      <c r="DJ112" s="875"/>
      <c r="DK112" s="875"/>
      <c r="DL112" s="875" t="s">
        <v>408</v>
      </c>
      <c r="DM112" s="875"/>
      <c r="DN112" s="875"/>
      <c r="DO112" s="875"/>
      <c r="DP112" s="875"/>
      <c r="DQ112" s="875" t="s">
        <v>408</v>
      </c>
      <c r="DR112" s="875"/>
      <c r="DS112" s="875"/>
      <c r="DT112" s="875"/>
      <c r="DU112" s="875"/>
      <c r="DV112" s="852" t="s">
        <v>122</v>
      </c>
      <c r="DW112" s="852"/>
      <c r="DX112" s="852"/>
      <c r="DY112" s="852"/>
      <c r="DZ112" s="853"/>
    </row>
    <row r="113" spans="1:130" s="226" customFormat="1" ht="26.25" customHeight="1">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1200489</v>
      </c>
      <c r="AB113" s="984"/>
      <c r="AC113" s="984"/>
      <c r="AD113" s="984"/>
      <c r="AE113" s="985"/>
      <c r="AF113" s="986">
        <v>1207274</v>
      </c>
      <c r="AG113" s="984"/>
      <c r="AH113" s="984"/>
      <c r="AI113" s="984"/>
      <c r="AJ113" s="985"/>
      <c r="AK113" s="986">
        <v>1440459</v>
      </c>
      <c r="AL113" s="984"/>
      <c r="AM113" s="984"/>
      <c r="AN113" s="984"/>
      <c r="AO113" s="985"/>
      <c r="AP113" s="987">
        <v>10.199999999999999</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438317</v>
      </c>
      <c r="BR113" s="875"/>
      <c r="BS113" s="875"/>
      <c r="BT113" s="875"/>
      <c r="BU113" s="875"/>
      <c r="BV113" s="875">
        <v>311122</v>
      </c>
      <c r="BW113" s="875"/>
      <c r="BX113" s="875"/>
      <c r="BY113" s="875"/>
      <c r="BZ113" s="875"/>
      <c r="CA113" s="875">
        <v>181340</v>
      </c>
      <c r="CB113" s="875"/>
      <c r="CC113" s="875"/>
      <c r="CD113" s="875"/>
      <c r="CE113" s="875"/>
      <c r="CF113" s="936">
        <v>1.3</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448</v>
      </c>
      <c r="DR113" s="838"/>
      <c r="DS113" s="838"/>
      <c r="DT113" s="838"/>
      <c r="DU113" s="839"/>
      <c r="DV113" s="885" t="s">
        <v>122</v>
      </c>
      <c r="DW113" s="886"/>
      <c r="DX113" s="886"/>
      <c r="DY113" s="886"/>
      <c r="DZ113" s="887"/>
    </row>
    <row r="114" spans="1:130" s="226" customFormat="1" ht="26.25" customHeight="1">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139157</v>
      </c>
      <c r="AB114" s="838"/>
      <c r="AC114" s="838"/>
      <c r="AD114" s="838"/>
      <c r="AE114" s="839"/>
      <c r="AF114" s="840">
        <v>147061</v>
      </c>
      <c r="AG114" s="838"/>
      <c r="AH114" s="838"/>
      <c r="AI114" s="838"/>
      <c r="AJ114" s="839"/>
      <c r="AK114" s="840">
        <v>145099</v>
      </c>
      <c r="AL114" s="838"/>
      <c r="AM114" s="838"/>
      <c r="AN114" s="838"/>
      <c r="AO114" s="839"/>
      <c r="AP114" s="885">
        <v>1</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3948263</v>
      </c>
      <c r="BR114" s="875"/>
      <c r="BS114" s="875"/>
      <c r="BT114" s="875"/>
      <c r="BU114" s="875"/>
      <c r="BV114" s="875">
        <v>3834656</v>
      </c>
      <c r="BW114" s="875"/>
      <c r="BX114" s="875"/>
      <c r="BY114" s="875"/>
      <c r="BZ114" s="875"/>
      <c r="CA114" s="875">
        <v>3856519</v>
      </c>
      <c r="CB114" s="875"/>
      <c r="CC114" s="875"/>
      <c r="CD114" s="875"/>
      <c r="CE114" s="875"/>
      <c r="CF114" s="936">
        <v>27.2</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448</v>
      </c>
      <c r="DH114" s="838"/>
      <c r="DI114" s="838"/>
      <c r="DJ114" s="838"/>
      <c r="DK114" s="839"/>
      <c r="DL114" s="840" t="s">
        <v>408</v>
      </c>
      <c r="DM114" s="838"/>
      <c r="DN114" s="838"/>
      <c r="DO114" s="838"/>
      <c r="DP114" s="839"/>
      <c r="DQ114" s="840" t="s">
        <v>408</v>
      </c>
      <c r="DR114" s="838"/>
      <c r="DS114" s="838"/>
      <c r="DT114" s="838"/>
      <c r="DU114" s="839"/>
      <c r="DV114" s="885" t="s">
        <v>408</v>
      </c>
      <c r="DW114" s="886"/>
      <c r="DX114" s="886"/>
      <c r="DY114" s="886"/>
      <c r="DZ114" s="887"/>
    </row>
    <row r="115" spans="1:130" s="226" customFormat="1" ht="26.25" customHeight="1">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74475</v>
      </c>
      <c r="AB115" s="984"/>
      <c r="AC115" s="984"/>
      <c r="AD115" s="984"/>
      <c r="AE115" s="985"/>
      <c r="AF115" s="986">
        <v>39750</v>
      </c>
      <c r="AG115" s="984"/>
      <c r="AH115" s="984"/>
      <c r="AI115" s="984"/>
      <c r="AJ115" s="985"/>
      <c r="AK115" s="986">
        <v>36828</v>
      </c>
      <c r="AL115" s="984"/>
      <c r="AM115" s="984"/>
      <c r="AN115" s="984"/>
      <c r="AO115" s="985"/>
      <c r="AP115" s="987">
        <v>0.3</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13349</v>
      </c>
      <c r="BR115" s="875"/>
      <c r="BS115" s="875"/>
      <c r="BT115" s="875"/>
      <c r="BU115" s="875"/>
      <c r="BV115" s="875">
        <v>9094</v>
      </c>
      <c r="BW115" s="875"/>
      <c r="BX115" s="875"/>
      <c r="BY115" s="875"/>
      <c r="BZ115" s="875"/>
      <c r="CA115" s="875">
        <v>5348</v>
      </c>
      <c r="CB115" s="875"/>
      <c r="CC115" s="875"/>
      <c r="CD115" s="875"/>
      <c r="CE115" s="875"/>
      <c r="CF115" s="936">
        <v>0</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408</v>
      </c>
      <c r="DM115" s="838"/>
      <c r="DN115" s="838"/>
      <c r="DO115" s="838"/>
      <c r="DP115" s="839"/>
      <c r="DQ115" s="840" t="s">
        <v>408</v>
      </c>
      <c r="DR115" s="838"/>
      <c r="DS115" s="838"/>
      <c r="DT115" s="838"/>
      <c r="DU115" s="839"/>
      <c r="DV115" s="885" t="s">
        <v>122</v>
      </c>
      <c r="DW115" s="886"/>
      <c r="DX115" s="886"/>
      <c r="DY115" s="886"/>
      <c r="DZ115" s="887"/>
    </row>
    <row r="116" spans="1:130" s="226" customFormat="1" ht="26.25" customHeight="1">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86</v>
      </c>
      <c r="AB116" s="838"/>
      <c r="AC116" s="838"/>
      <c r="AD116" s="838"/>
      <c r="AE116" s="839"/>
      <c r="AF116" s="840">
        <v>231</v>
      </c>
      <c r="AG116" s="838"/>
      <c r="AH116" s="838"/>
      <c r="AI116" s="838"/>
      <c r="AJ116" s="839"/>
      <c r="AK116" s="840">
        <v>132</v>
      </c>
      <c r="AL116" s="838"/>
      <c r="AM116" s="838"/>
      <c r="AN116" s="838"/>
      <c r="AO116" s="839"/>
      <c r="AP116" s="885">
        <v>0</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408</v>
      </c>
      <c r="BR116" s="875"/>
      <c r="BS116" s="875"/>
      <c r="BT116" s="875"/>
      <c r="BU116" s="875"/>
      <c r="BV116" s="875" t="s">
        <v>408</v>
      </c>
      <c r="BW116" s="875"/>
      <c r="BX116" s="875"/>
      <c r="BY116" s="875"/>
      <c r="BZ116" s="875"/>
      <c r="CA116" s="875" t="s">
        <v>122</v>
      </c>
      <c r="CB116" s="875"/>
      <c r="CC116" s="875"/>
      <c r="CD116" s="875"/>
      <c r="CE116" s="875"/>
      <c r="CF116" s="936" t="s">
        <v>408</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135258</v>
      </c>
      <c r="DH116" s="838"/>
      <c r="DI116" s="838"/>
      <c r="DJ116" s="838"/>
      <c r="DK116" s="839"/>
      <c r="DL116" s="840">
        <v>113768</v>
      </c>
      <c r="DM116" s="838"/>
      <c r="DN116" s="838"/>
      <c r="DO116" s="838"/>
      <c r="DP116" s="839"/>
      <c r="DQ116" s="840">
        <v>91933</v>
      </c>
      <c r="DR116" s="838"/>
      <c r="DS116" s="838"/>
      <c r="DT116" s="838"/>
      <c r="DU116" s="839"/>
      <c r="DV116" s="885">
        <v>0.6</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4745454</v>
      </c>
      <c r="AB117" s="970"/>
      <c r="AC117" s="970"/>
      <c r="AD117" s="970"/>
      <c r="AE117" s="971"/>
      <c r="AF117" s="972">
        <v>4725024</v>
      </c>
      <c r="AG117" s="970"/>
      <c r="AH117" s="970"/>
      <c r="AI117" s="970"/>
      <c r="AJ117" s="971"/>
      <c r="AK117" s="972">
        <v>4919479</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448</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408</v>
      </c>
      <c r="DH117" s="838"/>
      <c r="DI117" s="838"/>
      <c r="DJ117" s="838"/>
      <c r="DK117" s="839"/>
      <c r="DL117" s="840" t="s">
        <v>448</v>
      </c>
      <c r="DM117" s="838"/>
      <c r="DN117" s="838"/>
      <c r="DO117" s="838"/>
      <c r="DP117" s="839"/>
      <c r="DQ117" s="840" t="s">
        <v>385</v>
      </c>
      <c r="DR117" s="838"/>
      <c r="DS117" s="838"/>
      <c r="DT117" s="838"/>
      <c r="DU117" s="839"/>
      <c r="DV117" s="885" t="s">
        <v>122</v>
      </c>
      <c r="DW117" s="886"/>
      <c r="DX117" s="886"/>
      <c r="DY117" s="886"/>
      <c r="DZ117" s="887"/>
    </row>
    <row r="118" spans="1:130" s="226" customFormat="1" ht="26.25" customHeight="1">
      <c r="A118" s="962" t="s">
        <v>433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431</v>
      </c>
      <c r="AB118" s="963"/>
      <c r="AC118" s="963"/>
      <c r="AD118" s="963"/>
      <c r="AE118" s="964"/>
      <c r="AF118" s="965" t="s">
        <v>299</v>
      </c>
      <c r="AG118" s="963"/>
      <c r="AH118" s="963"/>
      <c r="AI118" s="963"/>
      <c r="AJ118" s="964"/>
      <c r="AK118" s="965" t="s">
        <v>298</v>
      </c>
      <c r="AL118" s="963"/>
      <c r="AM118" s="963"/>
      <c r="AN118" s="963"/>
      <c r="AO118" s="964"/>
      <c r="AP118" s="966" t="s">
        <v>432</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408</v>
      </c>
      <c r="BW118" s="906"/>
      <c r="BX118" s="906"/>
      <c r="BY118" s="906"/>
      <c r="BZ118" s="906"/>
      <c r="CA118" s="906" t="s">
        <v>122</v>
      </c>
      <c r="CB118" s="906"/>
      <c r="CC118" s="906"/>
      <c r="CD118" s="906"/>
      <c r="CE118" s="906"/>
      <c r="CF118" s="936" t="s">
        <v>385</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448</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436</v>
      </c>
      <c r="B119" s="877"/>
      <c r="C119" s="952" t="s">
        <v>437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448</v>
      </c>
      <c r="AB119" s="956"/>
      <c r="AC119" s="956"/>
      <c r="AD119" s="956"/>
      <c r="AE119" s="957"/>
      <c r="AF119" s="958" t="s">
        <v>385</v>
      </c>
      <c r="AG119" s="956"/>
      <c r="AH119" s="956"/>
      <c r="AI119" s="956"/>
      <c r="AJ119" s="957"/>
      <c r="AK119" s="958" t="s">
        <v>385</v>
      </c>
      <c r="AL119" s="956"/>
      <c r="AM119" s="956"/>
      <c r="AN119" s="956"/>
      <c r="AO119" s="957"/>
      <c r="AP119" s="959" t="s">
        <v>122</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463</v>
      </c>
      <c r="BP119" s="939"/>
      <c r="BQ119" s="943">
        <v>54527633</v>
      </c>
      <c r="BR119" s="906"/>
      <c r="BS119" s="906"/>
      <c r="BT119" s="906"/>
      <c r="BU119" s="906"/>
      <c r="BV119" s="906">
        <v>55296654</v>
      </c>
      <c r="BW119" s="906"/>
      <c r="BX119" s="906"/>
      <c r="BY119" s="906"/>
      <c r="BZ119" s="906"/>
      <c r="CA119" s="906">
        <v>54775775</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210566</v>
      </c>
      <c r="DH119" s="821"/>
      <c r="DI119" s="821"/>
      <c r="DJ119" s="821"/>
      <c r="DK119" s="822"/>
      <c r="DL119" s="823">
        <v>194888</v>
      </c>
      <c r="DM119" s="821"/>
      <c r="DN119" s="821"/>
      <c r="DO119" s="821"/>
      <c r="DP119" s="822"/>
      <c r="DQ119" s="823">
        <v>179177</v>
      </c>
      <c r="DR119" s="821"/>
      <c r="DS119" s="821"/>
      <c r="DT119" s="821"/>
      <c r="DU119" s="822"/>
      <c r="DV119" s="909">
        <v>1.3</v>
      </c>
      <c r="DW119" s="910"/>
      <c r="DX119" s="910"/>
      <c r="DY119" s="910"/>
      <c r="DZ119" s="911"/>
    </row>
    <row r="120" spans="1:130" s="226" customFormat="1" ht="26.25" customHeight="1">
      <c r="A120" s="878"/>
      <c r="B120" s="879"/>
      <c r="C120" s="882" t="s">
        <v>440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408</v>
      </c>
      <c r="AB120" s="838"/>
      <c r="AC120" s="838"/>
      <c r="AD120" s="838"/>
      <c r="AE120" s="839"/>
      <c r="AF120" s="840" t="s">
        <v>448</v>
      </c>
      <c r="AG120" s="838"/>
      <c r="AH120" s="838"/>
      <c r="AI120" s="838"/>
      <c r="AJ120" s="839"/>
      <c r="AK120" s="840" t="s">
        <v>408</v>
      </c>
      <c r="AL120" s="838"/>
      <c r="AM120" s="838"/>
      <c r="AN120" s="838"/>
      <c r="AO120" s="839"/>
      <c r="AP120" s="885" t="s">
        <v>448</v>
      </c>
      <c r="AQ120" s="886"/>
      <c r="AR120" s="886"/>
      <c r="AS120" s="886"/>
      <c r="AT120" s="887"/>
      <c r="AU120" s="944" t="s">
        <v>465</v>
      </c>
      <c r="AV120" s="945"/>
      <c r="AW120" s="945"/>
      <c r="AX120" s="945"/>
      <c r="AY120" s="946"/>
      <c r="AZ120" s="921" t="s">
        <v>466</v>
      </c>
      <c r="BA120" s="866"/>
      <c r="BB120" s="866"/>
      <c r="BC120" s="866"/>
      <c r="BD120" s="866"/>
      <c r="BE120" s="866"/>
      <c r="BF120" s="866"/>
      <c r="BG120" s="866"/>
      <c r="BH120" s="866"/>
      <c r="BI120" s="866"/>
      <c r="BJ120" s="866"/>
      <c r="BK120" s="866"/>
      <c r="BL120" s="866"/>
      <c r="BM120" s="866"/>
      <c r="BN120" s="866"/>
      <c r="BO120" s="866"/>
      <c r="BP120" s="867"/>
      <c r="BQ120" s="922">
        <v>9469246</v>
      </c>
      <c r="BR120" s="903"/>
      <c r="BS120" s="903"/>
      <c r="BT120" s="903"/>
      <c r="BU120" s="903"/>
      <c r="BV120" s="903">
        <v>9885083</v>
      </c>
      <c r="BW120" s="903"/>
      <c r="BX120" s="903"/>
      <c r="BY120" s="903"/>
      <c r="BZ120" s="903"/>
      <c r="CA120" s="903">
        <v>10695460</v>
      </c>
      <c r="CB120" s="903"/>
      <c r="CC120" s="903"/>
      <c r="CD120" s="903"/>
      <c r="CE120" s="903"/>
      <c r="CF120" s="927">
        <v>75.599999999999994</v>
      </c>
      <c r="CG120" s="928"/>
      <c r="CH120" s="928"/>
      <c r="CI120" s="928"/>
      <c r="CJ120" s="928"/>
      <c r="CK120" s="929" t="s">
        <v>467</v>
      </c>
      <c r="CL120" s="913"/>
      <c r="CM120" s="913"/>
      <c r="CN120" s="913"/>
      <c r="CO120" s="914"/>
      <c r="CP120" s="933" t="s">
        <v>468</v>
      </c>
      <c r="CQ120" s="934"/>
      <c r="CR120" s="934"/>
      <c r="CS120" s="934"/>
      <c r="CT120" s="934"/>
      <c r="CU120" s="934"/>
      <c r="CV120" s="934"/>
      <c r="CW120" s="934"/>
      <c r="CX120" s="934"/>
      <c r="CY120" s="934"/>
      <c r="CZ120" s="934"/>
      <c r="DA120" s="934"/>
      <c r="DB120" s="934"/>
      <c r="DC120" s="934"/>
      <c r="DD120" s="934"/>
      <c r="DE120" s="934"/>
      <c r="DF120" s="935"/>
      <c r="DG120" s="922">
        <v>6817345</v>
      </c>
      <c r="DH120" s="903"/>
      <c r="DI120" s="903"/>
      <c r="DJ120" s="903"/>
      <c r="DK120" s="903"/>
      <c r="DL120" s="903">
        <v>7330486</v>
      </c>
      <c r="DM120" s="903"/>
      <c r="DN120" s="903"/>
      <c r="DO120" s="903"/>
      <c r="DP120" s="903"/>
      <c r="DQ120" s="903">
        <v>7636204</v>
      </c>
      <c r="DR120" s="903"/>
      <c r="DS120" s="903"/>
      <c r="DT120" s="903"/>
      <c r="DU120" s="903"/>
      <c r="DV120" s="904">
        <v>53.9</v>
      </c>
      <c r="DW120" s="904"/>
      <c r="DX120" s="904"/>
      <c r="DY120" s="904"/>
      <c r="DZ120" s="905"/>
    </row>
    <row r="121" spans="1:130" s="226" customFormat="1" ht="26.25" customHeight="1">
      <c r="A121" s="878"/>
      <c r="B121" s="879"/>
      <c r="C121" s="924" t="s">
        <v>469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5317</v>
      </c>
      <c r="AB121" s="838"/>
      <c r="AC121" s="838"/>
      <c r="AD121" s="838"/>
      <c r="AE121" s="839"/>
      <c r="AF121" s="840">
        <v>2577</v>
      </c>
      <c r="AG121" s="838"/>
      <c r="AH121" s="838"/>
      <c r="AI121" s="838"/>
      <c r="AJ121" s="839"/>
      <c r="AK121" s="840" t="s">
        <v>448</v>
      </c>
      <c r="AL121" s="838"/>
      <c r="AM121" s="838"/>
      <c r="AN121" s="838"/>
      <c r="AO121" s="839"/>
      <c r="AP121" s="885" t="s">
        <v>408</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v>1085647</v>
      </c>
      <c r="BR121" s="875"/>
      <c r="BS121" s="875"/>
      <c r="BT121" s="875"/>
      <c r="BU121" s="875"/>
      <c r="BV121" s="875">
        <v>1075046</v>
      </c>
      <c r="BW121" s="875"/>
      <c r="BX121" s="875"/>
      <c r="BY121" s="875"/>
      <c r="BZ121" s="875"/>
      <c r="CA121" s="875">
        <v>1080273</v>
      </c>
      <c r="CB121" s="875"/>
      <c r="CC121" s="875"/>
      <c r="CD121" s="875"/>
      <c r="CE121" s="875"/>
      <c r="CF121" s="936">
        <v>7.6</v>
      </c>
      <c r="CG121" s="937"/>
      <c r="CH121" s="937"/>
      <c r="CI121" s="937"/>
      <c r="CJ121" s="937"/>
      <c r="CK121" s="930"/>
      <c r="CL121" s="916"/>
      <c r="CM121" s="916"/>
      <c r="CN121" s="916"/>
      <c r="CO121" s="917"/>
      <c r="CP121" s="896" t="s">
        <v>404</v>
      </c>
      <c r="CQ121" s="897"/>
      <c r="CR121" s="897"/>
      <c r="CS121" s="897"/>
      <c r="CT121" s="897"/>
      <c r="CU121" s="897"/>
      <c r="CV121" s="897"/>
      <c r="CW121" s="897"/>
      <c r="CX121" s="897"/>
      <c r="CY121" s="897"/>
      <c r="CZ121" s="897"/>
      <c r="DA121" s="897"/>
      <c r="DB121" s="897"/>
      <c r="DC121" s="897"/>
      <c r="DD121" s="897"/>
      <c r="DE121" s="897"/>
      <c r="DF121" s="898"/>
      <c r="DG121" s="874">
        <v>5059458</v>
      </c>
      <c r="DH121" s="875"/>
      <c r="DI121" s="875"/>
      <c r="DJ121" s="875"/>
      <c r="DK121" s="875"/>
      <c r="DL121" s="875">
        <v>4760295</v>
      </c>
      <c r="DM121" s="875"/>
      <c r="DN121" s="875"/>
      <c r="DO121" s="875"/>
      <c r="DP121" s="875"/>
      <c r="DQ121" s="875">
        <v>4624842</v>
      </c>
      <c r="DR121" s="875"/>
      <c r="DS121" s="875"/>
      <c r="DT121" s="875"/>
      <c r="DU121" s="875"/>
      <c r="DV121" s="852">
        <v>32.700000000000003</v>
      </c>
      <c r="DW121" s="852"/>
      <c r="DX121" s="852"/>
      <c r="DY121" s="852"/>
      <c r="DZ121" s="853"/>
    </row>
    <row r="122" spans="1:130" s="226" customFormat="1" ht="26.25" customHeight="1">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385</v>
      </c>
      <c r="AB122" s="838"/>
      <c r="AC122" s="838"/>
      <c r="AD122" s="838"/>
      <c r="AE122" s="839"/>
      <c r="AF122" s="840" t="s">
        <v>408</v>
      </c>
      <c r="AG122" s="838"/>
      <c r="AH122" s="838"/>
      <c r="AI122" s="838"/>
      <c r="AJ122" s="839"/>
      <c r="AK122" s="840" t="s">
        <v>408</v>
      </c>
      <c r="AL122" s="838"/>
      <c r="AM122" s="838"/>
      <c r="AN122" s="838"/>
      <c r="AO122" s="839"/>
      <c r="AP122" s="885" t="s">
        <v>385</v>
      </c>
      <c r="AQ122" s="886"/>
      <c r="AR122" s="886"/>
      <c r="AS122" s="886"/>
      <c r="AT122" s="887"/>
      <c r="AU122" s="947"/>
      <c r="AV122" s="948"/>
      <c r="AW122" s="948"/>
      <c r="AX122" s="948"/>
      <c r="AY122" s="949"/>
      <c r="AZ122" s="940" t="s">
        <v>471</v>
      </c>
      <c r="BA122" s="941"/>
      <c r="BB122" s="941"/>
      <c r="BC122" s="941"/>
      <c r="BD122" s="941"/>
      <c r="BE122" s="941"/>
      <c r="BF122" s="941"/>
      <c r="BG122" s="941"/>
      <c r="BH122" s="941"/>
      <c r="BI122" s="941"/>
      <c r="BJ122" s="941"/>
      <c r="BK122" s="941"/>
      <c r="BL122" s="941"/>
      <c r="BM122" s="941"/>
      <c r="BN122" s="941"/>
      <c r="BO122" s="941"/>
      <c r="BP122" s="942"/>
      <c r="BQ122" s="943">
        <v>35133367</v>
      </c>
      <c r="BR122" s="906"/>
      <c r="BS122" s="906"/>
      <c r="BT122" s="906"/>
      <c r="BU122" s="906"/>
      <c r="BV122" s="906">
        <v>35895078</v>
      </c>
      <c r="BW122" s="906"/>
      <c r="BX122" s="906"/>
      <c r="BY122" s="906"/>
      <c r="BZ122" s="906"/>
      <c r="CA122" s="906">
        <v>34804638</v>
      </c>
      <c r="CB122" s="906"/>
      <c r="CC122" s="906"/>
      <c r="CD122" s="906"/>
      <c r="CE122" s="906"/>
      <c r="CF122" s="907">
        <v>245.9</v>
      </c>
      <c r="CG122" s="908"/>
      <c r="CH122" s="908"/>
      <c r="CI122" s="908"/>
      <c r="CJ122" s="908"/>
      <c r="CK122" s="930"/>
      <c r="CL122" s="916"/>
      <c r="CM122" s="916"/>
      <c r="CN122" s="916"/>
      <c r="CO122" s="917"/>
      <c r="CP122" s="896" t="s">
        <v>472</v>
      </c>
      <c r="CQ122" s="897"/>
      <c r="CR122" s="897"/>
      <c r="CS122" s="897"/>
      <c r="CT122" s="897"/>
      <c r="CU122" s="897"/>
      <c r="CV122" s="897"/>
      <c r="CW122" s="897"/>
      <c r="CX122" s="897"/>
      <c r="CY122" s="897"/>
      <c r="CZ122" s="897"/>
      <c r="DA122" s="897"/>
      <c r="DB122" s="897"/>
      <c r="DC122" s="897"/>
      <c r="DD122" s="897"/>
      <c r="DE122" s="897"/>
      <c r="DF122" s="898"/>
      <c r="DG122" s="874">
        <v>1054614</v>
      </c>
      <c r="DH122" s="875"/>
      <c r="DI122" s="875"/>
      <c r="DJ122" s="875"/>
      <c r="DK122" s="875"/>
      <c r="DL122" s="875">
        <v>991765</v>
      </c>
      <c r="DM122" s="875"/>
      <c r="DN122" s="875"/>
      <c r="DO122" s="875"/>
      <c r="DP122" s="875"/>
      <c r="DQ122" s="875">
        <v>909475</v>
      </c>
      <c r="DR122" s="875"/>
      <c r="DS122" s="875"/>
      <c r="DT122" s="875"/>
      <c r="DU122" s="875"/>
      <c r="DV122" s="852">
        <v>6.4</v>
      </c>
      <c r="DW122" s="852"/>
      <c r="DX122" s="852"/>
      <c r="DY122" s="852"/>
      <c r="DZ122" s="853"/>
    </row>
    <row r="123" spans="1:130" s="226" customFormat="1" ht="26.25" customHeight="1">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21697</v>
      </c>
      <c r="AB123" s="838"/>
      <c r="AC123" s="838"/>
      <c r="AD123" s="838"/>
      <c r="AE123" s="839"/>
      <c r="AF123" s="840">
        <v>21697</v>
      </c>
      <c r="AG123" s="838"/>
      <c r="AH123" s="838"/>
      <c r="AI123" s="838"/>
      <c r="AJ123" s="839"/>
      <c r="AK123" s="840">
        <v>21697</v>
      </c>
      <c r="AL123" s="838"/>
      <c r="AM123" s="838"/>
      <c r="AN123" s="838"/>
      <c r="AO123" s="839"/>
      <c r="AP123" s="885">
        <v>0.2</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473</v>
      </c>
      <c r="BP123" s="939"/>
      <c r="BQ123" s="893">
        <v>45688260</v>
      </c>
      <c r="BR123" s="894"/>
      <c r="BS123" s="894"/>
      <c r="BT123" s="894"/>
      <c r="BU123" s="894"/>
      <c r="BV123" s="894">
        <v>46855207</v>
      </c>
      <c r="BW123" s="894"/>
      <c r="BX123" s="894"/>
      <c r="BY123" s="894"/>
      <c r="BZ123" s="894"/>
      <c r="CA123" s="894">
        <v>46580371</v>
      </c>
      <c r="CB123" s="894"/>
      <c r="CC123" s="894"/>
      <c r="CD123" s="894"/>
      <c r="CE123" s="894"/>
      <c r="CF123" s="804"/>
      <c r="CG123" s="805"/>
      <c r="CH123" s="805"/>
      <c r="CI123" s="805"/>
      <c r="CJ123" s="895"/>
      <c r="CK123" s="930"/>
      <c r="CL123" s="916"/>
      <c r="CM123" s="916"/>
      <c r="CN123" s="916"/>
      <c r="CO123" s="917"/>
      <c r="CP123" s="896" t="s">
        <v>474</v>
      </c>
      <c r="CQ123" s="897"/>
      <c r="CR123" s="897"/>
      <c r="CS123" s="897"/>
      <c r="CT123" s="897"/>
      <c r="CU123" s="897"/>
      <c r="CV123" s="897"/>
      <c r="CW123" s="897"/>
      <c r="CX123" s="897"/>
      <c r="CY123" s="897"/>
      <c r="CZ123" s="897"/>
      <c r="DA123" s="897"/>
      <c r="DB123" s="897"/>
      <c r="DC123" s="897"/>
      <c r="DD123" s="897"/>
      <c r="DE123" s="897"/>
      <c r="DF123" s="898"/>
      <c r="DG123" s="837">
        <v>87967</v>
      </c>
      <c r="DH123" s="838"/>
      <c r="DI123" s="838"/>
      <c r="DJ123" s="838"/>
      <c r="DK123" s="839"/>
      <c r="DL123" s="840">
        <v>418392</v>
      </c>
      <c r="DM123" s="838"/>
      <c r="DN123" s="838"/>
      <c r="DO123" s="838"/>
      <c r="DP123" s="839"/>
      <c r="DQ123" s="840">
        <v>686997</v>
      </c>
      <c r="DR123" s="838"/>
      <c r="DS123" s="838"/>
      <c r="DT123" s="838"/>
      <c r="DU123" s="839"/>
      <c r="DV123" s="885">
        <v>4.9000000000000004</v>
      </c>
      <c r="DW123" s="886"/>
      <c r="DX123" s="886"/>
      <c r="DY123" s="886"/>
      <c r="DZ123" s="887"/>
    </row>
    <row r="124" spans="1:130" s="226" customFormat="1" ht="26.25" customHeight="1" thickBot="1">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385</v>
      </c>
      <c r="AB124" s="838"/>
      <c r="AC124" s="838"/>
      <c r="AD124" s="838"/>
      <c r="AE124" s="839"/>
      <c r="AF124" s="840" t="s">
        <v>385</v>
      </c>
      <c r="AG124" s="838"/>
      <c r="AH124" s="838"/>
      <c r="AI124" s="838"/>
      <c r="AJ124" s="839"/>
      <c r="AK124" s="840" t="s">
        <v>448</v>
      </c>
      <c r="AL124" s="838"/>
      <c r="AM124" s="838"/>
      <c r="AN124" s="838"/>
      <c r="AO124" s="839"/>
      <c r="AP124" s="885" t="s">
        <v>448</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59.7</v>
      </c>
      <c r="BR124" s="892"/>
      <c r="BS124" s="892"/>
      <c r="BT124" s="892"/>
      <c r="BU124" s="892"/>
      <c r="BV124" s="892">
        <v>58.8</v>
      </c>
      <c r="BW124" s="892"/>
      <c r="BX124" s="892"/>
      <c r="BY124" s="892"/>
      <c r="BZ124" s="892"/>
      <c r="CA124" s="892">
        <v>57.8</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v>1304712</v>
      </c>
      <c r="DH124" s="821"/>
      <c r="DI124" s="821"/>
      <c r="DJ124" s="821"/>
      <c r="DK124" s="822"/>
      <c r="DL124" s="823">
        <v>197195</v>
      </c>
      <c r="DM124" s="821"/>
      <c r="DN124" s="821"/>
      <c r="DO124" s="821"/>
      <c r="DP124" s="822"/>
      <c r="DQ124" s="823">
        <v>222140</v>
      </c>
      <c r="DR124" s="821"/>
      <c r="DS124" s="821"/>
      <c r="DT124" s="821"/>
      <c r="DU124" s="822"/>
      <c r="DV124" s="909">
        <v>1.6</v>
      </c>
      <c r="DW124" s="910"/>
      <c r="DX124" s="910"/>
      <c r="DY124" s="910"/>
      <c r="DZ124" s="911"/>
    </row>
    <row r="125" spans="1:130" s="226" customFormat="1" ht="26.25" customHeight="1">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408</v>
      </c>
      <c r="DH125" s="903"/>
      <c r="DI125" s="903"/>
      <c r="DJ125" s="903"/>
      <c r="DK125" s="903"/>
      <c r="DL125" s="903" t="s">
        <v>122</v>
      </c>
      <c r="DM125" s="903"/>
      <c r="DN125" s="903"/>
      <c r="DO125" s="903"/>
      <c r="DP125" s="903"/>
      <c r="DQ125" s="903" t="s">
        <v>122</v>
      </c>
      <c r="DR125" s="903"/>
      <c r="DS125" s="903"/>
      <c r="DT125" s="903"/>
      <c r="DU125" s="903"/>
      <c r="DV125" s="904" t="s">
        <v>408</v>
      </c>
      <c r="DW125" s="904"/>
      <c r="DX125" s="904"/>
      <c r="DY125" s="904"/>
      <c r="DZ125" s="905"/>
    </row>
    <row r="126" spans="1:130" s="226" customFormat="1" ht="26.25" customHeight="1" thickBot="1">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46641</v>
      </c>
      <c r="AB126" s="838"/>
      <c r="AC126" s="838"/>
      <c r="AD126" s="838"/>
      <c r="AE126" s="839"/>
      <c r="AF126" s="840">
        <v>14856</v>
      </c>
      <c r="AG126" s="838"/>
      <c r="AH126" s="838"/>
      <c r="AI126" s="838"/>
      <c r="AJ126" s="839"/>
      <c r="AK126" s="840">
        <v>14422</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408</v>
      </c>
      <c r="DM126" s="875"/>
      <c r="DN126" s="875"/>
      <c r="DO126" s="875"/>
      <c r="DP126" s="875"/>
      <c r="DQ126" s="875" t="s">
        <v>408</v>
      </c>
      <c r="DR126" s="875"/>
      <c r="DS126" s="875"/>
      <c r="DT126" s="875"/>
      <c r="DU126" s="875"/>
      <c r="DV126" s="852" t="s">
        <v>408</v>
      </c>
      <c r="DW126" s="852"/>
      <c r="DX126" s="852"/>
      <c r="DY126" s="852"/>
      <c r="DZ126" s="853"/>
    </row>
    <row r="127" spans="1:130" s="226" customFormat="1" ht="26.25" customHeight="1">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820</v>
      </c>
      <c r="AB127" s="838"/>
      <c r="AC127" s="838"/>
      <c r="AD127" s="838"/>
      <c r="AE127" s="839"/>
      <c r="AF127" s="840">
        <v>620</v>
      </c>
      <c r="AG127" s="838"/>
      <c r="AH127" s="838"/>
      <c r="AI127" s="838"/>
      <c r="AJ127" s="839"/>
      <c r="AK127" s="840">
        <v>709</v>
      </c>
      <c r="AL127" s="838"/>
      <c r="AM127" s="838"/>
      <c r="AN127" s="838"/>
      <c r="AO127" s="839"/>
      <c r="AP127" s="885">
        <v>0</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408</v>
      </c>
      <c r="DR127" s="875"/>
      <c r="DS127" s="875"/>
      <c r="DT127" s="875"/>
      <c r="DU127" s="875"/>
      <c r="DV127" s="852" t="s">
        <v>122</v>
      </c>
      <c r="DW127" s="852"/>
      <c r="DX127" s="852"/>
      <c r="DY127" s="852"/>
      <c r="DZ127" s="853"/>
    </row>
    <row r="128" spans="1:130" s="226" customFormat="1" ht="26.25" customHeight="1" thickBot="1">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91364</v>
      </c>
      <c r="AB128" s="859"/>
      <c r="AC128" s="859"/>
      <c r="AD128" s="859"/>
      <c r="AE128" s="860"/>
      <c r="AF128" s="861">
        <v>87481</v>
      </c>
      <c r="AG128" s="859"/>
      <c r="AH128" s="859"/>
      <c r="AI128" s="859"/>
      <c r="AJ128" s="860"/>
      <c r="AK128" s="861">
        <v>104930</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122</v>
      </c>
      <c r="BG128" s="845"/>
      <c r="BH128" s="845"/>
      <c r="BI128" s="845"/>
      <c r="BJ128" s="845"/>
      <c r="BK128" s="845"/>
      <c r="BL128" s="868"/>
      <c r="BM128" s="844">
        <v>12.63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v>13349</v>
      </c>
      <c r="DH128" s="849"/>
      <c r="DI128" s="849"/>
      <c r="DJ128" s="849"/>
      <c r="DK128" s="849"/>
      <c r="DL128" s="849">
        <v>9094</v>
      </c>
      <c r="DM128" s="849"/>
      <c r="DN128" s="849"/>
      <c r="DO128" s="849"/>
      <c r="DP128" s="849"/>
      <c r="DQ128" s="849">
        <v>5348</v>
      </c>
      <c r="DR128" s="849"/>
      <c r="DS128" s="849"/>
      <c r="DT128" s="849"/>
      <c r="DU128" s="849"/>
      <c r="DV128" s="850">
        <v>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17968304</v>
      </c>
      <c r="AB129" s="838"/>
      <c r="AC129" s="838"/>
      <c r="AD129" s="838"/>
      <c r="AE129" s="839"/>
      <c r="AF129" s="840">
        <v>17551936</v>
      </c>
      <c r="AG129" s="838"/>
      <c r="AH129" s="838"/>
      <c r="AI129" s="838"/>
      <c r="AJ129" s="839"/>
      <c r="AK129" s="840">
        <v>17288052</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122</v>
      </c>
      <c r="BG129" s="828"/>
      <c r="BH129" s="828"/>
      <c r="BI129" s="828"/>
      <c r="BJ129" s="828"/>
      <c r="BK129" s="828"/>
      <c r="BL129" s="829"/>
      <c r="BM129" s="827">
        <v>17.63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3181047</v>
      </c>
      <c r="AB130" s="838"/>
      <c r="AC130" s="838"/>
      <c r="AD130" s="838"/>
      <c r="AE130" s="839"/>
      <c r="AF130" s="840">
        <v>3217239</v>
      </c>
      <c r="AG130" s="838"/>
      <c r="AH130" s="838"/>
      <c r="AI130" s="838"/>
      <c r="AJ130" s="839"/>
      <c r="AK130" s="840">
        <v>3131697</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10.5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14787257</v>
      </c>
      <c r="AB131" s="821"/>
      <c r="AC131" s="821"/>
      <c r="AD131" s="821"/>
      <c r="AE131" s="822"/>
      <c r="AF131" s="823">
        <v>14334697</v>
      </c>
      <c r="AG131" s="821"/>
      <c r="AH131" s="821"/>
      <c r="AI131" s="821"/>
      <c r="AJ131" s="822"/>
      <c r="AK131" s="823">
        <v>14156355</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57.8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9.9615702899999992</v>
      </c>
      <c r="AB132" s="801"/>
      <c r="AC132" s="801"/>
      <c r="AD132" s="801"/>
      <c r="AE132" s="802"/>
      <c r="AF132" s="803">
        <v>9.9081550170000003</v>
      </c>
      <c r="AG132" s="801"/>
      <c r="AH132" s="801"/>
      <c r="AI132" s="801"/>
      <c r="AJ132" s="802"/>
      <c r="AK132" s="803">
        <v>11.887608070000001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9.3000000000000007</v>
      </c>
      <c r="AB133" s="780"/>
      <c r="AC133" s="780"/>
      <c r="AD133" s="780"/>
      <c r="AE133" s="781"/>
      <c r="AF133" s="779">
        <v>9.6999999999999993</v>
      </c>
      <c r="AG133" s="780"/>
      <c r="AH133" s="780"/>
      <c r="AI133" s="780"/>
      <c r="AJ133" s="781"/>
      <c r="AK133" s="779">
        <v>10.5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IM3JNl/Xe1CS0+ZSHYjCRtv3hjZyD8xJMRYPsQgB3A4ADkG9altAV1JRY7/fehzOjGdh9kX3pKfE4SDX2Q8Tg==" saltValue="t3vLPoMoIx5ZFX08UDxb8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election activeCell="AZ26" sqref="AZ2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M7F+i+xPVGAxCJ1psCy6nupW+GGoe8EghOkcJW60mrkwS+sg1gltNtiweZ9LkHODyTBFzT4dWW+3wECz7qYWg==" saltValue="/9JIL+qS0d61U63LqVv8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22"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MYKybo1EZuedj9kYUB8YpFVt2qQmhFDA3ao345h5Jo3FxZ12HlQMRpSLA0jR0GJkI/g53PuA79oCE4kbOd/7w==" saltValue="Vr5S9OzgkGVSADG2JbUV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4005982</v>
      </c>
      <c r="AP9" s="292">
        <v>64975</v>
      </c>
      <c r="AQ9" s="293">
        <v>61846</v>
      </c>
      <c r="AR9" s="294">
        <v>5.0999999999999996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422391</v>
      </c>
      <c r="AP10" s="295">
        <v>6851</v>
      </c>
      <c r="AQ10" s="296">
        <v>5819</v>
      </c>
      <c r="AR10" s="297">
        <v>17.7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658757</v>
      </c>
      <c r="AP11" s="295">
        <v>10685</v>
      </c>
      <c r="AQ11" s="296">
        <v>5868</v>
      </c>
      <c r="AR11" s="297">
        <v>82.1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v>5514</v>
      </c>
      <c r="AP12" s="295">
        <v>89</v>
      </c>
      <c r="AQ12" s="296">
        <v>1247</v>
      </c>
      <c r="AR12" s="297">
        <v>-92.9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512</v>
      </c>
      <c r="AL13" s="1207"/>
      <c r="AM13" s="1207"/>
      <c r="AN13" s="1208"/>
      <c r="AO13" s="295" t="s">
        <v>513</v>
      </c>
      <c r="AP13" s="295" t="s">
        <v>513</v>
      </c>
      <c r="AQ13" s="296">
        <v>0</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v>144405</v>
      </c>
      <c r="AP14" s="295">
        <v>2342</v>
      </c>
      <c r="AQ14" s="296">
        <v>2376</v>
      </c>
      <c r="AR14" s="297">
        <v>-1.4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v>225795</v>
      </c>
      <c r="AP15" s="295">
        <v>3662</v>
      </c>
      <c r="AQ15" s="296">
        <v>1663</v>
      </c>
      <c r="AR15" s="297">
        <v>120.2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-293837</v>
      </c>
      <c r="AP16" s="295">
        <v>-4766</v>
      </c>
      <c r="AQ16" s="296">
        <v>-5271</v>
      </c>
      <c r="AR16" s="297">
        <v>-9.6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5169007</v>
      </c>
      <c r="AP17" s="295">
        <v>83839</v>
      </c>
      <c r="AQ17" s="296">
        <v>73548</v>
      </c>
      <c r="AR17" s="297">
        <v>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7.96</v>
      </c>
      <c r="AP21" s="308">
        <v>7.24</v>
      </c>
      <c r="AQ21" s="309">
        <v>0.72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100</v>
      </c>
      <c r="AP22" s="313">
        <v>98.4</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3296961</v>
      </c>
      <c r="AP32" s="322">
        <v>53475</v>
      </c>
      <c r="AQ32" s="323">
        <v>39633</v>
      </c>
      <c r="AR32" s="324">
        <v>34.9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513</v>
      </c>
      <c r="AP34" s="322" t="s">
        <v>513</v>
      </c>
      <c r="AQ34" s="323">
        <v>58</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1440459</v>
      </c>
      <c r="AP35" s="322">
        <v>23364</v>
      </c>
      <c r="AQ35" s="323">
        <v>13693</v>
      </c>
      <c r="AR35" s="324">
        <v>70.599999999999994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v>145099</v>
      </c>
      <c r="AP36" s="322">
        <v>2353</v>
      </c>
      <c r="AQ36" s="323">
        <v>1763</v>
      </c>
      <c r="AR36" s="324">
        <v>33.5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v>36828</v>
      </c>
      <c r="AP37" s="322">
        <v>597</v>
      </c>
      <c r="AQ37" s="323">
        <v>897</v>
      </c>
      <c r="AR37" s="324">
        <v>-33.4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v>132</v>
      </c>
      <c r="AP38" s="325">
        <v>2</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v>-104930</v>
      </c>
      <c r="AP39" s="322">
        <v>-1702</v>
      </c>
      <c r="AQ39" s="323">
        <v>-5566</v>
      </c>
      <c r="AR39" s="324">
        <v>-69.400000000000006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-3131697</v>
      </c>
      <c r="AP40" s="322">
        <v>-50795</v>
      </c>
      <c r="AQ40" s="323">
        <v>-36175</v>
      </c>
      <c r="AR40" s="324">
        <v>40.4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1682852</v>
      </c>
      <c r="AP41" s="322">
        <v>27295</v>
      </c>
      <c r="AQ41" s="323">
        <v>14303</v>
      </c>
      <c r="AR41" s="324">
        <v>90.8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11445541</v>
      </c>
      <c r="AN51" s="344">
        <v>180452</v>
      </c>
      <c r="AO51" s="345">
        <v>200.5</v>
      </c>
      <c r="AP51" s="346">
        <v>69560</v>
      </c>
      <c r="AQ51" s="347">
        <v>32</v>
      </c>
      <c r="AR51" s="348">
        <v>168.5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2474459</v>
      </c>
      <c r="AN52" s="352">
        <v>39013</v>
      </c>
      <c r="AO52" s="353">
        <v>61.8</v>
      </c>
      <c r="AP52" s="354">
        <v>35305</v>
      </c>
      <c r="AQ52" s="355">
        <v>17</v>
      </c>
      <c r="AR52" s="356">
        <v>44.8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6900002</v>
      </c>
      <c r="AN53" s="344">
        <v>109201</v>
      </c>
      <c r="AO53" s="345">
        <v>-39.5</v>
      </c>
      <c r="AP53" s="346">
        <v>65988</v>
      </c>
      <c r="AQ53" s="347">
        <v>-5.0999999999999996</v>
      </c>
      <c r="AR53" s="348">
        <v>-34.4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2747747</v>
      </c>
      <c r="AN54" s="352">
        <v>43487</v>
      </c>
      <c r="AO54" s="353">
        <v>11.5</v>
      </c>
      <c r="AP54" s="354">
        <v>36473</v>
      </c>
      <c r="AQ54" s="355">
        <v>3.3</v>
      </c>
      <c r="AR54" s="356">
        <v>8.1999999999999993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7944859</v>
      </c>
      <c r="AN55" s="344">
        <v>126603</v>
      </c>
      <c r="AO55" s="345">
        <v>15.9</v>
      </c>
      <c r="AP55" s="346">
        <v>77507</v>
      </c>
      <c r="AQ55" s="347">
        <v>17.5</v>
      </c>
      <c r="AR55" s="348">
        <v>-1.6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2321773</v>
      </c>
      <c r="AN56" s="352">
        <v>36998</v>
      </c>
      <c r="AO56" s="353">
        <v>-14.9</v>
      </c>
      <c r="AP56" s="354">
        <v>42788</v>
      </c>
      <c r="AQ56" s="355">
        <v>17.3</v>
      </c>
      <c r="AR56" s="356">
        <v>-32.200000000000003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8288391</v>
      </c>
      <c r="AN57" s="344">
        <v>133158</v>
      </c>
      <c r="AO57" s="345">
        <v>5.2</v>
      </c>
      <c r="AP57" s="346">
        <v>57295</v>
      </c>
      <c r="AQ57" s="347">
        <v>-26.1</v>
      </c>
      <c r="AR57" s="348">
        <v>31.3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2635415</v>
      </c>
      <c r="AN58" s="352">
        <v>42339</v>
      </c>
      <c r="AO58" s="353">
        <v>14.4</v>
      </c>
      <c r="AP58" s="354">
        <v>32771</v>
      </c>
      <c r="AQ58" s="355">
        <v>-23.4</v>
      </c>
      <c r="AR58" s="356">
        <v>37.799999999999997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3684879</v>
      </c>
      <c r="AN59" s="344">
        <v>59767</v>
      </c>
      <c r="AO59" s="345">
        <v>-55.1</v>
      </c>
      <c r="AP59" s="346">
        <v>54110</v>
      </c>
      <c r="AQ59" s="347">
        <v>-5.6</v>
      </c>
      <c r="AR59" s="348">
        <v>-49.5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1732970</v>
      </c>
      <c r="AN60" s="352">
        <v>28108</v>
      </c>
      <c r="AO60" s="353">
        <v>-33.6</v>
      </c>
      <c r="AP60" s="354">
        <v>30620</v>
      </c>
      <c r="AQ60" s="355">
        <v>-6.6</v>
      </c>
      <c r="AR60" s="356">
        <v>-27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7652734</v>
      </c>
      <c r="AN61" s="359">
        <v>121836</v>
      </c>
      <c r="AO61" s="360">
        <v>25.4</v>
      </c>
      <c r="AP61" s="361">
        <v>64892</v>
      </c>
      <c r="AQ61" s="362">
        <v>2.5</v>
      </c>
      <c r="AR61" s="348">
        <v>22.9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2382473</v>
      </c>
      <c r="AN62" s="352">
        <v>37989</v>
      </c>
      <c r="AO62" s="353">
        <v>7.8</v>
      </c>
      <c r="AP62" s="354">
        <v>35591</v>
      </c>
      <c r="AQ62" s="355">
        <v>1.5</v>
      </c>
      <c r="AR62" s="356">
        <v>6.3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ll/+/P02wZzPAH2VFQ5yJt9WqSRENjC9wls9T1lDE1h+fwXDGti4daecWEPjOwo72KqeUo4Y24vmyL2zJWLXQ==" saltValue="d70Igv2UwZaXdyX58qk+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election activeCell="BF116" sqref="BF116"/>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P7SZS4/IMIdA5EVN7IfUbmC39OQ54tV/2ZrwDWAifk3S8MSZxGUWS+ddqauH8Y/qF8Zju2ZmcWJosOXV5eKbA==" saltValue="tuQuma4UkiPOALSgvgk9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75" zoomScaleNormal="75" zoomScaleSheetLayoutView="55" workbookViewId="0">
      <selection activeCell="BK102" sqref="BK102"/>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VuvlERvlt/3vsmEpUh6sek8KVa+J636mK8qT3bqQMVIktr0elf8Sev6joHfwhU8hn9obOxhA9FbCJfWE8NEkQ==" saltValue="/vxu4XSj8n3ItvaI3USQ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election activeCell="K50" sqref="K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19.43</v>
      </c>
      <c r="G47" s="12">
        <v>20.11</v>
      </c>
      <c r="H47" s="12">
        <v>19.399999999999999</v>
      </c>
      <c r="I47" s="12">
        <v>19.48</v>
      </c>
      <c r="J47" s="13">
        <v>18.68</v>
      </c>
    </row>
    <row r="48" spans="2:10" ht="57.75" customHeight="1">
      <c r="B48" s="14"/>
      <c r="C48" s="1214" t="s">
        <v>4</v>
      </c>
      <c r="D48" s="1214"/>
      <c r="E48" s="1215"/>
      <c r="F48" s="15">
        <v>7.44</v>
      </c>
      <c r="G48" s="16">
        <v>9.1199999999999992</v>
      </c>
      <c r="H48" s="16">
        <v>7.56</v>
      </c>
      <c r="I48" s="16">
        <v>7.07</v>
      </c>
      <c r="J48" s="17">
        <v>5.61</v>
      </c>
    </row>
    <row r="49" spans="2:10" ht="57.75" customHeight="1" thickBot="1">
      <c r="B49" s="18"/>
      <c r="C49" s="1216" t="s">
        <v>5</v>
      </c>
      <c r="D49" s="1216"/>
      <c r="E49" s="1217"/>
      <c r="F49" s="19">
        <v>2.11</v>
      </c>
      <c r="G49" s="20">
        <v>2.4900000000000002</v>
      </c>
      <c r="H49" s="20">
        <v>1.35</v>
      </c>
      <c r="I49" s="20" t="s">
        <v>560</v>
      </c>
      <c r="J49" s="21" t="s">
        <v>561</v>
      </c>
    </row>
    <row r="50" spans="2:10" ht="13.5" customHeight="1"/>
    <row r="51" spans="2:10" ht="13.5" hidden="1" customHeight="1"/>
    <row r="52" spans="2:10" ht="13.5" hidden="1" customHeight="1"/>
    <row r="53" spans="2:10" ht="13.5" hidden="1" customHeight="1"/>
  </sheetData>
  <sheetProtection algorithmName="SHA-512" hashValue="kg0aNaG+p69nhV0Sk9VCRpvXJCFtR7VGBEEZbdANJFZc5qGjlgyHLtSeZu5vh73eAzu6XMu8st02JcnYGnkLPw==" saltValue="ALvIa2QlooIMkoyY3Ud6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2019-10-29T07:33:57Z</cp:lastPrinted>
  <dcterms:created xsi:type="dcterms:W3CDTF">2019-02-14T01:38:30Z</dcterms:created>
  <dcterms:modified xsi:type="dcterms:W3CDTF">2019-10-29T07:50:37Z</dcterms:modified>
  <cp:category/>
</cp:coreProperties>
</file>