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activeTab="0"/>
  </bookViews>
  <sheets>
    <sheet name="第３１表一組性質別歳出の状況" sheetId="1" r:id="rId1"/>
  </sheets>
  <definedNames>
    <definedName name="_xlnm.Print_Area" localSheetId="0">'第３１表一組性質別歳出の状況'!$A$1:$AF$63</definedName>
  </definedNames>
  <calcPr fullCalcOnLoad="1"/>
</workbook>
</file>

<file path=xl/sharedStrings.xml><?xml version="1.0" encoding="utf-8"?>
<sst xmlns="http://schemas.openxmlformats.org/spreadsheetml/2006/main" count="219" uniqueCount="80">
  <si>
    <t>一部事務組合名</t>
  </si>
  <si>
    <t>２物件費</t>
  </si>
  <si>
    <t>３維持補修費</t>
  </si>
  <si>
    <t>４扶助費</t>
  </si>
  <si>
    <t>５補助費等</t>
  </si>
  <si>
    <t>６普通建設事業費</t>
  </si>
  <si>
    <t>７災害復旧事業費</t>
  </si>
  <si>
    <t>８公債費</t>
  </si>
  <si>
    <t>９積立金</t>
  </si>
  <si>
    <t>１１繰出金</t>
  </si>
  <si>
    <t>歳出合計</t>
  </si>
  <si>
    <t>経常収支比率</t>
  </si>
  <si>
    <t>（７）恩給及び退職年金</t>
  </si>
  <si>
    <t>（８）災害補償費</t>
  </si>
  <si>
    <t>（１０）その他</t>
  </si>
  <si>
    <t>（１）賃金</t>
  </si>
  <si>
    <t>（２）旅費</t>
  </si>
  <si>
    <t>（３）交際費</t>
  </si>
  <si>
    <t>（４）需用費</t>
  </si>
  <si>
    <t>（５）役務費</t>
  </si>
  <si>
    <t>（６）備品購入費</t>
  </si>
  <si>
    <t>（７）委託料</t>
  </si>
  <si>
    <t>（８）その他</t>
  </si>
  <si>
    <t>（１）補助事業費</t>
  </si>
  <si>
    <t>（２）単独事業費</t>
  </si>
  <si>
    <t>１国庫支出金</t>
  </si>
  <si>
    <t>２県支出金</t>
  </si>
  <si>
    <t>５財産収入</t>
  </si>
  <si>
    <t>６繰入金</t>
  </si>
  <si>
    <t>７諸収入</t>
  </si>
  <si>
    <t>８繰越金</t>
  </si>
  <si>
    <t>９地方債</t>
  </si>
  <si>
    <t>１０一般財源等</t>
  </si>
  <si>
    <t>臨時的経費</t>
  </si>
  <si>
    <t>経常的経費</t>
  </si>
  <si>
    <t>特定財源</t>
  </si>
  <si>
    <t>一般財源等</t>
  </si>
  <si>
    <t>構成比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</si>
  <si>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</si>
  <si>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</si>
  <si>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</si>
  <si>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</si>
  <si>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</si>
  <si>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</si>
  <si>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</si>
  <si>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</si>
  <si>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</si>
  <si>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</si>
  <si>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</si>
  <si>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</si>
  <si>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</si>
  <si>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</si>
  <si>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</si>
  <si>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</si>
  <si>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</si>
  <si>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左の財源内訳</t>
  </si>
  <si>
    <t>（３）受託事業費</t>
  </si>
  <si>
    <t>田村広域行政組合</t>
  </si>
  <si>
    <t>白河地方広域市町村圏整備組合</t>
  </si>
  <si>
    <t>会津若松地方広域市町村圏整備組合</t>
  </si>
  <si>
    <t>歳出合計</t>
  </si>
  <si>
    <t>（１～１１）</t>
  </si>
  <si>
    <r>
      <t xml:space="preserve"> </t>
    </r>
    <r>
      <rPr>
        <sz val="18"/>
        <rFont val="ＭＳ Ｐゴシック"/>
        <family val="3"/>
      </rPr>
      <t xml:space="preserve"> </t>
    </r>
    <r>
      <rPr>
        <sz val="18"/>
        <rFont val="ＭＳ Ｐゴシック"/>
        <family val="3"/>
      </rPr>
      <t xml:space="preserve">歳入総額中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 xml:space="preserve">経常の一般
</t>
    </r>
    <r>
      <rPr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>財源等</t>
    </r>
  </si>
  <si>
    <t>１０投資及び</t>
  </si>
  <si>
    <t>出資金</t>
  </si>
  <si>
    <t>　第３１表 性質別歳出の状況</t>
  </si>
  <si>
    <t>（９）職員互助
会補助金</t>
  </si>
  <si>
    <t>福島県伊達郡国見町桑折町有北山組合</t>
  </si>
  <si>
    <t>福島県後期高齢者医療広域連合</t>
  </si>
  <si>
    <t>３使用料
　手数料</t>
  </si>
  <si>
    <t>４分担金</t>
  </si>
  <si>
    <t>　　　負担金</t>
  </si>
  <si>
    <t>　　　寄附金</t>
  </si>
  <si>
    <t>１人件費</t>
  </si>
  <si>
    <t>歳出の財源内訳</t>
  </si>
  <si>
    <t>経費の臨時・経常の別及び財源充当の状況</t>
  </si>
  <si>
    <t>南会津地方環境衛生組合</t>
  </si>
  <si>
    <t>経費の臨時・経常の別及び財源充当の状況</t>
  </si>
  <si>
    <t>磐梯町外一市二町一ケ村組合</t>
  </si>
  <si>
    <t>磐梯町外一市二町一ケ村組合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</si>
</sst>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  <numFmt numFmtId="179" formatCode="#,##0;&quot;△ &quot;#,##0"/>
    <numFmt numFmtId="180" formatCode="#,##0_ "/>
    <numFmt numFmtId="181" formatCode="#,##0_);[Red]\(#,##0\)"/>
    <numFmt numFmtId="182" formatCode="0;&quot;▲ &quot;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7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3" fontId="0" fillId="0" borderId="0" xfId="0" applyAlignment="1">
      <alignment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vertical="center" wrapText="1"/>
    </xf>
    <xf numFmtId="177" fontId="8" fillId="0" borderId="12" xfId="0" applyNumberFormat="1" applyFont="1" applyFill="1" applyBorder="1" applyAlignment="1">
      <alignment vertical="center" wrapText="1"/>
    </xf>
    <xf numFmtId="177" fontId="8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0" fillId="0" borderId="0" xfId="0" applyFill="1" applyAlignment="1">
      <alignment/>
    </xf>
    <xf numFmtId="177" fontId="4" fillId="0" borderId="17" xfId="0" applyNumberFormat="1" applyFont="1" applyFill="1" applyBorder="1" applyAlignment="1">
      <alignment horizontal="centerContinuous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8" xfId="0" applyNumberFormat="1" applyFont="1" applyFill="1" applyBorder="1" applyAlignment="1">
      <alignment horizontal="center" shrinkToFit="1"/>
    </xf>
    <xf numFmtId="177" fontId="4" fillId="0" borderId="13" xfId="0" applyNumberFormat="1" applyFont="1" applyFill="1" applyBorder="1" applyAlignment="1">
      <alignment horizont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8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7" fontId="8" fillId="0" borderId="16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9" xfId="0" applyNumberFormat="1" applyFont="1" applyFill="1" applyBorder="1" applyAlignment="1">
      <alignment horizontal="center" shrinkToFit="1"/>
    </xf>
    <xf numFmtId="177" fontId="4" fillId="0" borderId="18" xfId="0" applyNumberFormat="1" applyFont="1" applyFill="1" applyBorder="1" applyAlignment="1">
      <alignment horizontal="center" shrinkToFit="1"/>
    </xf>
    <xf numFmtId="177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wrapText="1"/>
    </xf>
    <xf numFmtId="177" fontId="4" fillId="0" borderId="19" xfId="0" applyNumberFormat="1" applyFont="1" applyFill="1" applyBorder="1" applyAlignment="1">
      <alignment vertical="top" wrapText="1"/>
    </xf>
    <xf numFmtId="3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3" fontId="4" fillId="0" borderId="10" xfId="0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horizontal="left" vertical="center" wrapText="1"/>
    </xf>
    <xf numFmtId="177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3" fontId="6" fillId="0" borderId="12" xfId="0" applyNumberFormat="1" applyFont="1" applyFill="1" applyBorder="1" applyAlignment="1">
      <alignment vertical="center" shrinkToFit="1"/>
    </xf>
    <xf numFmtId="177" fontId="6" fillId="0" borderId="22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 shrinkToFit="1"/>
    </xf>
    <xf numFmtId="178" fontId="6" fillId="0" borderId="13" xfId="0" applyNumberFormat="1" applyFont="1" applyFill="1" applyBorder="1" applyAlignment="1">
      <alignment horizontal="right" vertical="center" shrinkToFit="1"/>
    </xf>
    <xf numFmtId="177" fontId="6" fillId="0" borderId="10" xfId="0" applyNumberFormat="1" applyFont="1" applyFill="1" applyBorder="1" applyAlignment="1">
      <alignment vertical="center" shrinkToFit="1"/>
    </xf>
    <xf numFmtId="178" fontId="6" fillId="0" borderId="10" xfId="0" applyNumberFormat="1" applyFont="1" applyFill="1" applyBorder="1" applyAlignment="1">
      <alignment horizontal="right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178" fontId="6" fillId="0" borderId="12" xfId="0" applyNumberFormat="1" applyFont="1" applyFill="1" applyBorder="1" applyAlignment="1">
      <alignment horizontal="right" vertical="center" shrinkToFit="1"/>
    </xf>
    <xf numFmtId="177" fontId="6" fillId="0" borderId="22" xfId="0" applyNumberFormat="1" applyFont="1" applyFill="1" applyBorder="1" applyAlignment="1">
      <alignment vertical="center" shrinkToFit="1"/>
    </xf>
    <xf numFmtId="178" fontId="6" fillId="0" borderId="22" xfId="0" applyNumberFormat="1" applyFont="1" applyFill="1" applyBorder="1" applyAlignment="1">
      <alignment horizontal="right" vertical="center" shrinkToFit="1"/>
    </xf>
    <xf numFmtId="3" fontId="6" fillId="0" borderId="13" xfId="0" applyFont="1" applyFill="1" applyBorder="1" applyAlignment="1">
      <alignment vertical="center" shrinkToFit="1"/>
    </xf>
    <xf numFmtId="3" fontId="6" fillId="0" borderId="10" xfId="0" applyFont="1" applyFill="1" applyBorder="1" applyAlignment="1">
      <alignment vertical="center" shrinkToFit="1"/>
    </xf>
    <xf numFmtId="3" fontId="6" fillId="0" borderId="12" xfId="0" applyFont="1" applyFill="1" applyBorder="1" applyAlignment="1">
      <alignment vertical="center" shrinkToFit="1"/>
    </xf>
    <xf numFmtId="3" fontId="6" fillId="0" borderId="22" xfId="0" applyFont="1" applyFill="1" applyBorder="1" applyAlignment="1">
      <alignment vertical="center" shrinkToFit="1"/>
    </xf>
    <xf numFmtId="3" fontId="6" fillId="0" borderId="13" xfId="0" applyFont="1" applyFill="1" applyBorder="1" applyAlignment="1">
      <alignment vertical="center"/>
    </xf>
    <xf numFmtId="3" fontId="6" fillId="0" borderId="10" xfId="0" applyFont="1" applyFill="1" applyBorder="1" applyAlignment="1">
      <alignment vertical="center"/>
    </xf>
    <xf numFmtId="3" fontId="6" fillId="0" borderId="12" xfId="0" applyFont="1" applyFill="1" applyBorder="1" applyAlignment="1">
      <alignment vertical="center"/>
    </xf>
    <xf numFmtId="3" fontId="6" fillId="0" borderId="22" xfId="0" applyFont="1" applyFill="1" applyBorder="1" applyAlignment="1">
      <alignment vertical="center"/>
    </xf>
    <xf numFmtId="3" fontId="6" fillId="0" borderId="23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 shrinkToFit="1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 wrapText="1" shrinkToFit="1"/>
    </xf>
    <xf numFmtId="177" fontId="4" fillId="0" borderId="10" xfId="0" applyNumberFormat="1" applyFont="1" applyFill="1" applyBorder="1" applyAlignment="1">
      <alignment horizontal="center" vertical="center" wrapText="1" shrinkToFit="1"/>
    </xf>
    <xf numFmtId="177" fontId="4" fillId="0" borderId="26" xfId="0" applyNumberFormat="1" applyFont="1" applyFill="1" applyBorder="1" applyAlignment="1">
      <alignment vertical="center" wrapText="1"/>
    </xf>
    <xf numFmtId="177" fontId="4" fillId="0" borderId="27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left" vertical="center" wrapText="1"/>
    </xf>
    <xf numFmtId="177" fontId="4" fillId="0" borderId="17" xfId="0" applyNumberFormat="1" applyFont="1" applyFill="1" applyBorder="1" applyAlignment="1">
      <alignment horizontal="left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center" vertical="center" wrapText="1"/>
    </xf>
    <xf numFmtId="177" fontId="4" fillId="0" borderId="25" xfId="0" applyNumberFormat="1" applyFont="1" applyFill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Continuous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"/>
  <sheetViews>
    <sheetView tabSelected="1" showOutlineSymbols="0" view="pageBreakPreview" zoomScale="50" zoomScaleNormal="87" zoomScaleSheetLayoutView="50" zoomScalePageLayoutView="0" workbookViewId="0" topLeftCell="P1">
      <selection activeCell="Y4" sqref="Y4"/>
    </sheetView>
  </sheetViews>
  <sheetFormatPr defaultColWidth="24.75390625" defaultRowHeight="14.25"/>
  <cols>
    <col min="1" max="1" width="41.25390625" style="17" customWidth="1"/>
    <col min="2" max="11" width="19.375" style="17" customWidth="1"/>
    <col min="12" max="12" width="41.125" style="17" customWidth="1"/>
    <col min="13" max="22" width="19.375" style="17" customWidth="1"/>
    <col min="23" max="23" width="41.125" style="17" customWidth="1"/>
    <col min="24" max="32" width="19.375" style="17" customWidth="1"/>
    <col min="33" max="33" width="15.125" style="17" bestFit="1" customWidth="1"/>
    <col min="34" max="34" width="17.00390625" style="17" bestFit="1" customWidth="1"/>
    <col min="35" max="35" width="15.125" style="17" bestFit="1" customWidth="1"/>
    <col min="36" max="36" width="17.00390625" style="17" bestFit="1" customWidth="1"/>
    <col min="37" max="37" width="16.875" style="17" bestFit="1" customWidth="1"/>
    <col min="38" max="38" width="17.00390625" style="17" bestFit="1" customWidth="1"/>
    <col min="39" max="39" width="4.375" style="17" bestFit="1" customWidth="1"/>
    <col min="40" max="16384" width="24.75390625" style="17" customWidth="1"/>
  </cols>
  <sheetData>
    <row r="1" spans="1:32" ht="28.5">
      <c r="A1" s="10"/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10"/>
      <c r="X1" s="9"/>
      <c r="Y1" s="9"/>
      <c r="Z1" s="9"/>
      <c r="AA1" s="9"/>
      <c r="AB1" s="9"/>
      <c r="AC1" s="9"/>
      <c r="AD1" s="9"/>
      <c r="AE1" s="9"/>
      <c r="AF1" s="32"/>
    </row>
    <row r="2" spans="1:32" ht="28.5">
      <c r="A2" s="33" t="s">
        <v>65</v>
      </c>
      <c r="B2" s="10"/>
      <c r="C2" s="9"/>
      <c r="D2" s="9"/>
      <c r="E2" s="9"/>
      <c r="F2" s="9"/>
      <c r="G2" s="9"/>
      <c r="H2" s="9"/>
      <c r="I2" s="9"/>
      <c r="J2" s="9"/>
      <c r="K2" s="9"/>
      <c r="L2" s="33" t="s">
        <v>65</v>
      </c>
      <c r="M2" s="10"/>
      <c r="N2" s="9"/>
      <c r="O2" s="9"/>
      <c r="P2" s="9"/>
      <c r="Q2" s="9"/>
      <c r="R2" s="9"/>
      <c r="S2" s="9"/>
      <c r="T2" s="9"/>
      <c r="U2" s="34"/>
      <c r="V2" s="9"/>
      <c r="W2" s="33" t="s">
        <v>65</v>
      </c>
      <c r="X2" s="10"/>
      <c r="Y2" s="9"/>
      <c r="Z2" s="9"/>
      <c r="AA2" s="9"/>
      <c r="AB2" s="9"/>
      <c r="AC2" s="9"/>
      <c r="AD2" s="9"/>
      <c r="AE2" s="9"/>
      <c r="AF2" s="32"/>
    </row>
    <row r="3" spans="1:32" ht="24" customHeight="1">
      <c r="A3" s="33"/>
      <c r="B3" s="10"/>
      <c r="C3" s="9"/>
      <c r="D3" s="9"/>
      <c r="E3" s="9"/>
      <c r="F3" s="9"/>
      <c r="G3" s="9"/>
      <c r="H3" s="9"/>
      <c r="I3" s="9"/>
      <c r="J3" s="9"/>
      <c r="K3" s="9"/>
      <c r="L3" s="33"/>
      <c r="M3" s="10"/>
      <c r="N3" s="9"/>
      <c r="O3" s="9"/>
      <c r="P3" s="9"/>
      <c r="Q3" s="9"/>
      <c r="R3" s="9"/>
      <c r="S3" s="9"/>
      <c r="T3" s="9"/>
      <c r="U3" s="34"/>
      <c r="V3" s="9"/>
      <c r="W3" s="33"/>
      <c r="X3" s="10"/>
      <c r="Y3" s="9"/>
      <c r="Z3" s="9"/>
      <c r="AA3" s="9"/>
      <c r="AB3" s="9"/>
      <c r="AC3" s="9"/>
      <c r="AD3" s="9"/>
      <c r="AE3" s="9"/>
      <c r="AF3" s="32"/>
    </row>
    <row r="4" spans="1:32" ht="31.5" customHeight="1">
      <c r="A4" s="35" t="s">
        <v>0</v>
      </c>
      <c r="B4" s="35" t="s">
        <v>73</v>
      </c>
      <c r="C4" s="36"/>
      <c r="D4" s="36"/>
      <c r="E4" s="36"/>
      <c r="F4" s="35" t="s">
        <v>1</v>
      </c>
      <c r="G4" s="36"/>
      <c r="H4" s="36"/>
      <c r="I4" s="36"/>
      <c r="J4" s="36"/>
      <c r="K4" s="37"/>
      <c r="L4" s="38" t="s">
        <v>0</v>
      </c>
      <c r="M4" s="101" t="s">
        <v>6</v>
      </c>
      <c r="N4" s="101"/>
      <c r="O4" s="36"/>
      <c r="P4" s="35" t="s">
        <v>7</v>
      </c>
      <c r="Q4" s="35" t="s">
        <v>8</v>
      </c>
      <c r="R4" s="38" t="s">
        <v>63</v>
      </c>
      <c r="S4" s="35" t="s">
        <v>9</v>
      </c>
      <c r="T4" s="35" t="s">
        <v>60</v>
      </c>
      <c r="U4" s="92" t="s">
        <v>55</v>
      </c>
      <c r="V4" s="93"/>
      <c r="W4" s="38" t="s">
        <v>0</v>
      </c>
      <c r="X4" s="11" t="s">
        <v>10</v>
      </c>
      <c r="Y4" s="106" t="s">
        <v>77</v>
      </c>
      <c r="Z4" s="18"/>
      <c r="AA4" s="25"/>
      <c r="AB4" s="25"/>
      <c r="AC4" s="25"/>
      <c r="AD4" s="26"/>
      <c r="AE4" s="9"/>
      <c r="AF4" s="32"/>
    </row>
    <row r="5" spans="1:32" ht="28.5" customHeight="1">
      <c r="A5" s="39"/>
      <c r="B5" s="98" t="s">
        <v>12</v>
      </c>
      <c r="C5" s="40" t="s">
        <v>13</v>
      </c>
      <c r="D5" s="98" t="s">
        <v>66</v>
      </c>
      <c r="E5" s="41" t="s">
        <v>14</v>
      </c>
      <c r="F5" s="39"/>
      <c r="G5" s="42" t="s">
        <v>15</v>
      </c>
      <c r="H5" s="42" t="s">
        <v>16</v>
      </c>
      <c r="I5" s="42" t="s">
        <v>17</v>
      </c>
      <c r="J5" s="42" t="s">
        <v>18</v>
      </c>
      <c r="K5" s="43" t="s">
        <v>19</v>
      </c>
      <c r="L5" s="44"/>
      <c r="M5" s="45"/>
      <c r="N5" s="42" t="s">
        <v>23</v>
      </c>
      <c r="O5" s="42" t="s">
        <v>24</v>
      </c>
      <c r="P5" s="39"/>
      <c r="Q5" s="39"/>
      <c r="R5" s="46" t="s">
        <v>64</v>
      </c>
      <c r="S5" s="39"/>
      <c r="T5" s="39" t="s">
        <v>61</v>
      </c>
      <c r="U5" s="47" t="s">
        <v>25</v>
      </c>
      <c r="V5" s="48" t="s">
        <v>26</v>
      </c>
      <c r="W5" s="44"/>
      <c r="X5" s="12"/>
      <c r="Y5" s="19" t="s">
        <v>33</v>
      </c>
      <c r="Z5" s="14"/>
      <c r="AA5" s="14"/>
      <c r="AB5" s="14"/>
      <c r="AC5" s="14"/>
      <c r="AD5" s="11"/>
      <c r="AE5" s="9"/>
      <c r="AF5" s="32"/>
    </row>
    <row r="6" spans="1:32" ht="28.5" customHeight="1">
      <c r="A6" s="39"/>
      <c r="B6" s="99"/>
      <c r="C6" s="49"/>
      <c r="D6" s="99"/>
      <c r="E6" s="39"/>
      <c r="F6" s="39"/>
      <c r="G6" s="39"/>
      <c r="H6" s="39"/>
      <c r="I6" s="39"/>
      <c r="J6" s="39"/>
      <c r="K6" s="44"/>
      <c r="L6" s="44"/>
      <c r="M6" s="45"/>
      <c r="N6" s="39"/>
      <c r="O6" s="39"/>
      <c r="P6" s="39"/>
      <c r="Q6" s="39"/>
      <c r="R6" s="39"/>
      <c r="S6" s="39"/>
      <c r="T6" s="39"/>
      <c r="U6" s="20"/>
      <c r="V6" s="31"/>
      <c r="W6" s="44"/>
      <c r="X6" s="12"/>
      <c r="Y6" s="20"/>
      <c r="Z6" s="15"/>
      <c r="AA6" s="19" t="s">
        <v>35</v>
      </c>
      <c r="AB6" s="14"/>
      <c r="AC6" s="19" t="s">
        <v>36</v>
      </c>
      <c r="AD6" s="11"/>
      <c r="AE6" s="9"/>
      <c r="AF6" s="32"/>
    </row>
    <row r="7" spans="1:32" ht="28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44"/>
      <c r="L7" s="44"/>
      <c r="M7" s="45"/>
      <c r="N7" s="39"/>
      <c r="O7" s="39"/>
      <c r="P7" s="39"/>
      <c r="Q7" s="39"/>
      <c r="R7" s="39"/>
      <c r="S7" s="39"/>
      <c r="T7" s="39"/>
      <c r="U7" s="20"/>
      <c r="V7" s="31"/>
      <c r="W7" s="50"/>
      <c r="X7" s="12"/>
      <c r="Y7" s="20"/>
      <c r="Z7" s="19" t="s">
        <v>37</v>
      </c>
      <c r="AA7" s="20"/>
      <c r="AB7" s="19" t="s">
        <v>37</v>
      </c>
      <c r="AC7" s="20"/>
      <c r="AD7" s="27" t="s">
        <v>37</v>
      </c>
      <c r="AE7" s="9"/>
      <c r="AF7" s="32"/>
    </row>
    <row r="8" spans="1:39" ht="33" customHeight="1">
      <c r="A8" s="4" t="s">
        <v>38</v>
      </c>
      <c r="B8" s="69">
        <v>0</v>
      </c>
      <c r="C8" s="69">
        <v>33224</v>
      </c>
      <c r="D8" s="69">
        <v>0</v>
      </c>
      <c r="E8" s="69">
        <v>776912</v>
      </c>
      <c r="F8" s="69">
        <v>47572</v>
      </c>
      <c r="G8" s="69">
        <v>0</v>
      </c>
      <c r="H8" s="69">
        <v>1004</v>
      </c>
      <c r="I8" s="69">
        <v>16</v>
      </c>
      <c r="J8" s="69">
        <v>4108</v>
      </c>
      <c r="K8" s="69">
        <v>1115</v>
      </c>
      <c r="L8" s="4" t="s">
        <v>38</v>
      </c>
      <c r="M8" s="5">
        <v>0</v>
      </c>
      <c r="N8" s="5">
        <v>0</v>
      </c>
      <c r="O8" s="5">
        <v>0</v>
      </c>
      <c r="P8" s="5">
        <v>0</v>
      </c>
      <c r="Q8" s="5">
        <v>3003053</v>
      </c>
      <c r="R8" s="5">
        <v>0</v>
      </c>
      <c r="S8" s="5">
        <v>0</v>
      </c>
      <c r="T8" s="5">
        <v>11099650</v>
      </c>
      <c r="U8" s="5">
        <v>0</v>
      </c>
      <c r="V8" s="5">
        <v>0</v>
      </c>
      <c r="W8" s="4" t="s">
        <v>38</v>
      </c>
      <c r="X8" s="82">
        <v>11099650</v>
      </c>
      <c r="Y8" s="74">
        <f>AA8+AC8</f>
        <v>3042562</v>
      </c>
      <c r="Z8" s="75">
        <f>IF(ISERROR(ROUND(Y8/X8*100,1)),"－",ROUND(Y8/X8*100,1))</f>
        <v>27.4</v>
      </c>
      <c r="AA8" s="82">
        <v>6063</v>
      </c>
      <c r="AB8" s="75">
        <f>IF(ISERROR(ROUND(AA8/X8*100,1)),"－",ROUND(AA8/X8*100,1))</f>
        <v>0.1</v>
      </c>
      <c r="AC8" s="82">
        <v>3036499</v>
      </c>
      <c r="AD8" s="75">
        <f>IF(ISERROR(Z8-AB8),"－",Z8-AB8)</f>
        <v>27.299999999999997</v>
      </c>
      <c r="AE8" s="9"/>
      <c r="AF8" s="32"/>
      <c r="AG8" s="64"/>
      <c r="AH8" s="51"/>
      <c r="AI8" s="51"/>
      <c r="AJ8" s="51"/>
      <c r="AK8" s="51"/>
      <c r="AL8" s="51"/>
      <c r="AM8" s="51"/>
    </row>
    <row r="9" spans="1:39" ht="33" customHeight="1">
      <c r="A9" s="1" t="s">
        <v>39</v>
      </c>
      <c r="B9" s="70">
        <v>0</v>
      </c>
      <c r="C9" s="70">
        <v>94</v>
      </c>
      <c r="D9" s="70">
        <v>11</v>
      </c>
      <c r="E9" s="70">
        <v>10</v>
      </c>
      <c r="F9" s="70">
        <v>78353</v>
      </c>
      <c r="G9" s="70">
        <v>0</v>
      </c>
      <c r="H9" s="70">
        <v>457</v>
      </c>
      <c r="I9" s="70">
        <v>16</v>
      </c>
      <c r="J9" s="70">
        <v>27497</v>
      </c>
      <c r="K9" s="70">
        <v>10659</v>
      </c>
      <c r="L9" s="1" t="s">
        <v>39</v>
      </c>
      <c r="M9" s="6">
        <v>0</v>
      </c>
      <c r="N9" s="6">
        <v>0</v>
      </c>
      <c r="O9" s="6">
        <v>0</v>
      </c>
      <c r="P9" s="6">
        <v>0</v>
      </c>
      <c r="Q9" s="6">
        <v>16903</v>
      </c>
      <c r="R9" s="6">
        <v>0</v>
      </c>
      <c r="S9" s="6">
        <v>0</v>
      </c>
      <c r="T9" s="6">
        <v>147686</v>
      </c>
      <c r="U9" s="6">
        <v>0</v>
      </c>
      <c r="V9" s="6">
        <v>0</v>
      </c>
      <c r="W9" s="1" t="s">
        <v>39</v>
      </c>
      <c r="X9" s="83">
        <v>147686</v>
      </c>
      <c r="Y9" s="76">
        <f aca="true" t="shared" si="0" ref="Y9:Y30">AA9+AC9</f>
        <v>17319</v>
      </c>
      <c r="Z9" s="77">
        <f aca="true" t="shared" si="1" ref="Z9:Z31">IF(ISERROR(ROUND(Y9/X9*100,1)),"－",ROUND(Y9/X9*100,1))</f>
        <v>11.7</v>
      </c>
      <c r="AA9" s="83">
        <v>13263</v>
      </c>
      <c r="AB9" s="77">
        <f aca="true" t="shared" si="2" ref="AB9:AB31">IF(ISERROR(ROUND(AA9/X9*100,1)),"－",ROUND(AA9/X9*100,1))</f>
        <v>9</v>
      </c>
      <c r="AC9" s="83">
        <v>4056</v>
      </c>
      <c r="AD9" s="77">
        <f aca="true" t="shared" si="3" ref="AD9:AD31">IF(ISERROR(Z9-AB9),"－",Z9-AB9)</f>
        <v>2.6999999999999993</v>
      </c>
      <c r="AE9" s="9"/>
      <c r="AF9" s="32"/>
      <c r="AG9" s="64"/>
      <c r="AH9" s="51"/>
      <c r="AI9" s="51"/>
      <c r="AJ9" s="51"/>
      <c r="AK9" s="51"/>
      <c r="AL9" s="51"/>
      <c r="AM9" s="51"/>
    </row>
    <row r="10" spans="1:39" ht="33" customHeight="1">
      <c r="A10" s="1" t="s">
        <v>40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1" t="s">
        <v>40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1" t="s">
        <v>40</v>
      </c>
      <c r="X10" s="83">
        <v>0</v>
      </c>
      <c r="Y10" s="76">
        <f t="shared" si="0"/>
        <v>0</v>
      </c>
      <c r="Z10" s="77" t="str">
        <f t="shared" si="1"/>
        <v>－</v>
      </c>
      <c r="AA10" s="83">
        <v>0</v>
      </c>
      <c r="AB10" s="77" t="str">
        <f t="shared" si="2"/>
        <v>－</v>
      </c>
      <c r="AC10" s="83">
        <v>0</v>
      </c>
      <c r="AD10" s="77" t="str">
        <f t="shared" si="3"/>
        <v>－</v>
      </c>
      <c r="AE10" s="9"/>
      <c r="AF10" s="32"/>
      <c r="AG10" s="64"/>
      <c r="AH10" s="51"/>
      <c r="AI10" s="51"/>
      <c r="AJ10" s="51"/>
      <c r="AK10" s="51"/>
      <c r="AL10" s="51"/>
      <c r="AM10" s="51"/>
    </row>
    <row r="11" spans="1:39" ht="33" customHeight="1">
      <c r="A11" s="1" t="s">
        <v>67</v>
      </c>
      <c r="B11" s="70">
        <v>0</v>
      </c>
      <c r="C11" s="70">
        <v>14</v>
      </c>
      <c r="D11" s="70">
        <v>0</v>
      </c>
      <c r="E11" s="70">
        <v>0</v>
      </c>
      <c r="F11" s="70">
        <v>237</v>
      </c>
      <c r="G11" s="70">
        <v>50</v>
      </c>
      <c r="H11" s="70">
        <v>0</v>
      </c>
      <c r="I11" s="70">
        <v>5</v>
      </c>
      <c r="J11" s="70">
        <v>2</v>
      </c>
      <c r="K11" s="70">
        <v>46</v>
      </c>
      <c r="L11" s="1" t="s">
        <v>67</v>
      </c>
      <c r="M11" s="6">
        <v>0</v>
      </c>
      <c r="N11" s="6">
        <v>0</v>
      </c>
      <c r="O11" s="6">
        <v>0</v>
      </c>
      <c r="P11" s="6">
        <v>0</v>
      </c>
      <c r="Q11" s="6">
        <v>1</v>
      </c>
      <c r="R11" s="6">
        <v>0</v>
      </c>
      <c r="S11" s="6">
        <v>0</v>
      </c>
      <c r="T11" s="6">
        <v>444</v>
      </c>
      <c r="U11" s="6">
        <v>0</v>
      </c>
      <c r="V11" s="6">
        <v>0</v>
      </c>
      <c r="W11" s="1" t="s">
        <v>67</v>
      </c>
      <c r="X11" s="83">
        <v>444</v>
      </c>
      <c r="Y11" s="76">
        <f t="shared" si="0"/>
        <v>1</v>
      </c>
      <c r="Z11" s="77">
        <f t="shared" si="1"/>
        <v>0.2</v>
      </c>
      <c r="AA11" s="83">
        <v>0</v>
      </c>
      <c r="AB11" s="77">
        <f t="shared" si="2"/>
        <v>0</v>
      </c>
      <c r="AC11" s="83">
        <v>1</v>
      </c>
      <c r="AD11" s="77">
        <f t="shared" si="3"/>
        <v>0.2</v>
      </c>
      <c r="AE11" s="9"/>
      <c r="AF11" s="32"/>
      <c r="AG11" s="64"/>
      <c r="AH11" s="51"/>
      <c r="AI11" s="51"/>
      <c r="AJ11" s="51"/>
      <c r="AK11" s="51"/>
      <c r="AL11" s="51"/>
      <c r="AM11" s="51"/>
    </row>
    <row r="12" spans="1:39" ht="33" customHeight="1">
      <c r="A12" s="1" t="s">
        <v>41</v>
      </c>
      <c r="B12" s="70">
        <v>0</v>
      </c>
      <c r="C12" s="70">
        <v>265</v>
      </c>
      <c r="D12" s="70">
        <v>0</v>
      </c>
      <c r="E12" s="70">
        <v>80</v>
      </c>
      <c r="F12" s="70">
        <v>403588</v>
      </c>
      <c r="G12" s="70">
        <v>4604</v>
      </c>
      <c r="H12" s="70">
        <v>268</v>
      </c>
      <c r="I12" s="70">
        <v>47</v>
      </c>
      <c r="J12" s="70">
        <v>198679</v>
      </c>
      <c r="K12" s="70">
        <v>1040</v>
      </c>
      <c r="L12" s="1" t="s">
        <v>41</v>
      </c>
      <c r="M12" s="6">
        <v>3642277</v>
      </c>
      <c r="N12" s="6">
        <v>3372747</v>
      </c>
      <c r="O12" s="6">
        <v>267581</v>
      </c>
      <c r="P12" s="6">
        <v>192087</v>
      </c>
      <c r="Q12" s="6">
        <v>56576</v>
      </c>
      <c r="R12" s="6">
        <v>0</v>
      </c>
      <c r="S12" s="6">
        <v>0</v>
      </c>
      <c r="T12" s="6">
        <v>4596923</v>
      </c>
      <c r="U12" s="6">
        <v>4157</v>
      </c>
      <c r="V12" s="6">
        <v>3370539</v>
      </c>
      <c r="W12" s="1" t="s">
        <v>41</v>
      </c>
      <c r="X12" s="83">
        <v>4596923</v>
      </c>
      <c r="Y12" s="76">
        <f t="shared" si="0"/>
        <v>3703204</v>
      </c>
      <c r="Z12" s="77">
        <f t="shared" si="1"/>
        <v>80.6</v>
      </c>
      <c r="AA12" s="83">
        <v>3659048</v>
      </c>
      <c r="AB12" s="77">
        <f t="shared" si="2"/>
        <v>79.6</v>
      </c>
      <c r="AC12" s="83">
        <v>44156</v>
      </c>
      <c r="AD12" s="77">
        <f t="shared" si="3"/>
        <v>1</v>
      </c>
      <c r="AE12" s="9"/>
      <c r="AF12" s="32"/>
      <c r="AG12" s="64"/>
      <c r="AH12" s="51"/>
      <c r="AI12" s="51"/>
      <c r="AJ12" s="51"/>
      <c r="AK12" s="51"/>
      <c r="AL12" s="51"/>
      <c r="AM12" s="51"/>
    </row>
    <row r="13" spans="1:39" ht="33" customHeight="1">
      <c r="A13" s="4" t="s">
        <v>42</v>
      </c>
      <c r="B13" s="69">
        <v>0</v>
      </c>
      <c r="C13" s="69">
        <v>241</v>
      </c>
      <c r="D13" s="69">
        <v>0</v>
      </c>
      <c r="E13" s="69">
        <v>0</v>
      </c>
      <c r="F13" s="69">
        <v>317073</v>
      </c>
      <c r="G13" s="69">
        <v>13046</v>
      </c>
      <c r="H13" s="69">
        <v>1045</v>
      </c>
      <c r="I13" s="69">
        <v>10</v>
      </c>
      <c r="J13" s="69">
        <v>141094</v>
      </c>
      <c r="K13" s="69">
        <v>1193</v>
      </c>
      <c r="L13" s="4" t="s">
        <v>42</v>
      </c>
      <c r="M13" s="5">
        <v>0</v>
      </c>
      <c r="N13" s="5">
        <v>0</v>
      </c>
      <c r="O13" s="5">
        <v>0</v>
      </c>
      <c r="P13" s="5">
        <v>112</v>
      </c>
      <c r="Q13" s="5">
        <v>112100</v>
      </c>
      <c r="R13" s="5">
        <v>0</v>
      </c>
      <c r="S13" s="5">
        <v>0</v>
      </c>
      <c r="T13" s="5">
        <v>2753001</v>
      </c>
      <c r="U13" s="5">
        <v>604859</v>
      </c>
      <c r="V13" s="5">
        <v>0</v>
      </c>
      <c r="W13" s="4" t="s">
        <v>42</v>
      </c>
      <c r="X13" s="82">
        <v>2753001</v>
      </c>
      <c r="Y13" s="74">
        <f t="shared" si="0"/>
        <v>2134461</v>
      </c>
      <c r="Z13" s="75">
        <f t="shared" si="1"/>
        <v>77.5</v>
      </c>
      <c r="AA13" s="82">
        <v>803989</v>
      </c>
      <c r="AB13" s="75">
        <f t="shared" si="2"/>
        <v>29.2</v>
      </c>
      <c r="AC13" s="82">
        <v>1330472</v>
      </c>
      <c r="AD13" s="75">
        <f t="shared" si="3"/>
        <v>48.3</v>
      </c>
      <c r="AE13" s="9"/>
      <c r="AF13" s="32"/>
      <c r="AG13" s="64"/>
      <c r="AH13" s="51"/>
      <c r="AI13" s="51"/>
      <c r="AJ13" s="51"/>
      <c r="AK13" s="51"/>
      <c r="AL13" s="51"/>
      <c r="AM13" s="51"/>
    </row>
    <row r="14" spans="1:39" ht="33" customHeight="1">
      <c r="A14" s="1" t="s">
        <v>78</v>
      </c>
      <c r="B14" s="70">
        <v>0</v>
      </c>
      <c r="C14" s="70">
        <v>16</v>
      </c>
      <c r="D14" s="70">
        <v>0</v>
      </c>
      <c r="E14" s="70">
        <v>0</v>
      </c>
      <c r="F14" s="70">
        <v>5986</v>
      </c>
      <c r="G14" s="70">
        <v>1520</v>
      </c>
      <c r="H14" s="70">
        <v>2960</v>
      </c>
      <c r="I14" s="70">
        <v>25</v>
      </c>
      <c r="J14" s="70">
        <v>1193</v>
      </c>
      <c r="K14" s="70">
        <v>262</v>
      </c>
      <c r="L14" s="1" t="s">
        <v>79</v>
      </c>
      <c r="M14" s="6">
        <v>0</v>
      </c>
      <c r="N14" s="6">
        <v>0</v>
      </c>
      <c r="O14" s="6">
        <v>0</v>
      </c>
      <c r="P14" s="6">
        <v>0</v>
      </c>
      <c r="Q14" s="6">
        <v>2854</v>
      </c>
      <c r="R14" s="6">
        <v>0</v>
      </c>
      <c r="S14" s="6">
        <v>0</v>
      </c>
      <c r="T14" s="6">
        <v>16785</v>
      </c>
      <c r="U14" s="6">
        <v>0</v>
      </c>
      <c r="V14" s="6">
        <v>0</v>
      </c>
      <c r="W14" s="1" t="s">
        <v>79</v>
      </c>
      <c r="X14" s="83">
        <v>16785</v>
      </c>
      <c r="Y14" s="76">
        <f t="shared" si="0"/>
        <v>2879</v>
      </c>
      <c r="Z14" s="77">
        <f t="shared" si="1"/>
        <v>17.2</v>
      </c>
      <c r="AA14" s="83">
        <v>2879</v>
      </c>
      <c r="AB14" s="77">
        <f t="shared" si="2"/>
        <v>17.2</v>
      </c>
      <c r="AC14" s="83">
        <v>0</v>
      </c>
      <c r="AD14" s="77">
        <f t="shared" si="3"/>
        <v>0</v>
      </c>
      <c r="AE14" s="9"/>
      <c r="AF14" s="32"/>
      <c r="AG14" s="64"/>
      <c r="AH14" s="51"/>
      <c r="AI14" s="51"/>
      <c r="AJ14" s="51"/>
      <c r="AK14" s="51"/>
      <c r="AL14" s="51"/>
      <c r="AM14" s="51"/>
    </row>
    <row r="15" spans="1:39" ht="33" customHeight="1">
      <c r="A15" s="1" t="s">
        <v>43</v>
      </c>
      <c r="B15" s="70">
        <v>0</v>
      </c>
      <c r="C15" s="70">
        <v>116</v>
      </c>
      <c r="D15" s="70">
        <v>0</v>
      </c>
      <c r="E15" s="70">
        <v>0</v>
      </c>
      <c r="F15" s="70">
        <v>409741</v>
      </c>
      <c r="G15" s="70">
        <v>27711</v>
      </c>
      <c r="H15" s="70">
        <v>1030</v>
      </c>
      <c r="I15" s="70">
        <v>56</v>
      </c>
      <c r="J15" s="70">
        <v>115797</v>
      </c>
      <c r="K15" s="70">
        <v>4739</v>
      </c>
      <c r="L15" s="1" t="s">
        <v>43</v>
      </c>
      <c r="M15" s="6">
        <v>0</v>
      </c>
      <c r="N15" s="6">
        <v>0</v>
      </c>
      <c r="O15" s="6">
        <v>0</v>
      </c>
      <c r="P15" s="6">
        <v>484</v>
      </c>
      <c r="Q15" s="6">
        <v>1</v>
      </c>
      <c r="R15" s="6">
        <v>0</v>
      </c>
      <c r="S15" s="6">
        <v>0</v>
      </c>
      <c r="T15" s="6">
        <v>1011669</v>
      </c>
      <c r="U15" s="6">
        <v>107171</v>
      </c>
      <c r="V15" s="6">
        <v>0</v>
      </c>
      <c r="W15" s="1" t="s">
        <v>43</v>
      </c>
      <c r="X15" s="83">
        <v>1011669</v>
      </c>
      <c r="Y15" s="76">
        <f t="shared" si="0"/>
        <v>404797</v>
      </c>
      <c r="Z15" s="77">
        <f t="shared" si="1"/>
        <v>40</v>
      </c>
      <c r="AA15" s="83">
        <v>135513</v>
      </c>
      <c r="AB15" s="77">
        <f t="shared" si="2"/>
        <v>13.4</v>
      </c>
      <c r="AC15" s="83">
        <v>269284</v>
      </c>
      <c r="AD15" s="77">
        <f t="shared" si="3"/>
        <v>26.6</v>
      </c>
      <c r="AE15" s="9"/>
      <c r="AF15" s="32"/>
      <c r="AG15" s="64"/>
      <c r="AH15" s="51"/>
      <c r="AI15" s="51"/>
      <c r="AJ15" s="51"/>
      <c r="AK15" s="51"/>
      <c r="AL15" s="51"/>
      <c r="AM15" s="51"/>
    </row>
    <row r="16" spans="1:39" ht="33" customHeight="1">
      <c r="A16" s="1" t="s">
        <v>44</v>
      </c>
      <c r="B16" s="70">
        <v>0</v>
      </c>
      <c r="C16" s="70">
        <v>295</v>
      </c>
      <c r="D16" s="70">
        <v>0</v>
      </c>
      <c r="E16" s="70">
        <v>0</v>
      </c>
      <c r="F16" s="70">
        <v>481175</v>
      </c>
      <c r="G16" s="70">
        <v>32737</v>
      </c>
      <c r="H16" s="70">
        <v>707</v>
      </c>
      <c r="I16" s="70">
        <v>223</v>
      </c>
      <c r="J16" s="70">
        <v>145396</v>
      </c>
      <c r="K16" s="70">
        <v>3615</v>
      </c>
      <c r="L16" s="1" t="s">
        <v>44</v>
      </c>
      <c r="M16" s="6">
        <v>0</v>
      </c>
      <c r="N16" s="6">
        <v>0</v>
      </c>
      <c r="O16" s="6">
        <v>0</v>
      </c>
      <c r="P16" s="6">
        <v>126131</v>
      </c>
      <c r="Q16" s="6">
        <v>0</v>
      </c>
      <c r="R16" s="6">
        <v>0</v>
      </c>
      <c r="S16" s="6">
        <v>0</v>
      </c>
      <c r="T16" s="6">
        <v>817144</v>
      </c>
      <c r="U16" s="6">
        <v>0</v>
      </c>
      <c r="V16" s="6">
        <v>0</v>
      </c>
      <c r="W16" s="1" t="s">
        <v>44</v>
      </c>
      <c r="X16" s="83">
        <v>817144</v>
      </c>
      <c r="Y16" s="76">
        <f t="shared" si="0"/>
        <v>65982</v>
      </c>
      <c r="Z16" s="77">
        <f t="shared" si="1"/>
        <v>8.1</v>
      </c>
      <c r="AA16" s="83">
        <v>0</v>
      </c>
      <c r="AB16" s="77">
        <f t="shared" si="2"/>
        <v>0</v>
      </c>
      <c r="AC16" s="83">
        <v>65982</v>
      </c>
      <c r="AD16" s="77">
        <f t="shared" si="3"/>
        <v>8.1</v>
      </c>
      <c r="AE16" s="9"/>
      <c r="AF16" s="32"/>
      <c r="AG16" s="64"/>
      <c r="AH16" s="51"/>
      <c r="AI16" s="51"/>
      <c r="AJ16" s="51"/>
      <c r="AK16" s="51"/>
      <c r="AL16" s="51"/>
      <c r="AM16" s="51"/>
    </row>
    <row r="17" spans="1:39" ht="33" customHeight="1">
      <c r="A17" s="3" t="s">
        <v>57</v>
      </c>
      <c r="B17" s="71">
        <v>0</v>
      </c>
      <c r="C17" s="71">
        <v>951</v>
      </c>
      <c r="D17" s="71">
        <v>0</v>
      </c>
      <c r="E17" s="71">
        <v>7830</v>
      </c>
      <c r="F17" s="71">
        <v>866846</v>
      </c>
      <c r="G17" s="71">
        <v>33912</v>
      </c>
      <c r="H17" s="71">
        <v>832</v>
      </c>
      <c r="I17" s="71">
        <v>5</v>
      </c>
      <c r="J17" s="71">
        <v>78657</v>
      </c>
      <c r="K17" s="71">
        <v>7264</v>
      </c>
      <c r="L17" s="3" t="s">
        <v>57</v>
      </c>
      <c r="M17" s="7">
        <v>0</v>
      </c>
      <c r="N17" s="7">
        <v>0</v>
      </c>
      <c r="O17" s="7">
        <v>0</v>
      </c>
      <c r="P17" s="7">
        <v>239088</v>
      </c>
      <c r="Q17" s="7">
        <v>15</v>
      </c>
      <c r="R17" s="7">
        <v>0</v>
      </c>
      <c r="S17" s="7">
        <v>0</v>
      </c>
      <c r="T17" s="7">
        <v>1386622</v>
      </c>
      <c r="U17" s="7">
        <v>2825</v>
      </c>
      <c r="V17" s="7">
        <v>0</v>
      </c>
      <c r="W17" s="3" t="s">
        <v>57</v>
      </c>
      <c r="X17" s="84">
        <v>1386622</v>
      </c>
      <c r="Y17" s="78">
        <f t="shared" si="0"/>
        <v>75575</v>
      </c>
      <c r="Z17" s="79">
        <f t="shared" si="1"/>
        <v>5.5</v>
      </c>
      <c r="AA17" s="84">
        <v>65631</v>
      </c>
      <c r="AB17" s="79">
        <f t="shared" si="2"/>
        <v>4.7</v>
      </c>
      <c r="AC17" s="84">
        <v>9944</v>
      </c>
      <c r="AD17" s="79">
        <f t="shared" si="3"/>
        <v>0.7999999999999998</v>
      </c>
      <c r="AE17" s="9"/>
      <c r="AF17" s="32"/>
      <c r="AG17" s="64"/>
      <c r="AH17" s="51"/>
      <c r="AI17" s="51"/>
      <c r="AJ17" s="51"/>
      <c r="AK17" s="51"/>
      <c r="AL17" s="51"/>
      <c r="AM17" s="51"/>
    </row>
    <row r="18" spans="1:39" ht="33" customHeight="1">
      <c r="A18" s="67" t="s">
        <v>45</v>
      </c>
      <c r="B18" s="70">
        <v>0</v>
      </c>
      <c r="C18" s="70">
        <v>311</v>
      </c>
      <c r="D18" s="70">
        <v>0</v>
      </c>
      <c r="E18" s="70">
        <v>7714</v>
      </c>
      <c r="F18" s="70">
        <v>291323</v>
      </c>
      <c r="G18" s="70">
        <v>2211</v>
      </c>
      <c r="H18" s="70">
        <v>323</v>
      </c>
      <c r="I18" s="70">
        <v>43</v>
      </c>
      <c r="J18" s="70">
        <v>120401</v>
      </c>
      <c r="K18" s="70">
        <v>5857</v>
      </c>
      <c r="L18" s="67" t="s">
        <v>45</v>
      </c>
      <c r="M18" s="6">
        <v>0</v>
      </c>
      <c r="N18" s="6">
        <v>0</v>
      </c>
      <c r="O18" s="6">
        <v>0</v>
      </c>
      <c r="P18" s="6">
        <v>93437</v>
      </c>
      <c r="Q18" s="6">
        <v>0</v>
      </c>
      <c r="R18" s="6">
        <v>0</v>
      </c>
      <c r="S18" s="6">
        <v>0</v>
      </c>
      <c r="T18" s="6">
        <v>597893</v>
      </c>
      <c r="U18" s="6">
        <v>1555</v>
      </c>
      <c r="V18" s="6">
        <v>0</v>
      </c>
      <c r="W18" s="1" t="s">
        <v>45</v>
      </c>
      <c r="X18" s="83">
        <v>597893</v>
      </c>
      <c r="Y18" s="76">
        <f t="shared" si="0"/>
        <v>22457</v>
      </c>
      <c r="Z18" s="77">
        <f t="shared" si="1"/>
        <v>3.8</v>
      </c>
      <c r="AA18" s="83">
        <v>1555</v>
      </c>
      <c r="AB18" s="77">
        <f t="shared" si="2"/>
        <v>0.3</v>
      </c>
      <c r="AC18" s="83">
        <v>20902</v>
      </c>
      <c r="AD18" s="77">
        <f t="shared" si="3"/>
        <v>3.5</v>
      </c>
      <c r="AE18" s="9"/>
      <c r="AF18" s="32"/>
      <c r="AG18" s="64"/>
      <c r="AH18" s="51"/>
      <c r="AI18" s="51"/>
      <c r="AJ18" s="51"/>
      <c r="AK18" s="51"/>
      <c r="AL18" s="51"/>
      <c r="AM18" s="51"/>
    </row>
    <row r="19" spans="1:39" ht="33" customHeight="1">
      <c r="A19" s="1" t="s">
        <v>58</v>
      </c>
      <c r="B19" s="70">
        <v>0</v>
      </c>
      <c r="C19" s="70">
        <v>3058</v>
      </c>
      <c r="D19" s="70">
        <v>0</v>
      </c>
      <c r="E19" s="70">
        <v>461</v>
      </c>
      <c r="F19" s="70">
        <v>1238997</v>
      </c>
      <c r="G19" s="70">
        <v>6526</v>
      </c>
      <c r="H19" s="70">
        <v>7090</v>
      </c>
      <c r="I19" s="70">
        <v>177</v>
      </c>
      <c r="J19" s="70">
        <v>275803</v>
      </c>
      <c r="K19" s="70">
        <v>25769</v>
      </c>
      <c r="L19" s="1" t="s">
        <v>58</v>
      </c>
      <c r="M19" s="6">
        <v>0</v>
      </c>
      <c r="N19" s="6">
        <v>0</v>
      </c>
      <c r="O19" s="6">
        <v>0</v>
      </c>
      <c r="P19" s="6">
        <v>279130</v>
      </c>
      <c r="Q19" s="6">
        <v>116102</v>
      </c>
      <c r="R19" s="6">
        <v>0</v>
      </c>
      <c r="S19" s="6">
        <v>0</v>
      </c>
      <c r="T19" s="6">
        <v>3822277</v>
      </c>
      <c r="U19" s="6">
        <v>14535</v>
      </c>
      <c r="V19" s="6">
        <v>3148</v>
      </c>
      <c r="W19" s="8" t="s">
        <v>58</v>
      </c>
      <c r="X19" s="83">
        <v>3822277</v>
      </c>
      <c r="Y19" s="76">
        <f t="shared" si="0"/>
        <v>215904</v>
      </c>
      <c r="Z19" s="77">
        <f t="shared" si="1"/>
        <v>5.6</v>
      </c>
      <c r="AA19" s="83">
        <v>54130</v>
      </c>
      <c r="AB19" s="77">
        <f t="shared" si="2"/>
        <v>1.4</v>
      </c>
      <c r="AC19" s="83">
        <v>161774</v>
      </c>
      <c r="AD19" s="77">
        <f t="shared" si="3"/>
        <v>4.199999999999999</v>
      </c>
      <c r="AE19" s="9"/>
      <c r="AF19" s="32"/>
      <c r="AG19" s="64"/>
      <c r="AH19" s="51"/>
      <c r="AI19" s="51"/>
      <c r="AJ19" s="51"/>
      <c r="AK19" s="51"/>
      <c r="AL19" s="51"/>
      <c r="AM19" s="51"/>
    </row>
    <row r="20" spans="1:39" ht="33" customHeight="1">
      <c r="A20" s="1" t="s">
        <v>46</v>
      </c>
      <c r="B20" s="70">
        <v>0</v>
      </c>
      <c r="C20" s="70">
        <v>1788</v>
      </c>
      <c r="D20" s="70">
        <v>0</v>
      </c>
      <c r="E20" s="70">
        <v>0</v>
      </c>
      <c r="F20" s="70">
        <v>505453</v>
      </c>
      <c r="G20" s="70">
        <v>22894</v>
      </c>
      <c r="H20" s="70">
        <v>5364</v>
      </c>
      <c r="I20" s="70">
        <v>145</v>
      </c>
      <c r="J20" s="70">
        <v>205446</v>
      </c>
      <c r="K20" s="70">
        <v>8209</v>
      </c>
      <c r="L20" s="1" t="s">
        <v>46</v>
      </c>
      <c r="M20" s="6">
        <v>0</v>
      </c>
      <c r="N20" s="6">
        <v>0</v>
      </c>
      <c r="O20" s="6">
        <v>0</v>
      </c>
      <c r="P20" s="6">
        <v>234100</v>
      </c>
      <c r="Q20" s="6">
        <v>1354</v>
      </c>
      <c r="R20" s="6">
        <v>0</v>
      </c>
      <c r="S20" s="6">
        <v>0</v>
      </c>
      <c r="T20" s="6">
        <v>3491031</v>
      </c>
      <c r="U20" s="6">
        <v>2760</v>
      </c>
      <c r="V20" s="6">
        <v>1637</v>
      </c>
      <c r="W20" s="1" t="s">
        <v>46</v>
      </c>
      <c r="X20" s="83">
        <v>3491031</v>
      </c>
      <c r="Y20" s="76">
        <f t="shared" si="0"/>
        <v>1676148</v>
      </c>
      <c r="Z20" s="77">
        <f t="shared" si="1"/>
        <v>48</v>
      </c>
      <c r="AA20" s="83">
        <v>1037715</v>
      </c>
      <c r="AB20" s="77">
        <f t="shared" si="2"/>
        <v>29.7</v>
      </c>
      <c r="AC20" s="83">
        <v>638433</v>
      </c>
      <c r="AD20" s="77">
        <f t="shared" si="3"/>
        <v>18.3</v>
      </c>
      <c r="AE20" s="9"/>
      <c r="AF20" s="32"/>
      <c r="AG20" s="64"/>
      <c r="AH20" s="51"/>
      <c r="AI20" s="51"/>
      <c r="AJ20" s="51"/>
      <c r="AK20" s="51"/>
      <c r="AL20" s="51"/>
      <c r="AM20" s="51"/>
    </row>
    <row r="21" spans="1:39" ht="33" customHeight="1">
      <c r="A21" s="1" t="s">
        <v>47</v>
      </c>
      <c r="B21" s="70">
        <v>0</v>
      </c>
      <c r="C21" s="70">
        <v>1336</v>
      </c>
      <c r="D21" s="70">
        <v>0</v>
      </c>
      <c r="E21" s="70">
        <v>0</v>
      </c>
      <c r="F21" s="70">
        <v>151144</v>
      </c>
      <c r="G21" s="70">
        <v>0</v>
      </c>
      <c r="H21" s="70">
        <v>4310</v>
      </c>
      <c r="I21" s="70">
        <v>102</v>
      </c>
      <c r="J21" s="70">
        <v>66034</v>
      </c>
      <c r="K21" s="70">
        <v>14745</v>
      </c>
      <c r="L21" s="1" t="s">
        <v>47</v>
      </c>
      <c r="M21" s="6">
        <v>0</v>
      </c>
      <c r="N21" s="6">
        <v>0</v>
      </c>
      <c r="O21" s="6">
        <v>0</v>
      </c>
      <c r="P21" s="6">
        <v>208552</v>
      </c>
      <c r="Q21" s="6">
        <v>57690</v>
      </c>
      <c r="R21" s="6">
        <v>0</v>
      </c>
      <c r="S21" s="6">
        <v>0</v>
      </c>
      <c r="T21" s="6">
        <v>1604466</v>
      </c>
      <c r="U21" s="6">
        <v>3589</v>
      </c>
      <c r="V21" s="6">
        <v>2250</v>
      </c>
      <c r="W21" s="1" t="s">
        <v>47</v>
      </c>
      <c r="X21" s="83">
        <v>1604466</v>
      </c>
      <c r="Y21" s="76">
        <f t="shared" si="0"/>
        <v>86443</v>
      </c>
      <c r="Z21" s="77">
        <f t="shared" si="1"/>
        <v>5.4</v>
      </c>
      <c r="AA21" s="83">
        <v>26540</v>
      </c>
      <c r="AB21" s="77">
        <f t="shared" si="2"/>
        <v>1.7</v>
      </c>
      <c r="AC21" s="83">
        <v>59903</v>
      </c>
      <c r="AD21" s="77">
        <f t="shared" si="3"/>
        <v>3.7</v>
      </c>
      <c r="AE21" s="9"/>
      <c r="AF21" s="32"/>
      <c r="AG21" s="64"/>
      <c r="AH21" s="51"/>
      <c r="AI21" s="51"/>
      <c r="AJ21" s="51"/>
      <c r="AK21" s="51"/>
      <c r="AL21" s="51"/>
      <c r="AM21" s="51"/>
    </row>
    <row r="22" spans="1:39" ht="33" customHeight="1">
      <c r="A22" s="1" t="s">
        <v>48</v>
      </c>
      <c r="B22" s="70">
        <v>0</v>
      </c>
      <c r="C22" s="70">
        <v>2248</v>
      </c>
      <c r="D22" s="70">
        <v>1500</v>
      </c>
      <c r="E22" s="70">
        <v>0</v>
      </c>
      <c r="F22" s="70">
        <v>154338</v>
      </c>
      <c r="G22" s="70">
        <v>5590</v>
      </c>
      <c r="H22" s="70">
        <v>12425</v>
      </c>
      <c r="I22" s="70">
        <v>182</v>
      </c>
      <c r="J22" s="70">
        <v>66272</v>
      </c>
      <c r="K22" s="70">
        <v>16478</v>
      </c>
      <c r="L22" s="1" t="s">
        <v>48</v>
      </c>
      <c r="M22" s="6">
        <v>72792</v>
      </c>
      <c r="N22" s="6">
        <v>72792</v>
      </c>
      <c r="O22" s="6">
        <v>0</v>
      </c>
      <c r="P22" s="6">
        <v>100712</v>
      </c>
      <c r="Q22" s="6">
        <v>0</v>
      </c>
      <c r="R22" s="6">
        <v>0</v>
      </c>
      <c r="S22" s="6">
        <v>0</v>
      </c>
      <c r="T22" s="6">
        <v>1813608</v>
      </c>
      <c r="U22" s="6">
        <v>86338</v>
      </c>
      <c r="V22" s="6">
        <v>1618</v>
      </c>
      <c r="W22" s="1" t="s">
        <v>48</v>
      </c>
      <c r="X22" s="83">
        <v>1813608</v>
      </c>
      <c r="Y22" s="76">
        <f t="shared" si="0"/>
        <v>130860</v>
      </c>
      <c r="Z22" s="77">
        <f t="shared" si="1"/>
        <v>7.2</v>
      </c>
      <c r="AA22" s="83">
        <v>101622</v>
      </c>
      <c r="AB22" s="77">
        <f t="shared" si="2"/>
        <v>5.6</v>
      </c>
      <c r="AC22" s="83">
        <v>29238</v>
      </c>
      <c r="AD22" s="77">
        <f t="shared" si="3"/>
        <v>1.6000000000000005</v>
      </c>
      <c r="AE22" s="9"/>
      <c r="AF22" s="32"/>
      <c r="AG22" s="64"/>
      <c r="AH22" s="51"/>
      <c r="AI22" s="51"/>
      <c r="AJ22" s="51"/>
      <c r="AK22" s="51"/>
      <c r="AL22" s="51"/>
      <c r="AM22" s="51"/>
    </row>
    <row r="23" spans="1:39" ht="33" customHeight="1">
      <c r="A23" s="4" t="s">
        <v>49</v>
      </c>
      <c r="B23" s="69">
        <v>0</v>
      </c>
      <c r="C23" s="69">
        <v>2046</v>
      </c>
      <c r="D23" s="69">
        <v>0</v>
      </c>
      <c r="E23" s="69">
        <v>0</v>
      </c>
      <c r="F23" s="69">
        <v>1110569</v>
      </c>
      <c r="G23" s="69">
        <v>7231</v>
      </c>
      <c r="H23" s="69">
        <v>1482</v>
      </c>
      <c r="I23" s="69">
        <v>46</v>
      </c>
      <c r="J23" s="69">
        <v>303046</v>
      </c>
      <c r="K23" s="69">
        <v>13610</v>
      </c>
      <c r="L23" s="4" t="s">
        <v>49</v>
      </c>
      <c r="M23" s="5">
        <v>482895</v>
      </c>
      <c r="N23" s="5">
        <v>482895</v>
      </c>
      <c r="O23" s="5">
        <v>0</v>
      </c>
      <c r="P23" s="5">
        <v>627946</v>
      </c>
      <c r="Q23" s="5">
        <v>100000</v>
      </c>
      <c r="R23" s="5">
        <v>0</v>
      </c>
      <c r="S23" s="5">
        <v>655</v>
      </c>
      <c r="T23" s="5">
        <v>4325923</v>
      </c>
      <c r="U23" s="5">
        <v>39799</v>
      </c>
      <c r="V23" s="5">
        <v>483611</v>
      </c>
      <c r="W23" s="4" t="s">
        <v>49</v>
      </c>
      <c r="X23" s="82">
        <v>4325923</v>
      </c>
      <c r="Y23" s="74">
        <f t="shared" si="0"/>
        <v>1044022</v>
      </c>
      <c r="Z23" s="75">
        <f t="shared" si="1"/>
        <v>24.1</v>
      </c>
      <c r="AA23" s="82">
        <v>742248</v>
      </c>
      <c r="AB23" s="75">
        <f t="shared" si="2"/>
        <v>17.2</v>
      </c>
      <c r="AC23" s="82">
        <v>301774</v>
      </c>
      <c r="AD23" s="75">
        <f t="shared" si="3"/>
        <v>6.900000000000002</v>
      </c>
      <c r="AE23" s="9"/>
      <c r="AF23" s="32"/>
      <c r="AG23" s="64"/>
      <c r="AH23" s="51"/>
      <c r="AI23" s="51"/>
      <c r="AJ23" s="51"/>
      <c r="AK23" s="51"/>
      <c r="AL23" s="51"/>
      <c r="AM23" s="51"/>
    </row>
    <row r="24" spans="1:39" ht="33" customHeight="1">
      <c r="A24" s="1" t="s">
        <v>59</v>
      </c>
      <c r="B24" s="70">
        <v>0</v>
      </c>
      <c r="C24" s="70">
        <v>4654</v>
      </c>
      <c r="D24" s="70">
        <v>2803</v>
      </c>
      <c r="E24" s="70">
        <v>2259</v>
      </c>
      <c r="F24" s="70">
        <v>768618</v>
      </c>
      <c r="G24" s="70">
        <v>23914</v>
      </c>
      <c r="H24" s="70">
        <v>12158</v>
      </c>
      <c r="I24" s="70">
        <v>187</v>
      </c>
      <c r="J24" s="70">
        <v>345809</v>
      </c>
      <c r="K24" s="70">
        <v>38941</v>
      </c>
      <c r="L24" s="1" t="s">
        <v>59</v>
      </c>
      <c r="M24" s="6">
        <v>0</v>
      </c>
      <c r="N24" s="6">
        <v>0</v>
      </c>
      <c r="O24" s="6">
        <v>0</v>
      </c>
      <c r="P24" s="6">
        <v>76454</v>
      </c>
      <c r="Q24" s="6">
        <v>672764</v>
      </c>
      <c r="R24" s="6">
        <v>0</v>
      </c>
      <c r="S24" s="6">
        <v>0</v>
      </c>
      <c r="T24" s="6">
        <v>5409771</v>
      </c>
      <c r="U24" s="6">
        <v>11022</v>
      </c>
      <c r="V24" s="6">
        <v>2417</v>
      </c>
      <c r="W24" s="1" t="s">
        <v>59</v>
      </c>
      <c r="X24" s="83">
        <v>5409771</v>
      </c>
      <c r="Y24" s="76">
        <f t="shared" si="0"/>
        <v>1443503</v>
      </c>
      <c r="Z24" s="77">
        <f t="shared" si="1"/>
        <v>26.7</v>
      </c>
      <c r="AA24" s="83">
        <v>434337</v>
      </c>
      <c r="AB24" s="77">
        <f t="shared" si="2"/>
        <v>8</v>
      </c>
      <c r="AC24" s="83">
        <v>1009166</v>
      </c>
      <c r="AD24" s="77">
        <f t="shared" si="3"/>
        <v>18.7</v>
      </c>
      <c r="AE24" s="9"/>
      <c r="AF24" s="32"/>
      <c r="AG24" s="64"/>
      <c r="AH24" s="51"/>
      <c r="AI24" s="51"/>
      <c r="AJ24" s="51"/>
      <c r="AK24" s="51"/>
      <c r="AL24" s="51"/>
      <c r="AM24" s="51"/>
    </row>
    <row r="25" spans="1:39" ht="33" customHeight="1">
      <c r="A25" s="1" t="s">
        <v>50</v>
      </c>
      <c r="B25" s="70">
        <v>0</v>
      </c>
      <c r="C25" s="70">
        <v>1961</v>
      </c>
      <c r="D25" s="70">
        <v>0</v>
      </c>
      <c r="E25" s="70">
        <v>684</v>
      </c>
      <c r="F25" s="70">
        <v>800385</v>
      </c>
      <c r="G25" s="70">
        <v>0</v>
      </c>
      <c r="H25" s="70">
        <v>11049</v>
      </c>
      <c r="I25" s="70">
        <v>107</v>
      </c>
      <c r="J25" s="70">
        <v>214040</v>
      </c>
      <c r="K25" s="70">
        <v>36785</v>
      </c>
      <c r="L25" s="1" t="s">
        <v>50</v>
      </c>
      <c r="M25" s="6">
        <v>264945</v>
      </c>
      <c r="N25" s="6">
        <v>264945</v>
      </c>
      <c r="O25" s="6">
        <v>0</v>
      </c>
      <c r="P25" s="6">
        <v>119223</v>
      </c>
      <c r="Q25" s="6">
        <v>206</v>
      </c>
      <c r="R25" s="6">
        <v>0</v>
      </c>
      <c r="S25" s="6">
        <v>0</v>
      </c>
      <c r="T25" s="6">
        <v>3305097</v>
      </c>
      <c r="U25" s="6">
        <v>205110</v>
      </c>
      <c r="V25" s="6">
        <v>668289</v>
      </c>
      <c r="W25" s="1" t="s">
        <v>50</v>
      </c>
      <c r="X25" s="83">
        <v>3305097</v>
      </c>
      <c r="Y25" s="76">
        <f t="shared" si="0"/>
        <v>1185418</v>
      </c>
      <c r="Z25" s="77">
        <f t="shared" si="1"/>
        <v>35.9</v>
      </c>
      <c r="AA25" s="83">
        <v>878212</v>
      </c>
      <c r="AB25" s="77">
        <f t="shared" si="2"/>
        <v>26.6</v>
      </c>
      <c r="AC25" s="83">
        <v>307206</v>
      </c>
      <c r="AD25" s="77">
        <f t="shared" si="3"/>
        <v>9.299999999999997</v>
      </c>
      <c r="AE25" s="9"/>
      <c r="AF25" s="32"/>
      <c r="AG25" s="64"/>
      <c r="AH25" s="51"/>
      <c r="AI25" s="51"/>
      <c r="AJ25" s="51"/>
      <c r="AK25" s="51"/>
      <c r="AL25" s="51"/>
      <c r="AM25" s="51"/>
    </row>
    <row r="26" spans="1:39" ht="33" customHeight="1">
      <c r="A26" s="1" t="s">
        <v>51</v>
      </c>
      <c r="B26" s="70">
        <v>0</v>
      </c>
      <c r="C26" s="70">
        <v>2860</v>
      </c>
      <c r="D26" s="70">
        <v>0</v>
      </c>
      <c r="E26" s="70">
        <v>68</v>
      </c>
      <c r="F26" s="70">
        <v>159206</v>
      </c>
      <c r="G26" s="70">
        <v>0</v>
      </c>
      <c r="H26" s="70">
        <v>7019</v>
      </c>
      <c r="I26" s="70">
        <v>135</v>
      </c>
      <c r="J26" s="70">
        <v>58344</v>
      </c>
      <c r="K26" s="70">
        <v>5123</v>
      </c>
      <c r="L26" s="1" t="s">
        <v>51</v>
      </c>
      <c r="M26" s="6">
        <v>0</v>
      </c>
      <c r="N26" s="6">
        <v>0</v>
      </c>
      <c r="O26" s="6">
        <v>0</v>
      </c>
      <c r="P26" s="6">
        <v>24064</v>
      </c>
      <c r="Q26" s="6">
        <v>305</v>
      </c>
      <c r="R26" s="6">
        <v>0</v>
      </c>
      <c r="S26" s="6">
        <v>0</v>
      </c>
      <c r="T26" s="6">
        <v>2061785</v>
      </c>
      <c r="U26" s="6">
        <v>3473</v>
      </c>
      <c r="V26" s="6">
        <v>1638</v>
      </c>
      <c r="W26" s="1" t="s">
        <v>51</v>
      </c>
      <c r="X26" s="83">
        <v>2061785</v>
      </c>
      <c r="Y26" s="76">
        <f t="shared" si="0"/>
        <v>227200</v>
      </c>
      <c r="Z26" s="77">
        <f t="shared" si="1"/>
        <v>11</v>
      </c>
      <c r="AA26" s="83">
        <v>173427</v>
      </c>
      <c r="AB26" s="77">
        <f t="shared" si="2"/>
        <v>8.4</v>
      </c>
      <c r="AC26" s="83">
        <v>53773</v>
      </c>
      <c r="AD26" s="77">
        <f t="shared" si="3"/>
        <v>2.5999999999999996</v>
      </c>
      <c r="AE26" s="9"/>
      <c r="AF26" s="32"/>
      <c r="AG26" s="64"/>
      <c r="AH26" s="51"/>
      <c r="AI26" s="51"/>
      <c r="AJ26" s="51"/>
      <c r="AK26" s="51"/>
      <c r="AL26" s="51"/>
      <c r="AM26" s="51"/>
    </row>
    <row r="27" spans="1:39" ht="33" customHeight="1">
      <c r="A27" s="3" t="s">
        <v>52</v>
      </c>
      <c r="B27" s="71">
        <v>0</v>
      </c>
      <c r="C27" s="71">
        <v>5339</v>
      </c>
      <c r="D27" s="71">
        <v>1569</v>
      </c>
      <c r="E27" s="71">
        <v>0</v>
      </c>
      <c r="F27" s="71">
        <v>401759</v>
      </c>
      <c r="G27" s="71">
        <v>3426</v>
      </c>
      <c r="H27" s="71">
        <v>11968</v>
      </c>
      <c r="I27" s="71">
        <v>69</v>
      </c>
      <c r="J27" s="71">
        <v>188359</v>
      </c>
      <c r="K27" s="71">
        <v>31376</v>
      </c>
      <c r="L27" s="3" t="s">
        <v>52</v>
      </c>
      <c r="M27" s="7">
        <v>0</v>
      </c>
      <c r="N27" s="7">
        <v>0</v>
      </c>
      <c r="O27" s="7">
        <v>0</v>
      </c>
      <c r="P27" s="7">
        <v>164988</v>
      </c>
      <c r="Q27" s="7">
        <v>281853</v>
      </c>
      <c r="R27" s="7">
        <v>0</v>
      </c>
      <c r="S27" s="7">
        <v>0</v>
      </c>
      <c r="T27" s="7">
        <v>5175302</v>
      </c>
      <c r="U27" s="7">
        <v>4764</v>
      </c>
      <c r="V27" s="7">
        <v>3126</v>
      </c>
      <c r="W27" s="3" t="s">
        <v>52</v>
      </c>
      <c r="X27" s="84">
        <v>5175302</v>
      </c>
      <c r="Y27" s="78">
        <f t="shared" si="0"/>
        <v>1061296</v>
      </c>
      <c r="Z27" s="79">
        <f t="shared" si="1"/>
        <v>20.5</v>
      </c>
      <c r="AA27" s="84">
        <v>745673</v>
      </c>
      <c r="AB27" s="79">
        <f t="shared" si="2"/>
        <v>14.4</v>
      </c>
      <c r="AC27" s="84">
        <v>315623</v>
      </c>
      <c r="AD27" s="79">
        <f t="shared" si="3"/>
        <v>6.1</v>
      </c>
      <c r="AE27" s="9"/>
      <c r="AF27" s="32"/>
      <c r="AG27" s="64"/>
      <c r="AH27" s="51"/>
      <c r="AI27" s="51"/>
      <c r="AJ27" s="51"/>
      <c r="AK27" s="51"/>
      <c r="AL27" s="51"/>
      <c r="AM27" s="51"/>
    </row>
    <row r="28" spans="1:39" ht="33" customHeight="1">
      <c r="A28" s="1" t="s">
        <v>53</v>
      </c>
      <c r="B28" s="70">
        <v>0</v>
      </c>
      <c r="C28" s="70">
        <v>1225</v>
      </c>
      <c r="D28" s="70">
        <v>0</v>
      </c>
      <c r="E28" s="70">
        <v>4176</v>
      </c>
      <c r="F28" s="70">
        <v>79078</v>
      </c>
      <c r="G28" s="70">
        <v>5507</v>
      </c>
      <c r="H28" s="70">
        <v>3875</v>
      </c>
      <c r="I28" s="70">
        <v>25</v>
      </c>
      <c r="J28" s="70">
        <v>34390</v>
      </c>
      <c r="K28" s="70">
        <v>14594</v>
      </c>
      <c r="L28" s="1" t="s">
        <v>53</v>
      </c>
      <c r="M28" s="6">
        <v>0</v>
      </c>
      <c r="N28" s="6">
        <v>0</v>
      </c>
      <c r="O28" s="6">
        <v>0</v>
      </c>
      <c r="P28" s="6">
        <v>0</v>
      </c>
      <c r="Q28" s="6">
        <v>8800</v>
      </c>
      <c r="R28" s="6">
        <v>0</v>
      </c>
      <c r="S28" s="6">
        <v>808</v>
      </c>
      <c r="T28" s="6">
        <v>1051151</v>
      </c>
      <c r="U28" s="6">
        <v>12359</v>
      </c>
      <c r="V28" s="6">
        <v>7807</v>
      </c>
      <c r="W28" s="1" t="s">
        <v>53</v>
      </c>
      <c r="X28" s="83">
        <v>1051151</v>
      </c>
      <c r="Y28" s="76">
        <f t="shared" si="0"/>
        <v>193619</v>
      </c>
      <c r="Z28" s="77">
        <f t="shared" si="1"/>
        <v>18.4</v>
      </c>
      <c r="AA28" s="83">
        <v>25709</v>
      </c>
      <c r="AB28" s="77">
        <f t="shared" si="2"/>
        <v>2.4</v>
      </c>
      <c r="AC28" s="83">
        <v>167910</v>
      </c>
      <c r="AD28" s="77">
        <f t="shared" si="3"/>
        <v>15.999999999999998</v>
      </c>
      <c r="AE28" s="9"/>
      <c r="AF28" s="32"/>
      <c r="AG28" s="64"/>
      <c r="AH28" s="51"/>
      <c r="AI28" s="51"/>
      <c r="AJ28" s="51"/>
      <c r="AK28" s="51"/>
      <c r="AL28" s="51"/>
      <c r="AM28" s="51"/>
    </row>
    <row r="29" spans="1:39" ht="33" customHeight="1">
      <c r="A29" s="1" t="s">
        <v>68</v>
      </c>
      <c r="B29" s="70">
        <v>0</v>
      </c>
      <c r="C29" s="70">
        <v>0</v>
      </c>
      <c r="D29" s="70">
        <v>0</v>
      </c>
      <c r="E29" s="70">
        <v>0</v>
      </c>
      <c r="F29" s="70">
        <v>22108</v>
      </c>
      <c r="G29" s="70">
        <v>8440</v>
      </c>
      <c r="H29" s="70">
        <v>1681</v>
      </c>
      <c r="I29" s="70">
        <v>0</v>
      </c>
      <c r="J29" s="70">
        <v>988</v>
      </c>
      <c r="K29" s="70">
        <v>849</v>
      </c>
      <c r="L29" s="1" t="s">
        <v>68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111607</v>
      </c>
      <c r="U29" s="6">
        <v>0</v>
      </c>
      <c r="V29" s="6">
        <v>0</v>
      </c>
      <c r="W29" s="1" t="s">
        <v>68</v>
      </c>
      <c r="X29" s="83">
        <v>111607</v>
      </c>
      <c r="Y29" s="76">
        <f t="shared" si="0"/>
        <v>20484</v>
      </c>
      <c r="Z29" s="77">
        <f t="shared" si="1"/>
        <v>18.4</v>
      </c>
      <c r="AA29" s="83">
        <v>20454</v>
      </c>
      <c r="AB29" s="77">
        <f t="shared" si="2"/>
        <v>18.3</v>
      </c>
      <c r="AC29" s="83">
        <v>30</v>
      </c>
      <c r="AD29" s="77">
        <f t="shared" si="3"/>
        <v>0.09999999999999787</v>
      </c>
      <c r="AE29" s="9"/>
      <c r="AF29" s="32"/>
      <c r="AG29" s="64"/>
      <c r="AH29" s="51"/>
      <c r="AI29" s="51"/>
      <c r="AJ29" s="51"/>
      <c r="AK29" s="51"/>
      <c r="AL29" s="51"/>
      <c r="AM29" s="51"/>
    </row>
    <row r="30" spans="1:39" ht="33" customHeight="1" thickBot="1">
      <c r="A30" s="1" t="s">
        <v>76</v>
      </c>
      <c r="B30" s="91">
        <v>0</v>
      </c>
      <c r="C30" s="91">
        <v>647</v>
      </c>
      <c r="D30" s="91">
        <v>0</v>
      </c>
      <c r="E30" s="91">
        <v>0</v>
      </c>
      <c r="F30" s="91">
        <v>377457</v>
      </c>
      <c r="G30" s="91">
        <v>11584</v>
      </c>
      <c r="H30" s="91">
        <v>487</v>
      </c>
      <c r="I30" s="91">
        <v>12</v>
      </c>
      <c r="J30" s="91">
        <v>111992</v>
      </c>
      <c r="K30" s="91">
        <v>1389</v>
      </c>
      <c r="L30" s="1" t="s">
        <v>76</v>
      </c>
      <c r="M30" s="72">
        <v>0</v>
      </c>
      <c r="N30" s="72">
        <v>0</v>
      </c>
      <c r="O30" s="72">
        <v>0</v>
      </c>
      <c r="P30" s="72">
        <v>0</v>
      </c>
      <c r="Q30" s="72">
        <v>18970</v>
      </c>
      <c r="R30" s="72">
        <v>0</v>
      </c>
      <c r="S30" s="72">
        <v>0</v>
      </c>
      <c r="T30" s="72">
        <v>967116</v>
      </c>
      <c r="U30" s="72">
        <v>0</v>
      </c>
      <c r="V30" s="72">
        <v>0</v>
      </c>
      <c r="W30" s="1" t="s">
        <v>76</v>
      </c>
      <c r="X30" s="85">
        <v>967116</v>
      </c>
      <c r="Y30" s="80">
        <f t="shared" si="0"/>
        <v>19038</v>
      </c>
      <c r="Z30" s="81">
        <f t="shared" si="1"/>
        <v>2</v>
      </c>
      <c r="AA30" s="85">
        <v>91</v>
      </c>
      <c r="AB30" s="81">
        <f t="shared" si="2"/>
        <v>0</v>
      </c>
      <c r="AC30" s="85">
        <v>18947</v>
      </c>
      <c r="AD30" s="81">
        <f t="shared" si="3"/>
        <v>2</v>
      </c>
      <c r="AE30" s="9"/>
      <c r="AF30" s="32"/>
      <c r="AG30" s="64"/>
      <c r="AH30" s="51"/>
      <c r="AI30" s="51"/>
      <c r="AJ30" s="51"/>
      <c r="AK30" s="51"/>
      <c r="AL30" s="51"/>
      <c r="AM30" s="51"/>
    </row>
    <row r="31" spans="1:32" ht="33" customHeight="1" thickTop="1">
      <c r="A31" s="52" t="s">
        <v>54</v>
      </c>
      <c r="B31" s="68">
        <f aca="true" t="shared" si="4" ref="B31:K31">SUM(B8:B30)</f>
        <v>0</v>
      </c>
      <c r="C31" s="68">
        <f t="shared" si="4"/>
        <v>62689</v>
      </c>
      <c r="D31" s="68">
        <f t="shared" si="4"/>
        <v>5883</v>
      </c>
      <c r="E31" s="68">
        <f t="shared" si="4"/>
        <v>800194</v>
      </c>
      <c r="F31" s="68">
        <f t="shared" si="4"/>
        <v>8671006</v>
      </c>
      <c r="G31" s="68">
        <f t="shared" si="4"/>
        <v>210903</v>
      </c>
      <c r="H31" s="68">
        <f t="shared" si="4"/>
        <v>87534</v>
      </c>
      <c r="I31" s="68">
        <f t="shared" si="4"/>
        <v>1633</v>
      </c>
      <c r="J31" s="68">
        <f t="shared" si="4"/>
        <v>2703347</v>
      </c>
      <c r="K31" s="68">
        <f t="shared" si="4"/>
        <v>243658</v>
      </c>
      <c r="L31" s="52" t="s">
        <v>54</v>
      </c>
      <c r="M31" s="13">
        <f aca="true" t="shared" si="5" ref="M31:V31">SUM(M8:M30)</f>
        <v>4462909</v>
      </c>
      <c r="N31" s="13">
        <f t="shared" si="5"/>
        <v>4193379</v>
      </c>
      <c r="O31" s="13">
        <f t="shared" si="5"/>
        <v>267581</v>
      </c>
      <c r="P31" s="13">
        <f t="shared" si="5"/>
        <v>2486508</v>
      </c>
      <c r="Q31" s="13">
        <f t="shared" si="5"/>
        <v>4449547</v>
      </c>
      <c r="R31" s="13">
        <f t="shared" si="5"/>
        <v>0</v>
      </c>
      <c r="S31" s="13">
        <f t="shared" si="5"/>
        <v>1463</v>
      </c>
      <c r="T31" s="13">
        <f t="shared" si="5"/>
        <v>55566951</v>
      </c>
      <c r="U31" s="13">
        <f t="shared" si="5"/>
        <v>1104316</v>
      </c>
      <c r="V31" s="13">
        <f t="shared" si="5"/>
        <v>4546080</v>
      </c>
      <c r="W31" s="52" t="s">
        <v>54</v>
      </c>
      <c r="X31" s="13">
        <f>SUM(X8:X30)</f>
        <v>55566951</v>
      </c>
      <c r="Y31" s="13">
        <f>SUM(Y8:Y30)</f>
        <v>16773172</v>
      </c>
      <c r="Z31" s="24">
        <f t="shared" si="1"/>
        <v>30.2</v>
      </c>
      <c r="AA31" s="13">
        <f>SUM(AA8:AA30)</f>
        <v>8928099</v>
      </c>
      <c r="AB31" s="24">
        <f t="shared" si="2"/>
        <v>16.1</v>
      </c>
      <c r="AC31" s="13">
        <f>SUM(AC8:AC30)</f>
        <v>7845073</v>
      </c>
      <c r="AD31" s="24">
        <f t="shared" si="3"/>
        <v>14.099999999999998</v>
      </c>
      <c r="AE31" s="9"/>
      <c r="AF31" s="53"/>
    </row>
    <row r="32" spans="1:33" ht="69" customHeight="1">
      <c r="A32" s="10"/>
      <c r="L32" s="10"/>
      <c r="W32" s="10"/>
      <c r="AE32" s="9"/>
      <c r="AF32" s="54"/>
      <c r="AG32" s="63"/>
    </row>
    <row r="33" spans="1:33" ht="29.25" customHeight="1">
      <c r="A33" s="10"/>
      <c r="L33" s="10"/>
      <c r="W33" s="10"/>
      <c r="AE33" s="9"/>
      <c r="AF33" s="54"/>
      <c r="AG33" s="63"/>
    </row>
    <row r="34" spans="1:32" ht="28.5">
      <c r="A34" s="33" t="s">
        <v>65</v>
      </c>
      <c r="B34" s="10"/>
      <c r="C34" s="9"/>
      <c r="D34" s="9"/>
      <c r="E34" s="9"/>
      <c r="F34" s="9"/>
      <c r="G34" s="9"/>
      <c r="H34" s="9"/>
      <c r="I34" s="9"/>
      <c r="J34" s="9"/>
      <c r="K34" s="9"/>
      <c r="L34" s="33" t="s">
        <v>65</v>
      </c>
      <c r="M34" s="10"/>
      <c r="N34" s="9"/>
      <c r="O34" s="9"/>
      <c r="P34" s="9"/>
      <c r="Q34" s="9"/>
      <c r="R34" s="9"/>
      <c r="S34" s="9"/>
      <c r="T34" s="9"/>
      <c r="U34" s="9"/>
      <c r="V34" s="9"/>
      <c r="W34" s="33" t="s">
        <v>65</v>
      </c>
      <c r="X34" s="10"/>
      <c r="Y34" s="9"/>
      <c r="Z34" s="9"/>
      <c r="AA34" s="10"/>
      <c r="AB34" s="9"/>
      <c r="AC34" s="9"/>
      <c r="AD34" s="9"/>
      <c r="AE34" s="9"/>
      <c r="AF34" s="55"/>
    </row>
    <row r="35" spans="1:32" ht="24" customHeight="1">
      <c r="A35" s="33"/>
      <c r="B35" s="10"/>
      <c r="C35" s="9"/>
      <c r="D35" s="9"/>
      <c r="E35" s="9"/>
      <c r="F35" s="9"/>
      <c r="G35" s="9"/>
      <c r="H35" s="9"/>
      <c r="I35" s="9"/>
      <c r="J35" s="9"/>
      <c r="K35" s="9"/>
      <c r="L35" s="33"/>
      <c r="M35" s="10"/>
      <c r="N35" s="9"/>
      <c r="O35" s="9"/>
      <c r="P35" s="9"/>
      <c r="Q35" s="9"/>
      <c r="R35" s="9"/>
      <c r="S35" s="9"/>
      <c r="T35" s="9"/>
      <c r="U35" s="9"/>
      <c r="V35" s="9"/>
      <c r="W35" s="33"/>
      <c r="X35" s="10"/>
      <c r="Y35" s="9"/>
      <c r="Z35" s="9"/>
      <c r="AA35" s="10"/>
      <c r="AB35" s="9"/>
      <c r="AC35" s="9"/>
      <c r="AD35" s="9"/>
      <c r="AE35" s="9"/>
      <c r="AF35" s="55"/>
    </row>
    <row r="36" spans="1:32" ht="31.5" customHeight="1">
      <c r="A36" s="35" t="s">
        <v>0</v>
      </c>
      <c r="B36" s="35" t="s">
        <v>1</v>
      </c>
      <c r="C36" s="36"/>
      <c r="D36" s="36"/>
      <c r="E36" s="35" t="s">
        <v>2</v>
      </c>
      <c r="F36" s="35" t="s">
        <v>3</v>
      </c>
      <c r="G36" s="35" t="s">
        <v>4</v>
      </c>
      <c r="H36" s="100" t="s">
        <v>5</v>
      </c>
      <c r="I36" s="101"/>
      <c r="J36" s="36"/>
      <c r="K36" s="37"/>
      <c r="L36" s="38" t="s">
        <v>0</v>
      </c>
      <c r="M36" s="102" t="s">
        <v>74</v>
      </c>
      <c r="N36" s="103"/>
      <c r="O36" s="103"/>
      <c r="P36" s="103"/>
      <c r="Q36" s="103"/>
      <c r="R36" s="103"/>
      <c r="S36" s="103"/>
      <c r="T36" s="104"/>
      <c r="U36" s="9"/>
      <c r="V36" s="9"/>
      <c r="W36" s="38" t="s">
        <v>0</v>
      </c>
      <c r="X36" s="102" t="s">
        <v>75</v>
      </c>
      <c r="Y36" s="103"/>
      <c r="Z36" s="103"/>
      <c r="AA36" s="103"/>
      <c r="AB36" s="103"/>
      <c r="AC36" s="105"/>
      <c r="AD36" s="96" t="s">
        <v>62</v>
      </c>
      <c r="AE36" s="30" t="s">
        <v>11</v>
      </c>
      <c r="AF36" s="55"/>
    </row>
    <row r="37" spans="1:32" ht="28.5" customHeight="1">
      <c r="A37" s="39"/>
      <c r="B37" s="42" t="s">
        <v>20</v>
      </c>
      <c r="C37" s="42" t="s">
        <v>21</v>
      </c>
      <c r="D37" s="42" t="s">
        <v>22</v>
      </c>
      <c r="E37" s="56"/>
      <c r="F37" s="56"/>
      <c r="G37" s="56"/>
      <c r="H37" s="56"/>
      <c r="I37" s="42" t="s">
        <v>23</v>
      </c>
      <c r="J37" s="42" t="s">
        <v>24</v>
      </c>
      <c r="K37" s="43" t="s">
        <v>56</v>
      </c>
      <c r="L37" s="44"/>
      <c r="M37" s="94" t="s">
        <v>69</v>
      </c>
      <c r="N37" s="61" t="s">
        <v>70</v>
      </c>
      <c r="O37" s="57" t="s">
        <v>27</v>
      </c>
      <c r="P37" s="57" t="s">
        <v>28</v>
      </c>
      <c r="Q37" s="57" t="s">
        <v>29</v>
      </c>
      <c r="R37" s="57" t="s">
        <v>30</v>
      </c>
      <c r="S37" s="57" t="s">
        <v>31</v>
      </c>
      <c r="T37" s="30" t="s">
        <v>32</v>
      </c>
      <c r="U37" s="9"/>
      <c r="V37" s="9"/>
      <c r="W37" s="44"/>
      <c r="X37" s="14" t="s">
        <v>34</v>
      </c>
      <c r="Y37" s="14"/>
      <c r="Z37" s="14"/>
      <c r="AA37" s="14"/>
      <c r="AB37" s="14"/>
      <c r="AC37" s="28"/>
      <c r="AD37" s="97"/>
      <c r="AE37" s="31"/>
      <c r="AF37" s="55"/>
    </row>
    <row r="38" spans="1:32" ht="28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44"/>
      <c r="M38" s="95"/>
      <c r="N38" s="65" t="s">
        <v>71</v>
      </c>
      <c r="O38" s="20"/>
      <c r="P38" s="20"/>
      <c r="Q38" s="20"/>
      <c r="R38" s="20"/>
      <c r="S38" s="20"/>
      <c r="T38" s="31"/>
      <c r="U38" s="9"/>
      <c r="V38" s="9"/>
      <c r="W38" s="44"/>
      <c r="X38" s="15"/>
      <c r="Y38" s="15"/>
      <c r="Z38" s="19" t="s">
        <v>35</v>
      </c>
      <c r="AA38" s="14"/>
      <c r="AB38" s="19" t="s">
        <v>36</v>
      </c>
      <c r="AC38" s="28"/>
      <c r="AD38" s="97"/>
      <c r="AE38" s="31"/>
      <c r="AF38" s="55"/>
    </row>
    <row r="39" spans="1:32" ht="28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44"/>
      <c r="L39" s="44"/>
      <c r="M39" s="20"/>
      <c r="N39" s="62" t="s">
        <v>72</v>
      </c>
      <c r="O39" s="20"/>
      <c r="P39" s="20"/>
      <c r="Q39" s="20"/>
      <c r="R39" s="20"/>
      <c r="S39" s="20"/>
      <c r="T39" s="31"/>
      <c r="U39" s="9"/>
      <c r="V39" s="9"/>
      <c r="W39" s="44"/>
      <c r="X39" s="15"/>
      <c r="Y39" s="19" t="s">
        <v>37</v>
      </c>
      <c r="Z39" s="20"/>
      <c r="AA39" s="19" t="s">
        <v>37</v>
      </c>
      <c r="AB39" s="20"/>
      <c r="AC39" s="29" t="s">
        <v>37</v>
      </c>
      <c r="AD39" s="20"/>
      <c r="AE39" s="31"/>
      <c r="AF39" s="55"/>
    </row>
    <row r="40" spans="1:32" ht="33" customHeight="1">
      <c r="A40" s="4" t="s">
        <v>38</v>
      </c>
      <c r="B40" s="86">
        <v>0</v>
      </c>
      <c r="C40" s="86">
        <v>40502</v>
      </c>
      <c r="D40" s="86">
        <v>827</v>
      </c>
      <c r="E40" s="86">
        <v>0</v>
      </c>
      <c r="F40" s="86">
        <v>105</v>
      </c>
      <c r="G40" s="86">
        <v>772908</v>
      </c>
      <c r="H40" s="86">
        <v>0</v>
      </c>
      <c r="I40" s="86">
        <v>0</v>
      </c>
      <c r="J40" s="86">
        <v>0</v>
      </c>
      <c r="K40" s="86">
        <v>0</v>
      </c>
      <c r="L40" s="4" t="s">
        <v>38</v>
      </c>
      <c r="M40" s="86">
        <v>0</v>
      </c>
      <c r="N40" s="86">
        <v>36743</v>
      </c>
      <c r="O40" s="86">
        <v>6002</v>
      </c>
      <c r="P40" s="86">
        <v>0</v>
      </c>
      <c r="Q40" s="86">
        <v>772652</v>
      </c>
      <c r="R40" s="86">
        <v>0</v>
      </c>
      <c r="S40" s="86">
        <v>0</v>
      </c>
      <c r="T40" s="86">
        <v>10284253</v>
      </c>
      <c r="U40" s="58"/>
      <c r="V40" s="58"/>
      <c r="W40" s="2" t="s">
        <v>38</v>
      </c>
      <c r="X40" s="5">
        <f>Z40+AB40</f>
        <v>8057088</v>
      </c>
      <c r="Y40" s="21">
        <f aca="true" t="shared" si="6" ref="Y40:Y63">IF(ISERROR(100-Z8),"－",100-Z8)</f>
        <v>72.6</v>
      </c>
      <c r="Z40" s="86">
        <v>809334</v>
      </c>
      <c r="AA40" s="21">
        <f aca="true" t="shared" si="7" ref="AA40:AA63">IF(ISERROR(ROUND(Z40/$X8*100,1)),"－",ROUND(Z40/$X8*100,1))</f>
        <v>7.3</v>
      </c>
      <c r="AB40" s="86">
        <v>7247754</v>
      </c>
      <c r="AC40" s="21">
        <f>IF(ISERROR(Y40-AA40),"－",Y40-AA40)</f>
        <v>65.3</v>
      </c>
      <c r="AD40" s="86">
        <v>9895138</v>
      </c>
      <c r="AE40" s="21">
        <f>IF(ISERROR(ROUND(AB40/AD40*100,1)),"－",ROUND(AB40/AD40*100,1))</f>
        <v>73.2</v>
      </c>
      <c r="AF40" s="55"/>
    </row>
    <row r="41" spans="1:32" ht="33" customHeight="1">
      <c r="A41" s="1" t="s">
        <v>39</v>
      </c>
      <c r="B41" s="87">
        <v>2266</v>
      </c>
      <c r="C41" s="87">
        <v>35704</v>
      </c>
      <c r="D41" s="87">
        <v>1754</v>
      </c>
      <c r="E41" s="87">
        <v>15194</v>
      </c>
      <c r="F41" s="87">
        <v>0</v>
      </c>
      <c r="G41" s="87">
        <v>811</v>
      </c>
      <c r="H41" s="87">
        <v>0</v>
      </c>
      <c r="I41" s="87">
        <v>0</v>
      </c>
      <c r="J41" s="87">
        <v>0</v>
      </c>
      <c r="K41" s="87">
        <v>0</v>
      </c>
      <c r="L41" s="1" t="s">
        <v>39</v>
      </c>
      <c r="M41" s="87">
        <v>0</v>
      </c>
      <c r="N41" s="87">
        <v>0</v>
      </c>
      <c r="O41" s="87">
        <v>270</v>
      </c>
      <c r="P41" s="87">
        <v>0</v>
      </c>
      <c r="Q41" s="87">
        <v>12993</v>
      </c>
      <c r="R41" s="87">
        <v>0</v>
      </c>
      <c r="S41" s="87">
        <v>0</v>
      </c>
      <c r="T41" s="87">
        <v>134423</v>
      </c>
      <c r="U41" s="58"/>
      <c r="V41" s="58"/>
      <c r="W41" s="1" t="s">
        <v>39</v>
      </c>
      <c r="X41" s="6">
        <f aca="true" t="shared" si="8" ref="X41:X62">Z41+AB41</f>
        <v>130367</v>
      </c>
      <c r="Y41" s="22">
        <f t="shared" si="6"/>
        <v>88.3</v>
      </c>
      <c r="Z41" s="87">
        <v>0</v>
      </c>
      <c r="AA41" s="22">
        <f t="shared" si="7"/>
        <v>0</v>
      </c>
      <c r="AB41" s="87">
        <v>130367</v>
      </c>
      <c r="AC41" s="22">
        <f aca="true" t="shared" si="9" ref="AC41:AC63">IF(ISERROR(Y41-AA41),"－",Y41-AA41)</f>
        <v>88.3</v>
      </c>
      <c r="AD41" s="87">
        <v>121571</v>
      </c>
      <c r="AE41" s="22">
        <f aca="true" t="shared" si="10" ref="AE41:AE63">IF(ISERROR(ROUND(AB41/AD41*100,1)),"－",ROUND(AB41/AD41*100,1))</f>
        <v>107.2</v>
      </c>
      <c r="AF41" s="55"/>
    </row>
    <row r="42" spans="1:32" ht="33" customHeight="1">
      <c r="A42" s="1" t="s">
        <v>40</v>
      </c>
      <c r="B42" s="87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1" t="s">
        <v>40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0</v>
      </c>
      <c r="U42" s="58"/>
      <c r="V42" s="58"/>
      <c r="W42" s="1" t="s">
        <v>40</v>
      </c>
      <c r="X42" s="6">
        <f t="shared" si="8"/>
        <v>0</v>
      </c>
      <c r="Y42" s="22" t="str">
        <f t="shared" si="6"/>
        <v>－</v>
      </c>
      <c r="Z42" s="87">
        <v>0</v>
      </c>
      <c r="AA42" s="22" t="str">
        <f t="shared" si="7"/>
        <v>－</v>
      </c>
      <c r="AB42" s="87">
        <v>0</v>
      </c>
      <c r="AC42" s="22" t="str">
        <f t="shared" si="9"/>
        <v>－</v>
      </c>
      <c r="AD42" s="87">
        <v>0</v>
      </c>
      <c r="AE42" s="22" t="str">
        <f t="shared" si="10"/>
        <v>－</v>
      </c>
      <c r="AF42" s="55"/>
    </row>
    <row r="43" spans="1:32" ht="33" customHeight="1">
      <c r="A43" s="1" t="s">
        <v>67</v>
      </c>
      <c r="B43" s="87">
        <v>0</v>
      </c>
      <c r="C43" s="87">
        <v>38</v>
      </c>
      <c r="D43" s="87">
        <v>96</v>
      </c>
      <c r="E43" s="87">
        <v>0</v>
      </c>
      <c r="F43" s="87">
        <v>0</v>
      </c>
      <c r="G43" s="87">
        <v>20</v>
      </c>
      <c r="H43" s="87">
        <v>0</v>
      </c>
      <c r="I43" s="87">
        <v>0</v>
      </c>
      <c r="J43" s="87">
        <v>0</v>
      </c>
      <c r="K43" s="87">
        <v>0</v>
      </c>
      <c r="L43" s="1" t="s">
        <v>67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444</v>
      </c>
      <c r="U43" s="58"/>
      <c r="V43" s="58"/>
      <c r="W43" s="1" t="s">
        <v>67</v>
      </c>
      <c r="X43" s="6">
        <f t="shared" si="8"/>
        <v>443</v>
      </c>
      <c r="Y43" s="22">
        <f t="shared" si="6"/>
        <v>99.8</v>
      </c>
      <c r="Z43" s="87">
        <v>0</v>
      </c>
      <c r="AA43" s="22">
        <f t="shared" si="7"/>
        <v>0</v>
      </c>
      <c r="AB43" s="87">
        <v>443</v>
      </c>
      <c r="AC43" s="22">
        <f t="shared" si="9"/>
        <v>99.8</v>
      </c>
      <c r="AD43" s="87">
        <v>406</v>
      </c>
      <c r="AE43" s="22">
        <f t="shared" si="10"/>
        <v>109.1</v>
      </c>
      <c r="AF43" s="55"/>
    </row>
    <row r="44" spans="1:32" ht="33" customHeight="1">
      <c r="A44" s="1" t="s">
        <v>41</v>
      </c>
      <c r="B44" s="87">
        <v>0</v>
      </c>
      <c r="C44" s="87">
        <v>196399</v>
      </c>
      <c r="D44" s="87">
        <v>2551</v>
      </c>
      <c r="E44" s="87">
        <v>188309</v>
      </c>
      <c r="F44" s="87">
        <v>910</v>
      </c>
      <c r="G44" s="87">
        <v>4304</v>
      </c>
      <c r="H44" s="87">
        <v>4351</v>
      </c>
      <c r="I44" s="87">
        <v>0</v>
      </c>
      <c r="J44" s="87">
        <v>4351</v>
      </c>
      <c r="K44" s="87">
        <v>0</v>
      </c>
      <c r="L44" s="1" t="s">
        <v>41</v>
      </c>
      <c r="M44" s="87">
        <v>135970</v>
      </c>
      <c r="N44" s="87">
        <v>5220</v>
      </c>
      <c r="O44" s="87">
        <v>56538</v>
      </c>
      <c r="P44" s="87">
        <v>27100</v>
      </c>
      <c r="Q44" s="87">
        <v>281233</v>
      </c>
      <c r="R44" s="87">
        <v>0</v>
      </c>
      <c r="S44" s="87">
        <v>0</v>
      </c>
      <c r="T44" s="87">
        <v>716166</v>
      </c>
      <c r="U44" s="58"/>
      <c r="V44" s="58"/>
      <c r="W44" s="1" t="s">
        <v>41</v>
      </c>
      <c r="X44" s="6">
        <f t="shared" si="8"/>
        <v>893719</v>
      </c>
      <c r="Y44" s="22">
        <f t="shared" si="6"/>
        <v>19.400000000000006</v>
      </c>
      <c r="Z44" s="87">
        <v>221709</v>
      </c>
      <c r="AA44" s="22">
        <f t="shared" si="7"/>
        <v>4.8</v>
      </c>
      <c r="AB44" s="87">
        <v>672010</v>
      </c>
      <c r="AC44" s="22">
        <f t="shared" si="9"/>
        <v>14.600000000000005</v>
      </c>
      <c r="AD44" s="87">
        <v>679154</v>
      </c>
      <c r="AE44" s="22">
        <f t="shared" si="10"/>
        <v>98.9</v>
      </c>
      <c r="AF44" s="55"/>
    </row>
    <row r="45" spans="1:32" ht="33" customHeight="1">
      <c r="A45" s="4" t="s">
        <v>42</v>
      </c>
      <c r="B45" s="86">
        <v>1249</v>
      </c>
      <c r="C45" s="86">
        <v>150357</v>
      </c>
      <c r="D45" s="86">
        <v>9079</v>
      </c>
      <c r="E45" s="86">
        <v>147079</v>
      </c>
      <c r="F45" s="86">
        <v>660</v>
      </c>
      <c r="G45" s="86">
        <v>23721</v>
      </c>
      <c r="H45" s="86">
        <v>2020209</v>
      </c>
      <c r="I45" s="86">
        <v>2020209</v>
      </c>
      <c r="J45" s="86">
        <v>0</v>
      </c>
      <c r="K45" s="86">
        <v>0</v>
      </c>
      <c r="L45" s="4" t="s">
        <v>42</v>
      </c>
      <c r="M45" s="86">
        <v>118249</v>
      </c>
      <c r="N45" s="86">
        <v>0</v>
      </c>
      <c r="O45" s="86">
        <v>2100</v>
      </c>
      <c r="P45" s="86">
        <v>104930</v>
      </c>
      <c r="Q45" s="86">
        <v>62076</v>
      </c>
      <c r="R45" s="86">
        <v>0</v>
      </c>
      <c r="S45" s="86">
        <v>92100</v>
      </c>
      <c r="T45" s="86">
        <v>1768687</v>
      </c>
      <c r="U45" s="58"/>
      <c r="V45" s="58"/>
      <c r="W45" s="4" t="s">
        <v>42</v>
      </c>
      <c r="X45" s="5">
        <f t="shared" si="8"/>
        <v>618540</v>
      </c>
      <c r="Y45" s="21">
        <f t="shared" si="6"/>
        <v>22.5</v>
      </c>
      <c r="Z45" s="86">
        <v>180325</v>
      </c>
      <c r="AA45" s="21">
        <f t="shared" si="7"/>
        <v>6.6</v>
      </c>
      <c r="AB45" s="86">
        <v>438215</v>
      </c>
      <c r="AC45" s="21">
        <f t="shared" si="9"/>
        <v>15.9</v>
      </c>
      <c r="AD45" s="86">
        <v>1816663</v>
      </c>
      <c r="AE45" s="21">
        <f t="shared" si="10"/>
        <v>24.1</v>
      </c>
      <c r="AF45" s="55"/>
    </row>
    <row r="46" spans="1:32" ht="33" customHeight="1">
      <c r="A46" s="1" t="s">
        <v>79</v>
      </c>
      <c r="B46" s="87">
        <v>0</v>
      </c>
      <c r="C46" s="87">
        <v>0</v>
      </c>
      <c r="D46" s="87">
        <v>26</v>
      </c>
      <c r="E46" s="87">
        <v>0</v>
      </c>
      <c r="F46" s="87">
        <v>0</v>
      </c>
      <c r="G46" s="87">
        <v>574</v>
      </c>
      <c r="H46" s="87">
        <v>0</v>
      </c>
      <c r="I46" s="87">
        <v>0</v>
      </c>
      <c r="J46" s="87">
        <v>0</v>
      </c>
      <c r="K46" s="87">
        <v>0</v>
      </c>
      <c r="L46" s="1" t="s">
        <v>79</v>
      </c>
      <c r="M46" s="87">
        <v>0</v>
      </c>
      <c r="N46" s="87">
        <v>0</v>
      </c>
      <c r="O46" s="87">
        <v>16785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58"/>
      <c r="V46" s="58"/>
      <c r="W46" s="1" t="s">
        <v>79</v>
      </c>
      <c r="X46" s="6">
        <f t="shared" si="8"/>
        <v>13906</v>
      </c>
      <c r="Y46" s="22">
        <f t="shared" si="6"/>
        <v>82.8</v>
      </c>
      <c r="Z46" s="87">
        <v>13906</v>
      </c>
      <c r="AA46" s="22">
        <f t="shared" si="7"/>
        <v>82.8</v>
      </c>
      <c r="AB46" s="87">
        <v>0</v>
      </c>
      <c r="AC46" s="22">
        <f t="shared" si="9"/>
        <v>0</v>
      </c>
      <c r="AD46" s="87">
        <v>1104</v>
      </c>
      <c r="AE46" s="22">
        <f t="shared" si="10"/>
        <v>0</v>
      </c>
      <c r="AF46" s="55"/>
    </row>
    <row r="47" spans="1:32" ht="33" customHeight="1">
      <c r="A47" s="1" t="s">
        <v>43</v>
      </c>
      <c r="B47" s="87">
        <v>416</v>
      </c>
      <c r="C47" s="87">
        <v>244513</v>
      </c>
      <c r="D47" s="87">
        <v>15479</v>
      </c>
      <c r="E47" s="87">
        <v>79333</v>
      </c>
      <c r="F47" s="87">
        <v>810</v>
      </c>
      <c r="G47" s="87">
        <v>5660</v>
      </c>
      <c r="H47" s="87">
        <v>404655</v>
      </c>
      <c r="I47" s="87">
        <v>107171</v>
      </c>
      <c r="J47" s="87">
        <v>297484</v>
      </c>
      <c r="K47" s="87">
        <v>0</v>
      </c>
      <c r="L47" s="1" t="s">
        <v>43</v>
      </c>
      <c r="M47" s="87">
        <v>92683</v>
      </c>
      <c r="N47" s="87">
        <v>141</v>
      </c>
      <c r="O47" s="87">
        <v>1</v>
      </c>
      <c r="P47" s="87">
        <v>0</v>
      </c>
      <c r="Q47" s="87">
        <v>6850</v>
      </c>
      <c r="R47" s="87">
        <v>0</v>
      </c>
      <c r="S47" s="87">
        <v>28200</v>
      </c>
      <c r="T47" s="87">
        <v>776623</v>
      </c>
      <c r="U47" s="58"/>
      <c r="V47" s="58"/>
      <c r="W47" s="1" t="s">
        <v>43</v>
      </c>
      <c r="X47" s="6">
        <f t="shared" si="8"/>
        <v>606872</v>
      </c>
      <c r="Y47" s="22">
        <f t="shared" si="6"/>
        <v>60</v>
      </c>
      <c r="Z47" s="87">
        <v>99533</v>
      </c>
      <c r="AA47" s="22">
        <f t="shared" si="7"/>
        <v>9.8</v>
      </c>
      <c r="AB47" s="87">
        <v>507339</v>
      </c>
      <c r="AC47" s="22">
        <f t="shared" si="9"/>
        <v>50.2</v>
      </c>
      <c r="AD47" s="87">
        <v>501652</v>
      </c>
      <c r="AE47" s="22">
        <f t="shared" si="10"/>
        <v>101.1</v>
      </c>
      <c r="AF47" s="55"/>
    </row>
    <row r="48" spans="1:32" ht="33" customHeight="1">
      <c r="A48" s="1" t="s">
        <v>44</v>
      </c>
      <c r="B48" s="87">
        <v>0</v>
      </c>
      <c r="C48" s="87">
        <v>284613</v>
      </c>
      <c r="D48" s="87">
        <v>13884</v>
      </c>
      <c r="E48" s="87">
        <v>42882</v>
      </c>
      <c r="F48" s="87">
        <v>980</v>
      </c>
      <c r="G48" s="87">
        <v>4535</v>
      </c>
      <c r="H48" s="87">
        <v>53480</v>
      </c>
      <c r="I48" s="87">
        <v>0</v>
      </c>
      <c r="J48" s="87">
        <v>53480</v>
      </c>
      <c r="K48" s="87">
        <v>0</v>
      </c>
      <c r="L48" s="1" t="s">
        <v>44</v>
      </c>
      <c r="M48" s="87">
        <v>104435</v>
      </c>
      <c r="N48" s="87">
        <v>0</v>
      </c>
      <c r="O48" s="87">
        <v>0</v>
      </c>
      <c r="P48" s="87">
        <v>0</v>
      </c>
      <c r="Q48" s="87">
        <v>9775</v>
      </c>
      <c r="R48" s="87">
        <v>0</v>
      </c>
      <c r="S48" s="87">
        <v>0</v>
      </c>
      <c r="T48" s="87">
        <v>702934</v>
      </c>
      <c r="U48" s="58"/>
      <c r="V48" s="58"/>
      <c r="W48" s="1" t="s">
        <v>44</v>
      </c>
      <c r="X48" s="6">
        <f t="shared" si="8"/>
        <v>751162</v>
      </c>
      <c r="Y48" s="22">
        <f t="shared" si="6"/>
        <v>91.9</v>
      </c>
      <c r="Z48" s="87">
        <v>114210</v>
      </c>
      <c r="AA48" s="22">
        <f t="shared" si="7"/>
        <v>14</v>
      </c>
      <c r="AB48" s="87">
        <v>636952</v>
      </c>
      <c r="AC48" s="22">
        <f t="shared" si="9"/>
        <v>77.9</v>
      </c>
      <c r="AD48" s="87">
        <v>712606</v>
      </c>
      <c r="AE48" s="22">
        <f t="shared" si="10"/>
        <v>89.4</v>
      </c>
      <c r="AF48" s="55"/>
    </row>
    <row r="49" spans="1:32" ht="33" customHeight="1">
      <c r="A49" s="3" t="s">
        <v>57</v>
      </c>
      <c r="B49" s="88">
        <v>2395</v>
      </c>
      <c r="C49" s="88">
        <v>728280</v>
      </c>
      <c r="D49" s="88">
        <v>15501</v>
      </c>
      <c r="E49" s="88">
        <v>17396</v>
      </c>
      <c r="F49" s="88">
        <v>1005</v>
      </c>
      <c r="G49" s="88">
        <v>10088</v>
      </c>
      <c r="H49" s="88">
        <v>15332</v>
      </c>
      <c r="I49" s="88">
        <v>0</v>
      </c>
      <c r="J49" s="88">
        <v>15332</v>
      </c>
      <c r="K49" s="88">
        <v>0</v>
      </c>
      <c r="L49" s="3" t="s">
        <v>57</v>
      </c>
      <c r="M49" s="88">
        <v>329267</v>
      </c>
      <c r="N49" s="88">
        <v>35259</v>
      </c>
      <c r="O49" s="88">
        <v>1144</v>
      </c>
      <c r="P49" s="88">
        <v>5010</v>
      </c>
      <c r="Q49" s="88">
        <v>21393</v>
      </c>
      <c r="R49" s="88">
        <v>0</v>
      </c>
      <c r="S49" s="88">
        <v>0</v>
      </c>
      <c r="T49" s="88">
        <v>991724</v>
      </c>
      <c r="U49" s="58"/>
      <c r="V49" s="58"/>
      <c r="W49" s="3" t="s">
        <v>57</v>
      </c>
      <c r="X49" s="7">
        <f t="shared" si="8"/>
        <v>1311047</v>
      </c>
      <c r="Y49" s="23">
        <f t="shared" si="6"/>
        <v>94.5</v>
      </c>
      <c r="Z49" s="88">
        <v>329267</v>
      </c>
      <c r="AA49" s="23">
        <f t="shared" si="7"/>
        <v>23.7</v>
      </c>
      <c r="AB49" s="88">
        <v>981780</v>
      </c>
      <c r="AC49" s="23">
        <f t="shared" si="9"/>
        <v>70.8</v>
      </c>
      <c r="AD49" s="88">
        <v>975444</v>
      </c>
      <c r="AE49" s="23">
        <f t="shared" si="10"/>
        <v>100.6</v>
      </c>
      <c r="AF49" s="55"/>
    </row>
    <row r="50" spans="1:32" ht="33" customHeight="1">
      <c r="A50" s="67" t="s">
        <v>45</v>
      </c>
      <c r="B50" s="87">
        <v>157</v>
      </c>
      <c r="C50" s="87">
        <v>161692</v>
      </c>
      <c r="D50" s="87">
        <v>639</v>
      </c>
      <c r="E50" s="87">
        <v>45834</v>
      </c>
      <c r="F50" s="87">
        <v>730</v>
      </c>
      <c r="G50" s="87">
        <v>3217</v>
      </c>
      <c r="H50" s="87">
        <v>20882</v>
      </c>
      <c r="I50" s="87">
        <v>0</v>
      </c>
      <c r="J50" s="87">
        <v>20882</v>
      </c>
      <c r="K50" s="87">
        <v>0</v>
      </c>
      <c r="L50" s="67" t="s">
        <v>45</v>
      </c>
      <c r="M50" s="87">
        <v>42609</v>
      </c>
      <c r="N50" s="87">
        <v>0</v>
      </c>
      <c r="O50" s="87">
        <v>0</v>
      </c>
      <c r="P50" s="87">
        <v>0</v>
      </c>
      <c r="Q50" s="87">
        <v>4250</v>
      </c>
      <c r="R50" s="87">
        <v>0</v>
      </c>
      <c r="S50" s="87">
        <v>0</v>
      </c>
      <c r="T50" s="87">
        <v>549479</v>
      </c>
      <c r="U50" s="58"/>
      <c r="V50" s="58"/>
      <c r="W50" s="1" t="s">
        <v>45</v>
      </c>
      <c r="X50" s="6">
        <f t="shared" si="8"/>
        <v>575436</v>
      </c>
      <c r="Y50" s="22">
        <f t="shared" si="6"/>
        <v>96.2</v>
      </c>
      <c r="Z50" s="87">
        <v>46859</v>
      </c>
      <c r="AA50" s="22">
        <f t="shared" si="7"/>
        <v>7.8</v>
      </c>
      <c r="AB50" s="87">
        <v>528577</v>
      </c>
      <c r="AC50" s="22">
        <f t="shared" si="9"/>
        <v>88.4</v>
      </c>
      <c r="AD50" s="87">
        <v>521713</v>
      </c>
      <c r="AE50" s="22">
        <f t="shared" si="10"/>
        <v>101.3</v>
      </c>
      <c r="AF50" s="55"/>
    </row>
    <row r="51" spans="1:32" ht="33" customHeight="1">
      <c r="A51" s="1" t="s">
        <v>58</v>
      </c>
      <c r="B51" s="87">
        <v>7663</v>
      </c>
      <c r="C51" s="87">
        <v>731496</v>
      </c>
      <c r="D51" s="87">
        <v>184473</v>
      </c>
      <c r="E51" s="87">
        <v>265867</v>
      </c>
      <c r="F51" s="87">
        <v>24970</v>
      </c>
      <c r="G51" s="87">
        <v>42918</v>
      </c>
      <c r="H51" s="87">
        <v>61143</v>
      </c>
      <c r="I51" s="87">
        <v>7668</v>
      </c>
      <c r="J51" s="87">
        <v>53475</v>
      </c>
      <c r="K51" s="87">
        <v>0</v>
      </c>
      <c r="L51" s="1" t="s">
        <v>58</v>
      </c>
      <c r="M51" s="87">
        <v>267018</v>
      </c>
      <c r="N51" s="87">
        <v>22559</v>
      </c>
      <c r="O51" s="87">
        <v>1575</v>
      </c>
      <c r="P51" s="87">
        <v>0</v>
      </c>
      <c r="Q51" s="87">
        <v>120763</v>
      </c>
      <c r="R51" s="87">
        <v>0</v>
      </c>
      <c r="S51" s="87">
        <v>33100</v>
      </c>
      <c r="T51" s="87">
        <v>3359579</v>
      </c>
      <c r="U51" s="58"/>
      <c r="V51" s="58"/>
      <c r="W51" s="8" t="s">
        <v>58</v>
      </c>
      <c r="X51" s="6">
        <f t="shared" si="8"/>
        <v>3606373</v>
      </c>
      <c r="Y51" s="22">
        <f t="shared" si="6"/>
        <v>94.4</v>
      </c>
      <c r="Z51" s="87">
        <v>408568</v>
      </c>
      <c r="AA51" s="22">
        <f t="shared" si="7"/>
        <v>10.7</v>
      </c>
      <c r="AB51" s="87">
        <v>3197805</v>
      </c>
      <c r="AC51" s="22">
        <f t="shared" si="9"/>
        <v>83.7</v>
      </c>
      <c r="AD51" s="87">
        <v>3357461</v>
      </c>
      <c r="AE51" s="22">
        <f t="shared" si="10"/>
        <v>95.2</v>
      </c>
      <c r="AF51" s="55"/>
    </row>
    <row r="52" spans="1:32" ht="33" customHeight="1">
      <c r="A52" s="1" t="s">
        <v>46</v>
      </c>
      <c r="B52" s="87">
        <v>33089</v>
      </c>
      <c r="C52" s="87">
        <v>180214</v>
      </c>
      <c r="D52" s="87">
        <v>50092</v>
      </c>
      <c r="E52" s="87">
        <v>0</v>
      </c>
      <c r="F52" s="87">
        <v>18650</v>
      </c>
      <c r="G52" s="87">
        <v>706983</v>
      </c>
      <c r="H52" s="87">
        <v>995295</v>
      </c>
      <c r="I52" s="87">
        <v>0</v>
      </c>
      <c r="J52" s="87">
        <v>995295</v>
      </c>
      <c r="K52" s="87">
        <v>0</v>
      </c>
      <c r="L52" s="1" t="s">
        <v>46</v>
      </c>
      <c r="M52" s="87">
        <v>65652</v>
      </c>
      <c r="N52" s="87">
        <v>1528</v>
      </c>
      <c r="O52" s="87">
        <v>3161</v>
      </c>
      <c r="P52" s="87">
        <v>857000</v>
      </c>
      <c r="Q52" s="87">
        <v>17429</v>
      </c>
      <c r="R52" s="87">
        <v>0</v>
      </c>
      <c r="S52" s="87">
        <v>154200</v>
      </c>
      <c r="T52" s="87">
        <v>2387664</v>
      </c>
      <c r="U52" s="58"/>
      <c r="V52" s="58"/>
      <c r="W52" s="1" t="s">
        <v>46</v>
      </c>
      <c r="X52" s="6">
        <f t="shared" si="8"/>
        <v>1814883</v>
      </c>
      <c r="Y52" s="22">
        <f t="shared" si="6"/>
        <v>52</v>
      </c>
      <c r="Z52" s="87">
        <v>65652</v>
      </c>
      <c r="AA52" s="22">
        <f t="shared" si="7"/>
        <v>1.9</v>
      </c>
      <c r="AB52" s="87">
        <v>1749231</v>
      </c>
      <c r="AC52" s="22">
        <f t="shared" si="9"/>
        <v>50.1</v>
      </c>
      <c r="AD52" s="87">
        <v>2295903</v>
      </c>
      <c r="AE52" s="22">
        <f t="shared" si="10"/>
        <v>76.2</v>
      </c>
      <c r="AF52" s="55"/>
    </row>
    <row r="53" spans="1:32" ht="33" customHeight="1">
      <c r="A53" s="1" t="s">
        <v>47</v>
      </c>
      <c r="B53" s="87">
        <v>4007</v>
      </c>
      <c r="C53" s="87">
        <v>49121</v>
      </c>
      <c r="D53" s="87">
        <v>12825</v>
      </c>
      <c r="E53" s="87">
        <v>21572</v>
      </c>
      <c r="F53" s="87">
        <v>11875</v>
      </c>
      <c r="G53" s="87">
        <v>13191</v>
      </c>
      <c r="H53" s="87">
        <v>28753</v>
      </c>
      <c r="I53" s="87">
        <v>0</v>
      </c>
      <c r="J53" s="87">
        <v>28753</v>
      </c>
      <c r="K53" s="87">
        <v>0</v>
      </c>
      <c r="L53" s="1" t="s">
        <v>47</v>
      </c>
      <c r="M53" s="87">
        <v>1331</v>
      </c>
      <c r="N53" s="87">
        <v>0</v>
      </c>
      <c r="O53" s="87">
        <v>40</v>
      </c>
      <c r="P53" s="87">
        <v>0</v>
      </c>
      <c r="Q53" s="87">
        <v>10496</v>
      </c>
      <c r="R53" s="87">
        <v>0</v>
      </c>
      <c r="S53" s="87">
        <v>26500</v>
      </c>
      <c r="T53" s="87">
        <v>1560260</v>
      </c>
      <c r="U53" s="58"/>
      <c r="V53" s="58"/>
      <c r="W53" s="1" t="s">
        <v>47</v>
      </c>
      <c r="X53" s="6">
        <f t="shared" si="8"/>
        <v>1518023</v>
      </c>
      <c r="Y53" s="22">
        <f t="shared" si="6"/>
        <v>94.6</v>
      </c>
      <c r="Z53" s="87">
        <v>17666</v>
      </c>
      <c r="AA53" s="22">
        <f t="shared" si="7"/>
        <v>1.1</v>
      </c>
      <c r="AB53" s="87">
        <v>1500357</v>
      </c>
      <c r="AC53" s="22">
        <f t="shared" si="9"/>
        <v>93.5</v>
      </c>
      <c r="AD53" s="87">
        <v>1545304</v>
      </c>
      <c r="AE53" s="22">
        <f t="shared" si="10"/>
        <v>97.1</v>
      </c>
      <c r="AF53" s="55"/>
    </row>
    <row r="54" spans="1:32" ht="33" customHeight="1">
      <c r="A54" s="1" t="s">
        <v>48</v>
      </c>
      <c r="B54" s="87">
        <v>4477</v>
      </c>
      <c r="C54" s="87">
        <v>39499</v>
      </c>
      <c r="D54" s="87">
        <v>9415</v>
      </c>
      <c r="E54" s="87">
        <v>4476</v>
      </c>
      <c r="F54" s="87">
        <v>18590</v>
      </c>
      <c r="G54" s="87">
        <v>56383</v>
      </c>
      <c r="H54" s="87">
        <v>39203</v>
      </c>
      <c r="I54" s="87">
        <v>34937</v>
      </c>
      <c r="J54" s="87">
        <v>4266</v>
      </c>
      <c r="K54" s="87">
        <v>0</v>
      </c>
      <c r="L54" s="1" t="s">
        <v>48</v>
      </c>
      <c r="M54" s="87">
        <v>39972</v>
      </c>
      <c r="N54" s="87">
        <v>17</v>
      </c>
      <c r="O54" s="87">
        <v>215</v>
      </c>
      <c r="P54" s="87">
        <v>0</v>
      </c>
      <c r="Q54" s="87">
        <v>15409</v>
      </c>
      <c r="R54" s="87">
        <v>0</v>
      </c>
      <c r="S54" s="87">
        <v>0</v>
      </c>
      <c r="T54" s="87">
        <v>1670039</v>
      </c>
      <c r="U54" s="58"/>
      <c r="V54" s="58"/>
      <c r="W54" s="1" t="s">
        <v>48</v>
      </c>
      <c r="X54" s="6">
        <f t="shared" si="8"/>
        <v>1682748</v>
      </c>
      <c r="Y54" s="22">
        <f t="shared" si="6"/>
        <v>92.8</v>
      </c>
      <c r="Z54" s="87">
        <v>41947</v>
      </c>
      <c r="AA54" s="22">
        <f t="shared" si="7"/>
        <v>2.3</v>
      </c>
      <c r="AB54" s="87">
        <v>1640801</v>
      </c>
      <c r="AC54" s="22">
        <f t="shared" si="9"/>
        <v>90.5</v>
      </c>
      <c r="AD54" s="87">
        <v>1631393</v>
      </c>
      <c r="AE54" s="22">
        <f t="shared" si="10"/>
        <v>100.6</v>
      </c>
      <c r="AF54" s="55"/>
    </row>
    <row r="55" spans="1:32" ht="33" customHeight="1">
      <c r="A55" s="4" t="s">
        <v>49</v>
      </c>
      <c r="B55" s="86">
        <v>13159</v>
      </c>
      <c r="C55" s="86">
        <v>756608</v>
      </c>
      <c r="D55" s="86">
        <v>15387</v>
      </c>
      <c r="E55" s="86">
        <v>435744</v>
      </c>
      <c r="F55" s="86">
        <v>14415</v>
      </c>
      <c r="G55" s="86">
        <v>177287</v>
      </c>
      <c r="H55" s="86">
        <v>219194</v>
      </c>
      <c r="I55" s="86">
        <v>0</v>
      </c>
      <c r="J55" s="86">
        <v>219194</v>
      </c>
      <c r="K55" s="86">
        <v>0</v>
      </c>
      <c r="L55" s="4" t="s">
        <v>49</v>
      </c>
      <c r="M55" s="86">
        <v>137262</v>
      </c>
      <c r="N55" s="86">
        <v>0</v>
      </c>
      <c r="O55" s="86">
        <v>24555</v>
      </c>
      <c r="P55" s="86">
        <v>146651</v>
      </c>
      <c r="Q55" s="86">
        <v>55011</v>
      </c>
      <c r="R55" s="86">
        <v>0</v>
      </c>
      <c r="S55" s="86">
        <v>63100</v>
      </c>
      <c r="T55" s="86">
        <v>3375934</v>
      </c>
      <c r="U55" s="58"/>
      <c r="V55" s="58"/>
      <c r="W55" s="4" t="s">
        <v>49</v>
      </c>
      <c r="X55" s="5">
        <f t="shared" si="8"/>
        <v>3281901</v>
      </c>
      <c r="Y55" s="21">
        <f t="shared" si="6"/>
        <v>75.9</v>
      </c>
      <c r="Z55" s="86">
        <v>207741</v>
      </c>
      <c r="AA55" s="21">
        <f t="shared" si="7"/>
        <v>4.8</v>
      </c>
      <c r="AB55" s="86">
        <v>3074160</v>
      </c>
      <c r="AC55" s="21">
        <f t="shared" si="9"/>
        <v>71.10000000000001</v>
      </c>
      <c r="AD55" s="86">
        <v>3100082</v>
      </c>
      <c r="AE55" s="21">
        <f t="shared" si="10"/>
        <v>99.2</v>
      </c>
      <c r="AF55" s="55"/>
    </row>
    <row r="56" spans="1:32" ht="33" customHeight="1">
      <c r="A56" s="1" t="s">
        <v>59</v>
      </c>
      <c r="B56" s="87">
        <v>18044</v>
      </c>
      <c r="C56" s="87">
        <v>296482</v>
      </c>
      <c r="D56" s="87">
        <v>33083</v>
      </c>
      <c r="E56" s="87">
        <v>416317</v>
      </c>
      <c r="F56" s="87">
        <v>37485</v>
      </c>
      <c r="G56" s="87">
        <v>76122</v>
      </c>
      <c r="H56" s="87">
        <v>640427</v>
      </c>
      <c r="I56" s="87">
        <v>26835</v>
      </c>
      <c r="J56" s="87">
        <v>613592</v>
      </c>
      <c r="K56" s="87">
        <v>0</v>
      </c>
      <c r="L56" s="1" t="s">
        <v>59</v>
      </c>
      <c r="M56" s="87">
        <v>263909</v>
      </c>
      <c r="N56" s="87">
        <v>15447</v>
      </c>
      <c r="O56" s="87">
        <v>2311</v>
      </c>
      <c r="P56" s="87">
        <v>223858</v>
      </c>
      <c r="Q56" s="87">
        <v>44308</v>
      </c>
      <c r="R56" s="87">
        <v>0</v>
      </c>
      <c r="S56" s="87">
        <v>181470</v>
      </c>
      <c r="T56" s="87">
        <v>4665029</v>
      </c>
      <c r="U56" s="58"/>
      <c r="V56" s="58"/>
      <c r="W56" s="1" t="s">
        <v>59</v>
      </c>
      <c r="X56" s="6">
        <f t="shared" si="8"/>
        <v>3966268</v>
      </c>
      <c r="Y56" s="22">
        <f t="shared" si="6"/>
        <v>73.3</v>
      </c>
      <c r="Z56" s="87">
        <v>310405</v>
      </c>
      <c r="AA56" s="22">
        <f t="shared" si="7"/>
        <v>5.7</v>
      </c>
      <c r="AB56" s="87">
        <v>3655863</v>
      </c>
      <c r="AC56" s="22">
        <f t="shared" si="9"/>
        <v>67.6</v>
      </c>
      <c r="AD56" s="87">
        <v>4463986</v>
      </c>
      <c r="AE56" s="22">
        <f t="shared" si="10"/>
        <v>81.9</v>
      </c>
      <c r="AF56" s="55"/>
    </row>
    <row r="57" spans="1:32" ht="33" customHeight="1">
      <c r="A57" s="1" t="s">
        <v>50</v>
      </c>
      <c r="B57" s="87">
        <v>49401</v>
      </c>
      <c r="C57" s="87">
        <v>449851</v>
      </c>
      <c r="D57" s="87">
        <v>39152</v>
      </c>
      <c r="E57" s="87">
        <v>12240</v>
      </c>
      <c r="F57" s="87">
        <v>17440</v>
      </c>
      <c r="G57" s="87">
        <v>72588</v>
      </c>
      <c r="H57" s="87">
        <v>802531</v>
      </c>
      <c r="I57" s="87">
        <v>551144</v>
      </c>
      <c r="J57" s="87">
        <v>251387</v>
      </c>
      <c r="K57" s="87">
        <v>0</v>
      </c>
      <c r="L57" s="1" t="s">
        <v>50</v>
      </c>
      <c r="M57" s="87">
        <v>79200</v>
      </c>
      <c r="N57" s="87">
        <v>89037</v>
      </c>
      <c r="O57" s="87">
        <v>291</v>
      </c>
      <c r="P57" s="87">
        <v>0</v>
      </c>
      <c r="Q57" s="87">
        <v>53588</v>
      </c>
      <c r="R57" s="87">
        <v>93850</v>
      </c>
      <c r="S57" s="87">
        <v>0</v>
      </c>
      <c r="T57" s="87">
        <v>2115732</v>
      </c>
      <c r="U57" s="58"/>
      <c r="V57" s="58"/>
      <c r="W57" s="1" t="s">
        <v>50</v>
      </c>
      <c r="X57" s="6">
        <f t="shared" si="8"/>
        <v>2119679</v>
      </c>
      <c r="Y57" s="22">
        <f t="shared" si="6"/>
        <v>64.1</v>
      </c>
      <c r="Z57" s="87">
        <v>311153</v>
      </c>
      <c r="AA57" s="22">
        <f t="shared" si="7"/>
        <v>9.4</v>
      </c>
      <c r="AB57" s="87">
        <v>1808526</v>
      </c>
      <c r="AC57" s="22">
        <f t="shared" si="9"/>
        <v>54.699999999999996</v>
      </c>
      <c r="AD57" s="87">
        <v>2479370</v>
      </c>
      <c r="AE57" s="22">
        <f t="shared" si="10"/>
        <v>72.9</v>
      </c>
      <c r="AF57" s="55"/>
    </row>
    <row r="58" spans="1:32" ht="33" customHeight="1">
      <c r="A58" s="1" t="s">
        <v>51</v>
      </c>
      <c r="B58" s="87">
        <v>7955</v>
      </c>
      <c r="C58" s="87">
        <v>53098</v>
      </c>
      <c r="D58" s="87">
        <v>27532</v>
      </c>
      <c r="E58" s="87">
        <v>1136</v>
      </c>
      <c r="F58" s="87">
        <v>22735</v>
      </c>
      <c r="G58" s="87">
        <v>9150</v>
      </c>
      <c r="H58" s="87">
        <v>217288</v>
      </c>
      <c r="I58" s="87">
        <v>0</v>
      </c>
      <c r="J58" s="87">
        <v>217288</v>
      </c>
      <c r="K58" s="87">
        <v>0</v>
      </c>
      <c r="L58" s="1" t="s">
        <v>51</v>
      </c>
      <c r="M58" s="87">
        <v>1389</v>
      </c>
      <c r="N58" s="87">
        <v>15845</v>
      </c>
      <c r="O58" s="87">
        <v>420</v>
      </c>
      <c r="P58" s="87">
        <v>0</v>
      </c>
      <c r="Q58" s="87">
        <v>4496</v>
      </c>
      <c r="R58" s="87">
        <v>0</v>
      </c>
      <c r="S58" s="87">
        <v>163400</v>
      </c>
      <c r="T58" s="87">
        <v>1871124</v>
      </c>
      <c r="U58" s="58"/>
      <c r="V58" s="58"/>
      <c r="W58" s="1" t="s">
        <v>51</v>
      </c>
      <c r="X58" s="6">
        <f t="shared" si="8"/>
        <v>1834585</v>
      </c>
      <c r="Y58" s="22">
        <f t="shared" si="6"/>
        <v>89</v>
      </c>
      <c r="Z58" s="87">
        <v>17234</v>
      </c>
      <c r="AA58" s="22">
        <f t="shared" si="7"/>
        <v>0.8</v>
      </c>
      <c r="AB58" s="87">
        <v>1817351</v>
      </c>
      <c r="AC58" s="22">
        <f t="shared" si="9"/>
        <v>88.2</v>
      </c>
      <c r="AD58" s="87">
        <v>1845027</v>
      </c>
      <c r="AE58" s="22">
        <f t="shared" si="10"/>
        <v>98.5</v>
      </c>
      <c r="AF58" s="55"/>
    </row>
    <row r="59" spans="1:32" ht="33" customHeight="1">
      <c r="A59" s="3" t="s">
        <v>52</v>
      </c>
      <c r="B59" s="88">
        <v>9192</v>
      </c>
      <c r="C59" s="88">
        <v>133134</v>
      </c>
      <c r="D59" s="88">
        <v>24235</v>
      </c>
      <c r="E59" s="88">
        <v>30190</v>
      </c>
      <c r="F59" s="88">
        <v>41670</v>
      </c>
      <c r="G59" s="88">
        <v>27644</v>
      </c>
      <c r="H59" s="88">
        <v>746841</v>
      </c>
      <c r="I59" s="88">
        <v>0</v>
      </c>
      <c r="J59" s="88">
        <v>746841</v>
      </c>
      <c r="K59" s="88">
        <v>0</v>
      </c>
      <c r="L59" s="3" t="s">
        <v>52</v>
      </c>
      <c r="M59" s="88">
        <v>5184</v>
      </c>
      <c r="N59" s="88">
        <v>130184</v>
      </c>
      <c r="O59" s="88">
        <v>59</v>
      </c>
      <c r="P59" s="88">
        <v>301333</v>
      </c>
      <c r="Q59" s="88">
        <v>4283</v>
      </c>
      <c r="R59" s="88">
        <v>157575</v>
      </c>
      <c r="S59" s="88">
        <v>506400</v>
      </c>
      <c r="T59" s="88">
        <v>4062394</v>
      </c>
      <c r="U59" s="58"/>
      <c r="V59" s="58"/>
      <c r="W59" s="3" t="s">
        <v>52</v>
      </c>
      <c r="X59" s="7">
        <f t="shared" si="8"/>
        <v>4114006</v>
      </c>
      <c r="Y59" s="23">
        <f t="shared" si="6"/>
        <v>79.5</v>
      </c>
      <c r="Z59" s="88">
        <v>367235</v>
      </c>
      <c r="AA59" s="23">
        <f t="shared" si="7"/>
        <v>7.1</v>
      </c>
      <c r="AB59" s="88">
        <v>3746771</v>
      </c>
      <c r="AC59" s="23">
        <f t="shared" si="9"/>
        <v>72.4</v>
      </c>
      <c r="AD59" s="88">
        <v>4050377</v>
      </c>
      <c r="AE59" s="23">
        <f t="shared" si="10"/>
        <v>92.5</v>
      </c>
      <c r="AF59" s="55"/>
    </row>
    <row r="60" spans="1:32" ht="33" customHeight="1">
      <c r="A60" s="1" t="s">
        <v>53</v>
      </c>
      <c r="B60" s="87">
        <v>853</v>
      </c>
      <c r="C60" s="87">
        <v>10186</v>
      </c>
      <c r="D60" s="87">
        <v>9648</v>
      </c>
      <c r="E60" s="87">
        <v>841</v>
      </c>
      <c r="F60" s="87">
        <v>7950</v>
      </c>
      <c r="G60" s="87">
        <v>12760</v>
      </c>
      <c r="H60" s="87">
        <v>176592</v>
      </c>
      <c r="I60" s="87">
        <v>45814</v>
      </c>
      <c r="J60" s="87">
        <v>130778</v>
      </c>
      <c r="K60" s="87">
        <v>0</v>
      </c>
      <c r="L60" s="1" t="s">
        <v>53</v>
      </c>
      <c r="M60" s="87">
        <v>10774</v>
      </c>
      <c r="N60" s="87">
        <v>101</v>
      </c>
      <c r="O60" s="87">
        <v>2597</v>
      </c>
      <c r="P60" s="87">
        <v>0</v>
      </c>
      <c r="Q60" s="87">
        <v>34594</v>
      </c>
      <c r="R60" s="87">
        <v>0</v>
      </c>
      <c r="S60" s="87">
        <v>0</v>
      </c>
      <c r="T60" s="87">
        <v>982919</v>
      </c>
      <c r="U60" s="58"/>
      <c r="V60" s="58"/>
      <c r="W60" s="1" t="s">
        <v>53</v>
      </c>
      <c r="X60" s="6">
        <f t="shared" si="8"/>
        <v>857532</v>
      </c>
      <c r="Y60" s="22">
        <f t="shared" si="6"/>
        <v>81.6</v>
      </c>
      <c r="Z60" s="87">
        <v>42523</v>
      </c>
      <c r="AA60" s="22">
        <f t="shared" si="7"/>
        <v>4</v>
      </c>
      <c r="AB60" s="87">
        <v>815009</v>
      </c>
      <c r="AC60" s="22">
        <f t="shared" si="9"/>
        <v>77.6</v>
      </c>
      <c r="AD60" s="87">
        <v>966976</v>
      </c>
      <c r="AE60" s="22">
        <f t="shared" si="10"/>
        <v>84.3</v>
      </c>
      <c r="AF60" s="55"/>
    </row>
    <row r="61" spans="1:32" ht="33" customHeight="1">
      <c r="A61" s="1" t="s">
        <v>68</v>
      </c>
      <c r="B61" s="87">
        <v>0</v>
      </c>
      <c r="C61" s="87">
        <v>634</v>
      </c>
      <c r="D61" s="87">
        <v>9516</v>
      </c>
      <c r="E61" s="87">
        <v>0</v>
      </c>
      <c r="F61" s="87">
        <v>0</v>
      </c>
      <c r="G61" s="87">
        <v>88788</v>
      </c>
      <c r="H61" s="87">
        <v>0</v>
      </c>
      <c r="I61" s="87">
        <v>0</v>
      </c>
      <c r="J61" s="87">
        <v>0</v>
      </c>
      <c r="K61" s="87">
        <v>0</v>
      </c>
      <c r="L61" s="1" t="s">
        <v>68</v>
      </c>
      <c r="M61" s="87">
        <v>0</v>
      </c>
      <c r="N61" s="87">
        <v>0</v>
      </c>
      <c r="O61" s="87">
        <v>781</v>
      </c>
      <c r="P61" s="87">
        <v>20454</v>
      </c>
      <c r="Q61" s="87">
        <v>114</v>
      </c>
      <c r="R61" s="87">
        <v>0</v>
      </c>
      <c r="S61" s="87">
        <v>0</v>
      </c>
      <c r="T61" s="87">
        <v>90258</v>
      </c>
      <c r="U61" s="58"/>
      <c r="V61" s="58"/>
      <c r="W61" s="1" t="s">
        <v>68</v>
      </c>
      <c r="X61" s="6">
        <f t="shared" si="8"/>
        <v>91123</v>
      </c>
      <c r="Y61" s="22">
        <f t="shared" si="6"/>
        <v>81.6</v>
      </c>
      <c r="Z61" s="87">
        <v>895</v>
      </c>
      <c r="AA61" s="22">
        <f t="shared" si="7"/>
        <v>0.8</v>
      </c>
      <c r="AB61" s="87">
        <v>90228</v>
      </c>
      <c r="AC61" s="22">
        <f t="shared" si="9"/>
        <v>80.8</v>
      </c>
      <c r="AD61" s="87">
        <v>94135</v>
      </c>
      <c r="AE61" s="22">
        <f t="shared" si="10"/>
        <v>95.8</v>
      </c>
      <c r="AF61" s="55"/>
    </row>
    <row r="62" spans="1:32" ht="33" customHeight="1" thickBot="1">
      <c r="A62" s="1" t="s">
        <v>76</v>
      </c>
      <c r="B62" s="89">
        <v>188</v>
      </c>
      <c r="C62" s="89">
        <v>245309</v>
      </c>
      <c r="D62" s="89">
        <v>6496</v>
      </c>
      <c r="E62" s="89">
        <v>339857</v>
      </c>
      <c r="F62" s="89">
        <v>920</v>
      </c>
      <c r="G62" s="89">
        <v>6983</v>
      </c>
      <c r="H62" s="89">
        <v>0</v>
      </c>
      <c r="I62" s="89">
        <v>0</v>
      </c>
      <c r="J62" s="89">
        <v>0</v>
      </c>
      <c r="K62" s="89">
        <v>0</v>
      </c>
      <c r="L62" s="1" t="s">
        <v>76</v>
      </c>
      <c r="M62" s="90">
        <v>60568</v>
      </c>
      <c r="N62" s="90">
        <v>35</v>
      </c>
      <c r="O62" s="90">
        <v>23</v>
      </c>
      <c r="P62" s="90">
        <v>0</v>
      </c>
      <c r="Q62" s="90">
        <v>2695</v>
      </c>
      <c r="R62" s="90">
        <v>0</v>
      </c>
      <c r="S62" s="90">
        <v>0</v>
      </c>
      <c r="T62" s="90">
        <v>903795</v>
      </c>
      <c r="U62" s="58"/>
      <c r="V62" s="58"/>
      <c r="W62" s="1" t="s">
        <v>76</v>
      </c>
      <c r="X62" s="72">
        <f t="shared" si="8"/>
        <v>948078</v>
      </c>
      <c r="Y62" s="73">
        <f t="shared" si="6"/>
        <v>98</v>
      </c>
      <c r="Z62" s="89">
        <v>63230</v>
      </c>
      <c r="AA62" s="73">
        <f t="shared" si="7"/>
        <v>6.5</v>
      </c>
      <c r="AB62" s="89">
        <v>884848</v>
      </c>
      <c r="AC62" s="73">
        <f t="shared" si="9"/>
        <v>91.5</v>
      </c>
      <c r="AD62" s="89">
        <v>880592</v>
      </c>
      <c r="AE62" s="73">
        <f t="shared" si="10"/>
        <v>100.5</v>
      </c>
      <c r="AF62" s="55"/>
    </row>
    <row r="63" spans="1:32" ht="33" customHeight="1" thickTop="1">
      <c r="A63" s="52" t="s">
        <v>54</v>
      </c>
      <c r="B63" s="13">
        <f aca="true" t="shared" si="11" ref="B63:K63">SUM(B40:B62)</f>
        <v>154511</v>
      </c>
      <c r="C63" s="13">
        <f t="shared" si="11"/>
        <v>4787730</v>
      </c>
      <c r="D63" s="13">
        <f t="shared" si="11"/>
        <v>481690</v>
      </c>
      <c r="E63" s="13">
        <f t="shared" si="11"/>
        <v>2064267</v>
      </c>
      <c r="F63" s="13">
        <f t="shared" si="11"/>
        <v>221900</v>
      </c>
      <c r="G63" s="13">
        <f t="shared" si="11"/>
        <v>2116635</v>
      </c>
      <c r="H63" s="13">
        <f t="shared" si="11"/>
        <v>6446176</v>
      </c>
      <c r="I63" s="13">
        <f t="shared" si="11"/>
        <v>2793778</v>
      </c>
      <c r="J63" s="13">
        <f t="shared" si="11"/>
        <v>3652398</v>
      </c>
      <c r="K63" s="13">
        <f t="shared" si="11"/>
        <v>0</v>
      </c>
      <c r="L63" s="52" t="s">
        <v>54</v>
      </c>
      <c r="M63" s="68">
        <f aca="true" t="shared" si="12" ref="M63:T63">SUM(M40:M62)</f>
        <v>1755472</v>
      </c>
      <c r="N63" s="68">
        <f t="shared" si="12"/>
        <v>352116</v>
      </c>
      <c r="O63" s="68">
        <f t="shared" si="12"/>
        <v>118868</v>
      </c>
      <c r="P63" s="68">
        <f t="shared" si="12"/>
        <v>1686336</v>
      </c>
      <c r="Q63" s="68">
        <f t="shared" si="12"/>
        <v>1534408</v>
      </c>
      <c r="R63" s="68">
        <f t="shared" si="12"/>
        <v>251425</v>
      </c>
      <c r="S63" s="68">
        <f t="shared" si="12"/>
        <v>1248470</v>
      </c>
      <c r="T63" s="68">
        <f t="shared" si="12"/>
        <v>42969460</v>
      </c>
      <c r="U63" s="9"/>
      <c r="V63" s="9"/>
      <c r="W63" s="52" t="s">
        <v>54</v>
      </c>
      <c r="X63" s="66">
        <f>SUM(X40:X62)</f>
        <v>38793779</v>
      </c>
      <c r="Y63" s="24">
        <f t="shared" si="6"/>
        <v>69.8</v>
      </c>
      <c r="Z63" s="13">
        <f>SUM(Z40:Z62)</f>
        <v>3669392</v>
      </c>
      <c r="AA63" s="24">
        <f t="shared" si="7"/>
        <v>6.6</v>
      </c>
      <c r="AB63" s="13">
        <f>SUM(AB40:AB62)</f>
        <v>35124387</v>
      </c>
      <c r="AC63" s="24">
        <f t="shared" si="9"/>
        <v>63.199999999999996</v>
      </c>
      <c r="AD63" s="13">
        <f>SUM(AD40:AD62)</f>
        <v>41936057</v>
      </c>
      <c r="AE63" s="24">
        <f t="shared" si="10"/>
        <v>83.8</v>
      </c>
      <c r="AF63" s="55"/>
    </row>
    <row r="64" spans="1:32" ht="24">
      <c r="A64" s="5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59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59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24">
      <c r="A65" s="5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59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59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24">
      <c r="A66" s="5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59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59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24">
      <c r="A67" s="5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59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59"/>
      <c r="X67" s="59"/>
      <c r="Y67" s="59"/>
      <c r="Z67" s="16"/>
      <c r="AA67" s="59"/>
      <c r="AB67" s="16"/>
      <c r="AC67" s="59"/>
      <c r="AD67" s="16"/>
      <c r="AE67" s="59"/>
      <c r="AF67" s="16"/>
    </row>
    <row r="68" spans="1:32" ht="24">
      <c r="A68" s="5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59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59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24">
      <c r="A69" s="59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59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59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24">
      <c r="A70" s="5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59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59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24">
      <c r="A71" s="5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59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59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24">
      <c r="A72" s="5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59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59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24">
      <c r="A73" s="5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59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59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24">
      <c r="A74" s="5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59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59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24">
      <c r="A75" s="5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59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59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24">
      <c r="A76" s="5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59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59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24">
      <c r="A77" s="5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59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59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24">
      <c r="A78" s="60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60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60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24">
      <c r="A79" s="60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60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60"/>
      <c r="X79" s="16"/>
      <c r="Y79" s="16"/>
      <c r="Z79" s="16"/>
      <c r="AA79" s="16"/>
      <c r="AB79" s="16"/>
      <c r="AC79" s="16"/>
      <c r="AD79" s="16"/>
      <c r="AE79" s="16"/>
      <c r="AF79" s="16"/>
    </row>
  </sheetData>
  <sheetProtection/>
  <mergeCells count="9">
    <mergeCell ref="U4:V4"/>
    <mergeCell ref="M37:M38"/>
    <mergeCell ref="AD36:AD38"/>
    <mergeCell ref="B5:B6"/>
    <mergeCell ref="D5:D6"/>
    <mergeCell ref="H36:I36"/>
    <mergeCell ref="M4:N4"/>
    <mergeCell ref="M36:T36"/>
    <mergeCell ref="X36:AC36"/>
  </mergeCells>
  <printOptions/>
  <pageMargins left="0.7874015748031497" right="0.7874015748031497" top="0.5905511811023623" bottom="0.5118110236220472" header="0.5118110236220472" footer="0.3937007874015748"/>
  <pageSetup firstPageNumber="250" useFirstPageNumber="1" fitToHeight="5" horizontalDpi="600" verticalDpi="600" orientation="portrait" paperSize="9" scale="33" r:id="rId1"/>
  <headerFooter alignWithMargins="0">
    <oddFooter>&amp;C&amp;32&amp;P</oddFooter>
  </headerFooter>
  <colBreaks count="2" manualBreakCount="2">
    <brk id="11" max="75" man="1"/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2019-02-13T07:43:27Z</cp:lastPrinted>
  <dcterms:created xsi:type="dcterms:W3CDTF">2003-01-16T01:45:30Z</dcterms:created>
  <dcterms:modified xsi:type="dcterms:W3CDTF">2019-03-20T01:36:06Z</dcterms:modified>
  <cp:category/>
  <cp:version/>
  <cp:contentType/>
  <cp:contentStatus/>
</cp:coreProperties>
</file>