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M+Kdxf6dqV1UvXAOkq++ZJZrii94/7QNtvRwIayPsQgv1nZUcinhqBKjsNYjnLLpB3YqD0UFrDGqYvG34W75g==" workbookSaltValue="In/aZg/GA0pBAt6lvHPByw==" workbookSpinCount="100000" lockStructure="1"/>
  <bookViews>
    <workbookView xWindow="0" yWindow="0" windowWidth="20730" windowHeight="915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51" i="4"/>
  <c r="GQ30" i="4"/>
  <c r="LT76" i="4"/>
  <c r="GQ51" i="4"/>
  <c r="LH30" i="4"/>
  <c r="BZ30" i="4"/>
  <c r="IE76" i="4"/>
  <c r="FX30" i="4"/>
  <c r="BG30" i="4"/>
  <c r="LE76" i="4"/>
  <c r="FX51" i="4"/>
  <c r="HP76" i="4"/>
  <c r="BG51" i="4"/>
  <c r="AV76" i="4"/>
  <c r="KO51" i="4"/>
  <c r="KO30" i="4"/>
  <c r="FE51" i="4"/>
  <c r="HA76" i="4"/>
  <c r="AN51" i="4"/>
  <c r="FE30" i="4"/>
  <c r="KP76" i="4"/>
  <c r="AN30" i="4"/>
  <c r="AG76" i="4"/>
  <c r="JV51" i="4"/>
  <c r="JV30" i="4"/>
  <c r="KA76" i="4"/>
  <c r="EL51" i="4"/>
  <c r="JC30" i="4"/>
  <c r="GL76" i="4"/>
  <c r="U51" i="4"/>
  <c r="EL30" i="4"/>
  <c r="R76" i="4"/>
  <c r="U30" i="4"/>
  <c r="JC51" i="4"/>
</calcChain>
</file>

<file path=xl/sharedStrings.xml><?xml version="1.0" encoding="utf-8"?>
<sst xmlns="http://schemas.openxmlformats.org/spreadsheetml/2006/main" count="287" uniqueCount="135">
  <si>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</si>
  <si>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</si>
  <si>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</si>
  <si>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</si>
  <si>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</si>
  <si>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</si>
  <si>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</si>
  <si>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</si>
  <si>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</si>
  <si>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</si>
  <si>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</si>
  <si>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</si>
  <si>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</si>
  <si>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</si>
  <si>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</si>
  <si>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</si>
  <si>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</si>
  <si>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</si>
  <si>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</si>
  <si>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</si>
  <si>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</si>
  <si>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</si>
  <si>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</si>
  <si>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</si>
  <si>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</si>
  <si>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</si>
  <si>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</si>
  <si>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</si>
  <si>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</si>
  <si>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</si>
  <si>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</si>
  <si>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</si>
  <si>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</si>
  <si>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</si>
  <si>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</si>
  <si>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</si>
  <si>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</si>
  <si>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</si>
  <si>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</si>
  <si>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</si>
  <si>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</si>
  <si>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</si>
  <si>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</si>
  <si>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</si>
  <si>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</si>
  <si>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</si>
  <si>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</si>
  <si>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</si>
  <si>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</si>
  <si>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</si>
  <si>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</si>
  <si>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</si>
  <si>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</si>
  <si>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</si>
  <si>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</si>
  <si>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</si>
  <si>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</si>
  <si>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</si>
  <si>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</si>
  <si>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</si>
  <si>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</si>
  <si>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</si>
  <si>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</si>
  <si>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</si>
  <si>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</si>
  <si>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</si>
  <si>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</si>
  <si>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</si>
  <si>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</si>
  <si>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</si>
  <si>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</si>
  <si>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</si>
  <si>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</si>
  <si>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</si>
  <si>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</si>
  <si>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</si>
  <si>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</si>
  <si>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</si>
  <si>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</si>
  <si>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</si>
  <si>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</si>
  <si>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</si>
  <si>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</si>
  <si>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</si>
  <si>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</si>
  <si>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</si>
  <si>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</si>
  <si>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</si>
  <si>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</si>
  <si>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</si>
  <si>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</si>
  <si>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</si>
  <si>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</si>
  <si>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</si>
  <si>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</si>
  <si>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</si>
  <si>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</si>
  <si>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</si>
  <si>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</si>
  <si>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</si>
  <si>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</si>
  <si>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</si>
  <si>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</si>
  <si>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</si>
  <si>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</si>
  <si>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</si>
  <si>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</si>
  <si>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</si>
  <si>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</si>
  <si>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</si>
  <si>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</si>
  <si>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</si>
  <si>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</si>
  <si>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郡山市</t>
  </si>
  <si>
    <t>郡山駅西口駐車場</t>
  </si>
  <si>
    <t>法非適用</t>
  </si>
  <si>
    <t>駐車場整備事業</t>
  </si>
  <si>
    <t>-</t>
  </si>
  <si>
    <t>Ａ１Ｂ１</t>
  </si>
  <si>
    <t>非設置</t>
  </si>
  <si>
    <t>該当数値なし</t>
  </si>
  <si>
    <t>都市計画駐車場</t>
  </si>
  <si>
    <t>立体式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</si>
  <si>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</si>
  <si>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</si>
  <si>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</si>
  <si>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</si>
  <si>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</si>
  <si>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</si>
  <si>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</si>
  <si>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</si>
  <si>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Ｈ25年10月に料金改定を行い、駐車料金を周辺の民間駐車場と同程度に値下げしたため、利用台数は大幅に増加した。
　稼働率は、Ｈ27年度をピークに微減傾向にあるものの、土日、祝日は満車による入庫待ちが発生することもあり、駐車場としての需要は高いと考える。
　今後は、指標の一つの目安となる稼働率100％を継続的に達成することができるよう、比較的利用台数の少ない平日の利用台数を増加させる必要がある。
　</t>
    <rPh sb="4" eb="5">
      <t>ネン</t>
    </rPh>
    <rPh sb="7" eb="8">
      <t>ガツ</t>
    </rPh>
    <rPh sb="9" eb="11">
      <t>リョウキン</t>
    </rPh>
    <rPh sb="11" eb="13">
      <t>カイテイ</t>
    </rPh>
    <rPh sb="14" eb="15">
      <t>オコナ</t>
    </rPh>
    <rPh sb="17" eb="19">
      <t>チュウシャ</t>
    </rPh>
    <rPh sb="19" eb="21">
      <t>リョウキン</t>
    </rPh>
    <rPh sb="22" eb="24">
      <t>シュウヘン</t>
    </rPh>
    <rPh sb="25" eb="27">
      <t>ミンカン</t>
    </rPh>
    <rPh sb="27" eb="30">
      <t>チュウシャジョウ</t>
    </rPh>
    <rPh sb="31" eb="34">
      <t>ドウテイド</t>
    </rPh>
    <rPh sb="35" eb="37">
      <t>ネサ</t>
    </rPh>
    <rPh sb="43" eb="45">
      <t>リヨウ</t>
    </rPh>
    <rPh sb="45" eb="47">
      <t>ダイスウ</t>
    </rPh>
    <rPh sb="48" eb="50">
      <t>オオハバ</t>
    </rPh>
    <rPh sb="51" eb="53">
      <t>ゾウカ</t>
    </rPh>
    <rPh sb="58" eb="60">
      <t>カドウ</t>
    </rPh>
    <rPh sb="60" eb="61">
      <t>リツ</t>
    </rPh>
    <rPh sb="66" eb="68">
      <t>ネンド</t>
    </rPh>
    <rPh sb="73" eb="75">
      <t>ビゲン</t>
    </rPh>
    <rPh sb="75" eb="77">
      <t>ケイコウ</t>
    </rPh>
    <rPh sb="84" eb="85">
      <t>ド</t>
    </rPh>
    <rPh sb="85" eb="86">
      <t>ニチ</t>
    </rPh>
    <rPh sb="87" eb="89">
      <t>シュクジツ</t>
    </rPh>
    <rPh sb="90" eb="92">
      <t>マンシャ</t>
    </rPh>
    <rPh sb="95" eb="97">
      <t>ニュウコ</t>
    </rPh>
    <rPh sb="97" eb="98">
      <t>マ</t>
    </rPh>
    <rPh sb="100" eb="102">
      <t>ハッセイ</t>
    </rPh>
    <rPh sb="110" eb="113">
      <t>チュウシャジョウ</t>
    </rPh>
    <rPh sb="117" eb="119">
      <t>ジュヨウ</t>
    </rPh>
    <rPh sb="120" eb="121">
      <t>タカ</t>
    </rPh>
    <rPh sb="123" eb="124">
      <t>カンガ</t>
    </rPh>
    <rPh sb="129" eb="131">
      <t>コンゴ</t>
    </rPh>
    <rPh sb="133" eb="135">
      <t>シヒョウ</t>
    </rPh>
    <rPh sb="136" eb="137">
      <t>ヒト</t>
    </rPh>
    <rPh sb="139" eb="141">
      <t>メヤス</t>
    </rPh>
    <rPh sb="144" eb="146">
      <t>カドウ</t>
    </rPh>
    <rPh sb="146" eb="147">
      <t>リツ</t>
    </rPh>
    <rPh sb="152" eb="155">
      <t>ケイゾクテキ</t>
    </rPh>
    <rPh sb="156" eb="158">
      <t>タッセイ</t>
    </rPh>
    <rPh sb="169" eb="172">
      <t>ヒカクテキ</t>
    </rPh>
    <rPh sb="172" eb="174">
      <t>リヨウ</t>
    </rPh>
    <rPh sb="174" eb="176">
      <t>ダイスウ</t>
    </rPh>
    <rPh sb="177" eb="178">
      <t>スク</t>
    </rPh>
    <rPh sb="180" eb="182">
      <t>ヘイジツ</t>
    </rPh>
    <rPh sb="183" eb="185">
      <t>リヨウ</t>
    </rPh>
    <rPh sb="185" eb="187">
      <t>ダイスウ</t>
    </rPh>
    <rPh sb="188" eb="190">
      <t>ゾウカ</t>
    </rPh>
    <rPh sb="193" eb="195">
      <t>ヒツヨウ</t>
    </rPh>
    <phoneticPr fontId="15"/>
  </si>
  <si>
    <t>　駐車場整備に係る地方債の償還が完了するＨ32年度までは、各項目とも類似施設平均値等を下回ると考えられるが、稼働率にみる駐車場としての需要は高く、企業債残高対料金収入比率に見る債務残高も年々減少し続けていくことから、経営状況は向上していくと期待できる。
　一方、施設の老朽化が進んでいくことで、必要となる建設改良費・修繕費が多く見込まれる。このため、指定管理者制度の導入も視野に入れつつ、精度の高い投資見込額の算出や計画的な修繕を行うなど、効率的な投資により長寿命化を図っていくことが必要である。</t>
    <rPh sb="1" eb="4">
      <t>チュウシャジョウ</t>
    </rPh>
    <rPh sb="4" eb="6">
      <t>セイビ</t>
    </rPh>
    <rPh sb="7" eb="8">
      <t>カカ</t>
    </rPh>
    <rPh sb="9" eb="12">
      <t>チホウサイ</t>
    </rPh>
    <rPh sb="13" eb="15">
      <t>ショウカン</t>
    </rPh>
    <rPh sb="16" eb="18">
      <t>カンリョウ</t>
    </rPh>
    <rPh sb="23" eb="25">
      <t>ネンド</t>
    </rPh>
    <rPh sb="34" eb="36">
      <t>ルイジ</t>
    </rPh>
    <rPh sb="36" eb="38">
      <t>シセツ</t>
    </rPh>
    <rPh sb="38" eb="41">
      <t>ヘイキンチ</t>
    </rPh>
    <rPh sb="41" eb="42">
      <t>トウ</t>
    </rPh>
    <rPh sb="43" eb="45">
      <t>シタマワ</t>
    </rPh>
    <rPh sb="47" eb="48">
      <t>カンガ</t>
    </rPh>
    <rPh sb="54" eb="56">
      <t>カドウ</t>
    </rPh>
    <rPh sb="56" eb="57">
      <t>リツ</t>
    </rPh>
    <rPh sb="60" eb="63">
      <t>チュウシャジョウ</t>
    </rPh>
    <rPh sb="67" eb="69">
      <t>ジュヨウ</t>
    </rPh>
    <rPh sb="70" eb="71">
      <t>タカ</t>
    </rPh>
    <rPh sb="73" eb="75">
      <t>キギョウ</t>
    </rPh>
    <rPh sb="75" eb="76">
      <t>サイ</t>
    </rPh>
    <rPh sb="76" eb="78">
      <t>ザンダカ</t>
    </rPh>
    <rPh sb="78" eb="79">
      <t>タイ</t>
    </rPh>
    <rPh sb="79" eb="81">
      <t>リョウキン</t>
    </rPh>
    <rPh sb="81" eb="83">
      <t>シュウニュウ</t>
    </rPh>
    <rPh sb="83" eb="85">
      <t>ヒリツ</t>
    </rPh>
    <rPh sb="86" eb="87">
      <t>ミ</t>
    </rPh>
    <rPh sb="88" eb="90">
      <t>サイム</t>
    </rPh>
    <rPh sb="90" eb="92">
      <t>ザンダカ</t>
    </rPh>
    <rPh sb="93" eb="95">
      <t>ネンネン</t>
    </rPh>
    <rPh sb="95" eb="97">
      <t>ゲンショウシ</t>
    </rPh>
    <rPh sb="97" eb="99">
      <t>ツヅ</t>
    </rPh>
    <rPh sb="108" eb="110">
      <t>ケイエイ</t>
    </rPh>
    <rPh sb="110" eb="112">
      <t>ジョウキョウ</t>
    </rPh>
    <rPh sb="113" eb="115">
      <t>コウジョウ</t>
    </rPh>
    <rPh sb="120" eb="122">
      <t>キタイ</t>
    </rPh>
    <rPh sb="128" eb="130">
      <t>イッポウ</t>
    </rPh>
    <rPh sb="131" eb="133">
      <t>シセツ</t>
    </rPh>
    <rPh sb="134" eb="137">
      <t>ロウキュウカ</t>
    </rPh>
    <rPh sb="138" eb="139">
      <t>スス</t>
    </rPh>
    <rPh sb="147" eb="149">
      <t>ヒツヨウ</t>
    </rPh>
    <rPh sb="152" eb="154">
      <t>ケンセツ</t>
    </rPh>
    <rPh sb="154" eb="156">
      <t>カイリョウ</t>
    </rPh>
    <rPh sb="156" eb="157">
      <t>ヒ</t>
    </rPh>
    <rPh sb="158" eb="161">
      <t>シュウゼンヒ</t>
    </rPh>
    <rPh sb="162" eb="163">
      <t>オオ</t>
    </rPh>
    <rPh sb="164" eb="166">
      <t>ミコ</t>
    </rPh>
    <rPh sb="175" eb="177">
      <t>シテイ</t>
    </rPh>
    <rPh sb="177" eb="180">
      <t>カンリシャ</t>
    </rPh>
    <rPh sb="180" eb="182">
      <t>セイド</t>
    </rPh>
    <rPh sb="183" eb="185">
      <t>ドウニュウ</t>
    </rPh>
    <rPh sb="186" eb="188">
      <t>シヤ</t>
    </rPh>
    <rPh sb="189" eb="190">
      <t>イ</t>
    </rPh>
    <rPh sb="194" eb="196">
      <t>セイド</t>
    </rPh>
    <rPh sb="197" eb="198">
      <t>タカ</t>
    </rPh>
    <rPh sb="199" eb="201">
      <t>トウシ</t>
    </rPh>
    <rPh sb="201" eb="203">
      <t>ミコミ</t>
    </rPh>
    <rPh sb="203" eb="204">
      <t>ガク</t>
    </rPh>
    <rPh sb="205" eb="207">
      <t>サンシュツ</t>
    </rPh>
    <rPh sb="208" eb="211">
      <t>ケイカクテキ</t>
    </rPh>
    <rPh sb="212" eb="214">
      <t>シュウゼン</t>
    </rPh>
    <rPh sb="215" eb="216">
      <t>オコナ</t>
    </rPh>
    <rPh sb="220" eb="223">
      <t>コウリツテキ</t>
    </rPh>
    <rPh sb="224" eb="226">
      <t>トウシ</t>
    </rPh>
    <rPh sb="229" eb="230">
      <t>チョウ</t>
    </rPh>
    <rPh sb="230" eb="233">
      <t>ジュミョウカ</t>
    </rPh>
    <rPh sb="234" eb="235">
      <t>ハカ</t>
    </rPh>
    <rPh sb="242" eb="244">
      <t>ヒツヨウ</t>
    </rPh>
    <phoneticPr fontId="15"/>
  </si>
  <si>
    <t>　当該駐車場では、駐車場整備に係る地方債をＨ32年度まで償還することとなっているため、他会計補助金額は類似施設平均値と比べて高く、経常損益は類似施設平均値と比べて低くなっている。
　一方で、ＥＢＩＴＤＡに見る減価償却前営業利益はＨ28年度よりプラスの値に転じ、収益性が上昇した。これは、地方債償還額がＨ27年度をピークに減少していくことに伴い、繰入金が減少したことに起因するものであると考えられる。同様に、他会計補助金割合も減少傾向にあることから、今後も改善に向かうことが期待できる。
　また、売上高に対する営業総利益が微減しているのは、施設の老朽化に伴う修繕費等の費用が増加しているためであると考えられ、より計画的な修繕が必要である。</t>
    <rPh sb="1" eb="3">
      <t>トウガイ</t>
    </rPh>
    <rPh sb="3" eb="6">
      <t>チュウシャジョウ</t>
    </rPh>
    <rPh sb="9" eb="12">
      <t>チュウシャジョウ</t>
    </rPh>
    <rPh sb="12" eb="14">
      <t>セイビ</t>
    </rPh>
    <rPh sb="15" eb="16">
      <t>カカ</t>
    </rPh>
    <rPh sb="17" eb="20">
      <t>チホウサイ</t>
    </rPh>
    <rPh sb="24" eb="26">
      <t>ネンド</t>
    </rPh>
    <rPh sb="28" eb="30">
      <t>ショウカン</t>
    </rPh>
    <rPh sb="43" eb="44">
      <t>タ</t>
    </rPh>
    <rPh sb="44" eb="46">
      <t>カイケイ</t>
    </rPh>
    <rPh sb="48" eb="50">
      <t>キンガク</t>
    </rPh>
    <rPh sb="51" eb="53">
      <t>ルイジ</t>
    </rPh>
    <rPh sb="53" eb="55">
      <t>シセツ</t>
    </rPh>
    <rPh sb="55" eb="58">
      <t>ヘイキンチ</t>
    </rPh>
    <rPh sb="59" eb="60">
      <t>クラ</t>
    </rPh>
    <rPh sb="62" eb="63">
      <t>タカ</t>
    </rPh>
    <rPh sb="65" eb="67">
      <t>ケイジョウ</t>
    </rPh>
    <rPh sb="67" eb="69">
      <t>ソンエキ</t>
    </rPh>
    <rPh sb="70" eb="72">
      <t>ルイジ</t>
    </rPh>
    <rPh sb="72" eb="74">
      <t>シセツ</t>
    </rPh>
    <rPh sb="74" eb="77">
      <t>ヘイキンチ</t>
    </rPh>
    <rPh sb="78" eb="79">
      <t>クラ</t>
    </rPh>
    <rPh sb="81" eb="82">
      <t>ヒク</t>
    </rPh>
    <rPh sb="91" eb="93">
      <t>イッポウ</t>
    </rPh>
    <rPh sb="102" eb="103">
      <t>ミ</t>
    </rPh>
    <rPh sb="104" eb="106">
      <t>ゲンカ</t>
    </rPh>
    <rPh sb="106" eb="108">
      <t>ショウキャク</t>
    </rPh>
    <rPh sb="108" eb="109">
      <t>マエ</t>
    </rPh>
    <rPh sb="109" eb="111">
      <t>エイギョウ</t>
    </rPh>
    <rPh sb="111" eb="113">
      <t>リエキ</t>
    </rPh>
    <rPh sb="117" eb="118">
      <t>ネン</t>
    </rPh>
    <rPh sb="118" eb="119">
      <t>ド</t>
    </rPh>
    <rPh sb="125" eb="126">
      <t>アタイ</t>
    </rPh>
    <rPh sb="127" eb="128">
      <t>テン</t>
    </rPh>
    <rPh sb="130" eb="133">
      <t>シュウエキセイ</t>
    </rPh>
    <rPh sb="134" eb="136">
      <t>ジョウショウ</t>
    </rPh>
    <rPh sb="143" eb="146">
      <t>チホウサイ</t>
    </rPh>
    <rPh sb="146" eb="148">
      <t>ショウカン</t>
    </rPh>
    <rPh sb="148" eb="149">
      <t>ガク</t>
    </rPh>
    <rPh sb="153" eb="154">
      <t>ネン</t>
    </rPh>
    <rPh sb="154" eb="155">
      <t>ド</t>
    </rPh>
    <rPh sb="160" eb="162">
      <t>ゲンショウ</t>
    </rPh>
    <rPh sb="169" eb="170">
      <t>トモナ</t>
    </rPh>
    <rPh sb="172" eb="174">
      <t>クリイレ</t>
    </rPh>
    <rPh sb="174" eb="175">
      <t>キン</t>
    </rPh>
    <rPh sb="176" eb="178">
      <t>ゲンショウ</t>
    </rPh>
    <rPh sb="183" eb="185">
      <t>キイン</t>
    </rPh>
    <rPh sb="193" eb="194">
      <t>カンガ</t>
    </rPh>
    <rPh sb="199" eb="201">
      <t>ドウヨウ</t>
    </rPh>
    <rPh sb="203" eb="204">
      <t>タ</t>
    </rPh>
    <rPh sb="204" eb="206">
      <t>カイケイ</t>
    </rPh>
    <rPh sb="206" eb="209">
      <t>ホジョキン</t>
    </rPh>
    <rPh sb="209" eb="211">
      <t>ワリアイ</t>
    </rPh>
    <rPh sb="212" eb="214">
      <t>ゲンショウ</t>
    </rPh>
    <rPh sb="214" eb="216">
      <t>ケイコウ</t>
    </rPh>
    <rPh sb="224" eb="226">
      <t>コンゴ</t>
    </rPh>
    <rPh sb="227" eb="229">
      <t>カイゼン</t>
    </rPh>
    <rPh sb="230" eb="231">
      <t>ム</t>
    </rPh>
    <rPh sb="236" eb="238">
      <t>キタイ</t>
    </rPh>
    <rPh sb="247" eb="249">
      <t>ウリアゲ</t>
    </rPh>
    <rPh sb="249" eb="250">
      <t>ダカ</t>
    </rPh>
    <rPh sb="251" eb="252">
      <t>タイ</t>
    </rPh>
    <rPh sb="254" eb="256">
      <t>エイギョウ</t>
    </rPh>
    <rPh sb="256" eb="259">
      <t>ソウリエキ</t>
    </rPh>
    <rPh sb="260" eb="262">
      <t>ビゲン</t>
    </rPh>
    <rPh sb="269" eb="271">
      <t>シセツ</t>
    </rPh>
    <rPh sb="272" eb="275">
      <t>ロウキュウカ</t>
    </rPh>
    <rPh sb="276" eb="277">
      <t>トモナ</t>
    </rPh>
    <rPh sb="278" eb="281">
      <t>シュウゼンヒ</t>
    </rPh>
    <rPh sb="281" eb="282">
      <t>トウ</t>
    </rPh>
    <rPh sb="283" eb="285">
      <t>ヒヨウ</t>
    </rPh>
    <rPh sb="286" eb="288">
      <t>ゾウカ</t>
    </rPh>
    <rPh sb="298" eb="299">
      <t>カンガ</t>
    </rPh>
    <rPh sb="305" eb="308">
      <t>ケイカクテキ</t>
    </rPh>
    <rPh sb="309" eb="311">
      <t>シュウゼン</t>
    </rPh>
    <rPh sb="312" eb="314">
      <t>ヒツヨウ</t>
    </rPh>
    <phoneticPr fontId="15"/>
  </si>
  <si>
    <t>　供用開始から20年が経過し、施設の老朽化に伴い、多額の建設改良費や修繕費等が見込まれる。
　一方、地方債残高の減少に伴い、企業債残高対料金収入比率は減少し続けており、類似施設平均値と比べても下回っていることから、改善していると考える。
　今後は、駐車場として一定の需要が見込めることから、計画的に修繕を行うなど、より効率的な投資により、施設の長寿命化を図っていく必要がある。</t>
    <rPh sb="1" eb="3">
      <t>キョウヨウ</t>
    </rPh>
    <rPh sb="3" eb="5">
      <t>カイシ</t>
    </rPh>
    <rPh sb="9" eb="10">
      <t>ネン</t>
    </rPh>
    <rPh sb="11" eb="13">
      <t>ケイカ</t>
    </rPh>
    <rPh sb="15" eb="17">
      <t>シセツ</t>
    </rPh>
    <rPh sb="18" eb="21">
      <t>ロウキュウカ</t>
    </rPh>
    <rPh sb="22" eb="23">
      <t>トモナ</t>
    </rPh>
    <rPh sb="25" eb="27">
      <t>タガク</t>
    </rPh>
    <rPh sb="28" eb="30">
      <t>ケンセツ</t>
    </rPh>
    <rPh sb="30" eb="32">
      <t>カイリョウ</t>
    </rPh>
    <rPh sb="32" eb="33">
      <t>ヒ</t>
    </rPh>
    <rPh sb="34" eb="37">
      <t>シュウゼンヒ</t>
    </rPh>
    <rPh sb="37" eb="38">
      <t>トウ</t>
    </rPh>
    <rPh sb="39" eb="41">
      <t>ミコ</t>
    </rPh>
    <rPh sb="47" eb="49">
      <t>イッポウ</t>
    </rPh>
    <rPh sb="50" eb="53">
      <t>チホウサイ</t>
    </rPh>
    <rPh sb="53" eb="55">
      <t>ザンダカ</t>
    </rPh>
    <rPh sb="56" eb="58">
      <t>ゲンショウ</t>
    </rPh>
    <rPh sb="59" eb="60">
      <t>トモナ</t>
    </rPh>
    <rPh sb="75" eb="77">
      <t>ゲンショウシ</t>
    </rPh>
    <rPh sb="77" eb="79">
      <t>ツヅ</t>
    </rPh>
    <rPh sb="84" eb="86">
      <t>ルイジ</t>
    </rPh>
    <rPh sb="86" eb="88">
      <t>シセツ</t>
    </rPh>
    <rPh sb="88" eb="91">
      <t>ヘイキンチ</t>
    </rPh>
    <rPh sb="92" eb="93">
      <t>クラ</t>
    </rPh>
    <rPh sb="96" eb="98">
      <t>シタマワ</t>
    </rPh>
    <rPh sb="107" eb="109">
      <t>カイゼン</t>
    </rPh>
    <rPh sb="114" eb="115">
      <t>カンガ</t>
    </rPh>
    <rPh sb="120" eb="122">
      <t>コンゴ</t>
    </rPh>
    <rPh sb="124" eb="127">
      <t>チュウシャジョウ</t>
    </rPh>
    <rPh sb="130" eb="132">
      <t>イッテイ</t>
    </rPh>
    <rPh sb="133" eb="135">
      <t>ジュヨウ</t>
    </rPh>
    <rPh sb="136" eb="138">
      <t>ミコ</t>
    </rPh>
    <rPh sb="145" eb="148">
      <t>ケイカクテキ</t>
    </rPh>
    <rPh sb="149" eb="151">
      <t>シュウゼン</t>
    </rPh>
    <rPh sb="152" eb="153">
      <t>オコナ</t>
    </rPh>
    <rPh sb="159" eb="162">
      <t>コウリツテキ</t>
    </rPh>
    <rPh sb="163" eb="165">
      <t>トウシ</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</si>
</sst>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3"/>
          <c:y val="0.15806945669028452"/>
          <c:w val="0.8561903206838590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60.3</c:v>
                </c:pt>
                <c:pt idx="1">
                  <c:v>61.6</c:v>
                </c:pt>
                <c:pt idx="2">
                  <c:v>62.6</c:v>
                </c:pt>
                <c:pt idx="3">
                  <c:v>61</c:v>
                </c:pt>
                <c:pt idx="4">
                  <c:v>71.400000000000006</c:v>
                </c:pt>
              </c:numCache>
            </c:numRef>
          </c:val>
          <c:extLst xmlns:c16r2="http://schemas.microsoft.com/office/drawing/2015/06/chart">
            <c:ext xmlns:c16="http://schemas.microsoft.com/office/drawing/2014/chart" uri="{C3380CC4-5D6E-409C-BE32-E72D297353CC}">
              <c16:uniqueId val="{00000000-BE63-409B-A282-7CA4AD47E384}"/>
            </c:ext>
          </c:extLst>
        </c:ser>
        <c:dLbls>
          <c:showLegendKey val="0"/>
          <c:showVal val="0"/>
          <c:showCatName val="0"/>
          <c:showSerName val="0"/>
          <c:showPercent val="0"/>
          <c:showBubbleSize val="0"/>
        </c:dLbls>
        <c:gapWidth val="150"/>
        <c:axId val="86665472"/>
        <c:axId val="866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BE63-409B-A282-7CA4AD47E384}"/>
            </c:ext>
          </c:extLst>
        </c:ser>
        <c:dLbls>
          <c:showLegendKey val="0"/>
          <c:showVal val="0"/>
          <c:showCatName val="0"/>
          <c:showSerName val="0"/>
          <c:showPercent val="0"/>
          <c:showBubbleSize val="0"/>
        </c:dLbls>
        <c:marker val="1"/>
        <c:smooth val="0"/>
        <c:axId val="86665472"/>
        <c:axId val="86683648"/>
      </c:lineChart>
      <c:dateAx>
        <c:axId val="86665472"/>
        <c:scaling>
          <c:orientation val="minMax"/>
        </c:scaling>
        <c:delete val="1"/>
        <c:axPos val="b"/>
        <c:numFmt formatCode="ge" sourceLinked="1"/>
        <c:majorTickMark val="none"/>
        <c:minorTickMark val="none"/>
        <c:tickLblPos val="none"/>
        <c:crossAx val="86683648"/>
        <c:crosses val="autoZero"/>
        <c:auto val="1"/>
        <c:lblOffset val="100"/>
        <c:baseTimeUnit val="years"/>
      </c:dateAx>
      <c:valAx>
        <c:axId val="8668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6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8"/>
          <c:y val="0"/>
        </c:manualLayout>
      </c:layout>
      <c:overlay val="1"/>
      <c:spPr>
        <a:noFill/>
      </c:spPr>
    </c:title>
    <c:autoTitleDeleted val="0"/>
    <c:plotArea>
      <c:layout>
        <c:manualLayout>
          <c:layoutTarget val="inner"/>
          <c:xMode val="edge"/>
          <c:yMode val="edge"/>
          <c:x val="0.12620252775881655"/>
          <c:y val="0.15806945669028452"/>
          <c:w val="0.8485038162459160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554.20000000000005</c:v>
                </c:pt>
                <c:pt idx="1">
                  <c:v>449.1</c:v>
                </c:pt>
                <c:pt idx="2">
                  <c:v>330.2</c:v>
                </c:pt>
                <c:pt idx="3">
                  <c:v>241.2</c:v>
                </c:pt>
                <c:pt idx="4">
                  <c:v>176.7</c:v>
                </c:pt>
              </c:numCache>
            </c:numRef>
          </c:val>
          <c:extLst xmlns:c16r2="http://schemas.microsoft.com/office/drawing/2015/06/chart">
            <c:ext xmlns:c16="http://schemas.microsoft.com/office/drawing/2014/chart" uri="{C3380CC4-5D6E-409C-BE32-E72D297353CC}">
              <c16:uniqueId val="{00000000-B00F-4DC0-BFA1-C9CF2FF279D5}"/>
            </c:ext>
          </c:extLst>
        </c:ser>
        <c:dLbls>
          <c:showLegendKey val="0"/>
          <c:showVal val="0"/>
          <c:showCatName val="0"/>
          <c:showSerName val="0"/>
          <c:showPercent val="0"/>
          <c:showBubbleSize val="0"/>
        </c:dLbls>
        <c:gapWidth val="150"/>
        <c:axId val="66792448"/>
        <c:axId val="668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B00F-4DC0-BFA1-C9CF2FF279D5}"/>
            </c:ext>
          </c:extLst>
        </c:ser>
        <c:dLbls>
          <c:showLegendKey val="0"/>
          <c:showVal val="0"/>
          <c:showCatName val="0"/>
          <c:showSerName val="0"/>
          <c:showPercent val="0"/>
          <c:showBubbleSize val="0"/>
        </c:dLbls>
        <c:marker val="1"/>
        <c:smooth val="0"/>
        <c:axId val="66792448"/>
        <c:axId val="66802432"/>
      </c:lineChart>
      <c:dateAx>
        <c:axId val="66792448"/>
        <c:scaling>
          <c:orientation val="minMax"/>
        </c:scaling>
        <c:delete val="1"/>
        <c:axPos val="b"/>
        <c:numFmt formatCode="ge" sourceLinked="1"/>
        <c:majorTickMark val="none"/>
        <c:minorTickMark val="none"/>
        <c:tickLblPos val="none"/>
        <c:crossAx val="66802432"/>
        <c:crosses val="autoZero"/>
        <c:auto val="1"/>
        <c:lblOffset val="100"/>
        <c:baseTimeUnit val="years"/>
      </c:dateAx>
      <c:valAx>
        <c:axId val="6680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9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91"/>
          <c:y val="0.15806945669028452"/>
          <c:w val="0.848598888016885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341-40B1-A1C5-58D1B33ED666}"/>
            </c:ext>
          </c:extLst>
        </c:ser>
        <c:dLbls>
          <c:showLegendKey val="0"/>
          <c:showVal val="0"/>
          <c:showCatName val="0"/>
          <c:showSerName val="0"/>
          <c:showPercent val="0"/>
          <c:showBubbleSize val="0"/>
        </c:dLbls>
        <c:gapWidth val="150"/>
        <c:axId val="66846080"/>
        <c:axId val="669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341-40B1-A1C5-58D1B33ED666}"/>
            </c:ext>
          </c:extLst>
        </c:ser>
        <c:dLbls>
          <c:showLegendKey val="0"/>
          <c:showVal val="0"/>
          <c:showCatName val="0"/>
          <c:showSerName val="0"/>
          <c:showPercent val="0"/>
          <c:showBubbleSize val="0"/>
        </c:dLbls>
        <c:marker val="1"/>
        <c:smooth val="0"/>
        <c:axId val="66846080"/>
        <c:axId val="66921600"/>
      </c:lineChart>
      <c:dateAx>
        <c:axId val="66846080"/>
        <c:scaling>
          <c:orientation val="minMax"/>
        </c:scaling>
        <c:delete val="1"/>
        <c:axPos val="b"/>
        <c:numFmt formatCode="ge" sourceLinked="1"/>
        <c:majorTickMark val="none"/>
        <c:minorTickMark val="none"/>
        <c:tickLblPos val="none"/>
        <c:crossAx val="66921600"/>
        <c:crosses val="autoZero"/>
        <c:auto val="1"/>
        <c:lblOffset val="100"/>
        <c:baseTimeUnit val="years"/>
      </c:dateAx>
      <c:valAx>
        <c:axId val="6692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6"/>
          <c:y val="0"/>
        </c:manualLayout>
      </c:layout>
      <c:overlay val="1"/>
      <c:spPr>
        <a:noFill/>
      </c:spPr>
    </c:title>
    <c:autoTitleDeleted val="0"/>
    <c:plotArea>
      <c:layout>
        <c:manualLayout>
          <c:layoutTarget val="inner"/>
          <c:xMode val="edge"/>
          <c:yMode val="edge"/>
          <c:x val="0.11721970478722087"/>
          <c:y val="0.15806945669028452"/>
          <c:w val="0.848246800135002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D8F-4ED5-BE89-39E3AAA51432}"/>
            </c:ext>
          </c:extLst>
        </c:ser>
        <c:dLbls>
          <c:showLegendKey val="0"/>
          <c:showVal val="0"/>
          <c:showCatName val="0"/>
          <c:showSerName val="0"/>
          <c:showPercent val="0"/>
          <c:showBubbleSize val="0"/>
        </c:dLbls>
        <c:gapWidth val="150"/>
        <c:axId val="66977792"/>
        <c:axId val="669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D8F-4ED5-BE89-39E3AAA51432}"/>
            </c:ext>
          </c:extLst>
        </c:ser>
        <c:dLbls>
          <c:showLegendKey val="0"/>
          <c:showVal val="0"/>
          <c:showCatName val="0"/>
          <c:showSerName val="0"/>
          <c:showPercent val="0"/>
          <c:showBubbleSize val="0"/>
        </c:dLbls>
        <c:marker val="1"/>
        <c:smooth val="0"/>
        <c:axId val="66977792"/>
        <c:axId val="66979328"/>
      </c:lineChart>
      <c:dateAx>
        <c:axId val="66977792"/>
        <c:scaling>
          <c:orientation val="minMax"/>
        </c:scaling>
        <c:delete val="1"/>
        <c:axPos val="b"/>
        <c:numFmt formatCode="ge" sourceLinked="1"/>
        <c:majorTickMark val="none"/>
        <c:minorTickMark val="none"/>
        <c:tickLblPos val="none"/>
        <c:crossAx val="66979328"/>
        <c:crosses val="autoZero"/>
        <c:auto val="1"/>
        <c:lblOffset val="100"/>
        <c:baseTimeUnit val="years"/>
      </c:dateAx>
      <c:valAx>
        <c:axId val="6697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97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61"/>
          <c:y val="0"/>
        </c:manualLayout>
      </c:layout>
      <c:overlay val="1"/>
      <c:spPr>
        <a:noFill/>
      </c:spPr>
    </c:title>
    <c:autoTitleDeleted val="0"/>
    <c:plotArea>
      <c:layout>
        <c:manualLayout>
          <c:layoutTarget val="inner"/>
          <c:xMode val="edge"/>
          <c:yMode val="edge"/>
          <c:x val="0.11633684412038857"/>
          <c:y val="0.15806945669028452"/>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13.4</c:v>
                </c:pt>
                <c:pt idx="1">
                  <c:v>15.4</c:v>
                </c:pt>
                <c:pt idx="2">
                  <c:v>15.6</c:v>
                </c:pt>
                <c:pt idx="3">
                  <c:v>2.5</c:v>
                </c:pt>
                <c:pt idx="4">
                  <c:v>2.2000000000000002</c:v>
                </c:pt>
              </c:numCache>
            </c:numRef>
          </c:val>
          <c:extLst xmlns:c16r2="http://schemas.microsoft.com/office/drawing/2015/06/chart">
            <c:ext xmlns:c16="http://schemas.microsoft.com/office/drawing/2014/chart" uri="{C3380CC4-5D6E-409C-BE32-E72D297353CC}">
              <c16:uniqueId val="{00000000-EC4A-4ACA-A4D5-C90208EF02C9}"/>
            </c:ext>
          </c:extLst>
        </c:ser>
        <c:dLbls>
          <c:showLegendKey val="0"/>
          <c:showVal val="0"/>
          <c:showCatName val="0"/>
          <c:showSerName val="0"/>
          <c:showPercent val="0"/>
          <c:showBubbleSize val="0"/>
        </c:dLbls>
        <c:gapWidth val="150"/>
        <c:axId val="67033344"/>
        <c:axId val="670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EC4A-4ACA-A4D5-C90208EF02C9}"/>
            </c:ext>
          </c:extLst>
        </c:ser>
        <c:dLbls>
          <c:showLegendKey val="0"/>
          <c:showVal val="0"/>
          <c:showCatName val="0"/>
          <c:showSerName val="0"/>
          <c:showPercent val="0"/>
          <c:showBubbleSize val="0"/>
        </c:dLbls>
        <c:marker val="1"/>
        <c:smooth val="0"/>
        <c:axId val="67033344"/>
        <c:axId val="67047424"/>
      </c:lineChart>
      <c:dateAx>
        <c:axId val="67033344"/>
        <c:scaling>
          <c:orientation val="minMax"/>
        </c:scaling>
        <c:delete val="1"/>
        <c:axPos val="b"/>
        <c:numFmt formatCode="ge" sourceLinked="1"/>
        <c:majorTickMark val="none"/>
        <c:minorTickMark val="none"/>
        <c:tickLblPos val="none"/>
        <c:crossAx val="67047424"/>
        <c:crosses val="autoZero"/>
        <c:auto val="1"/>
        <c:lblOffset val="100"/>
        <c:baseTimeUnit val="years"/>
      </c:dateAx>
      <c:valAx>
        <c:axId val="6704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03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3"/>
          <c:y val="0"/>
        </c:manualLayout>
      </c:layout>
      <c:overlay val="1"/>
      <c:spPr>
        <a:noFill/>
      </c:spPr>
    </c:title>
    <c:autoTitleDeleted val="0"/>
    <c:plotArea>
      <c:layout>
        <c:manualLayout>
          <c:layoutTarget val="inner"/>
          <c:xMode val="edge"/>
          <c:yMode val="edge"/>
          <c:x val="0.11633682372555106"/>
          <c:y val="0.15806945669028452"/>
          <c:w val="0.85396383446419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235</c:v>
                </c:pt>
                <c:pt idx="1">
                  <c:v>247</c:v>
                </c:pt>
                <c:pt idx="2">
                  <c:v>255</c:v>
                </c:pt>
                <c:pt idx="3">
                  <c:v>35</c:v>
                </c:pt>
                <c:pt idx="4">
                  <c:v>28</c:v>
                </c:pt>
              </c:numCache>
            </c:numRef>
          </c:val>
          <c:extLst xmlns:c16r2="http://schemas.microsoft.com/office/drawing/2015/06/chart">
            <c:ext xmlns:c16="http://schemas.microsoft.com/office/drawing/2014/chart" uri="{C3380CC4-5D6E-409C-BE32-E72D297353CC}">
              <c16:uniqueId val="{00000000-3995-4432-B899-2988A5EAFFBA}"/>
            </c:ext>
          </c:extLst>
        </c:ser>
        <c:dLbls>
          <c:showLegendKey val="0"/>
          <c:showVal val="0"/>
          <c:showCatName val="0"/>
          <c:showSerName val="0"/>
          <c:showPercent val="0"/>
          <c:showBubbleSize val="0"/>
        </c:dLbls>
        <c:gapWidth val="150"/>
        <c:axId val="67082880"/>
        <c:axId val="670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3995-4432-B899-2988A5EAFFBA}"/>
            </c:ext>
          </c:extLst>
        </c:ser>
        <c:dLbls>
          <c:showLegendKey val="0"/>
          <c:showVal val="0"/>
          <c:showCatName val="0"/>
          <c:showSerName val="0"/>
          <c:showPercent val="0"/>
          <c:showBubbleSize val="0"/>
        </c:dLbls>
        <c:marker val="1"/>
        <c:smooth val="0"/>
        <c:axId val="67082880"/>
        <c:axId val="67084672"/>
      </c:lineChart>
      <c:dateAx>
        <c:axId val="67082880"/>
        <c:scaling>
          <c:orientation val="minMax"/>
        </c:scaling>
        <c:delete val="1"/>
        <c:axPos val="b"/>
        <c:numFmt formatCode="ge" sourceLinked="1"/>
        <c:majorTickMark val="none"/>
        <c:minorTickMark val="none"/>
        <c:tickLblPos val="none"/>
        <c:crossAx val="67084672"/>
        <c:crosses val="autoZero"/>
        <c:auto val="1"/>
        <c:lblOffset val="100"/>
        <c:baseTimeUnit val="years"/>
      </c:dateAx>
      <c:valAx>
        <c:axId val="67084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0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81"/>
          <c:y val="0"/>
        </c:manualLayout>
      </c:layout>
      <c:overlay val="1"/>
      <c:spPr>
        <a:noFill/>
      </c:spPr>
    </c:title>
    <c:autoTitleDeleted val="0"/>
    <c:plotArea>
      <c:layout>
        <c:manualLayout>
          <c:layoutTarget val="inner"/>
          <c:xMode val="edge"/>
          <c:yMode val="edge"/>
          <c:x val="0.11633684412038857"/>
          <c:y val="0.15806945669028452"/>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85.3</c:v>
                </c:pt>
                <c:pt idx="1">
                  <c:v>98.1</c:v>
                </c:pt>
                <c:pt idx="2">
                  <c:v>101.3</c:v>
                </c:pt>
                <c:pt idx="3">
                  <c:v>98.1</c:v>
                </c:pt>
                <c:pt idx="4">
                  <c:v>92.2</c:v>
                </c:pt>
              </c:numCache>
            </c:numRef>
          </c:val>
          <c:extLst xmlns:c16r2="http://schemas.microsoft.com/office/drawing/2015/06/chart">
            <c:ext xmlns:c16="http://schemas.microsoft.com/office/drawing/2014/chart" uri="{C3380CC4-5D6E-409C-BE32-E72D297353CC}">
              <c16:uniqueId val="{00000000-0170-4058-93C8-E6F1B0C59CA9}"/>
            </c:ext>
          </c:extLst>
        </c:ser>
        <c:dLbls>
          <c:showLegendKey val="0"/>
          <c:showVal val="0"/>
          <c:showCatName val="0"/>
          <c:showSerName val="0"/>
          <c:showPercent val="0"/>
          <c:showBubbleSize val="0"/>
        </c:dLbls>
        <c:gapWidth val="150"/>
        <c:axId val="67136512"/>
        <c:axId val="671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0170-4058-93C8-E6F1B0C59CA9}"/>
            </c:ext>
          </c:extLst>
        </c:ser>
        <c:dLbls>
          <c:showLegendKey val="0"/>
          <c:showVal val="0"/>
          <c:showCatName val="0"/>
          <c:showSerName val="0"/>
          <c:showPercent val="0"/>
          <c:showBubbleSize val="0"/>
        </c:dLbls>
        <c:marker val="1"/>
        <c:smooth val="0"/>
        <c:axId val="67136512"/>
        <c:axId val="67146496"/>
      </c:lineChart>
      <c:dateAx>
        <c:axId val="67136512"/>
        <c:scaling>
          <c:orientation val="minMax"/>
        </c:scaling>
        <c:delete val="1"/>
        <c:axPos val="b"/>
        <c:numFmt formatCode="ge" sourceLinked="1"/>
        <c:majorTickMark val="none"/>
        <c:minorTickMark val="none"/>
        <c:tickLblPos val="none"/>
        <c:crossAx val="67146496"/>
        <c:crosses val="autoZero"/>
        <c:auto val="1"/>
        <c:lblOffset val="100"/>
        <c:baseTimeUnit val="years"/>
      </c:dateAx>
      <c:valAx>
        <c:axId val="6714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13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1633684412038857"/>
          <c:y val="0.15806945669028452"/>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71.8</c:v>
                </c:pt>
                <c:pt idx="1">
                  <c:v>66.099999999999994</c:v>
                </c:pt>
                <c:pt idx="2">
                  <c:v>62.2</c:v>
                </c:pt>
                <c:pt idx="3">
                  <c:v>62.1</c:v>
                </c:pt>
                <c:pt idx="4">
                  <c:v>56.4</c:v>
                </c:pt>
              </c:numCache>
            </c:numRef>
          </c:val>
          <c:extLst xmlns:c16r2="http://schemas.microsoft.com/office/drawing/2015/06/chart">
            <c:ext xmlns:c16="http://schemas.microsoft.com/office/drawing/2014/chart" uri="{C3380CC4-5D6E-409C-BE32-E72D297353CC}">
              <c16:uniqueId val="{00000000-5A67-4CB1-95D8-EEA4B35BF50F}"/>
            </c:ext>
          </c:extLst>
        </c:ser>
        <c:dLbls>
          <c:showLegendKey val="0"/>
          <c:showVal val="0"/>
          <c:showCatName val="0"/>
          <c:showSerName val="0"/>
          <c:showPercent val="0"/>
          <c:showBubbleSize val="0"/>
        </c:dLbls>
        <c:gapWidth val="150"/>
        <c:axId val="67188608"/>
        <c:axId val="671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5A67-4CB1-95D8-EEA4B35BF50F}"/>
            </c:ext>
          </c:extLst>
        </c:ser>
        <c:dLbls>
          <c:showLegendKey val="0"/>
          <c:showVal val="0"/>
          <c:showCatName val="0"/>
          <c:showSerName val="0"/>
          <c:showPercent val="0"/>
          <c:showBubbleSize val="0"/>
        </c:dLbls>
        <c:marker val="1"/>
        <c:smooth val="0"/>
        <c:axId val="67188608"/>
        <c:axId val="67190144"/>
      </c:lineChart>
      <c:dateAx>
        <c:axId val="67188608"/>
        <c:scaling>
          <c:orientation val="minMax"/>
        </c:scaling>
        <c:delete val="1"/>
        <c:axPos val="b"/>
        <c:numFmt formatCode="ge" sourceLinked="1"/>
        <c:majorTickMark val="none"/>
        <c:minorTickMark val="none"/>
        <c:tickLblPos val="none"/>
        <c:crossAx val="67190144"/>
        <c:crosses val="autoZero"/>
        <c:auto val="1"/>
        <c:lblOffset val="100"/>
        <c:baseTimeUnit val="years"/>
      </c:dateAx>
      <c:valAx>
        <c:axId val="671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18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6"/>
          <c:y val="0.15806945669028452"/>
          <c:w val="0.8517775065952808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-21188</c:v>
                </c:pt>
                <c:pt idx="1">
                  <c:v>-31801</c:v>
                </c:pt>
                <c:pt idx="2">
                  <c:v>-37357</c:v>
                </c:pt>
                <c:pt idx="3">
                  <c:v>20024</c:v>
                </c:pt>
                <c:pt idx="4">
                  <c:v>55447</c:v>
                </c:pt>
              </c:numCache>
            </c:numRef>
          </c:val>
          <c:extLst xmlns:c16r2="http://schemas.microsoft.com/office/drawing/2015/06/chart">
            <c:ext xmlns:c16="http://schemas.microsoft.com/office/drawing/2014/chart" uri="{C3380CC4-5D6E-409C-BE32-E72D297353CC}">
              <c16:uniqueId val="{00000000-7BF2-4B12-A171-DDDEE73CCE69}"/>
            </c:ext>
          </c:extLst>
        </c:ser>
        <c:dLbls>
          <c:showLegendKey val="0"/>
          <c:showVal val="0"/>
          <c:showCatName val="0"/>
          <c:showSerName val="0"/>
          <c:showPercent val="0"/>
          <c:showBubbleSize val="0"/>
        </c:dLbls>
        <c:gapWidth val="150"/>
        <c:axId val="67307776"/>
        <c:axId val="673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7BF2-4B12-A171-DDDEE73CCE69}"/>
            </c:ext>
          </c:extLst>
        </c:ser>
        <c:dLbls>
          <c:showLegendKey val="0"/>
          <c:showVal val="0"/>
          <c:showCatName val="0"/>
          <c:showSerName val="0"/>
          <c:showPercent val="0"/>
          <c:showBubbleSize val="0"/>
        </c:dLbls>
        <c:marker val="1"/>
        <c:smooth val="0"/>
        <c:axId val="67307776"/>
        <c:axId val="67317760"/>
      </c:lineChart>
      <c:dateAx>
        <c:axId val="67307776"/>
        <c:scaling>
          <c:orientation val="minMax"/>
        </c:scaling>
        <c:delete val="1"/>
        <c:axPos val="b"/>
        <c:numFmt formatCode="ge" sourceLinked="1"/>
        <c:majorTickMark val="none"/>
        <c:minorTickMark val="none"/>
        <c:tickLblPos val="none"/>
        <c:crossAx val="67317760"/>
        <c:crosses val="autoZero"/>
        <c:auto val="1"/>
        <c:lblOffset val="100"/>
        <c:baseTimeUnit val="years"/>
      </c:dateAx>
      <c:valAx>
        <c:axId val="6731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30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view="pageBreakPreview" zoomScale="80" zoomScaleNormal="80" zoomScaleSheetLayoutView="80" workbookViewId="0">
      <selection activeCell="B2" sqref="B2:NR4"/>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福島県郡山市　郡山駅西口駐車場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13959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60.3</v>
      </c>
      <c r="V31" s="118"/>
      <c r="W31" s="118"/>
      <c r="X31" s="118"/>
      <c r="Y31" s="118"/>
      <c r="Z31" s="118"/>
      <c r="AA31" s="118"/>
      <c r="AB31" s="118"/>
      <c r="AC31" s="118"/>
      <c r="AD31" s="118"/>
      <c r="AE31" s="118"/>
      <c r="AF31" s="118"/>
      <c r="AG31" s="118"/>
      <c r="AH31" s="118"/>
      <c r="AI31" s="118"/>
      <c r="AJ31" s="118"/>
      <c r="AK31" s="118"/>
      <c r="AL31" s="118"/>
      <c r="AM31" s="118"/>
      <c r="AN31" s="118">
        <f>データ!Z7</f>
        <v>61.6</v>
      </c>
      <c r="AO31" s="118"/>
      <c r="AP31" s="118"/>
      <c r="AQ31" s="118"/>
      <c r="AR31" s="118"/>
      <c r="AS31" s="118"/>
      <c r="AT31" s="118"/>
      <c r="AU31" s="118"/>
      <c r="AV31" s="118"/>
      <c r="AW31" s="118"/>
      <c r="AX31" s="118"/>
      <c r="AY31" s="118"/>
      <c r="AZ31" s="118"/>
      <c r="BA31" s="118"/>
      <c r="BB31" s="118"/>
      <c r="BC31" s="118"/>
      <c r="BD31" s="118"/>
      <c r="BE31" s="118"/>
      <c r="BF31" s="118"/>
      <c r="BG31" s="118">
        <f>データ!AA7</f>
        <v>62.6</v>
      </c>
      <c r="BH31" s="118"/>
      <c r="BI31" s="118"/>
      <c r="BJ31" s="118"/>
      <c r="BK31" s="118"/>
      <c r="BL31" s="118"/>
      <c r="BM31" s="118"/>
      <c r="BN31" s="118"/>
      <c r="BO31" s="118"/>
      <c r="BP31" s="118"/>
      <c r="BQ31" s="118"/>
      <c r="BR31" s="118"/>
      <c r="BS31" s="118"/>
      <c r="BT31" s="118"/>
      <c r="BU31" s="118"/>
      <c r="BV31" s="118"/>
      <c r="BW31" s="118"/>
      <c r="BX31" s="118"/>
      <c r="BY31" s="118"/>
      <c r="BZ31" s="118">
        <f>データ!AB7</f>
        <v>61</v>
      </c>
      <c r="CA31" s="118"/>
      <c r="CB31" s="118"/>
      <c r="CC31" s="118"/>
      <c r="CD31" s="118"/>
      <c r="CE31" s="118"/>
      <c r="CF31" s="118"/>
      <c r="CG31" s="118"/>
      <c r="CH31" s="118"/>
      <c r="CI31" s="118"/>
      <c r="CJ31" s="118"/>
      <c r="CK31" s="118"/>
      <c r="CL31" s="118"/>
      <c r="CM31" s="118"/>
      <c r="CN31" s="118"/>
      <c r="CO31" s="118"/>
      <c r="CP31" s="118"/>
      <c r="CQ31" s="118"/>
      <c r="CR31" s="118"/>
      <c r="CS31" s="118">
        <f>データ!AC7</f>
        <v>71.400000000000006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13.4</v>
      </c>
      <c r="EM31" s="118"/>
      <c r="EN31" s="118"/>
      <c r="EO31" s="118"/>
      <c r="EP31" s="118"/>
      <c r="EQ31" s="118"/>
      <c r="ER31" s="118"/>
      <c r="ES31" s="118"/>
      <c r="ET31" s="118"/>
      <c r="EU31" s="118"/>
      <c r="EV31" s="118"/>
      <c r="EW31" s="118"/>
      <c r="EX31" s="118"/>
      <c r="EY31" s="118"/>
      <c r="EZ31" s="118"/>
      <c r="FA31" s="118"/>
      <c r="FB31" s="118"/>
      <c r="FC31" s="118"/>
      <c r="FD31" s="118"/>
      <c r="FE31" s="118">
        <f>データ!AK7</f>
        <v>15.4</v>
      </c>
      <c r="FF31" s="118"/>
      <c r="FG31" s="118"/>
      <c r="FH31" s="118"/>
      <c r="FI31" s="118"/>
      <c r="FJ31" s="118"/>
      <c r="FK31" s="118"/>
      <c r="FL31" s="118"/>
      <c r="FM31" s="118"/>
      <c r="FN31" s="118"/>
      <c r="FO31" s="118"/>
      <c r="FP31" s="118"/>
      <c r="FQ31" s="118"/>
      <c r="FR31" s="118"/>
      <c r="FS31" s="118"/>
      <c r="FT31" s="118"/>
      <c r="FU31" s="118"/>
      <c r="FV31" s="118"/>
      <c r="FW31" s="118"/>
      <c r="FX31" s="118">
        <f>データ!AL7</f>
        <v>15.6</v>
      </c>
      <c r="FY31" s="118"/>
      <c r="FZ31" s="118"/>
      <c r="GA31" s="118"/>
      <c r="GB31" s="118"/>
      <c r="GC31" s="118"/>
      <c r="GD31" s="118"/>
      <c r="GE31" s="118"/>
      <c r="GF31" s="118"/>
      <c r="GG31" s="118"/>
      <c r="GH31" s="118"/>
      <c r="GI31" s="118"/>
      <c r="GJ31" s="118"/>
      <c r="GK31" s="118"/>
      <c r="GL31" s="118"/>
      <c r="GM31" s="118"/>
      <c r="GN31" s="118"/>
      <c r="GO31" s="118"/>
      <c r="GP31" s="118"/>
      <c r="GQ31" s="118">
        <f>データ!AM7</f>
        <v>2.5</v>
      </c>
      <c r="GR31" s="118"/>
      <c r="GS31" s="118"/>
      <c r="GT31" s="118"/>
      <c r="GU31" s="118"/>
      <c r="GV31" s="118"/>
      <c r="GW31" s="118"/>
      <c r="GX31" s="118"/>
      <c r="GY31" s="118"/>
      <c r="GZ31" s="118"/>
      <c r="HA31" s="118"/>
      <c r="HB31" s="118"/>
      <c r="HC31" s="118"/>
      <c r="HD31" s="118"/>
      <c r="HE31" s="118"/>
      <c r="HF31" s="118"/>
      <c r="HG31" s="118"/>
      <c r="HH31" s="118"/>
      <c r="HI31" s="118"/>
      <c r="HJ31" s="118">
        <f>データ!AN7</f>
        <v>2.2000000000000002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85.3</v>
      </c>
      <c r="JD31" s="120"/>
      <c r="JE31" s="120"/>
      <c r="JF31" s="120"/>
      <c r="JG31" s="120"/>
      <c r="JH31" s="120"/>
      <c r="JI31" s="120"/>
      <c r="JJ31" s="120"/>
      <c r="JK31" s="120"/>
      <c r="JL31" s="120"/>
      <c r="JM31" s="120"/>
      <c r="JN31" s="120"/>
      <c r="JO31" s="120"/>
      <c r="JP31" s="120"/>
      <c r="JQ31" s="120"/>
      <c r="JR31" s="120"/>
      <c r="JS31" s="120"/>
      <c r="JT31" s="120"/>
      <c r="JU31" s="121"/>
      <c r="JV31" s="119">
        <f>データ!DL7</f>
        <v>98.1</v>
      </c>
      <c r="JW31" s="120"/>
      <c r="JX31" s="120"/>
      <c r="JY31" s="120"/>
      <c r="JZ31" s="120"/>
      <c r="KA31" s="120"/>
      <c r="KB31" s="120"/>
      <c r="KC31" s="120"/>
      <c r="KD31" s="120"/>
      <c r="KE31" s="120"/>
      <c r="KF31" s="120"/>
      <c r="KG31" s="120"/>
      <c r="KH31" s="120"/>
      <c r="KI31" s="120"/>
      <c r="KJ31" s="120"/>
      <c r="KK31" s="120"/>
      <c r="KL31" s="120"/>
      <c r="KM31" s="120"/>
      <c r="KN31" s="121"/>
      <c r="KO31" s="119">
        <f>データ!DM7</f>
        <v>101.3</v>
      </c>
      <c r="KP31" s="120"/>
      <c r="KQ31" s="120"/>
      <c r="KR31" s="120"/>
      <c r="KS31" s="120"/>
      <c r="KT31" s="120"/>
      <c r="KU31" s="120"/>
      <c r="KV31" s="120"/>
      <c r="KW31" s="120"/>
      <c r="KX31" s="120"/>
      <c r="KY31" s="120"/>
      <c r="KZ31" s="120"/>
      <c r="LA31" s="120"/>
      <c r="LB31" s="120"/>
      <c r="LC31" s="120"/>
      <c r="LD31" s="120"/>
      <c r="LE31" s="120"/>
      <c r="LF31" s="120"/>
      <c r="LG31" s="121"/>
      <c r="LH31" s="119">
        <f>データ!DN7</f>
        <v>98.1</v>
      </c>
      <c r="LI31" s="120"/>
      <c r="LJ31" s="120"/>
      <c r="LK31" s="120"/>
      <c r="LL31" s="120"/>
      <c r="LM31" s="120"/>
      <c r="LN31" s="120"/>
      <c r="LO31" s="120"/>
      <c r="LP31" s="120"/>
      <c r="LQ31" s="120"/>
      <c r="LR31" s="120"/>
      <c r="LS31" s="120"/>
      <c r="LT31" s="120"/>
      <c r="LU31" s="120"/>
      <c r="LV31" s="120"/>
      <c r="LW31" s="120"/>
      <c r="LX31" s="120"/>
      <c r="LY31" s="120"/>
      <c r="LZ31" s="121"/>
      <c r="MA31" s="119">
        <f>データ!DO7</f>
        <v>92.2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235</v>
      </c>
      <c r="V52" s="126"/>
      <c r="W52" s="126"/>
      <c r="X52" s="126"/>
      <c r="Y52" s="126"/>
      <c r="Z52" s="126"/>
      <c r="AA52" s="126"/>
      <c r="AB52" s="126"/>
      <c r="AC52" s="126"/>
      <c r="AD52" s="126"/>
      <c r="AE52" s="126"/>
      <c r="AF52" s="126"/>
      <c r="AG52" s="126"/>
      <c r="AH52" s="126"/>
      <c r="AI52" s="126"/>
      <c r="AJ52" s="126"/>
      <c r="AK52" s="126"/>
      <c r="AL52" s="126"/>
      <c r="AM52" s="126"/>
      <c r="AN52" s="126">
        <f>データ!AV7</f>
        <v>247</v>
      </c>
      <c r="AO52" s="126"/>
      <c r="AP52" s="126"/>
      <c r="AQ52" s="126"/>
      <c r="AR52" s="126"/>
      <c r="AS52" s="126"/>
      <c r="AT52" s="126"/>
      <c r="AU52" s="126"/>
      <c r="AV52" s="126"/>
      <c r="AW52" s="126"/>
      <c r="AX52" s="126"/>
      <c r="AY52" s="126"/>
      <c r="AZ52" s="126"/>
      <c r="BA52" s="126"/>
      <c r="BB52" s="126"/>
      <c r="BC52" s="126"/>
      <c r="BD52" s="126"/>
      <c r="BE52" s="126"/>
      <c r="BF52" s="126"/>
      <c r="BG52" s="126">
        <f>データ!AW7</f>
        <v>255</v>
      </c>
      <c r="BH52" s="126"/>
      <c r="BI52" s="126"/>
      <c r="BJ52" s="126"/>
      <c r="BK52" s="126"/>
      <c r="BL52" s="126"/>
      <c r="BM52" s="126"/>
      <c r="BN52" s="126"/>
      <c r="BO52" s="126"/>
      <c r="BP52" s="126"/>
      <c r="BQ52" s="126"/>
      <c r="BR52" s="126"/>
      <c r="BS52" s="126"/>
      <c r="BT52" s="126"/>
      <c r="BU52" s="126"/>
      <c r="BV52" s="126"/>
      <c r="BW52" s="126"/>
      <c r="BX52" s="126"/>
      <c r="BY52" s="126"/>
      <c r="BZ52" s="126">
        <f>データ!AX7</f>
        <v>35</v>
      </c>
      <c r="CA52" s="126"/>
      <c r="CB52" s="126"/>
      <c r="CC52" s="126"/>
      <c r="CD52" s="126"/>
      <c r="CE52" s="126"/>
      <c r="CF52" s="126"/>
      <c r="CG52" s="126"/>
      <c r="CH52" s="126"/>
      <c r="CI52" s="126"/>
      <c r="CJ52" s="126"/>
      <c r="CK52" s="126"/>
      <c r="CL52" s="126"/>
      <c r="CM52" s="126"/>
      <c r="CN52" s="126"/>
      <c r="CO52" s="126"/>
      <c r="CP52" s="126"/>
      <c r="CQ52" s="126"/>
      <c r="CR52" s="126"/>
      <c r="CS52" s="126">
        <f>データ!AY7</f>
        <v>28</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71.8</v>
      </c>
      <c r="EM52" s="118"/>
      <c r="EN52" s="118"/>
      <c r="EO52" s="118"/>
      <c r="EP52" s="118"/>
      <c r="EQ52" s="118"/>
      <c r="ER52" s="118"/>
      <c r="ES52" s="118"/>
      <c r="ET52" s="118"/>
      <c r="EU52" s="118"/>
      <c r="EV52" s="118"/>
      <c r="EW52" s="118"/>
      <c r="EX52" s="118"/>
      <c r="EY52" s="118"/>
      <c r="EZ52" s="118"/>
      <c r="FA52" s="118"/>
      <c r="FB52" s="118"/>
      <c r="FC52" s="118"/>
      <c r="FD52" s="118"/>
      <c r="FE52" s="118">
        <f>データ!BG7</f>
        <v>66.099999999999994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62.2</v>
      </c>
      <c r="FY52" s="118"/>
      <c r="FZ52" s="118"/>
      <c r="GA52" s="118"/>
      <c r="GB52" s="118"/>
      <c r="GC52" s="118"/>
      <c r="GD52" s="118"/>
      <c r="GE52" s="118"/>
      <c r="GF52" s="118"/>
      <c r="GG52" s="118"/>
      <c r="GH52" s="118"/>
      <c r="GI52" s="118"/>
      <c r="GJ52" s="118"/>
      <c r="GK52" s="118"/>
      <c r="GL52" s="118"/>
      <c r="GM52" s="118"/>
      <c r="GN52" s="118"/>
      <c r="GO52" s="118"/>
      <c r="GP52" s="118"/>
      <c r="GQ52" s="118">
        <f>データ!BI7</f>
        <v>62.1</v>
      </c>
      <c r="GR52" s="118"/>
      <c r="GS52" s="118"/>
      <c r="GT52" s="118"/>
      <c r="GU52" s="118"/>
      <c r="GV52" s="118"/>
      <c r="GW52" s="118"/>
      <c r="GX52" s="118"/>
      <c r="GY52" s="118"/>
      <c r="GZ52" s="118"/>
      <c r="HA52" s="118"/>
      <c r="HB52" s="118"/>
      <c r="HC52" s="118"/>
      <c r="HD52" s="118"/>
      <c r="HE52" s="118"/>
      <c r="HF52" s="118"/>
      <c r="HG52" s="118"/>
      <c r="HH52" s="118"/>
      <c r="HI52" s="118"/>
      <c r="HJ52" s="118">
        <f>データ!BJ7</f>
        <v>56.4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-21188</v>
      </c>
      <c r="JD52" s="126"/>
      <c r="JE52" s="126"/>
      <c r="JF52" s="126"/>
      <c r="JG52" s="126"/>
      <c r="JH52" s="126"/>
      <c r="JI52" s="126"/>
      <c r="JJ52" s="126"/>
      <c r="JK52" s="126"/>
      <c r="JL52" s="126"/>
      <c r="JM52" s="126"/>
      <c r="JN52" s="126"/>
      <c r="JO52" s="126"/>
      <c r="JP52" s="126"/>
      <c r="JQ52" s="126"/>
      <c r="JR52" s="126"/>
      <c r="JS52" s="126"/>
      <c r="JT52" s="126"/>
      <c r="JU52" s="126"/>
      <c r="JV52" s="126">
        <f>データ!BR7</f>
        <v>-31801</v>
      </c>
      <c r="JW52" s="126"/>
      <c r="JX52" s="126"/>
      <c r="JY52" s="126"/>
      <c r="JZ52" s="126"/>
      <c r="KA52" s="126"/>
      <c r="KB52" s="126"/>
      <c r="KC52" s="126"/>
      <c r="KD52" s="126"/>
      <c r="KE52" s="126"/>
      <c r="KF52" s="126"/>
      <c r="KG52" s="126"/>
      <c r="KH52" s="126"/>
      <c r="KI52" s="126"/>
      <c r="KJ52" s="126"/>
      <c r="KK52" s="126"/>
      <c r="KL52" s="126"/>
      <c r="KM52" s="126"/>
      <c r="KN52" s="126"/>
      <c r="KO52" s="126">
        <f>データ!BS7</f>
        <v>-37357</v>
      </c>
      <c r="KP52" s="126"/>
      <c r="KQ52" s="126"/>
      <c r="KR52" s="126"/>
      <c r="KS52" s="126"/>
      <c r="KT52" s="126"/>
      <c r="KU52" s="126"/>
      <c r="KV52" s="126"/>
      <c r="KW52" s="126"/>
      <c r="KX52" s="126"/>
      <c r="KY52" s="126"/>
      <c r="KZ52" s="126"/>
      <c r="LA52" s="126"/>
      <c r="LB52" s="126"/>
      <c r="LC52" s="126"/>
      <c r="LD52" s="126"/>
      <c r="LE52" s="126"/>
      <c r="LF52" s="126"/>
      <c r="LG52" s="126"/>
      <c r="LH52" s="126">
        <f>データ!BT7</f>
        <v>20024</v>
      </c>
      <c r="LI52" s="126"/>
      <c r="LJ52" s="126"/>
      <c r="LK52" s="126"/>
      <c r="LL52" s="126"/>
      <c r="LM52" s="126"/>
      <c r="LN52" s="126"/>
      <c r="LO52" s="126"/>
      <c r="LP52" s="126"/>
      <c r="LQ52" s="126"/>
      <c r="LR52" s="126"/>
      <c r="LS52" s="126"/>
      <c r="LT52" s="126"/>
      <c r="LU52" s="126"/>
      <c r="LV52" s="126"/>
      <c r="LW52" s="126"/>
      <c r="LX52" s="126"/>
      <c r="LY52" s="126"/>
      <c r="LZ52" s="126"/>
      <c r="MA52" s="126">
        <f>データ!BU7</f>
        <v>55447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791229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90272</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554.20000000000005</v>
      </c>
      <c r="KB77" s="120"/>
      <c r="KC77" s="120"/>
      <c r="KD77" s="120"/>
      <c r="KE77" s="120"/>
      <c r="KF77" s="120"/>
      <c r="KG77" s="120"/>
      <c r="KH77" s="120"/>
      <c r="KI77" s="120"/>
      <c r="KJ77" s="120"/>
      <c r="KK77" s="120"/>
      <c r="KL77" s="120"/>
      <c r="KM77" s="120"/>
      <c r="KN77" s="120"/>
      <c r="KO77" s="121"/>
      <c r="KP77" s="119">
        <f>データ!DA7</f>
        <v>449.1</v>
      </c>
      <c r="KQ77" s="120"/>
      <c r="KR77" s="120"/>
      <c r="KS77" s="120"/>
      <c r="KT77" s="120"/>
      <c r="KU77" s="120"/>
      <c r="KV77" s="120"/>
      <c r="KW77" s="120"/>
      <c r="KX77" s="120"/>
      <c r="KY77" s="120"/>
      <c r="KZ77" s="120"/>
      <c r="LA77" s="120"/>
      <c r="LB77" s="120"/>
      <c r="LC77" s="120"/>
      <c r="LD77" s="121"/>
      <c r="LE77" s="119">
        <f>データ!DB7</f>
        <v>330.2</v>
      </c>
      <c r="LF77" s="120"/>
      <c r="LG77" s="120"/>
      <c r="LH77" s="120"/>
      <c r="LI77" s="120"/>
      <c r="LJ77" s="120"/>
      <c r="LK77" s="120"/>
      <c r="LL77" s="120"/>
      <c r="LM77" s="120"/>
      <c r="LN77" s="120"/>
      <c r="LO77" s="120"/>
      <c r="LP77" s="120"/>
      <c r="LQ77" s="120"/>
      <c r="LR77" s="120"/>
      <c r="LS77" s="121"/>
      <c r="LT77" s="119">
        <f>データ!DC7</f>
        <v>241.2</v>
      </c>
      <c r="LU77" s="120"/>
      <c r="LV77" s="120"/>
      <c r="LW77" s="120"/>
      <c r="LX77" s="120"/>
      <c r="LY77" s="120"/>
      <c r="LZ77" s="120"/>
      <c r="MA77" s="120"/>
      <c r="MB77" s="120"/>
      <c r="MC77" s="120"/>
      <c r="MD77" s="120"/>
      <c r="ME77" s="120"/>
      <c r="MF77" s="120"/>
      <c r="MG77" s="120"/>
      <c r="MH77" s="121"/>
      <c r="MI77" s="119">
        <f>データ!DD7</f>
        <v>176.7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1rK9wLXBT3zbqVv+bOCKzvpCWyJxgt8TV1zlNXlN16za1UO41w8gDXoSxgdy0yKzImRpGs8wYJq4dxivBkNew==" saltValue="tknNQFKV2uLRLABROaHZU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B17" sqref="B17"/>
    </sheetView>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c r="A6" s="49" t="s">
        <v>109</v>
      </c>
      <c r="B6" s="60">
        <f>B8</f>
        <v>2017</v>
      </c>
      <c r="C6" s="60">
        <f t="shared" ref="C6:X6" si="1">C8</f>
        <v>72036</v>
      </c>
      <c r="D6" s="60">
        <f t="shared" si="1"/>
        <v>47</v>
      </c>
      <c r="E6" s="60">
        <f t="shared" si="1"/>
        <v>14</v>
      </c>
      <c r="F6" s="60">
        <f t="shared" si="1"/>
        <v>0</v>
      </c>
      <c r="G6" s="60">
        <f t="shared" si="1"/>
        <v>1</v>
      </c>
      <c r="H6" s="60" t="str">
        <f>SUBSTITUTE(H8,"　","")</f>
        <v>福島県郡山市</v>
      </c>
      <c r="I6" s="60" t="str">
        <f t="shared" si="1"/>
        <v>郡山駅西口駐車場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19</v>
      </c>
      <c r="S6" s="62" t="str">
        <f t="shared" si="1"/>
        <v>商業施設</v>
      </c>
      <c r="T6" s="62" t="str">
        <f t="shared" si="1"/>
        <v>無</v>
      </c>
      <c r="U6" s="63">
        <f t="shared" si="1"/>
        <v>13959</v>
      </c>
      <c r="V6" s="63">
        <f t="shared" si="1"/>
        <v>529</v>
      </c>
      <c r="W6" s="63">
        <f t="shared" si="1"/>
        <v>200</v>
      </c>
      <c r="X6" s="62" t="str">
        <f t="shared" si="1"/>
        <v>導入なし</v>
      </c>
      <c r="Y6" s="64">
        <f>IF(Y8="-",NA(),Y8)</f>
        <v>60.3</v>
      </c>
      <c r="Z6" s="64">
        <f t="shared" ref="Z6:AH6" si="2">IF(Z8="-",NA(),Z8)</f>
        <v>61.6</v>
      </c>
      <c r="AA6" s="64">
        <f t="shared" si="2"/>
        <v>62.6</v>
      </c>
      <c r="AB6" s="64">
        <f t="shared" si="2"/>
        <v>61</v>
      </c>
      <c r="AC6" s="64">
        <f t="shared" si="2"/>
        <v>71.400000000000006</v>
      </c>
      <c r="AD6" s="64">
        <f t="shared" si="2"/>
        <v>135.1</v>
      </c>
      <c r="AE6" s="64">
        <f t="shared" si="2"/>
        <v>172.3</v>
      </c>
      <c r="AF6" s="64">
        <f t="shared" si="2"/>
        <v>218.5</v>
      </c>
      <c r="AG6" s="64">
        <f t="shared" si="2"/>
        <v>151.19999999999999</v>
      </c>
      <c r="AH6" s="64">
        <f t="shared" si="2"/>
        <v>212.4</v>
      </c>
      <c r="AI6" s="61" t="str">
        <f>IF(AI8="-","",IF(AI8="-","【-】","【"&amp;SUBSTITUTE(TEXT(AI8,"#,##0.0"),"-","△")&amp;"】"))</f>
        <v>【319.1】</v>
      </c>
      <c r="AJ6" s="64">
        <f>IF(AJ8="-",NA(),AJ8)</f>
        <v>13.4</v>
      </c>
      <c r="AK6" s="64">
        <f t="shared" ref="AK6:AS6" si="3">IF(AK8="-",NA(),AK8)</f>
        <v>15.4</v>
      </c>
      <c r="AL6" s="64">
        <f t="shared" si="3"/>
        <v>15.6</v>
      </c>
      <c r="AM6" s="64">
        <f t="shared" si="3"/>
        <v>2.5</v>
      </c>
      <c r="AN6" s="64">
        <f t="shared" si="3"/>
        <v>2.2000000000000002</v>
      </c>
      <c r="AO6" s="64">
        <f t="shared" si="3"/>
        <v>7.3</v>
      </c>
      <c r="AP6" s="64">
        <f t="shared" si="3"/>
        <v>5.7</v>
      </c>
      <c r="AQ6" s="64">
        <f t="shared" si="3"/>
        <v>4.7</v>
      </c>
      <c r="AR6" s="64">
        <f t="shared" si="3"/>
        <v>4</v>
      </c>
      <c r="AS6" s="64">
        <f t="shared" si="3"/>
        <v>2.4</v>
      </c>
      <c r="AT6" s="61" t="str">
        <f>IF(AT8="-","",IF(AT8="-","【-】","【"&amp;SUBSTITUTE(TEXT(AT8,"#,##0.0"),"-","△")&amp;"】"))</f>
        <v>【5.6】</v>
      </c>
      <c r="AU6" s="65">
        <f>IF(AU8="-",NA(),AU8)</f>
        <v>235</v>
      </c>
      <c r="AV6" s="65">
        <f t="shared" ref="AV6:BD6" si="4">IF(AV8="-",NA(),AV8)</f>
        <v>247</v>
      </c>
      <c r="AW6" s="65">
        <f t="shared" si="4"/>
        <v>255</v>
      </c>
      <c r="AX6" s="65">
        <f t="shared" si="4"/>
        <v>35</v>
      </c>
      <c r="AY6" s="65">
        <f t="shared" si="4"/>
        <v>28</v>
      </c>
      <c r="AZ6" s="65">
        <f t="shared" si="4"/>
        <v>91</v>
      </c>
      <c r="BA6" s="65">
        <f t="shared" si="4"/>
        <v>48</v>
      </c>
      <c r="BB6" s="65">
        <f t="shared" si="4"/>
        <v>46</v>
      </c>
      <c r="BC6" s="65">
        <f t="shared" si="4"/>
        <v>39</v>
      </c>
      <c r="BD6" s="65">
        <f t="shared" si="4"/>
        <v>25</v>
      </c>
      <c r="BE6" s="63" t="str">
        <f>IF(BE8="-","",IF(BE8="-","【-】","【"&amp;SUBSTITUTE(TEXT(BE8,"#,##0"),"-","△")&amp;"】"))</f>
        <v>【37】</v>
      </c>
      <c r="BF6" s="64">
        <f>IF(BF8="-",NA(),BF8)</f>
        <v>71.8</v>
      </c>
      <c r="BG6" s="64">
        <f t="shared" ref="BG6:BO6" si="5">IF(BG8="-",NA(),BG8)</f>
        <v>66.099999999999994</v>
      </c>
      <c r="BH6" s="64">
        <f t="shared" si="5"/>
        <v>62.2</v>
      </c>
      <c r="BI6" s="64">
        <f t="shared" si="5"/>
        <v>62.1</v>
      </c>
      <c r="BJ6" s="64">
        <f t="shared" si="5"/>
        <v>56.4</v>
      </c>
      <c r="BK6" s="64">
        <f t="shared" si="5"/>
        <v>28.1</v>
      </c>
      <c r="BL6" s="64">
        <f t="shared" si="5"/>
        <v>33.6</v>
      </c>
      <c r="BM6" s="64">
        <f t="shared" si="5"/>
        <v>33.200000000000003</v>
      </c>
      <c r="BN6" s="64">
        <f t="shared" si="5"/>
        <v>29.6</v>
      </c>
      <c r="BO6" s="64">
        <f t="shared" si="5"/>
        <v>29.2</v>
      </c>
      <c r="BP6" s="61" t="str">
        <f>IF(BP8="-","",IF(BP8="-","【-】","【"&amp;SUBSTITUTE(TEXT(BP8,"#,##0.0"),"-","△")&amp;"】"))</f>
        <v>【26.4】</v>
      </c>
      <c r="BQ6" s="65">
        <f>IF(BQ8="-",NA(),BQ8)</f>
        <v>-21188</v>
      </c>
      <c r="BR6" s="65">
        <f t="shared" ref="BR6:BZ6" si="6">IF(BR8="-",NA(),BR8)</f>
        <v>-31801</v>
      </c>
      <c r="BS6" s="65">
        <f t="shared" si="6"/>
        <v>-37357</v>
      </c>
      <c r="BT6" s="65">
        <f t="shared" si="6"/>
        <v>20024</v>
      </c>
      <c r="BU6" s="65">
        <f t="shared" si="6"/>
        <v>55447</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110</v>
      </c>
      <c r="CM6" s="63">
        <f t="shared" ref="CM6:CN6" si="7">CM8</f>
        <v>791229</v>
      </c>
      <c r="CN6" s="63">
        <f t="shared" si="7"/>
        <v>90272</v>
      </c>
      <c r="CO6" s="64"/>
      <c r="CP6" s="64"/>
      <c r="CQ6" s="64"/>
      <c r="CR6" s="64"/>
      <c r="CS6" s="64"/>
      <c r="CT6" s="64"/>
      <c r="CU6" s="64"/>
      <c r="CV6" s="64"/>
      <c r="CW6" s="64"/>
      <c r="CX6" s="64"/>
      <c r="CY6" s="61" t="s">
        <v>110</v>
      </c>
      <c r="CZ6" s="64">
        <f>IF(CZ8="-",NA(),CZ8)</f>
        <v>554.20000000000005</v>
      </c>
      <c r="DA6" s="64">
        <f t="shared" ref="DA6:DI6" si="8">IF(DA8="-",NA(),DA8)</f>
        <v>449.1</v>
      </c>
      <c r="DB6" s="64">
        <f t="shared" si="8"/>
        <v>330.2</v>
      </c>
      <c r="DC6" s="64">
        <f t="shared" si="8"/>
        <v>241.2</v>
      </c>
      <c r="DD6" s="64">
        <f t="shared" si="8"/>
        <v>176.7</v>
      </c>
      <c r="DE6" s="64">
        <f t="shared" si="8"/>
        <v>328.3</v>
      </c>
      <c r="DF6" s="64">
        <f t="shared" si="8"/>
        <v>254</v>
      </c>
      <c r="DG6" s="64">
        <f t="shared" si="8"/>
        <v>280</v>
      </c>
      <c r="DH6" s="64">
        <f t="shared" si="8"/>
        <v>239.6</v>
      </c>
      <c r="DI6" s="64">
        <f t="shared" si="8"/>
        <v>224.1</v>
      </c>
      <c r="DJ6" s="61" t="str">
        <f>IF(DJ8="-","",IF(DJ8="-","【-】","【"&amp;SUBSTITUTE(TEXT(DJ8,"#,##0.0"),"-","△")&amp;"】"))</f>
        <v>【120.3】</v>
      </c>
      <c r="DK6" s="64">
        <f>IF(DK8="-",NA(),DK8)</f>
        <v>85.3</v>
      </c>
      <c r="DL6" s="64">
        <f t="shared" ref="DL6:DT6" si="9">IF(DL8="-",NA(),DL8)</f>
        <v>98.1</v>
      </c>
      <c r="DM6" s="64">
        <f t="shared" si="9"/>
        <v>101.3</v>
      </c>
      <c r="DN6" s="64">
        <f t="shared" si="9"/>
        <v>98.1</v>
      </c>
      <c r="DO6" s="64">
        <f t="shared" si="9"/>
        <v>92.2</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c r="A7" s="49" t="s">
        <v>111</v>
      </c>
      <c r="B7" s="60">
        <f t="shared" ref="B7:X7" si="10">B8</f>
        <v>2017</v>
      </c>
      <c r="C7" s="60">
        <f t="shared" si="10"/>
        <v>72036</v>
      </c>
      <c r="D7" s="60">
        <f t="shared" si="10"/>
        <v>47</v>
      </c>
      <c r="E7" s="60">
        <f t="shared" si="10"/>
        <v>14</v>
      </c>
      <c r="F7" s="60">
        <f t="shared" si="10"/>
        <v>0</v>
      </c>
      <c r="G7" s="60">
        <f t="shared" si="10"/>
        <v>1</v>
      </c>
      <c r="H7" s="60" t="str">
        <f t="shared" si="10"/>
        <v>福島県　郡山市</v>
      </c>
      <c r="I7" s="60" t="str">
        <f t="shared" si="10"/>
        <v>郡山駅西口駐車場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19</v>
      </c>
      <c r="S7" s="62" t="str">
        <f t="shared" si="10"/>
        <v>商業施設</v>
      </c>
      <c r="T7" s="62" t="str">
        <f t="shared" si="10"/>
        <v>無</v>
      </c>
      <c r="U7" s="63">
        <f t="shared" si="10"/>
        <v>13959</v>
      </c>
      <c r="V7" s="63">
        <f t="shared" si="10"/>
        <v>529</v>
      </c>
      <c r="W7" s="63">
        <f t="shared" si="10"/>
        <v>200</v>
      </c>
      <c r="X7" s="62" t="str">
        <f t="shared" si="10"/>
        <v>導入なし</v>
      </c>
      <c r="Y7" s="64">
        <f>Y8</f>
        <v>60.3</v>
      </c>
      <c r="Z7" s="64">
        <f t="shared" ref="Z7:AH7" si="11">Z8</f>
        <v>61.6</v>
      </c>
      <c r="AA7" s="64">
        <f t="shared" si="11"/>
        <v>62.6</v>
      </c>
      <c r="AB7" s="64">
        <f t="shared" si="11"/>
        <v>61</v>
      </c>
      <c r="AC7" s="64">
        <f t="shared" si="11"/>
        <v>71.400000000000006</v>
      </c>
      <c r="AD7" s="64">
        <f t="shared" si="11"/>
        <v>135.1</v>
      </c>
      <c r="AE7" s="64">
        <f t="shared" si="11"/>
        <v>172.3</v>
      </c>
      <c r="AF7" s="64">
        <f t="shared" si="11"/>
        <v>218.5</v>
      </c>
      <c r="AG7" s="64">
        <f t="shared" si="11"/>
        <v>151.19999999999999</v>
      </c>
      <c r="AH7" s="64">
        <f t="shared" si="11"/>
        <v>212.4</v>
      </c>
      <c r="AI7" s="61"/>
      <c r="AJ7" s="64">
        <f>AJ8</f>
        <v>13.4</v>
      </c>
      <c r="AK7" s="64">
        <f t="shared" ref="AK7:AS7" si="12">AK8</f>
        <v>15.4</v>
      </c>
      <c r="AL7" s="64">
        <f t="shared" si="12"/>
        <v>15.6</v>
      </c>
      <c r="AM7" s="64">
        <f t="shared" si="12"/>
        <v>2.5</v>
      </c>
      <c r="AN7" s="64">
        <f t="shared" si="12"/>
        <v>2.2000000000000002</v>
      </c>
      <c r="AO7" s="64">
        <f t="shared" si="12"/>
        <v>7.3</v>
      </c>
      <c r="AP7" s="64">
        <f t="shared" si="12"/>
        <v>5.7</v>
      </c>
      <c r="AQ7" s="64">
        <f t="shared" si="12"/>
        <v>4.7</v>
      </c>
      <c r="AR7" s="64">
        <f t="shared" si="12"/>
        <v>4</v>
      </c>
      <c r="AS7" s="64">
        <f t="shared" si="12"/>
        <v>2.4</v>
      </c>
      <c r="AT7" s="61"/>
      <c r="AU7" s="65">
        <f>AU8</f>
        <v>235</v>
      </c>
      <c r="AV7" s="65">
        <f t="shared" ref="AV7:BD7" si="13">AV8</f>
        <v>247</v>
      </c>
      <c r="AW7" s="65">
        <f t="shared" si="13"/>
        <v>255</v>
      </c>
      <c r="AX7" s="65">
        <f t="shared" si="13"/>
        <v>35</v>
      </c>
      <c r="AY7" s="65">
        <f t="shared" si="13"/>
        <v>28</v>
      </c>
      <c r="AZ7" s="65">
        <f t="shared" si="13"/>
        <v>91</v>
      </c>
      <c r="BA7" s="65">
        <f t="shared" si="13"/>
        <v>48</v>
      </c>
      <c r="BB7" s="65">
        <f t="shared" si="13"/>
        <v>46</v>
      </c>
      <c r="BC7" s="65">
        <f t="shared" si="13"/>
        <v>39</v>
      </c>
      <c r="BD7" s="65">
        <f t="shared" si="13"/>
        <v>25</v>
      </c>
      <c r="BE7" s="63"/>
      <c r="BF7" s="64">
        <f>BF8</f>
        <v>71.8</v>
      </c>
      <c r="BG7" s="64">
        <f t="shared" ref="BG7:BO7" si="14">BG8</f>
        <v>66.099999999999994</v>
      </c>
      <c r="BH7" s="64">
        <f t="shared" si="14"/>
        <v>62.2</v>
      </c>
      <c r="BI7" s="64">
        <f t="shared" si="14"/>
        <v>62.1</v>
      </c>
      <c r="BJ7" s="64">
        <f t="shared" si="14"/>
        <v>56.4</v>
      </c>
      <c r="BK7" s="64">
        <f t="shared" si="14"/>
        <v>28.1</v>
      </c>
      <c r="BL7" s="64">
        <f t="shared" si="14"/>
        <v>33.6</v>
      </c>
      <c r="BM7" s="64">
        <f t="shared" si="14"/>
        <v>33.200000000000003</v>
      </c>
      <c r="BN7" s="64">
        <f t="shared" si="14"/>
        <v>29.6</v>
      </c>
      <c r="BO7" s="64">
        <f t="shared" si="14"/>
        <v>29.2</v>
      </c>
      <c r="BP7" s="61"/>
      <c r="BQ7" s="65">
        <f>BQ8</f>
        <v>-21188</v>
      </c>
      <c r="BR7" s="65">
        <f t="shared" ref="BR7:BZ7" si="15">BR8</f>
        <v>-31801</v>
      </c>
      <c r="BS7" s="65">
        <f t="shared" si="15"/>
        <v>-37357</v>
      </c>
      <c r="BT7" s="65">
        <f t="shared" si="15"/>
        <v>20024</v>
      </c>
      <c r="BU7" s="65">
        <f t="shared" si="15"/>
        <v>55447</v>
      </c>
      <c r="BV7" s="65">
        <f t="shared" si="15"/>
        <v>39173</v>
      </c>
      <c r="BW7" s="65">
        <f t="shared" si="15"/>
        <v>44860</v>
      </c>
      <c r="BX7" s="65">
        <f t="shared" si="15"/>
        <v>37496</v>
      </c>
      <c r="BY7" s="65">
        <f t="shared" si="15"/>
        <v>31888</v>
      </c>
      <c r="BZ7" s="65">
        <f t="shared" si="15"/>
        <v>13314</v>
      </c>
      <c r="CA7" s="63"/>
      <c r="CB7" s="64" t="s">
        <v>112</v>
      </c>
      <c r="CC7" s="64" t="s">
        <v>112</v>
      </c>
      <c r="CD7" s="64" t="s">
        <v>112</v>
      </c>
      <c r="CE7" s="64" t="s">
        <v>112</v>
      </c>
      <c r="CF7" s="64" t="s">
        <v>112</v>
      </c>
      <c r="CG7" s="64" t="s">
        <v>112</v>
      </c>
      <c r="CH7" s="64" t="s">
        <v>112</v>
      </c>
      <c r="CI7" s="64" t="s">
        <v>112</v>
      </c>
      <c r="CJ7" s="64" t="s">
        <v>112</v>
      </c>
      <c r="CK7" s="64" t="s">
        <v>110</v>
      </c>
      <c r="CL7" s="61"/>
      <c r="CM7" s="63">
        <f>CM8</f>
        <v>791229</v>
      </c>
      <c r="CN7" s="63">
        <f>CN8</f>
        <v>90272</v>
      </c>
      <c r="CO7" s="64" t="s">
        <v>112</v>
      </c>
      <c r="CP7" s="64" t="s">
        <v>112</v>
      </c>
      <c r="CQ7" s="64" t="s">
        <v>112</v>
      </c>
      <c r="CR7" s="64" t="s">
        <v>112</v>
      </c>
      <c r="CS7" s="64" t="s">
        <v>112</v>
      </c>
      <c r="CT7" s="64" t="s">
        <v>112</v>
      </c>
      <c r="CU7" s="64" t="s">
        <v>112</v>
      </c>
      <c r="CV7" s="64" t="s">
        <v>112</v>
      </c>
      <c r="CW7" s="64" t="s">
        <v>112</v>
      </c>
      <c r="CX7" s="64" t="s">
        <v>110</v>
      </c>
      <c r="CY7" s="61"/>
      <c r="CZ7" s="64">
        <f>CZ8</f>
        <v>554.20000000000005</v>
      </c>
      <c r="DA7" s="64">
        <f t="shared" ref="DA7:DI7" si="16">DA8</f>
        <v>449.1</v>
      </c>
      <c r="DB7" s="64">
        <f t="shared" si="16"/>
        <v>330.2</v>
      </c>
      <c r="DC7" s="64">
        <f t="shared" si="16"/>
        <v>241.2</v>
      </c>
      <c r="DD7" s="64">
        <f t="shared" si="16"/>
        <v>176.7</v>
      </c>
      <c r="DE7" s="64">
        <f t="shared" si="16"/>
        <v>328.3</v>
      </c>
      <c r="DF7" s="64">
        <f t="shared" si="16"/>
        <v>254</v>
      </c>
      <c r="DG7" s="64">
        <f t="shared" si="16"/>
        <v>280</v>
      </c>
      <c r="DH7" s="64">
        <f t="shared" si="16"/>
        <v>239.6</v>
      </c>
      <c r="DI7" s="64">
        <f t="shared" si="16"/>
        <v>224.1</v>
      </c>
      <c r="DJ7" s="61"/>
      <c r="DK7" s="64">
        <f>DK8</f>
        <v>85.3</v>
      </c>
      <c r="DL7" s="64">
        <f t="shared" ref="DL7:DT7" si="17">DL8</f>
        <v>98.1</v>
      </c>
      <c r="DM7" s="64">
        <f t="shared" si="17"/>
        <v>101.3</v>
      </c>
      <c r="DN7" s="64">
        <f t="shared" si="17"/>
        <v>98.1</v>
      </c>
      <c r="DO7" s="64">
        <f t="shared" si="17"/>
        <v>92.2</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c r="A8" s="49"/>
      <c r="B8" s="67">
        <v>2017</v>
      </c>
      <c r="C8" s="67">
        <v>72036</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19</v>
      </c>
      <c r="S8" s="69" t="s">
        <v>123</v>
      </c>
      <c r="T8" s="69" t="s">
        <v>124</v>
      </c>
      <c r="U8" s="70">
        <v>13959</v>
      </c>
      <c r="V8" s="70">
        <v>529</v>
      </c>
      <c r="W8" s="70">
        <v>200</v>
      </c>
      <c r="X8" s="69" t="s">
        <v>125</v>
      </c>
      <c r="Y8" s="71">
        <v>60.3</v>
      </c>
      <c r="Z8" s="71">
        <v>61.6</v>
      </c>
      <c r="AA8" s="71">
        <v>62.6</v>
      </c>
      <c r="AB8" s="71">
        <v>61</v>
      </c>
      <c r="AC8" s="71">
        <v>71.400000000000006</v>
      </c>
      <c r="AD8" s="71">
        <v>135.1</v>
      </c>
      <c r="AE8" s="71">
        <v>172.3</v>
      </c>
      <c r="AF8" s="71">
        <v>218.5</v>
      </c>
      <c r="AG8" s="71">
        <v>151.19999999999999</v>
      </c>
      <c r="AH8" s="71">
        <v>212.4</v>
      </c>
      <c r="AI8" s="68">
        <v>319.10000000000002</v>
      </c>
      <c r="AJ8" s="71">
        <v>13.4</v>
      </c>
      <c r="AK8" s="71">
        <v>15.4</v>
      </c>
      <c r="AL8" s="71">
        <v>15.6</v>
      </c>
      <c r="AM8" s="71">
        <v>2.5</v>
      </c>
      <c r="AN8" s="71">
        <v>2.2000000000000002</v>
      </c>
      <c r="AO8" s="71">
        <v>7.3</v>
      </c>
      <c r="AP8" s="71">
        <v>5.7</v>
      </c>
      <c r="AQ8" s="71">
        <v>4.7</v>
      </c>
      <c r="AR8" s="71">
        <v>4</v>
      </c>
      <c r="AS8" s="71">
        <v>2.4</v>
      </c>
      <c r="AT8" s="68">
        <v>5.6</v>
      </c>
      <c r="AU8" s="72">
        <v>235</v>
      </c>
      <c r="AV8" s="72">
        <v>247</v>
      </c>
      <c r="AW8" s="72">
        <v>255</v>
      </c>
      <c r="AX8" s="72">
        <v>35</v>
      </c>
      <c r="AY8" s="72">
        <v>28</v>
      </c>
      <c r="AZ8" s="72">
        <v>91</v>
      </c>
      <c r="BA8" s="72">
        <v>48</v>
      </c>
      <c r="BB8" s="72">
        <v>46</v>
      </c>
      <c r="BC8" s="72">
        <v>39</v>
      </c>
      <c r="BD8" s="72">
        <v>25</v>
      </c>
      <c r="BE8" s="72">
        <v>37</v>
      </c>
      <c r="BF8" s="71">
        <v>71.8</v>
      </c>
      <c r="BG8" s="71">
        <v>66.099999999999994</v>
      </c>
      <c r="BH8" s="71">
        <v>62.2</v>
      </c>
      <c r="BI8" s="71">
        <v>62.1</v>
      </c>
      <c r="BJ8" s="71">
        <v>56.4</v>
      </c>
      <c r="BK8" s="71">
        <v>28.1</v>
      </c>
      <c r="BL8" s="71">
        <v>33.6</v>
      </c>
      <c r="BM8" s="71">
        <v>33.200000000000003</v>
      </c>
      <c r="BN8" s="71">
        <v>29.6</v>
      </c>
      <c r="BO8" s="71">
        <v>29.2</v>
      </c>
      <c r="BP8" s="68">
        <v>26.4</v>
      </c>
      <c r="BQ8" s="72">
        <v>-21188</v>
      </c>
      <c r="BR8" s="72">
        <v>-31801</v>
      </c>
      <c r="BS8" s="72">
        <v>-37357</v>
      </c>
      <c r="BT8" s="73">
        <v>20024</v>
      </c>
      <c r="BU8" s="73">
        <v>55447</v>
      </c>
      <c r="BV8" s="72">
        <v>39173</v>
      </c>
      <c r="BW8" s="72">
        <v>44860</v>
      </c>
      <c r="BX8" s="72">
        <v>37496</v>
      </c>
      <c r="BY8" s="72">
        <v>31888</v>
      </c>
      <c r="BZ8" s="72">
        <v>13314</v>
      </c>
      <c r="CA8" s="70">
        <v>15069</v>
      </c>
      <c r="CB8" s="71" t="s">
        <v>117</v>
      </c>
      <c r="CC8" s="71" t="s">
        <v>117</v>
      </c>
      <c r="CD8" s="71" t="s">
        <v>117</v>
      </c>
      <c r="CE8" s="71" t="s">
        <v>117</v>
      </c>
      <c r="CF8" s="71" t="s">
        <v>117</v>
      </c>
      <c r="CG8" s="71" t="s">
        <v>117</v>
      </c>
      <c r="CH8" s="71" t="s">
        <v>117</v>
      </c>
      <c r="CI8" s="71" t="s">
        <v>117</v>
      </c>
      <c r="CJ8" s="71" t="s">
        <v>117</v>
      </c>
      <c r="CK8" s="71" t="s">
        <v>117</v>
      </c>
      <c r="CL8" s="68" t="s">
        <v>117</v>
      </c>
      <c r="CM8" s="70">
        <v>791229</v>
      </c>
      <c r="CN8" s="70">
        <v>90272</v>
      </c>
      <c r="CO8" s="71" t="s">
        <v>117</v>
      </c>
      <c r="CP8" s="71" t="s">
        <v>117</v>
      </c>
      <c r="CQ8" s="71" t="s">
        <v>117</v>
      </c>
      <c r="CR8" s="71" t="s">
        <v>117</v>
      </c>
      <c r="CS8" s="71" t="s">
        <v>117</v>
      </c>
      <c r="CT8" s="71" t="s">
        <v>117</v>
      </c>
      <c r="CU8" s="71" t="s">
        <v>117</v>
      </c>
      <c r="CV8" s="71" t="s">
        <v>117</v>
      </c>
      <c r="CW8" s="71" t="s">
        <v>117</v>
      </c>
      <c r="CX8" s="71" t="s">
        <v>117</v>
      </c>
      <c r="CY8" s="68" t="s">
        <v>117</v>
      </c>
      <c r="CZ8" s="71">
        <v>554.20000000000005</v>
      </c>
      <c r="DA8" s="71">
        <v>449.1</v>
      </c>
      <c r="DB8" s="71">
        <v>330.2</v>
      </c>
      <c r="DC8" s="71">
        <v>241.2</v>
      </c>
      <c r="DD8" s="71">
        <v>176.7</v>
      </c>
      <c r="DE8" s="71">
        <v>328.3</v>
      </c>
      <c r="DF8" s="71">
        <v>254</v>
      </c>
      <c r="DG8" s="71">
        <v>280</v>
      </c>
      <c r="DH8" s="71">
        <v>239.6</v>
      </c>
      <c r="DI8" s="71">
        <v>224.1</v>
      </c>
      <c r="DJ8" s="68">
        <v>120.3</v>
      </c>
      <c r="DK8" s="71">
        <v>85.3</v>
      </c>
      <c r="DL8" s="71">
        <v>98.1</v>
      </c>
      <c r="DM8" s="71">
        <v>101.3</v>
      </c>
      <c r="DN8" s="71">
        <v>98.1</v>
      </c>
      <c r="DO8" s="71">
        <v>92.2</v>
      </c>
      <c r="DP8" s="71">
        <v>134.19999999999999</v>
      </c>
      <c r="DQ8" s="71">
        <v>136.69999999999999</v>
      </c>
      <c r="DR8" s="71">
        <v>138.9</v>
      </c>
      <c r="DS8" s="71">
        <v>139.69999999999999</v>
      </c>
      <c r="DT8" s="71">
        <v>139.30000000000001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2019-01-23T05:36:39Z</cp:lastPrinted>
  <dcterms:created xsi:type="dcterms:W3CDTF">2018-12-07T10:27:43Z</dcterms:created>
  <dcterms:modified xsi:type="dcterms:W3CDTF">2019-01-30T01:11:00Z</dcterms:modified>
</cp:coreProperties>
</file>