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fDLPQ6o954KFSIkk/Lc2UHkA1Nhm/MdMafQ8LyFRLIYQ/qSyaOGDz3/hiFpa9+4ZHyjo7u+p+4m90AEMOtTMg==" workbookSaltValue="LkMmAfxuvKOkCtg2eUzHpQ=="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<sst xmlns="http://schemas.openxmlformats.org/spreadsheetml/2006/main" count="235" uniqueCount="123">
  <si>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</si>
  <si>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</si>
  <si>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</si>
  <si>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</si>
  <si>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</si>
  <si>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</si>
  <si>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</si>
  <si>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</si>
  <si>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</si>
  <si>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</si>
  <si>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</si>
  <si>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</si>
  <si>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</si>
  <si>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</si>
  <si>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</si>
  <si>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</si>
  <si>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</si>
  <si>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</si>
  <si>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</si>
  <si>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</si>
  <si>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</si>
  <si>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</si>
  <si>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</si>
  <si>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</si>
  <si>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</si>
  <si>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</si>
  <si>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</si>
  <si>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</si>
  <si>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</si>
  <si>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</si>
  <si>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</si>
  <si>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</si>
  <si>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</si>
  <si>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</si>
  <si>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</si>
  <si>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</si>
  <si>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</si>
  <si>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</si>
  <si>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</si>
  <si>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</si>
  <si>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</si>
  <si>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</si>
  <si>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</si>
  <si>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</si>
  <si>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</si>
  <si>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</si>
  <si>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</si>
  <si>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</si>
  <si>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</si>
  <si>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</si>
  <si>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</si>
  <si>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</si>
  <si>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</si>
  <si>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</si>
  <si>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</si>
  <si>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</si>
  <si>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</si>
  <si>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</si>
  <si>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</si>
  <si>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</si>
  <si>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</si>
  <si>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</si>
  <si>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</si>
  <si>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</si>
  <si>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</si>
  <si>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</si>
  <si>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</si>
  <si>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</si>
  <si>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</si>
  <si>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</si>
  <si>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</si>
  <si>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</si>
  <si>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</si>
  <si>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</si>
  <si>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</si>
  <si>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</si>
  <si>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</si>
  <si>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</si>
  <si>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</si>
  <si>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</si>
  <si>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</si>
  <si>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</si>
  <si>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</si>
  <si>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</si>
  <si>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</si>
  <si>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</si>
  <si>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</si>
  <si>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</si>
  <si>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</si>
  <si>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</si>
  <si>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</si>
  <si>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</si>
  <si>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</si>
  <si>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</si>
  <si>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</si>
  <si>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</si>
  <si>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</si>
  <si>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</si>
  <si>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</si>
  <si>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</si>
  <si>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</si>
  <si>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</si>
  <si>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</si>
  <si>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</si>
  <si>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</si>
  <si>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</si>
  <si>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</si>
  <si>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</si>
  <si>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</si>
  <si>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</si>
  <si>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</si>
  <si>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</si>
  <si>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</si>
  <si>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</si>
  <si>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</si>
  <si>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</si>
  <si>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</si>
  <si>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</si>
  <si>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</si>
  <si>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</si>
  <si>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公共下水道事業の供用開始は平成１２年度。管渠を更新するほどの老朽化には至っていないが、耐用年数が短い処理場の機械設備については、ストックマネジメント計画の策定など、計画的な修繕計画と可能な限り交付金等を活用する。</t>
    <rPh sb="0" eb="2">
      <t>トウチョウ</t>
    </rPh>
    <rPh sb="3" eb="5">
      <t>コウキョウ</t>
    </rPh>
    <rPh sb="5" eb="8">
      <t>ゲスイドウ</t>
    </rPh>
    <rPh sb="8" eb="10">
      <t>ジギョウ</t>
    </rPh>
    <rPh sb="11" eb="13">
      <t>キョウヨウ</t>
    </rPh>
    <rPh sb="13" eb="15">
      <t>カイシ</t>
    </rPh>
    <rPh sb="16" eb="18">
      <t>ヘイセイ</t>
    </rPh>
    <rPh sb="20" eb="22">
      <t>ネンド</t>
    </rPh>
    <rPh sb="23" eb="25">
      <t>カンキョ</t>
    </rPh>
    <rPh sb="26" eb="28">
      <t>コウシン</t>
    </rPh>
    <rPh sb="33" eb="35">
      <t>ロウキュウ</t>
    </rPh>
    <rPh sb="35" eb="36">
      <t>カ</t>
    </rPh>
    <rPh sb="38" eb="39">
      <t>イタ</t>
    </rPh>
    <rPh sb="46" eb="48">
      <t>タイヨウ</t>
    </rPh>
    <rPh sb="48" eb="50">
      <t>ネンスウ</t>
    </rPh>
    <rPh sb="51" eb="52">
      <t>ミジカ</t>
    </rPh>
    <rPh sb="53" eb="56">
      <t>ショリジョウ</t>
    </rPh>
    <rPh sb="57" eb="59">
      <t>キカイ</t>
    </rPh>
    <rPh sb="59" eb="61">
      <t>セツビ</t>
    </rPh>
    <rPh sb="77" eb="79">
      <t>ケイカク</t>
    </rPh>
    <rPh sb="80" eb="82">
      <t>サクテイ</t>
    </rPh>
    <rPh sb="85" eb="88">
      <t>ケイカクテキ</t>
    </rPh>
    <rPh sb="89" eb="91">
      <t>シュウゼン</t>
    </rPh>
    <rPh sb="91" eb="93">
      <t>ケイカク</t>
    </rPh>
    <rPh sb="94" eb="96">
      <t>カノウ</t>
    </rPh>
    <rPh sb="97" eb="98">
      <t>カギ</t>
    </rPh>
    <rPh sb="99" eb="102">
      <t>コウフキン</t>
    </rPh>
    <rPh sb="102" eb="103">
      <t>トウ</t>
    </rPh>
    <rPh sb="104" eb="106">
      <t>カツヨウ</t>
    </rPh>
    <phoneticPr fontId="4"/>
  </si>
  <si>
    <t>公共下水道のような、集合処理方式は資本費が膨大なため、使用料だけを持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サービス提供することを目標にして事業に取り組む。</t>
    <rPh sb="0" eb="2">
      <t>コウキョウ</t>
    </rPh>
    <rPh sb="2" eb="5">
      <t>ゲスイドウ</t>
    </rPh>
    <rPh sb="10" eb="12">
      <t>シュウゴウ</t>
    </rPh>
    <rPh sb="12" eb="14">
      <t>ショリ</t>
    </rPh>
    <rPh sb="14" eb="16">
      <t>ホウシキ</t>
    </rPh>
    <rPh sb="17" eb="19">
      <t>シホン</t>
    </rPh>
    <rPh sb="19" eb="20">
      <t>ヒ</t>
    </rPh>
    <rPh sb="21" eb="23">
      <t>ボウダイ</t>
    </rPh>
    <rPh sb="27" eb="30">
      <t>シヨウリョウ</t>
    </rPh>
    <rPh sb="33" eb="34">
      <t>モ</t>
    </rPh>
    <rPh sb="36" eb="38">
      <t>ケンゼン</t>
    </rPh>
    <rPh sb="39" eb="41">
      <t>ケイエイ</t>
    </rPh>
    <rPh sb="42" eb="44">
      <t>コンナン</t>
    </rPh>
    <rPh sb="48" eb="50">
      <t>キンネン</t>
    </rPh>
    <rPh sb="52" eb="54">
      <t>シュウゴウ</t>
    </rPh>
    <rPh sb="54" eb="56">
      <t>ショリ</t>
    </rPh>
    <rPh sb="57" eb="58">
      <t>カ</t>
    </rPh>
    <rPh sb="61" eb="64">
      <t>ジョウカソウ</t>
    </rPh>
    <rPh sb="66" eb="68">
      <t>コベツ</t>
    </rPh>
    <rPh sb="68" eb="70">
      <t>ハイスイ</t>
    </rPh>
    <rPh sb="70" eb="72">
      <t>ショリ</t>
    </rPh>
    <rPh sb="73" eb="76">
      <t>ゲスイドウ</t>
    </rPh>
    <rPh sb="76" eb="78">
      <t>ジギョウ</t>
    </rPh>
    <rPh sb="79" eb="81">
      <t>セイビ</t>
    </rPh>
    <rPh sb="82" eb="83">
      <t>イチ</t>
    </rPh>
    <rPh sb="83" eb="86">
      <t>センタクシ</t>
    </rPh>
    <rPh sb="89" eb="90">
      <t>ミト</t>
    </rPh>
    <rPh sb="99" eb="100">
      <t>トウ</t>
    </rPh>
    <rPh sb="100" eb="101">
      <t>マチ</t>
    </rPh>
    <rPh sb="104" eb="106">
      <t>チク</t>
    </rPh>
    <rPh sb="107" eb="109">
      <t>トクセイ</t>
    </rPh>
    <rPh sb="110" eb="111">
      <t>ア</t>
    </rPh>
    <rPh sb="113" eb="115">
      <t>シュウゴウ</t>
    </rPh>
    <rPh sb="115" eb="117">
      <t>ショリ</t>
    </rPh>
    <rPh sb="118" eb="120">
      <t>コベツ</t>
    </rPh>
    <rPh sb="120" eb="122">
      <t>ハイスイ</t>
    </rPh>
    <rPh sb="122" eb="124">
      <t>ショリ</t>
    </rPh>
    <rPh sb="125" eb="126">
      <t>ク</t>
    </rPh>
    <rPh sb="127" eb="128">
      <t>ア</t>
    </rPh>
    <rPh sb="131" eb="134">
      <t>ゲスイドウ</t>
    </rPh>
    <rPh sb="134" eb="136">
      <t>ジギョウ</t>
    </rPh>
    <rPh sb="137" eb="138">
      <t>オコナ</t>
    </rPh>
    <rPh sb="148" eb="150">
      <t>コウキョウ</t>
    </rPh>
    <rPh sb="150" eb="153">
      <t>ゲスイドウ</t>
    </rPh>
    <rPh sb="153" eb="155">
      <t>ジギョウ</t>
    </rPh>
    <rPh sb="161" eb="163">
      <t>ケイエイ</t>
    </rPh>
    <rPh sb="163" eb="165">
      <t>センリャク</t>
    </rPh>
    <rPh sb="166" eb="168">
      <t>サクテイ</t>
    </rPh>
    <rPh sb="170" eb="173">
      <t>ジゾクテキ</t>
    </rPh>
    <rPh sb="174" eb="177">
      <t>ゲスイドウ</t>
    </rPh>
    <rPh sb="177" eb="179">
      <t>ジギョウ</t>
    </rPh>
    <rPh sb="180" eb="181">
      <t>オコナ</t>
    </rPh>
    <rPh sb="188" eb="190">
      <t>ドクリツ</t>
    </rPh>
    <rPh sb="190" eb="192">
      <t>サイサン</t>
    </rPh>
    <rPh sb="193" eb="195">
      <t>ゲンソク</t>
    </rPh>
    <rPh sb="198" eb="200">
      <t>コウエイ</t>
    </rPh>
    <rPh sb="200" eb="202">
      <t>キギョウ</t>
    </rPh>
    <rPh sb="206" eb="209">
      <t>ケイザイセイ</t>
    </rPh>
    <rPh sb="210" eb="212">
      <t>ハッキ</t>
    </rPh>
    <rPh sb="214" eb="216">
      <t>サイショウ</t>
    </rPh>
    <rPh sb="217" eb="219">
      <t>ケイヒ</t>
    </rPh>
    <rPh sb="220" eb="222">
      <t>サイリョウ</t>
    </rPh>
    <rPh sb="227" eb="229">
      <t>テイキョウ</t>
    </rPh>
    <rPh sb="234" eb="236">
      <t>モクヒョウ</t>
    </rPh>
    <rPh sb="239" eb="241">
      <t>ジギョウ</t>
    </rPh>
    <rPh sb="242" eb="243">
      <t>ト</t>
    </rPh>
    <rPh sb="244" eb="245">
      <t>ク</t>
    </rPh>
    <phoneticPr fontId="4"/>
  </si>
  <si>
    <t>①経常収支が100％を切って赤字であるが、若干回復している。経費回収率は100％を超えていることから、減価償却費の減少と、新規加入者による使用料の増により改善する見込みである。
②累積欠損について、単年度での利益が発生しないので早急な改善は難しい。
③流動比率は100％を切ってしまっている状態であるが、流動負債の大部分を占める償還元金については、一般会計から繰り入れることと協議済みなので問題ない。
④企業債残高対事業規模比率については、予定貸借対照表に全額一般会計で負担すること注記しているので０となる。
⑤経費回収率について、経費の中の維持管理費は確実に回収できているので、料金水準は妥当である。
⑥汚水処理原価については、昨年より削減できたものの、さらなる経費削減に努める。
⑦施設の効率は、公共下水道のみについて算出すると低い結果だが、その他浄化槽の汚泥なども処理するなど有効活用している。
⑧水洗化率は、ほぼ横ばいであるものの一層の接続促進に努める。</t>
    <rPh sb="1" eb="3">
      <t>ケイジョウ</t>
    </rPh>
    <rPh sb="3" eb="5">
      <t>シュウシ</t>
    </rPh>
    <rPh sb="11" eb="12">
      <t>キ</t>
    </rPh>
    <rPh sb="14" eb="16">
      <t>アカジ</t>
    </rPh>
    <rPh sb="21" eb="23">
      <t>ジャッカン</t>
    </rPh>
    <rPh sb="23" eb="25">
      <t>カイフク</t>
    </rPh>
    <rPh sb="30" eb="32">
      <t>ケイヒ</t>
    </rPh>
    <rPh sb="32" eb="34">
      <t>カイシュウ</t>
    </rPh>
    <rPh sb="34" eb="35">
      <t>リツ</t>
    </rPh>
    <rPh sb="41" eb="42">
      <t>コ</t>
    </rPh>
    <rPh sb="51" eb="53">
      <t>ゲンカ</t>
    </rPh>
    <rPh sb="53" eb="55">
      <t>ショウキャク</t>
    </rPh>
    <rPh sb="55" eb="56">
      <t>ヒ</t>
    </rPh>
    <rPh sb="57" eb="59">
      <t>ゲンショウ</t>
    </rPh>
    <rPh sb="61" eb="63">
      <t>シンキ</t>
    </rPh>
    <rPh sb="63" eb="66">
      <t>カニュウシャ</t>
    </rPh>
    <rPh sb="69" eb="72">
      <t>シヨウリョウ</t>
    </rPh>
    <rPh sb="73" eb="74">
      <t>ゾウ</t>
    </rPh>
    <rPh sb="77" eb="79">
      <t>カイゼン</t>
    </rPh>
    <rPh sb="81" eb="83">
      <t>ミコ</t>
    </rPh>
    <rPh sb="90" eb="92">
      <t>ルイセキ</t>
    </rPh>
    <rPh sb="92" eb="94">
      <t>ケッソン</t>
    </rPh>
    <rPh sb="99" eb="102">
      <t>タンネンド</t>
    </rPh>
    <rPh sb="104" eb="106">
      <t>リエキ</t>
    </rPh>
    <rPh sb="107" eb="109">
      <t>ハッセイ</t>
    </rPh>
    <rPh sb="114" eb="116">
      <t>ソウキュウ</t>
    </rPh>
    <rPh sb="117" eb="119">
      <t>カイゼン</t>
    </rPh>
    <rPh sb="120" eb="121">
      <t>ムズカ</t>
    </rPh>
    <rPh sb="126" eb="128">
      <t>リュウドウ</t>
    </rPh>
    <rPh sb="128" eb="130">
      <t>ヒリツ</t>
    </rPh>
    <rPh sb="136" eb="137">
      <t>キ</t>
    </rPh>
    <rPh sb="145" eb="147">
      <t>ジョウタイ</t>
    </rPh>
    <rPh sb="152" eb="154">
      <t>リュウドウ</t>
    </rPh>
    <rPh sb="154" eb="156">
      <t>フサイ</t>
    </rPh>
    <rPh sb="157" eb="160">
      <t>ダイブブン</t>
    </rPh>
    <rPh sb="161" eb="162">
      <t>シ</t>
    </rPh>
    <rPh sb="164" eb="166">
      <t>ショウカン</t>
    </rPh>
    <rPh sb="166" eb="168">
      <t>ガンキン</t>
    </rPh>
    <rPh sb="174" eb="176">
      <t>イッパン</t>
    </rPh>
    <rPh sb="176" eb="178">
      <t>カイケイ</t>
    </rPh>
    <rPh sb="180" eb="181">
      <t>ク</t>
    </rPh>
    <rPh sb="182" eb="183">
      <t>イ</t>
    </rPh>
    <rPh sb="188" eb="190">
      <t>キョウギ</t>
    </rPh>
    <rPh sb="190" eb="191">
      <t>ズ</t>
    </rPh>
    <rPh sb="195" eb="197">
      <t>モンダイ</t>
    </rPh>
    <rPh sb="202" eb="204">
      <t>キギョウ</t>
    </rPh>
    <rPh sb="204" eb="205">
      <t>サイ</t>
    </rPh>
    <rPh sb="205" eb="207">
      <t>ザンダカ</t>
    </rPh>
    <rPh sb="207" eb="208">
      <t>タイ</t>
    </rPh>
    <rPh sb="208" eb="210">
      <t>ジギョウ</t>
    </rPh>
    <rPh sb="210" eb="212">
      <t>キボ</t>
    </rPh>
    <rPh sb="212" eb="214">
      <t>ヒリツ</t>
    </rPh>
    <rPh sb="220" eb="222">
      <t>ヨテイ</t>
    </rPh>
    <rPh sb="222" eb="224">
      <t>タイシャク</t>
    </rPh>
    <rPh sb="224" eb="227">
      <t>タイショウヒョウ</t>
    </rPh>
    <rPh sb="228" eb="230">
      <t>ゼンガク</t>
    </rPh>
    <rPh sb="230" eb="232">
      <t>イッパン</t>
    </rPh>
    <rPh sb="232" eb="234">
      <t>カイケイ</t>
    </rPh>
    <rPh sb="235" eb="237">
      <t>フタン</t>
    </rPh>
    <rPh sb="241" eb="243">
      <t>チュウキ</t>
    </rPh>
    <rPh sb="256" eb="258">
      <t>ケイヒ</t>
    </rPh>
    <rPh sb="258" eb="260">
      <t>カイシュウ</t>
    </rPh>
    <rPh sb="260" eb="261">
      <t>リツ</t>
    </rPh>
    <rPh sb="266" eb="268">
      <t>ケイヒ</t>
    </rPh>
    <rPh sb="269" eb="270">
      <t>ナカ</t>
    </rPh>
    <rPh sb="271" eb="273">
      <t>イジ</t>
    </rPh>
    <rPh sb="273" eb="276">
      <t>カンリヒ</t>
    </rPh>
    <rPh sb="277" eb="279">
      <t>カクジツ</t>
    </rPh>
    <rPh sb="280" eb="282">
      <t>カイシュウ</t>
    </rPh>
    <rPh sb="290" eb="292">
      <t>リョウキン</t>
    </rPh>
    <rPh sb="292" eb="294">
      <t>スイジュン</t>
    </rPh>
    <rPh sb="295" eb="297">
      <t>ダトウ</t>
    </rPh>
    <rPh sb="303" eb="305">
      <t>オスイ</t>
    </rPh>
    <rPh sb="305" eb="307">
      <t>ショリ</t>
    </rPh>
    <rPh sb="307" eb="309">
      <t>ゲンカ</t>
    </rPh>
    <rPh sb="332" eb="334">
      <t>ケイヒ</t>
    </rPh>
    <rPh sb="334" eb="336">
      <t>サクゲン</t>
    </rPh>
    <rPh sb="337" eb="338">
      <t>ツト</t>
    </rPh>
    <rPh sb="402" eb="405">
      <t>スイセンカ</t>
    </rPh>
    <rPh sb="405" eb="406">
      <t>リツ</t>
    </rPh>
    <rPh sb="410" eb="411">
      <t>ヨコ</t>
    </rPh>
    <rPh sb="419" eb="421">
      <t>イッソウ</t>
    </rPh>
    <rPh sb="422" eb="424">
      <t>セツゾク</t>
    </rPh>
    <rPh sb="424" eb="426">
      <t>ソクシン</t>
    </rPh>
    <rPh sb="427" eb="4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</si>
</sst>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0E-4311-9446-A31D93E487E1}"/>
            </c:ext>
          </c:extLst>
        </c:ser>
        <c:dLbls>
          <c:showLegendKey val="0"/>
          <c:showVal val="0"/>
          <c:showCatName val="0"/>
          <c:showSerName val="0"/>
          <c:showPercent val="0"/>
          <c:showBubbleSize val="0"/>
        </c:dLbls>
        <c:gapWidth val="150"/>
        <c:axId val="86527360"/>
        <c:axId val="865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BD0E-4311-9446-A31D93E487E1}"/>
            </c:ext>
          </c:extLst>
        </c:ser>
        <c:dLbls>
          <c:showLegendKey val="0"/>
          <c:showVal val="0"/>
          <c:showCatName val="0"/>
          <c:showSerName val="0"/>
          <c:showPercent val="0"/>
          <c:showBubbleSize val="0"/>
        </c:dLbls>
        <c:marker val="1"/>
        <c:smooth val="0"/>
        <c:axId val="86527360"/>
        <c:axId val="86537728"/>
      </c:lineChart>
      <c:dateAx>
        <c:axId val="86527360"/>
        <c:scaling>
          <c:orientation val="minMax"/>
        </c:scaling>
        <c:delete val="1"/>
        <c:axPos val="b"/>
        <c:numFmt formatCode="ge" sourceLinked="1"/>
        <c:majorTickMark val="none"/>
        <c:minorTickMark val="none"/>
        <c:tickLblPos val="none"/>
        <c:crossAx val="86537728"/>
        <c:crosses val="autoZero"/>
        <c:auto val="1"/>
        <c:lblOffset val="100"/>
        <c:baseTimeUnit val="years"/>
      </c:dateAx>
      <c:valAx>
        <c:axId val="865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21.38</c:v>
                </c:pt>
                <c:pt idx="1">
                  <c:v>23.44</c:v>
                </c:pt>
                <c:pt idx="2">
                  <c:v>31.88</c:v>
                </c:pt>
                <c:pt idx="3">
                  <c:v>31.58</c:v>
                </c:pt>
                <c:pt idx="4">
                  <c:v>32</c:v>
                </c:pt>
              </c:numCache>
            </c:numRef>
          </c:val>
          <c:extLst xmlns:c16r2="http://schemas.microsoft.com/office/drawing/2015/06/chart">
            <c:ext xmlns:c16="http://schemas.microsoft.com/office/drawing/2014/chart" uri="{C3380CC4-5D6E-409C-BE32-E72D297353CC}">
              <c16:uniqueId val="{00000000-59D8-479C-9513-40C0B58FD915}"/>
            </c:ext>
          </c:extLst>
        </c:ser>
        <c:dLbls>
          <c:showLegendKey val="0"/>
          <c:showVal val="0"/>
          <c:showCatName val="0"/>
          <c:showSerName val="0"/>
          <c:showPercent val="0"/>
          <c:showBubbleSize val="0"/>
        </c:dLbls>
        <c:gapWidth val="150"/>
        <c:axId val="96410624"/>
        <c:axId val="96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59D8-479C-9513-40C0B58FD915}"/>
            </c:ext>
          </c:extLst>
        </c:ser>
        <c:dLbls>
          <c:showLegendKey val="0"/>
          <c:showVal val="0"/>
          <c:showCatName val="0"/>
          <c:showSerName val="0"/>
          <c:showPercent val="0"/>
          <c:showBubbleSize val="0"/>
        </c:dLbls>
        <c:marker val="1"/>
        <c:smooth val="0"/>
        <c:axId val="96410624"/>
        <c:axId val="96416896"/>
      </c:lineChart>
      <c:dateAx>
        <c:axId val="96410624"/>
        <c:scaling>
          <c:orientation val="minMax"/>
        </c:scaling>
        <c:delete val="1"/>
        <c:axPos val="b"/>
        <c:numFmt formatCode="ge" sourceLinked="1"/>
        <c:majorTickMark val="none"/>
        <c:minorTickMark val="none"/>
        <c:tickLblPos val="none"/>
        <c:crossAx val="96416896"/>
        <c:crosses val="autoZero"/>
        <c:auto val="1"/>
        <c:lblOffset val="100"/>
        <c:baseTimeUnit val="years"/>
      </c:dateAx>
      <c:valAx>
        <c:axId val="964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62.56</c:v>
                </c:pt>
                <c:pt idx="1">
                  <c:v>63.36</c:v>
                </c:pt>
                <c:pt idx="2">
                  <c:v>64.34</c:v>
                </c:pt>
                <c:pt idx="3">
                  <c:v>65.98</c:v>
                </c:pt>
                <c:pt idx="4">
                  <c:v>66.459999999999994</c:v>
                </c:pt>
              </c:numCache>
            </c:numRef>
          </c:val>
          <c:extLst xmlns:c16r2="http://schemas.microsoft.com/office/drawing/2015/06/chart">
            <c:ext xmlns:c16="http://schemas.microsoft.com/office/drawing/2014/chart" uri="{C3380CC4-5D6E-409C-BE32-E72D297353CC}">
              <c16:uniqueId val="{00000000-EA02-4B72-852C-56AE4A028741}"/>
            </c:ext>
          </c:extLst>
        </c:ser>
        <c:dLbls>
          <c:showLegendKey val="0"/>
          <c:showVal val="0"/>
          <c:showCatName val="0"/>
          <c:showSerName val="0"/>
          <c:showPercent val="0"/>
          <c:showBubbleSize val="0"/>
        </c:dLbls>
        <c:gapWidth val="150"/>
        <c:axId val="96141696"/>
        <c:axId val="961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EA02-4B72-852C-56AE4A028741}"/>
            </c:ext>
          </c:extLst>
        </c:ser>
        <c:dLbls>
          <c:showLegendKey val="0"/>
          <c:showVal val="0"/>
          <c:showCatName val="0"/>
          <c:showSerName val="0"/>
          <c:showPercent val="0"/>
          <c:showBubbleSize val="0"/>
        </c:dLbls>
        <c:marker val="1"/>
        <c:smooth val="0"/>
        <c:axId val="96141696"/>
        <c:axId val="96142848"/>
      </c:lineChart>
      <c:dateAx>
        <c:axId val="96141696"/>
        <c:scaling>
          <c:orientation val="minMax"/>
        </c:scaling>
        <c:delete val="1"/>
        <c:axPos val="b"/>
        <c:numFmt formatCode="ge" sourceLinked="1"/>
        <c:majorTickMark val="none"/>
        <c:minorTickMark val="none"/>
        <c:tickLblPos val="none"/>
        <c:crossAx val="96142848"/>
        <c:crosses val="autoZero"/>
        <c:auto val="1"/>
        <c:lblOffset val="100"/>
        <c:baseTimeUnit val="years"/>
      </c:dateAx>
      <c:valAx>
        <c:axId val="96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84.76</c:v>
                </c:pt>
                <c:pt idx="1">
                  <c:v>87.85</c:v>
                </c:pt>
                <c:pt idx="2">
                  <c:v>87.88</c:v>
                </c:pt>
                <c:pt idx="3">
                  <c:v>86.38</c:v>
                </c:pt>
                <c:pt idx="4">
                  <c:v>88.7</c:v>
                </c:pt>
              </c:numCache>
            </c:numRef>
          </c:val>
          <c:extLst xmlns:c16r2="http://schemas.microsoft.com/office/drawing/2015/06/chart">
            <c:ext xmlns:c16="http://schemas.microsoft.com/office/drawing/2014/chart" uri="{C3380CC4-5D6E-409C-BE32-E72D297353CC}">
              <c16:uniqueId val="{00000000-1CDA-46B5-91FA-E345E217507E}"/>
            </c:ext>
          </c:extLst>
        </c:ser>
        <c:dLbls>
          <c:showLegendKey val="0"/>
          <c:showVal val="0"/>
          <c:showCatName val="0"/>
          <c:showSerName val="0"/>
          <c:showPercent val="0"/>
          <c:showBubbleSize val="0"/>
        </c:dLbls>
        <c:gapWidth val="150"/>
        <c:axId val="86650880"/>
        <c:axId val="866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79.8</c:v>
                </c:pt>
                <c:pt idx="1">
                  <c:v>94.12</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1CDA-46B5-91FA-E345E217507E}"/>
            </c:ext>
          </c:extLst>
        </c:ser>
        <c:dLbls>
          <c:showLegendKey val="0"/>
          <c:showVal val="0"/>
          <c:showCatName val="0"/>
          <c:showSerName val="0"/>
          <c:showPercent val="0"/>
          <c:showBubbleSize val="0"/>
        </c:dLbls>
        <c:marker val="1"/>
        <c:smooth val="0"/>
        <c:axId val="86650880"/>
        <c:axId val="86652800"/>
      </c:lineChart>
      <c:dateAx>
        <c:axId val="86650880"/>
        <c:scaling>
          <c:orientation val="minMax"/>
        </c:scaling>
        <c:delete val="1"/>
        <c:axPos val="b"/>
        <c:numFmt formatCode="ge" sourceLinked="1"/>
        <c:majorTickMark val="none"/>
        <c:minorTickMark val="none"/>
        <c:tickLblPos val="none"/>
        <c:crossAx val="86652800"/>
        <c:crosses val="autoZero"/>
        <c:auto val="1"/>
        <c:lblOffset val="100"/>
        <c:baseTimeUnit val="years"/>
      </c:dateAx>
      <c:valAx>
        <c:axId val="86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10.84</c:v>
                </c:pt>
                <c:pt idx="1">
                  <c:v>31.14</c:v>
                </c:pt>
                <c:pt idx="2">
                  <c:v>33.5</c:v>
                </c:pt>
                <c:pt idx="3">
                  <c:v>35.58</c:v>
                </c:pt>
                <c:pt idx="4">
                  <c:v>38.01</c:v>
                </c:pt>
              </c:numCache>
            </c:numRef>
          </c:val>
          <c:extLst xmlns:c16r2="http://schemas.microsoft.com/office/drawing/2015/06/chart">
            <c:ext xmlns:c16="http://schemas.microsoft.com/office/drawing/2014/chart" uri="{C3380CC4-5D6E-409C-BE32-E72D297353CC}">
              <c16:uniqueId val="{00000000-BF6E-414F-86B4-ADBF33D5C651}"/>
            </c:ext>
          </c:extLst>
        </c:ser>
        <c:dLbls>
          <c:showLegendKey val="0"/>
          <c:showVal val="0"/>
          <c:showCatName val="0"/>
          <c:showSerName val="0"/>
          <c:showPercent val="0"/>
          <c:showBubbleSize val="0"/>
        </c:dLbls>
        <c:gapWidth val="150"/>
        <c:axId val="86692224"/>
        <c:axId val="866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9.42</c:v>
                </c:pt>
                <c:pt idx="1">
                  <c:v>28.43</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BF6E-414F-86B4-ADBF33D5C651}"/>
            </c:ext>
          </c:extLst>
        </c:ser>
        <c:dLbls>
          <c:showLegendKey val="0"/>
          <c:showVal val="0"/>
          <c:showCatName val="0"/>
          <c:showSerName val="0"/>
          <c:showPercent val="0"/>
          <c:showBubbleSize val="0"/>
        </c:dLbls>
        <c:marker val="1"/>
        <c:smooth val="0"/>
        <c:axId val="86692224"/>
        <c:axId val="86694144"/>
      </c:lineChart>
      <c:dateAx>
        <c:axId val="86692224"/>
        <c:scaling>
          <c:orientation val="minMax"/>
        </c:scaling>
        <c:delete val="1"/>
        <c:axPos val="b"/>
        <c:numFmt formatCode="ge" sourceLinked="1"/>
        <c:majorTickMark val="none"/>
        <c:minorTickMark val="none"/>
        <c:tickLblPos val="none"/>
        <c:crossAx val="86694144"/>
        <c:crosses val="autoZero"/>
        <c:auto val="1"/>
        <c:lblOffset val="100"/>
        <c:baseTimeUnit val="years"/>
      </c:dateAx>
      <c:valAx>
        <c:axId val="866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4F-419E-9511-20854C59EE76}"/>
            </c:ext>
          </c:extLst>
        </c:ser>
        <c:dLbls>
          <c:showLegendKey val="0"/>
          <c:showVal val="0"/>
          <c:showCatName val="0"/>
          <c:showSerName val="0"/>
          <c:showPercent val="0"/>
          <c:showBubbleSize val="0"/>
        </c:dLbls>
        <c:gapWidth val="150"/>
        <c:axId val="88449408"/>
        <c:axId val="8845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C4F-419E-9511-20854C59EE76}"/>
            </c:ext>
          </c:extLst>
        </c:ser>
        <c:dLbls>
          <c:showLegendKey val="0"/>
          <c:showVal val="0"/>
          <c:showCatName val="0"/>
          <c:showSerName val="0"/>
          <c:showPercent val="0"/>
          <c:showBubbleSize val="0"/>
        </c:dLbls>
        <c:marker val="1"/>
        <c:smooth val="0"/>
        <c:axId val="88449408"/>
        <c:axId val="88451328"/>
      </c:lineChart>
      <c:dateAx>
        <c:axId val="88449408"/>
        <c:scaling>
          <c:orientation val="minMax"/>
        </c:scaling>
        <c:delete val="1"/>
        <c:axPos val="b"/>
        <c:numFmt formatCode="ge" sourceLinked="1"/>
        <c:majorTickMark val="none"/>
        <c:minorTickMark val="none"/>
        <c:tickLblPos val="none"/>
        <c:crossAx val="88451328"/>
        <c:crosses val="autoZero"/>
        <c:auto val="1"/>
        <c:lblOffset val="100"/>
        <c:baseTimeUnit val="years"/>
      </c:dateAx>
      <c:valAx>
        <c:axId val="88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388.36</c:v>
                </c:pt>
                <c:pt idx="1">
                  <c:v>462.9</c:v>
                </c:pt>
                <c:pt idx="2">
                  <c:v>488.53</c:v>
                </c:pt>
                <c:pt idx="3">
                  <c:v>519.87</c:v>
                </c:pt>
                <c:pt idx="4">
                  <c:v>535.85</c:v>
                </c:pt>
              </c:numCache>
            </c:numRef>
          </c:val>
          <c:extLst xmlns:c16r2="http://schemas.microsoft.com/office/drawing/2015/06/chart">
            <c:ext xmlns:c16="http://schemas.microsoft.com/office/drawing/2014/chart" uri="{C3380CC4-5D6E-409C-BE32-E72D297353CC}">
              <c16:uniqueId val="{00000000-0BD0-47E5-BDD8-B30E47A03812}"/>
            </c:ext>
          </c:extLst>
        </c:ser>
        <c:dLbls>
          <c:showLegendKey val="0"/>
          <c:showVal val="0"/>
          <c:showCatName val="0"/>
          <c:showSerName val="0"/>
          <c:showPercent val="0"/>
          <c:showBubbleSize val="0"/>
        </c:dLbls>
        <c:gapWidth val="150"/>
        <c:axId val="88552576"/>
        <c:axId val="885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637.74</c:v>
                </c:pt>
                <c:pt idx="1">
                  <c:v>393.94</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0BD0-47E5-BDD8-B30E47A03812}"/>
            </c:ext>
          </c:extLst>
        </c:ser>
        <c:dLbls>
          <c:showLegendKey val="0"/>
          <c:showVal val="0"/>
          <c:showCatName val="0"/>
          <c:showSerName val="0"/>
          <c:showPercent val="0"/>
          <c:showBubbleSize val="0"/>
        </c:dLbls>
        <c:marker val="1"/>
        <c:smooth val="0"/>
        <c:axId val="88552576"/>
        <c:axId val="88554496"/>
      </c:lineChart>
      <c:dateAx>
        <c:axId val="88552576"/>
        <c:scaling>
          <c:orientation val="minMax"/>
        </c:scaling>
        <c:delete val="1"/>
        <c:axPos val="b"/>
        <c:numFmt formatCode="ge" sourceLinked="1"/>
        <c:majorTickMark val="none"/>
        <c:minorTickMark val="none"/>
        <c:tickLblPos val="none"/>
        <c:crossAx val="88554496"/>
        <c:crosses val="autoZero"/>
        <c:auto val="1"/>
        <c:lblOffset val="100"/>
        <c:baseTimeUnit val="years"/>
      </c:dateAx>
      <c:valAx>
        <c:axId val="88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11370.95</c:v>
                </c:pt>
                <c:pt idx="1">
                  <c:v>119.81</c:v>
                </c:pt>
                <c:pt idx="2">
                  <c:v>95.81</c:v>
                </c:pt>
                <c:pt idx="3">
                  <c:v>84.03</c:v>
                </c:pt>
                <c:pt idx="4">
                  <c:v>92.29</c:v>
                </c:pt>
              </c:numCache>
            </c:numRef>
          </c:val>
          <c:extLst xmlns:c16r2="http://schemas.microsoft.com/office/drawing/2015/06/chart">
            <c:ext xmlns:c16="http://schemas.microsoft.com/office/drawing/2014/chart" uri="{C3380CC4-5D6E-409C-BE32-E72D297353CC}">
              <c16:uniqueId val="{00000000-14B1-4860-9655-F0B83F6247AF}"/>
            </c:ext>
          </c:extLst>
        </c:ser>
        <c:dLbls>
          <c:showLegendKey val="0"/>
          <c:showVal val="0"/>
          <c:showCatName val="0"/>
          <c:showSerName val="0"/>
          <c:showPercent val="0"/>
          <c:showBubbleSize val="0"/>
        </c:dLbls>
        <c:gapWidth val="150"/>
        <c:axId val="88587648"/>
        <c:axId val="885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298.42</c:v>
                </c:pt>
                <c:pt idx="1">
                  <c:v>63.93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14B1-4860-9655-F0B83F6247AF}"/>
            </c:ext>
          </c:extLst>
        </c:ser>
        <c:dLbls>
          <c:showLegendKey val="0"/>
          <c:showVal val="0"/>
          <c:showCatName val="0"/>
          <c:showSerName val="0"/>
          <c:showPercent val="0"/>
          <c:showBubbleSize val="0"/>
        </c:dLbls>
        <c:marker val="1"/>
        <c:smooth val="0"/>
        <c:axId val="88587648"/>
        <c:axId val="88598016"/>
      </c:lineChart>
      <c:dateAx>
        <c:axId val="88587648"/>
        <c:scaling>
          <c:orientation val="minMax"/>
        </c:scaling>
        <c:delete val="1"/>
        <c:axPos val="b"/>
        <c:numFmt formatCode="ge" sourceLinked="1"/>
        <c:majorTickMark val="none"/>
        <c:minorTickMark val="none"/>
        <c:tickLblPos val="none"/>
        <c:crossAx val="88598016"/>
        <c:crosses val="autoZero"/>
        <c:auto val="1"/>
        <c:lblOffset val="100"/>
        <c:baseTimeUnit val="years"/>
      </c:dateAx>
      <c:valAx>
        <c:axId val="88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428.05</c:v>
                </c:pt>
                <c:pt idx="1">
                  <c:v>393.07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72B-46D7-A4D1-5528A1668E43}"/>
            </c:ext>
          </c:extLst>
        </c:ser>
        <c:dLbls>
          <c:showLegendKey val="0"/>
          <c:showVal val="0"/>
          <c:showCatName val="0"/>
          <c:showSerName val="0"/>
          <c:showPercent val="0"/>
          <c:showBubbleSize val="0"/>
        </c:dLbls>
        <c:gapWidth val="150"/>
        <c:axId val="89686016"/>
        <c:axId val="896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072B-46D7-A4D1-5528A1668E43}"/>
            </c:ext>
          </c:extLst>
        </c:ser>
        <c:dLbls>
          <c:showLegendKey val="0"/>
          <c:showVal val="0"/>
          <c:showCatName val="0"/>
          <c:showSerName val="0"/>
          <c:showPercent val="0"/>
          <c:showBubbleSize val="0"/>
        </c:dLbls>
        <c:marker val="1"/>
        <c:smooth val="0"/>
        <c:axId val="89686016"/>
        <c:axId val="89687936"/>
      </c:lineChart>
      <c:dateAx>
        <c:axId val="89686016"/>
        <c:scaling>
          <c:orientation val="minMax"/>
        </c:scaling>
        <c:delete val="1"/>
        <c:axPos val="b"/>
        <c:numFmt formatCode="ge" sourceLinked="1"/>
        <c:majorTickMark val="none"/>
        <c:minorTickMark val="none"/>
        <c:tickLblPos val="none"/>
        <c:crossAx val="89687936"/>
        <c:crosses val="autoZero"/>
        <c:auto val="1"/>
        <c:lblOffset val="100"/>
        <c:baseTimeUnit val="years"/>
      </c:dateAx>
      <c:valAx>
        <c:axId val="89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78.33</c:v>
                </c:pt>
                <c:pt idx="1">
                  <c:v>72.150000000000006</c:v>
                </c:pt>
                <c:pt idx="2">
                  <c:v>124.1</c:v>
                </c:pt>
                <c:pt idx="3">
                  <c:v>124.94</c:v>
                </c:pt>
                <c:pt idx="4">
                  <c:v>141.26</c:v>
                </c:pt>
              </c:numCache>
            </c:numRef>
          </c:val>
          <c:extLst xmlns:c16r2="http://schemas.microsoft.com/office/drawing/2015/06/chart">
            <c:ext xmlns:c16="http://schemas.microsoft.com/office/drawing/2014/chart" uri="{C3380CC4-5D6E-409C-BE32-E72D297353CC}">
              <c16:uniqueId val="{00000000-DA69-44FE-A8CA-9BFF5E9B9848}"/>
            </c:ext>
          </c:extLst>
        </c:ser>
        <c:dLbls>
          <c:showLegendKey val="0"/>
          <c:showVal val="0"/>
          <c:showCatName val="0"/>
          <c:showSerName val="0"/>
          <c:showPercent val="0"/>
          <c:showBubbleSize val="0"/>
        </c:dLbls>
        <c:gapWidth val="150"/>
        <c:axId val="90841472"/>
        <c:axId val="908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A69-44FE-A8CA-9BFF5E9B9848}"/>
            </c:ext>
          </c:extLst>
        </c:ser>
        <c:dLbls>
          <c:showLegendKey val="0"/>
          <c:showVal val="0"/>
          <c:showCatName val="0"/>
          <c:showSerName val="0"/>
          <c:showPercent val="0"/>
          <c:showBubbleSize val="0"/>
        </c:dLbls>
        <c:marker val="1"/>
        <c:smooth val="0"/>
        <c:axId val="90841472"/>
        <c:axId val="90843392"/>
      </c:lineChart>
      <c:dateAx>
        <c:axId val="90841472"/>
        <c:scaling>
          <c:orientation val="minMax"/>
        </c:scaling>
        <c:delete val="1"/>
        <c:axPos val="b"/>
        <c:numFmt formatCode="ge" sourceLinked="1"/>
        <c:majorTickMark val="none"/>
        <c:minorTickMark val="none"/>
        <c:tickLblPos val="none"/>
        <c:crossAx val="90843392"/>
        <c:crosses val="autoZero"/>
        <c:auto val="1"/>
        <c:lblOffset val="100"/>
        <c:baseTimeUnit val="years"/>
      </c:dateAx>
      <c:valAx>
        <c:axId val="908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305.33</c:v>
                </c:pt>
                <c:pt idx="1">
                  <c:v>334.48</c:v>
                </c:pt>
                <c:pt idx="2">
                  <c:v>193.5</c:v>
                </c:pt>
                <c:pt idx="3">
                  <c:v>193.2</c:v>
                </c:pt>
                <c:pt idx="4">
                  <c:v>170.19</c:v>
                </c:pt>
              </c:numCache>
            </c:numRef>
          </c:val>
          <c:extLst xmlns:c16r2="http://schemas.microsoft.com/office/drawing/2015/06/chart">
            <c:ext xmlns:c16="http://schemas.microsoft.com/office/drawing/2014/chart" uri="{C3380CC4-5D6E-409C-BE32-E72D297353CC}">
              <c16:uniqueId val="{00000000-9264-41D8-AF65-0D82354793A8}"/>
            </c:ext>
          </c:extLst>
        </c:ser>
        <c:dLbls>
          <c:showLegendKey val="0"/>
          <c:showVal val="0"/>
          <c:showCatName val="0"/>
          <c:showSerName val="0"/>
          <c:showPercent val="0"/>
          <c:showBubbleSize val="0"/>
        </c:dLbls>
        <c:gapWidth val="150"/>
        <c:axId val="90856064"/>
        <c:axId val="908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9264-41D8-AF65-0D82354793A8}"/>
            </c:ext>
          </c:extLst>
        </c:ser>
        <c:dLbls>
          <c:showLegendKey val="0"/>
          <c:showVal val="0"/>
          <c:showCatName val="0"/>
          <c:showSerName val="0"/>
          <c:showPercent val="0"/>
          <c:showBubbleSize val="0"/>
        </c:dLbls>
        <c:marker val="1"/>
        <c:smooth val="0"/>
        <c:axId val="90856064"/>
        <c:axId val="90891008"/>
      </c:lineChart>
      <c:dateAx>
        <c:axId val="90856064"/>
        <c:scaling>
          <c:orientation val="minMax"/>
        </c:scaling>
        <c:delete val="1"/>
        <c:axPos val="b"/>
        <c:numFmt formatCode="ge" sourceLinked="1"/>
        <c:majorTickMark val="none"/>
        <c:minorTickMark val="none"/>
        <c:tickLblPos val="none"/>
        <c:crossAx val="90891008"/>
        <c:crosses val="autoZero"/>
        <c:auto val="1"/>
        <c:lblOffset val="100"/>
        <c:baseTimeUnit val="years"/>
      </c:dateAx>
      <c:valAx>
        <c:axId val="90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三春町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7">
        <f>データ!S6</f>
        <v>17397</v>
      </c>
      <c r="AM8" s="67"/>
      <c r="AN8" s="67"/>
      <c r="AO8" s="67"/>
      <c r="AP8" s="67"/>
      <c r="AQ8" s="67"/>
      <c r="AR8" s="67"/>
      <c r="AS8" s="67"/>
      <c r="AT8" s="66">
        <f>データ!T6</f>
        <v>72.760000000000005</v>
      </c>
      <c r="AU8" s="66"/>
      <c r="AV8" s="66"/>
      <c r="AW8" s="66"/>
      <c r="AX8" s="66"/>
      <c r="AY8" s="66"/>
      <c r="AZ8" s="66"/>
      <c r="BA8" s="66"/>
      <c r="BB8" s="66">
        <f>データ!U6</f>
        <v>239.1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66.22</v>
      </c>
      <c r="J10" s="66"/>
      <c r="K10" s="66"/>
      <c r="L10" s="66"/>
      <c r="M10" s="66"/>
      <c r="N10" s="66"/>
      <c r="O10" s="66"/>
      <c r="P10" s="66">
        <f>データ!P6</f>
        <v>19.3</v>
      </c>
      <c r="Q10" s="66"/>
      <c r="R10" s="66"/>
      <c r="S10" s="66"/>
      <c r="T10" s="66"/>
      <c r="U10" s="66"/>
      <c r="V10" s="66"/>
      <c r="W10" s="66">
        <f>データ!Q6</f>
        <v>96.02</v>
      </c>
      <c r="X10" s="66"/>
      <c r="Y10" s="66"/>
      <c r="Z10" s="66"/>
      <c r="AA10" s="66"/>
      <c r="AB10" s="66"/>
      <c r="AC10" s="66"/>
      <c r="AD10" s="67">
        <f>データ!R6</f>
        <v>4806</v>
      </c>
      <c r="AE10" s="67"/>
      <c r="AF10" s="67"/>
      <c r="AG10" s="67"/>
      <c r="AH10" s="67"/>
      <c r="AI10" s="67"/>
      <c r="AJ10" s="67"/>
      <c r="AK10" s="2"/>
      <c r="AL10" s="67">
        <f>データ!V6</f>
        <v>3339</v>
      </c>
      <c r="AM10" s="67"/>
      <c r="AN10" s="67"/>
      <c r="AO10" s="67"/>
      <c r="AP10" s="67"/>
      <c r="AQ10" s="67"/>
      <c r="AR10" s="67"/>
      <c r="AS10" s="67"/>
      <c r="AT10" s="66">
        <f>データ!W6</f>
        <v>1.1599999999999999</v>
      </c>
      <c r="AU10" s="66"/>
      <c r="AV10" s="66"/>
      <c r="AW10" s="66"/>
      <c r="AX10" s="66"/>
      <c r="AY10" s="66"/>
      <c r="AZ10" s="66"/>
      <c r="BA10" s="66"/>
      <c r="BB10" s="66">
        <f>データ!X6</f>
        <v>2878.45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Qq2hnH0BiqX30z8EzkbyEzuXN1EMdlSwSV0//VJozc7EIrHXZJWoV85qdOQ7fcKo/pohpGDxbw0hcJQN7pywSA==" saltValue="H1hxkKqoxlVjhpCwv5Pl0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75213</v>
      </c>
      <c r="D6" s="33">
        <f t="shared" si="3"/>
        <v>46</v>
      </c>
      <c r="E6" s="33">
        <f t="shared" si="3"/>
        <v>17</v>
      </c>
      <c r="F6" s="33">
        <f t="shared" si="3"/>
        <v>1</v>
      </c>
      <c r="G6" s="33">
        <f t="shared" si="3"/>
        <v>0</v>
      </c>
      <c r="H6" s="33" t="str">
        <f t="shared" si="3"/>
        <v>福島県　三春町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66.22</v>
      </c>
      <c r="P6" s="34">
        <f t="shared" si="3"/>
        <v>19.3</v>
      </c>
      <c r="Q6" s="34">
        <f t="shared" si="3"/>
        <v>96.02</v>
      </c>
      <c r="R6" s="34">
        <f t="shared" si="3"/>
        <v>4806</v>
      </c>
      <c r="S6" s="34">
        <f t="shared" si="3"/>
        <v>17397</v>
      </c>
      <c r="T6" s="34">
        <f t="shared" si="3"/>
        <v>72.760000000000005</v>
      </c>
      <c r="U6" s="34">
        <f t="shared" si="3"/>
        <v>239.1</v>
      </c>
      <c r="V6" s="34">
        <f t="shared" si="3"/>
        <v>3339</v>
      </c>
      <c r="W6" s="34">
        <f t="shared" si="3"/>
        <v>1.1599999999999999</v>
      </c>
      <c r="X6" s="34">
        <f t="shared" si="3"/>
        <v>2878.45</v>
      </c>
      <c r="Y6" s="35">
        <f>IF(Y7="",NA(),Y7)</f>
        <v>84.76</v>
      </c>
      <c r="Z6" s="35">
        <f t="shared" ref="Z6:AH6" si="4">IF(Z7="",NA(),Z7)</f>
        <v>87.85</v>
      </c>
      <c r="AA6" s="35">
        <f t="shared" si="4"/>
        <v>87.88</v>
      </c>
      <c r="AB6" s="35">
        <f t="shared" si="4"/>
        <v>86.38</v>
      </c>
      <c r="AC6" s="35">
        <f t="shared" si="4"/>
        <v>88.7</v>
      </c>
      <c r="AD6" s="35">
        <f t="shared" si="4"/>
        <v>79.8</v>
      </c>
      <c r="AE6" s="35">
        <f t="shared" si="4"/>
        <v>94.12</v>
      </c>
      <c r="AF6" s="35">
        <f t="shared" si="4"/>
        <v>109.12</v>
      </c>
      <c r="AG6" s="35">
        <f t="shared" si="4"/>
        <v>106.85</v>
      </c>
      <c r="AH6" s="35">
        <f t="shared" si="4"/>
        <v>108.11</v>
      </c>
      <c r="AI6" s="34" t="str">
        <f>IF(AI7="","",IF(AI7="-","【-】","【"&amp;SUBSTITUTE(TEXT(AI7,"#,##0.00"),"-","△")&amp;"】"))</f>
        <v>【108.80】</v>
      </c>
      <c r="AJ6" s="35">
        <f>IF(AJ7="",NA(),AJ7)</f>
        <v>388.36</v>
      </c>
      <c r="AK6" s="35">
        <f t="shared" ref="AK6:AS6" si="5">IF(AK7="",NA(),AK7)</f>
        <v>462.9</v>
      </c>
      <c r="AL6" s="35">
        <f t="shared" si="5"/>
        <v>488.53</v>
      </c>
      <c r="AM6" s="35">
        <f t="shared" si="5"/>
        <v>519.87</v>
      </c>
      <c r="AN6" s="35">
        <f t="shared" si="5"/>
        <v>535.85</v>
      </c>
      <c r="AO6" s="35">
        <f t="shared" si="5"/>
        <v>637.74</v>
      </c>
      <c r="AP6" s="35">
        <f t="shared" si="5"/>
        <v>393.94</v>
      </c>
      <c r="AQ6" s="35">
        <f t="shared" si="5"/>
        <v>116.49</v>
      </c>
      <c r="AR6" s="35">
        <f t="shared" si="5"/>
        <v>92.92</v>
      </c>
      <c r="AS6" s="35">
        <f t="shared" si="5"/>
        <v>86.54</v>
      </c>
      <c r="AT6" s="34" t="str">
        <f>IF(AT7="","",IF(AT7="-","【-】","【"&amp;SUBSTITUTE(TEXT(AT7,"#,##0.00"),"-","△")&amp;"】"))</f>
        <v>【4.27】</v>
      </c>
      <c r="AU6" s="35">
        <f>IF(AU7="",NA(),AU7)</f>
        <v>11370.95</v>
      </c>
      <c r="AV6" s="35">
        <f t="shared" ref="AV6:BD6" si="6">IF(AV7="",NA(),AV7)</f>
        <v>119.81</v>
      </c>
      <c r="AW6" s="35">
        <f t="shared" si="6"/>
        <v>95.81</v>
      </c>
      <c r="AX6" s="35">
        <f t="shared" si="6"/>
        <v>84.03</v>
      </c>
      <c r="AY6" s="35">
        <f t="shared" si="6"/>
        <v>92.29</v>
      </c>
      <c r="AZ6" s="35">
        <f t="shared" si="6"/>
        <v>298.42</v>
      </c>
      <c r="BA6" s="35">
        <f t="shared" si="6"/>
        <v>63.93</v>
      </c>
      <c r="BB6" s="35">
        <f t="shared" si="6"/>
        <v>44.37</v>
      </c>
      <c r="BC6" s="35">
        <f t="shared" si="6"/>
        <v>50.66</v>
      </c>
      <c r="BD6" s="35">
        <f t="shared" si="6"/>
        <v>62.25</v>
      </c>
      <c r="BE6" s="34" t="str">
        <f>IF(BE7="","",IF(BE7="-","【-】","【"&amp;SUBSTITUTE(TEXT(BE7,"#,##0.00"),"-","△")&amp;"】"))</f>
        <v>【66.41】</v>
      </c>
      <c r="BF6" s="35">
        <f>IF(BF7="",NA(),BF7)</f>
        <v>428.05</v>
      </c>
      <c r="BG6" s="35">
        <f t="shared" ref="BG6:BO6" si="7">IF(BG7="",NA(),BG7)</f>
        <v>393.07</v>
      </c>
      <c r="BH6" s="34">
        <f t="shared" si="7"/>
        <v>0</v>
      </c>
      <c r="BI6" s="34">
        <f t="shared" si="7"/>
        <v>0</v>
      </c>
      <c r="BJ6" s="34">
        <f t="shared" si="7"/>
        <v>0</v>
      </c>
      <c r="BK6" s="35">
        <f t="shared" si="7"/>
        <v>1506.51</v>
      </c>
      <c r="BL6" s="35">
        <f t="shared" si="7"/>
        <v>1315.67</v>
      </c>
      <c r="BM6" s="35">
        <f t="shared" si="7"/>
        <v>1118.56</v>
      </c>
      <c r="BN6" s="35">
        <f t="shared" si="7"/>
        <v>1111.31</v>
      </c>
      <c r="BO6" s="35">
        <f t="shared" si="7"/>
        <v>966.33</v>
      </c>
      <c r="BP6" s="34" t="str">
        <f>IF(BP7="","",IF(BP7="-","【-】","【"&amp;SUBSTITUTE(TEXT(BP7,"#,##0.00"),"-","△")&amp;"】"))</f>
        <v>【707.33】</v>
      </c>
      <c r="BQ6" s="35">
        <f>IF(BQ7="",NA(),BQ7)</f>
        <v>78.33</v>
      </c>
      <c r="BR6" s="35">
        <f t="shared" ref="BR6:BZ6" si="8">IF(BR7="",NA(),BR7)</f>
        <v>72.150000000000006</v>
      </c>
      <c r="BS6" s="35">
        <f t="shared" si="8"/>
        <v>124.1</v>
      </c>
      <c r="BT6" s="35">
        <f t="shared" si="8"/>
        <v>124.94</v>
      </c>
      <c r="BU6" s="35">
        <f t="shared" si="8"/>
        <v>141.26</v>
      </c>
      <c r="BV6" s="35">
        <f t="shared" si="8"/>
        <v>57.33</v>
      </c>
      <c r="BW6" s="35">
        <f t="shared" si="8"/>
        <v>60.78</v>
      </c>
      <c r="BX6" s="35">
        <f t="shared" si="8"/>
        <v>72.33</v>
      </c>
      <c r="BY6" s="35">
        <f t="shared" si="8"/>
        <v>75.540000000000006</v>
      </c>
      <c r="BZ6" s="35">
        <f t="shared" si="8"/>
        <v>81.739999999999995</v>
      </c>
      <c r="CA6" s="34" t="str">
        <f>IF(CA7="","",IF(CA7="-","【-】","【"&amp;SUBSTITUTE(TEXT(CA7,"#,##0.00"),"-","△")&amp;"】"))</f>
        <v>【101.26】</v>
      </c>
      <c r="CB6" s="35">
        <f>IF(CB7="",NA(),CB7)</f>
        <v>305.33</v>
      </c>
      <c r="CC6" s="35">
        <f t="shared" ref="CC6:CK6" si="9">IF(CC7="",NA(),CC7)</f>
        <v>334.48</v>
      </c>
      <c r="CD6" s="35">
        <f t="shared" si="9"/>
        <v>193.5</v>
      </c>
      <c r="CE6" s="35">
        <f t="shared" si="9"/>
        <v>193.2</v>
      </c>
      <c r="CF6" s="35">
        <f t="shared" si="9"/>
        <v>170.19</v>
      </c>
      <c r="CG6" s="35">
        <f t="shared" si="9"/>
        <v>284.52999999999997</v>
      </c>
      <c r="CH6" s="35">
        <f t="shared" si="9"/>
        <v>276.26</v>
      </c>
      <c r="CI6" s="35">
        <f t="shared" si="9"/>
        <v>215.28</v>
      </c>
      <c r="CJ6" s="35">
        <f t="shared" si="9"/>
        <v>207.96</v>
      </c>
      <c r="CK6" s="35">
        <f t="shared" si="9"/>
        <v>194.31</v>
      </c>
      <c r="CL6" s="34" t="str">
        <f>IF(CL7="","",IF(CL7="-","【-】","【"&amp;SUBSTITUTE(TEXT(CL7,"#,##0.00"),"-","△")&amp;"】"))</f>
        <v>【136.39】</v>
      </c>
      <c r="CM6" s="35">
        <f>IF(CM7="",NA(),CM7)</f>
        <v>21.38</v>
      </c>
      <c r="CN6" s="35">
        <f t="shared" ref="CN6:CV6" si="10">IF(CN7="",NA(),CN7)</f>
        <v>23.44</v>
      </c>
      <c r="CO6" s="35">
        <f t="shared" si="10"/>
        <v>31.88</v>
      </c>
      <c r="CP6" s="35">
        <f t="shared" si="10"/>
        <v>31.58</v>
      </c>
      <c r="CQ6" s="35">
        <f t="shared" si="10"/>
        <v>32</v>
      </c>
      <c r="CR6" s="35">
        <f t="shared" si="10"/>
        <v>39.92</v>
      </c>
      <c r="CS6" s="35">
        <f t="shared" si="10"/>
        <v>41.63</v>
      </c>
      <c r="CT6" s="35">
        <f t="shared" si="10"/>
        <v>54.67</v>
      </c>
      <c r="CU6" s="35">
        <f t="shared" si="10"/>
        <v>53.51</v>
      </c>
      <c r="CV6" s="35">
        <f t="shared" si="10"/>
        <v>53.5</v>
      </c>
      <c r="CW6" s="34" t="str">
        <f>IF(CW7="","",IF(CW7="-","【-】","【"&amp;SUBSTITUTE(TEXT(CW7,"#,##0.00"),"-","△")&amp;"】"))</f>
        <v>【60.13】</v>
      </c>
      <c r="CX6" s="35">
        <f>IF(CX7="",NA(),CX7)</f>
        <v>62.56</v>
      </c>
      <c r="CY6" s="35">
        <f t="shared" ref="CY6:DG6" si="11">IF(CY7="",NA(),CY7)</f>
        <v>63.36</v>
      </c>
      <c r="CZ6" s="35">
        <f t="shared" si="11"/>
        <v>64.34</v>
      </c>
      <c r="DA6" s="35">
        <f t="shared" si="11"/>
        <v>65.98</v>
      </c>
      <c r="DB6" s="35">
        <f t="shared" si="11"/>
        <v>66.459999999999994</v>
      </c>
      <c r="DC6" s="35">
        <f t="shared" si="11"/>
        <v>65.86</v>
      </c>
      <c r="DD6" s="35">
        <f t="shared" si="11"/>
        <v>66.33</v>
      </c>
      <c r="DE6" s="35">
        <f t="shared" si="11"/>
        <v>83.8</v>
      </c>
      <c r="DF6" s="35">
        <f t="shared" si="11"/>
        <v>83.91</v>
      </c>
      <c r="DG6" s="35">
        <f t="shared" si="11"/>
        <v>83.51</v>
      </c>
      <c r="DH6" s="34" t="str">
        <f>IF(DH7="","",IF(DH7="-","【-】","【"&amp;SUBSTITUTE(TEXT(DH7,"#,##0.00"),"-","△")&amp;"】"))</f>
        <v>【95.06】</v>
      </c>
      <c r="DI6" s="35">
        <f>IF(DI7="",NA(),DI7)</f>
        <v>10.84</v>
      </c>
      <c r="DJ6" s="35">
        <f t="shared" ref="DJ6:DR6" si="12">IF(DJ7="",NA(),DJ7)</f>
        <v>31.14</v>
      </c>
      <c r="DK6" s="35">
        <f t="shared" si="12"/>
        <v>33.5</v>
      </c>
      <c r="DL6" s="35">
        <f t="shared" si="12"/>
        <v>35.58</v>
      </c>
      <c r="DM6" s="35">
        <f t="shared" si="12"/>
        <v>38.01</v>
      </c>
      <c r="DN6" s="35">
        <f t="shared" si="12"/>
        <v>9.42</v>
      </c>
      <c r="DO6" s="35">
        <f t="shared" si="12"/>
        <v>28.43</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0.19</v>
      </c>
      <c r="EK6" s="35">
        <f t="shared" si="14"/>
        <v>0.16</v>
      </c>
      <c r="EL6" s="35">
        <f t="shared" si="14"/>
        <v>0.11</v>
      </c>
      <c r="EM6" s="35">
        <f t="shared" si="14"/>
        <v>0.15</v>
      </c>
      <c r="EN6" s="35">
        <f t="shared" si="14"/>
        <v>0.16</v>
      </c>
      <c r="EO6" s="34" t="str">
        <f>IF(EO7="","",IF(EO7="-","【-】","【"&amp;SUBSTITUTE(TEXT(EO7,"#,##0.00"),"-","△")&amp;"】"))</f>
        <v>【0.23】</v>
      </c>
    </row>
    <row r="7" spans="1:148" s="36" customFormat="1" x14ac:dyDescent="0.15">
      <c r="A7" s="28"/>
      <c r="B7" s="37">
        <v>2017</v>
      </c>
      <c r="C7" s="37">
        <v>75213</v>
      </c>
      <c r="D7" s="37">
        <v>46</v>
      </c>
      <c r="E7" s="37">
        <v>17</v>
      </c>
      <c r="F7" s="37">
        <v>1</v>
      </c>
      <c r="G7" s="37">
        <v>0</v>
      </c>
      <c r="H7" s="37" t="s">
        <v>108</v>
      </c>
      <c r="I7" s="37" t="s">
        <v>109</v>
      </c>
      <c r="J7" s="37" t="s">
        <v>110</v>
      </c>
      <c r="K7" s="37" t="s">
        <v>111</v>
      </c>
      <c r="L7" s="37" t="s">
        <v>112</v>
      </c>
      <c r="M7" s="37" t="s">
        <v>113</v>
      </c>
      <c r="N7" s="38" t="s">
        <v>114</v>
      </c>
      <c r="O7" s="38">
        <v>66.22</v>
      </c>
      <c r="P7" s="38">
        <v>19.3</v>
      </c>
      <c r="Q7" s="38">
        <v>96.02</v>
      </c>
      <c r="R7" s="38">
        <v>4806</v>
      </c>
      <c r="S7" s="38">
        <v>17397</v>
      </c>
      <c r="T7" s="38">
        <v>72.760000000000005</v>
      </c>
      <c r="U7" s="38">
        <v>239.1</v>
      </c>
      <c r="V7" s="38">
        <v>3339</v>
      </c>
      <c r="W7" s="38">
        <v>1.1599999999999999</v>
      </c>
      <c r="X7" s="38">
        <v>2878.45</v>
      </c>
      <c r="Y7" s="38">
        <v>84.76</v>
      </c>
      <c r="Z7" s="38">
        <v>87.85</v>
      </c>
      <c r="AA7" s="38">
        <v>87.88</v>
      </c>
      <c r="AB7" s="38">
        <v>86.38</v>
      </c>
      <c r="AC7" s="38">
        <v>88.7</v>
      </c>
      <c r="AD7" s="38">
        <v>79.8</v>
      </c>
      <c r="AE7" s="38">
        <v>94.12</v>
      </c>
      <c r="AF7" s="38">
        <v>109.12</v>
      </c>
      <c r="AG7" s="38">
        <v>106.85</v>
      </c>
      <c r="AH7" s="38">
        <v>108.11</v>
      </c>
      <c r="AI7" s="38">
        <v>108.8</v>
      </c>
      <c r="AJ7" s="38">
        <v>388.36</v>
      </c>
      <c r="AK7" s="38">
        <v>462.9</v>
      </c>
      <c r="AL7" s="38">
        <v>488.53</v>
      </c>
      <c r="AM7" s="38">
        <v>519.87</v>
      </c>
      <c r="AN7" s="38">
        <v>535.85</v>
      </c>
      <c r="AO7" s="38">
        <v>637.74</v>
      </c>
      <c r="AP7" s="38">
        <v>393.94</v>
      </c>
      <c r="AQ7" s="38">
        <v>116.49</v>
      </c>
      <c r="AR7" s="38">
        <v>92.92</v>
      </c>
      <c r="AS7" s="38">
        <v>86.54</v>
      </c>
      <c r="AT7" s="38">
        <v>4.2699999999999996</v>
      </c>
      <c r="AU7" s="38">
        <v>11370.95</v>
      </c>
      <c r="AV7" s="38">
        <v>119.81</v>
      </c>
      <c r="AW7" s="38">
        <v>95.81</v>
      </c>
      <c r="AX7" s="38">
        <v>84.03</v>
      </c>
      <c r="AY7" s="38">
        <v>92.29</v>
      </c>
      <c r="AZ7" s="38">
        <v>298.42</v>
      </c>
      <c r="BA7" s="38">
        <v>63.93</v>
      </c>
      <c r="BB7" s="38">
        <v>44.37</v>
      </c>
      <c r="BC7" s="38">
        <v>50.66</v>
      </c>
      <c r="BD7" s="38">
        <v>62.25</v>
      </c>
      <c r="BE7" s="38">
        <v>66.41</v>
      </c>
      <c r="BF7" s="38">
        <v>428.05</v>
      </c>
      <c r="BG7" s="38">
        <v>393.07</v>
      </c>
      <c r="BH7" s="38">
        <v>0</v>
      </c>
      <c r="BI7" s="38">
        <v>0</v>
      </c>
      <c r="BJ7" s="38">
        <v>0</v>
      </c>
      <c r="BK7" s="38">
        <v>1506.51</v>
      </c>
      <c r="BL7" s="38">
        <v>1315.67</v>
      </c>
      <c r="BM7" s="38">
        <v>1118.56</v>
      </c>
      <c r="BN7" s="38">
        <v>1111.31</v>
      </c>
      <c r="BO7" s="38">
        <v>966.33</v>
      </c>
      <c r="BP7" s="38">
        <v>707.33</v>
      </c>
      <c r="BQ7" s="38">
        <v>78.33</v>
      </c>
      <c r="BR7" s="38">
        <v>72.150000000000006</v>
      </c>
      <c r="BS7" s="38">
        <v>124.1</v>
      </c>
      <c r="BT7" s="38">
        <v>124.94</v>
      </c>
      <c r="BU7" s="38">
        <v>141.26</v>
      </c>
      <c r="BV7" s="38">
        <v>57.33</v>
      </c>
      <c r="BW7" s="38">
        <v>60.78</v>
      </c>
      <c r="BX7" s="38">
        <v>72.33</v>
      </c>
      <c r="BY7" s="38">
        <v>75.540000000000006</v>
      </c>
      <c r="BZ7" s="38">
        <v>81.739999999999995</v>
      </c>
      <c r="CA7" s="38">
        <v>101.26</v>
      </c>
      <c r="CB7" s="38">
        <v>305.33</v>
      </c>
      <c r="CC7" s="38">
        <v>334.48</v>
      </c>
      <c r="CD7" s="38">
        <v>193.5</v>
      </c>
      <c r="CE7" s="38">
        <v>193.2</v>
      </c>
      <c r="CF7" s="38">
        <v>170.19</v>
      </c>
      <c r="CG7" s="38">
        <v>284.52999999999997</v>
      </c>
      <c r="CH7" s="38">
        <v>276.26</v>
      </c>
      <c r="CI7" s="38">
        <v>215.28</v>
      </c>
      <c r="CJ7" s="38">
        <v>207.96</v>
      </c>
      <c r="CK7" s="38">
        <v>194.31</v>
      </c>
      <c r="CL7" s="38">
        <v>136.38999999999999</v>
      </c>
      <c r="CM7" s="38">
        <v>21.38</v>
      </c>
      <c r="CN7" s="38">
        <v>23.44</v>
      </c>
      <c r="CO7" s="38">
        <v>31.88</v>
      </c>
      <c r="CP7" s="38">
        <v>31.58</v>
      </c>
      <c r="CQ7" s="38">
        <v>32</v>
      </c>
      <c r="CR7" s="38">
        <v>39.92</v>
      </c>
      <c r="CS7" s="38">
        <v>41.63</v>
      </c>
      <c r="CT7" s="38">
        <v>54.67</v>
      </c>
      <c r="CU7" s="38">
        <v>53.51</v>
      </c>
      <c r="CV7" s="38">
        <v>53.5</v>
      </c>
      <c r="CW7" s="38">
        <v>60.13</v>
      </c>
      <c r="CX7" s="38">
        <v>62.56</v>
      </c>
      <c r="CY7" s="38">
        <v>63.36</v>
      </c>
      <c r="CZ7" s="38">
        <v>64.34</v>
      </c>
      <c r="DA7" s="38">
        <v>65.98</v>
      </c>
      <c r="DB7" s="38">
        <v>66.459999999999994</v>
      </c>
      <c r="DC7" s="38">
        <v>65.86</v>
      </c>
      <c r="DD7" s="38">
        <v>66.33</v>
      </c>
      <c r="DE7" s="38">
        <v>83.8</v>
      </c>
      <c r="DF7" s="38">
        <v>83.91</v>
      </c>
      <c r="DG7" s="38">
        <v>83.51</v>
      </c>
      <c r="DH7" s="38">
        <v>95.06</v>
      </c>
      <c r="DI7" s="38">
        <v>10.84</v>
      </c>
      <c r="DJ7" s="38">
        <v>31.14</v>
      </c>
      <c r="DK7" s="38">
        <v>33.5</v>
      </c>
      <c r="DL7" s="38">
        <v>35.58</v>
      </c>
      <c r="DM7" s="38">
        <v>38.01</v>
      </c>
      <c r="DN7" s="38">
        <v>9.42</v>
      </c>
      <c r="DO7" s="38">
        <v>28.43</v>
      </c>
      <c r="DP7" s="38">
        <v>23.95</v>
      </c>
      <c r="DQ7" s="38">
        <v>21.09</v>
      </c>
      <c r="DR7" s="38">
        <v>21.16</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0.19</v>
      </c>
      <c r="EK7" s="38">
        <v>0.16</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2019-01-25T02:43:31Z</cp:lastPrinted>
  <dcterms:created xsi:type="dcterms:W3CDTF">2018-12-03T08:47:51Z</dcterms:created>
  <dcterms:modified xsi:type="dcterms:W3CDTF">2019-02-15T08:35:37Z</dcterms:modified>
  <cp:category/>
</cp:coreProperties>
</file>