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c1W2XNvC3zksq8cSNALPa/OMRat6VQ5PVyvTcd5YmlpK7jMzy1dxYgXZeYEtPAkDTQDkN7XVjcZVi+1xYtvBUg==" workbookSaltValue="UfypgSUyt8uh4WuZkSjJ+A==" workbookSpinCount="100000" lockStructure="1"/>
  <bookViews>
    <workbookView xWindow="0" yWindow="0" windowWidth="15360" windowHeight="763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 r="C10" i="5" l="1"/>
  <c r="D10" i="5"/>
  <c r="E10" i="5"/>
  <c r="B10" i="5"/>
</calcChain>
</file>

<file path=xl/sharedStrings.xml><?xml version="1.0" encoding="utf-8"?>
<sst xmlns="http://schemas.openxmlformats.org/spreadsheetml/2006/main" count="240" uniqueCount="127">
  <si>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</si>
  <si>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</si>
  <si>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</si>
  <si>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</si>
  <si>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</si>
  <si>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</si>
  <si>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</si>
  <si>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</si>
  <si>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</si>
  <si>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</si>
  <si>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</si>
  <si>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</si>
  <si>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</si>
  <si>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</si>
  <si>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</si>
  <si>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</si>
  <si>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</si>
  <si>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</si>
  <si>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</si>
  <si>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</si>
  <si>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</si>
  <si>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</si>
  <si>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</si>
  <si>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</si>
  <si>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</si>
  <si>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</si>
  <si>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</si>
  <si>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</si>
  <si>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</si>
  <si>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</si>
  <si>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</si>
  <si>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</si>
  <si>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</si>
  <si>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</si>
  <si>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</si>
  <si>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</si>
  <si>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</si>
  <si>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</si>
  <si>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</si>
  <si>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</si>
  <si>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</si>
  <si>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</si>
  <si>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</si>
  <si>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</si>
  <si>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</si>
  <si>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</si>
  <si>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</si>
  <si>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</si>
  <si>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</si>
  <si>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</si>
  <si>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</si>
  <si>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</si>
  <si>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</si>
  <si>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</si>
  <si>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</si>
  <si>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</si>
  <si>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</si>
  <si>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</si>
  <si>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</si>
  <si>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</si>
  <si>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</si>
  <si>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</si>
  <si>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</si>
  <si>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</si>
  <si>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</si>
  <si>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</si>
  <si>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</si>
  <si>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</si>
  <si>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</si>
  <si>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</si>
  <si>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</si>
  <si>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</si>
  <si>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</si>
  <si>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</si>
  <si>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</si>
  <si>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</si>
  <si>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</si>
  <si>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</si>
  <si>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</si>
  <si>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</si>
  <si>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</si>
  <si>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</si>
  <si>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</si>
  <si>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</si>
  <si>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</si>
  <si>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</si>
  <si>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</si>
  <si>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</si>
  <si>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</si>
  <si>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</si>
  <si>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</si>
  <si>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</si>
  <si>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</si>
  <si>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</si>
  <si>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</si>
  <si>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</si>
  <si>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</si>
  <si>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</si>
  <si>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</si>
  <si>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</si>
  <si>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</si>
  <si>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</si>
  <si>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</si>
  <si>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</si>
  <si>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</si>
  <si>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</si>
  <si>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</si>
  <si>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</si>
  <si>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</si>
  <si>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</si>
  <si>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</si>
  <si>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下郷町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</si>
  <si>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</si>
  <si>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</si>
  <si>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</si>
  <si>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</si>
  <si>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</si>
  <si>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</si>
  <si>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</si>
  <si>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</si>
  <si>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</si>
  <si>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</si>
  <si>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</si>
  <si>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</si>
  <si>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平成13年度供用開始以降について処理場内及び中継施設における電気設備等のOH及び取替え交換は実施してきているが、処理施設躯体や、管渠についての更新は行っていない。
　平成29年度に供用開始後16年目となることから、施設及び管渠の診断を行い収支バランスを図りながら計画的な更新を推進する。</t>
    <phoneticPr fontId="4"/>
  </si>
  <si>
    <t xml:space="preserve"> 単年度収支における収支比率上昇については、施設建設当時に借り入れた起債の一部が完済したこと及び単年度における維持管理費（機械設備等の交換・修繕や汚泥処分費等）に係る経費が単年度決算において低額であったことが要因と考えられる。
　しかし平成24年度以降に借り入れた起債の償還据え置き期間が満了することにより償還金は増加が見込まれ、更に次年度以降における維持管理費についても現行同等もしくは同等以上に推移するものと見込まれることから、今後収支比率は現在より下降するものと推測する。
　この施設は供用開始後16年が経過する施設であり、今後施設診断を経て躯体及び管渠等の更新が必要と考える。
　このことを踏まえ単年度経費が膨大になることの無いよう計画的な施設更新を推進する。合わせて、財源の確保も重要な課題であるが、使用料等についても急激な増額にならないよう適正価格についての検討を推進する。</t>
    <phoneticPr fontId="4"/>
  </si>
  <si>
    <t xml:space="preserve"> 本処理地区は世帯数約50世帯、定住者約180人に対し平成29年度調べで年間約76万人の観光客が訪れる観光地であり、この観光客に起因する汚水が本処理場における処理汚水の大半を占める処理区域である。そのため処理施設も観光客を見込んだ規模の施設となっておりその維持管理費を賄うため近隣町村より高めの使用料を設定し、不足分については一般会計繰入金により運営している。
　使用料算定については簡易水道使用水量をベースとして算定し井戸併用の場合は基本料金及び超過料金単価にて調整しているものの有収水量が低いことから、井戸水による汚水の流入量が多いものと思われる。このことから、有収水量の増加及び、今後の施設更新に向け使用料見直しを含む財源の確保とともに運営費の更なる削減につながる新技術の導入についても検討する。</t>
    <rPh sb="1" eb="2">
      <t>ホン</t>
    </rPh>
    <rPh sb="2" eb="4">
      <t>ショリ</t>
    </rPh>
    <rPh sb="4" eb="6">
      <t>チク</t>
    </rPh>
    <rPh sb="7" eb="10">
      <t>セタイスウ</t>
    </rPh>
    <rPh sb="10" eb="11">
      <t>ヤク</t>
    </rPh>
    <rPh sb="13" eb="15">
      <t>セタイ</t>
    </rPh>
    <rPh sb="16" eb="19">
      <t>テイジュウシャ</t>
    </rPh>
    <rPh sb="19" eb="20">
      <t>ヤク</t>
    </rPh>
    <rPh sb="23" eb="24">
      <t>ニン</t>
    </rPh>
    <rPh sb="25" eb="26">
      <t>タイ</t>
    </rPh>
    <rPh sb="27" eb="29">
      <t>ヘイセイ</t>
    </rPh>
    <rPh sb="31" eb="33">
      <t>ネンド</t>
    </rPh>
    <rPh sb="33" eb="34">
      <t>シラ</t>
    </rPh>
    <rPh sb="36" eb="38">
      <t>ネンカン</t>
    </rPh>
    <rPh sb="38" eb="39">
      <t>ヤク</t>
    </rPh>
    <rPh sb="41" eb="43">
      <t>マンニン</t>
    </rPh>
    <rPh sb="44" eb="47">
      <t>カンコウキャク</t>
    </rPh>
    <rPh sb="48" eb="49">
      <t>オトズ</t>
    </rPh>
    <rPh sb="51" eb="54">
      <t>カンコウチ</t>
    </rPh>
    <rPh sb="60" eb="63">
      <t>カンコウキャク</t>
    </rPh>
    <rPh sb="64" eb="66">
      <t>キイン</t>
    </rPh>
    <rPh sb="68" eb="70">
      <t>オスイ</t>
    </rPh>
    <rPh sb="71" eb="72">
      <t>ホン</t>
    </rPh>
    <rPh sb="72" eb="74">
      <t>ショリ</t>
    </rPh>
    <rPh sb="74" eb="75">
      <t>ジョウ</t>
    </rPh>
    <rPh sb="79" eb="81">
      <t>ショリ</t>
    </rPh>
    <rPh sb="81" eb="83">
      <t>オスイ</t>
    </rPh>
    <rPh sb="84" eb="86">
      <t>タイハン</t>
    </rPh>
    <rPh sb="87" eb="88">
      <t>シ</t>
    </rPh>
    <rPh sb="90" eb="92">
      <t>ショリ</t>
    </rPh>
    <rPh sb="92" eb="94">
      <t>クイキ</t>
    </rPh>
    <rPh sb="102" eb="104">
      <t>ショリ</t>
    </rPh>
    <rPh sb="104" eb="106">
      <t>シセツ</t>
    </rPh>
    <rPh sb="107" eb="110">
      <t>カンコウキャク</t>
    </rPh>
    <rPh sb="111" eb="113">
      <t>ミコ</t>
    </rPh>
    <rPh sb="115" eb="117">
      <t>キボ</t>
    </rPh>
    <rPh sb="118" eb="120">
      <t>シセツ</t>
    </rPh>
    <rPh sb="128" eb="130">
      <t>イジ</t>
    </rPh>
    <rPh sb="130" eb="132">
      <t>カンリ</t>
    </rPh>
    <rPh sb="132" eb="133">
      <t>ヒ</t>
    </rPh>
    <rPh sb="182" eb="185">
      <t>シヨウリョウ</t>
    </rPh>
    <rPh sb="185" eb="187">
      <t>サンテイ</t>
    </rPh>
    <rPh sb="192" eb="194">
      <t>カンイ</t>
    </rPh>
    <rPh sb="194" eb="196">
      <t>スイドウ</t>
    </rPh>
    <rPh sb="207" eb="209">
      <t>サンテイ</t>
    </rPh>
    <rPh sb="210" eb="212">
      <t>イド</t>
    </rPh>
    <rPh sb="212" eb="214">
      <t>ヘイヨウ</t>
    </rPh>
    <rPh sb="215" eb="217">
      <t>バアイ</t>
    </rPh>
    <rPh sb="218" eb="220">
      <t>キホン</t>
    </rPh>
    <rPh sb="220" eb="222">
      <t>リョウキン</t>
    </rPh>
    <rPh sb="222" eb="223">
      <t>オヨ</t>
    </rPh>
    <rPh sb="224" eb="226">
      <t>チョウカ</t>
    </rPh>
    <rPh sb="226" eb="228">
      <t>リョウキン</t>
    </rPh>
    <rPh sb="228" eb="230">
      <t>タンカ</t>
    </rPh>
    <rPh sb="232" eb="234">
      <t>チョウセイ</t>
    </rPh>
    <rPh sb="241" eb="243">
      <t>ユウシュウ</t>
    </rPh>
    <rPh sb="243" eb="245">
      <t>スイリョウ</t>
    </rPh>
    <rPh sb="246" eb="247">
      <t>ヒク</t>
    </rPh>
    <rPh sb="253" eb="256">
      <t>イドミズ</t>
    </rPh>
    <rPh sb="259" eb="261">
      <t>オスイ</t>
    </rPh>
    <rPh sb="262" eb="264">
      <t>リュウニュウ</t>
    </rPh>
    <rPh sb="264" eb="265">
      <t>リョウ</t>
    </rPh>
    <rPh sb="266" eb="267">
      <t>オオ</t>
    </rPh>
    <rPh sb="271" eb="272">
      <t>オモ</t>
    </rPh>
    <rPh sb="283" eb="285">
      <t>ユウシュウ</t>
    </rPh>
    <rPh sb="285" eb="287">
      <t>スイリョウ</t>
    </rPh>
    <rPh sb="288" eb="290">
      <t>ゾウカ</t>
    </rPh>
    <rPh sb="290" eb="291">
      <t>オヨ</t>
    </rPh>
    <rPh sb="293" eb="295">
      <t>コンゴ</t>
    </rPh>
    <rPh sb="296" eb="298">
      <t>シセツ</t>
    </rPh>
    <rPh sb="298" eb="300">
      <t>コウシン</t>
    </rPh>
    <rPh sb="301" eb="302">
      <t>ム</t>
    </rPh>
    <rPh sb="303" eb="306">
      <t>シヨウリョウ</t>
    </rPh>
    <rPh sb="306" eb="308">
      <t>ミナオ</t>
    </rPh>
    <rPh sb="310" eb="311">
      <t>フク</t>
    </rPh>
    <rPh sb="312" eb="314">
      <t>ザイゲン</t>
    </rPh>
    <rPh sb="315" eb="317">
      <t>カクホ</t>
    </rPh>
    <rPh sb="321" eb="324">
      <t>ウンエイヒ</t>
    </rPh>
    <rPh sb="325" eb="326">
      <t>サラ</t>
    </rPh>
    <rPh sb="328" eb="330">
      <t>サクゲン</t>
    </rPh>
    <rPh sb="335" eb="338">
      <t>シンギジュツ</t>
    </rPh>
    <rPh sb="339" eb="341">
      <t>ドウニュウ</t>
    </rPh>
    <rPh sb="346" eb="348">
      <t>ケントウ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</si>
</sst>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Fill="1" applyBorder="1" applyAlignment="1" applyProtection="1">
      <alignment horizontal="left" vertical="top" wrapText="1"/>
      <protection locked="0"/>
    </xf>
    <xf numFmtId="0" fontId="5" fillId="0" borderId="0" xfId="0" applyFont="1" applyFill="1" applyBorder="1" applyAlignment="1" applyProtection="1">
      <alignment horizontal="left" vertical="top" wrapText="1"/>
      <protection locked="0"/>
    </xf>
    <xf numFmtId="0" fontId="5" fillId="0" borderId="7" xfId="0" applyFont="1" applyFill="1" applyBorder="1" applyAlignment="1" applyProtection="1">
      <alignment horizontal="left" vertical="top" wrapText="1"/>
      <protection locked="0"/>
    </xf>
    <xf numFmtId="0" fontId="5" fillId="0" borderId="8" xfId="0" applyFont="1" applyFill="1" applyBorder="1" applyAlignment="1" applyProtection="1">
      <alignment horizontal="left" vertical="top" wrapText="1"/>
      <protection locked="0"/>
    </xf>
    <xf numFmtId="0" fontId="5" fillId="0" borderId="1" xfId="0" applyFont="1" applyFill="1" applyBorder="1" applyAlignment="1" applyProtection="1">
      <alignment horizontal="left" vertical="top" wrapText="1"/>
      <protection locked="0"/>
    </xf>
    <xf numFmtId="0" fontId="5" fillId="0" borderId="9" xfId="0" applyFont="1" applyFill="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9B62-4C4B-84EF-5B63A3FBA257}"/>
            </c:ext>
          </c:extLst>
        </c:ser>
        <c:dLbls>
          <c:showLegendKey val="0"/>
          <c:showVal val="0"/>
          <c:showCatName val="0"/>
          <c:showSerName val="0"/>
          <c:showPercent val="0"/>
          <c:showBubbleSize val="0"/>
        </c:dLbls>
        <c:gapWidth val="150"/>
        <c:axId val="35990528"/>
        <c:axId val="360090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7.0000000000000007E-2</c:v>
                </c:pt>
                <c:pt idx="2">
                  <c:v>0.02</c:v>
                </c:pt>
                <c:pt idx="3">
                  <c:v>2.0499999999999998</c:v>
                </c:pt>
                <c:pt idx="4">
                  <c:v>0.01</c:v>
                </c:pt>
              </c:numCache>
            </c:numRef>
          </c:val>
          <c:smooth val="0"/>
          <c:extLst xmlns:c16r2="http://schemas.microsoft.com/office/drawing/2015/06/chart">
            <c:ext xmlns:c16="http://schemas.microsoft.com/office/drawing/2014/chart" uri="{C3380CC4-5D6E-409C-BE32-E72D297353CC}">
              <c16:uniqueId val="{00000001-9B62-4C4B-84EF-5B63A3FBA257}"/>
            </c:ext>
          </c:extLst>
        </c:ser>
        <c:dLbls>
          <c:showLegendKey val="0"/>
          <c:showVal val="0"/>
          <c:showCatName val="0"/>
          <c:showSerName val="0"/>
          <c:showPercent val="0"/>
          <c:showBubbleSize val="0"/>
        </c:dLbls>
        <c:marker val="1"/>
        <c:smooth val="0"/>
        <c:axId val="35990528"/>
        <c:axId val="36009088"/>
      </c:lineChart>
      <c:dateAx>
        <c:axId val="35990528"/>
        <c:scaling>
          <c:orientation val="minMax"/>
        </c:scaling>
        <c:delete val="1"/>
        <c:axPos val="b"/>
        <c:numFmt formatCode="ge" sourceLinked="1"/>
        <c:majorTickMark val="none"/>
        <c:minorTickMark val="none"/>
        <c:tickLblPos val="none"/>
        <c:crossAx val="36009088"/>
        <c:crosses val="autoZero"/>
        <c:auto val="1"/>
        <c:lblOffset val="100"/>
        <c:baseTimeUnit val="years"/>
      </c:dateAx>
      <c:valAx>
        <c:axId val="36009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990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34.380000000000003</c:v>
                </c:pt>
                <c:pt idx="1">
                  <c:v>30.95</c:v>
                </c:pt>
                <c:pt idx="2">
                  <c:v>27.79</c:v>
                </c:pt>
                <c:pt idx="3">
                  <c:v>28.08</c:v>
                </c:pt>
                <c:pt idx="4">
                  <c:v>27.51</c:v>
                </c:pt>
              </c:numCache>
            </c:numRef>
          </c:val>
          <c:extLst xmlns:c16r2="http://schemas.microsoft.com/office/drawing/2015/06/chart">
            <c:ext xmlns:c16="http://schemas.microsoft.com/office/drawing/2014/chart" uri="{C3380CC4-5D6E-409C-BE32-E72D297353CC}">
              <c16:uniqueId val="{00000000-5287-4406-B65A-7519CC8EBA5B}"/>
            </c:ext>
          </c:extLst>
        </c:ser>
        <c:dLbls>
          <c:showLegendKey val="0"/>
          <c:showVal val="0"/>
          <c:showCatName val="0"/>
          <c:showSerName val="0"/>
          <c:showPercent val="0"/>
          <c:showBubbleSize val="0"/>
        </c:dLbls>
        <c:gapWidth val="150"/>
        <c:axId val="36281344"/>
        <c:axId val="362876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45.95</c:v>
                </c:pt>
                <c:pt idx="1">
                  <c:v>44.69</c:v>
                </c:pt>
                <c:pt idx="2">
                  <c:v>44.69</c:v>
                </c:pt>
                <c:pt idx="3">
                  <c:v>60.65</c:v>
                </c:pt>
                <c:pt idx="4">
                  <c:v>51.75</c:v>
                </c:pt>
              </c:numCache>
            </c:numRef>
          </c:val>
          <c:smooth val="0"/>
          <c:extLst xmlns:c16r2="http://schemas.microsoft.com/office/drawing/2015/06/chart">
            <c:ext xmlns:c16="http://schemas.microsoft.com/office/drawing/2014/chart" uri="{C3380CC4-5D6E-409C-BE32-E72D297353CC}">
              <c16:uniqueId val="{00000001-5287-4406-B65A-7519CC8EBA5B}"/>
            </c:ext>
          </c:extLst>
        </c:ser>
        <c:dLbls>
          <c:showLegendKey val="0"/>
          <c:showVal val="0"/>
          <c:showCatName val="0"/>
          <c:showSerName val="0"/>
          <c:showPercent val="0"/>
          <c:showBubbleSize val="0"/>
        </c:dLbls>
        <c:marker val="1"/>
        <c:smooth val="0"/>
        <c:axId val="36281344"/>
        <c:axId val="36287616"/>
      </c:lineChart>
      <c:dateAx>
        <c:axId val="36281344"/>
        <c:scaling>
          <c:orientation val="minMax"/>
        </c:scaling>
        <c:delete val="1"/>
        <c:axPos val="b"/>
        <c:numFmt formatCode="ge" sourceLinked="1"/>
        <c:majorTickMark val="none"/>
        <c:minorTickMark val="none"/>
        <c:tickLblPos val="none"/>
        <c:crossAx val="36287616"/>
        <c:crosses val="autoZero"/>
        <c:auto val="1"/>
        <c:lblOffset val="100"/>
        <c:baseTimeUnit val="years"/>
      </c:dateAx>
      <c:valAx>
        <c:axId val="36287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281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98.83</c:v>
                </c:pt>
                <c:pt idx="1">
                  <c:v>98.84</c:v>
                </c:pt>
                <c:pt idx="2">
                  <c:v>100</c:v>
                </c:pt>
                <c:pt idx="3">
                  <c:v>100</c:v>
                </c:pt>
                <c:pt idx="4">
                  <c:v>100</c:v>
                </c:pt>
              </c:numCache>
            </c:numRef>
          </c:val>
          <c:extLst xmlns:c16r2="http://schemas.microsoft.com/office/drawing/2015/06/chart">
            <c:ext xmlns:c16="http://schemas.microsoft.com/office/drawing/2014/chart" uri="{C3380CC4-5D6E-409C-BE32-E72D297353CC}">
              <c16:uniqueId val="{00000000-EC8E-4E6A-AD40-779680EA238E}"/>
            </c:ext>
          </c:extLst>
        </c:ser>
        <c:dLbls>
          <c:showLegendKey val="0"/>
          <c:showVal val="0"/>
          <c:showCatName val="0"/>
          <c:showSerName val="0"/>
          <c:showPercent val="0"/>
          <c:showBubbleSize val="0"/>
        </c:dLbls>
        <c:gapWidth val="150"/>
        <c:axId val="36330880"/>
        <c:axId val="363330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71.97</c:v>
                </c:pt>
                <c:pt idx="1">
                  <c:v>70.59</c:v>
                </c:pt>
                <c:pt idx="2">
                  <c:v>69.67</c:v>
                </c:pt>
                <c:pt idx="3">
                  <c:v>84.58</c:v>
                </c:pt>
                <c:pt idx="4">
                  <c:v>84.84</c:v>
                </c:pt>
              </c:numCache>
            </c:numRef>
          </c:val>
          <c:smooth val="0"/>
          <c:extLst xmlns:c16r2="http://schemas.microsoft.com/office/drawing/2015/06/chart">
            <c:ext xmlns:c16="http://schemas.microsoft.com/office/drawing/2014/chart" uri="{C3380CC4-5D6E-409C-BE32-E72D297353CC}">
              <c16:uniqueId val="{00000001-EC8E-4E6A-AD40-779680EA238E}"/>
            </c:ext>
          </c:extLst>
        </c:ser>
        <c:dLbls>
          <c:showLegendKey val="0"/>
          <c:showVal val="0"/>
          <c:showCatName val="0"/>
          <c:showSerName val="0"/>
          <c:showPercent val="0"/>
          <c:showBubbleSize val="0"/>
        </c:dLbls>
        <c:marker val="1"/>
        <c:smooth val="0"/>
        <c:axId val="36330880"/>
        <c:axId val="36333056"/>
      </c:lineChart>
      <c:dateAx>
        <c:axId val="36330880"/>
        <c:scaling>
          <c:orientation val="minMax"/>
        </c:scaling>
        <c:delete val="1"/>
        <c:axPos val="b"/>
        <c:numFmt formatCode="ge" sourceLinked="1"/>
        <c:majorTickMark val="none"/>
        <c:minorTickMark val="none"/>
        <c:tickLblPos val="none"/>
        <c:crossAx val="36333056"/>
        <c:crosses val="autoZero"/>
        <c:auto val="1"/>
        <c:lblOffset val="100"/>
        <c:baseTimeUnit val="years"/>
      </c:dateAx>
      <c:valAx>
        <c:axId val="36333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33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82.02</c:v>
                </c:pt>
                <c:pt idx="1">
                  <c:v>82.47</c:v>
                </c:pt>
                <c:pt idx="2">
                  <c:v>84.32</c:v>
                </c:pt>
                <c:pt idx="3">
                  <c:v>79.78</c:v>
                </c:pt>
                <c:pt idx="4">
                  <c:v>85.85</c:v>
                </c:pt>
              </c:numCache>
            </c:numRef>
          </c:val>
          <c:extLst xmlns:c16r2="http://schemas.microsoft.com/office/drawing/2015/06/chart">
            <c:ext xmlns:c16="http://schemas.microsoft.com/office/drawing/2014/chart" uri="{C3380CC4-5D6E-409C-BE32-E72D297353CC}">
              <c16:uniqueId val="{00000000-54B8-40AA-95CC-FE6469D30C8D}"/>
            </c:ext>
          </c:extLst>
        </c:ser>
        <c:dLbls>
          <c:showLegendKey val="0"/>
          <c:showVal val="0"/>
          <c:showCatName val="0"/>
          <c:showSerName val="0"/>
          <c:showPercent val="0"/>
          <c:showBubbleSize val="0"/>
        </c:dLbls>
        <c:gapWidth val="150"/>
        <c:axId val="36044160"/>
        <c:axId val="78390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4B8-40AA-95CC-FE6469D30C8D}"/>
            </c:ext>
          </c:extLst>
        </c:ser>
        <c:dLbls>
          <c:showLegendKey val="0"/>
          <c:showVal val="0"/>
          <c:showCatName val="0"/>
          <c:showSerName val="0"/>
          <c:showPercent val="0"/>
          <c:showBubbleSize val="0"/>
        </c:dLbls>
        <c:marker val="1"/>
        <c:smooth val="0"/>
        <c:axId val="36044160"/>
        <c:axId val="78390784"/>
      </c:lineChart>
      <c:dateAx>
        <c:axId val="36044160"/>
        <c:scaling>
          <c:orientation val="minMax"/>
        </c:scaling>
        <c:delete val="1"/>
        <c:axPos val="b"/>
        <c:numFmt formatCode="ge" sourceLinked="1"/>
        <c:majorTickMark val="none"/>
        <c:minorTickMark val="none"/>
        <c:tickLblPos val="none"/>
        <c:crossAx val="78390784"/>
        <c:crosses val="autoZero"/>
        <c:auto val="1"/>
        <c:lblOffset val="100"/>
        <c:baseTimeUnit val="years"/>
      </c:dateAx>
      <c:valAx>
        <c:axId val="78390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044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91A-4D81-816F-6A0060BD2CCB}"/>
            </c:ext>
          </c:extLst>
        </c:ser>
        <c:dLbls>
          <c:showLegendKey val="0"/>
          <c:showVal val="0"/>
          <c:showCatName val="0"/>
          <c:showSerName val="0"/>
          <c:showPercent val="0"/>
          <c:showBubbleSize val="0"/>
        </c:dLbls>
        <c:gapWidth val="150"/>
        <c:axId val="35864576"/>
        <c:axId val="35866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91A-4D81-816F-6A0060BD2CCB}"/>
            </c:ext>
          </c:extLst>
        </c:ser>
        <c:dLbls>
          <c:showLegendKey val="0"/>
          <c:showVal val="0"/>
          <c:showCatName val="0"/>
          <c:showSerName val="0"/>
          <c:showPercent val="0"/>
          <c:showBubbleSize val="0"/>
        </c:dLbls>
        <c:marker val="1"/>
        <c:smooth val="0"/>
        <c:axId val="35864576"/>
        <c:axId val="35866496"/>
      </c:lineChart>
      <c:dateAx>
        <c:axId val="35864576"/>
        <c:scaling>
          <c:orientation val="minMax"/>
        </c:scaling>
        <c:delete val="1"/>
        <c:axPos val="b"/>
        <c:numFmt formatCode="ge" sourceLinked="1"/>
        <c:majorTickMark val="none"/>
        <c:minorTickMark val="none"/>
        <c:tickLblPos val="none"/>
        <c:crossAx val="35866496"/>
        <c:crosses val="autoZero"/>
        <c:auto val="1"/>
        <c:lblOffset val="100"/>
        <c:baseTimeUnit val="years"/>
      </c:dateAx>
      <c:valAx>
        <c:axId val="35866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864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F21-4C23-BCAF-26FA37835937}"/>
            </c:ext>
          </c:extLst>
        </c:ser>
        <c:dLbls>
          <c:showLegendKey val="0"/>
          <c:showVal val="0"/>
          <c:showCatName val="0"/>
          <c:showSerName val="0"/>
          <c:showPercent val="0"/>
          <c:showBubbleSize val="0"/>
        </c:dLbls>
        <c:gapWidth val="150"/>
        <c:axId val="36045184"/>
        <c:axId val="36047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F21-4C23-BCAF-26FA37835937}"/>
            </c:ext>
          </c:extLst>
        </c:ser>
        <c:dLbls>
          <c:showLegendKey val="0"/>
          <c:showVal val="0"/>
          <c:showCatName val="0"/>
          <c:showSerName val="0"/>
          <c:showPercent val="0"/>
          <c:showBubbleSize val="0"/>
        </c:dLbls>
        <c:marker val="1"/>
        <c:smooth val="0"/>
        <c:axId val="36045184"/>
        <c:axId val="36047104"/>
      </c:lineChart>
      <c:dateAx>
        <c:axId val="36045184"/>
        <c:scaling>
          <c:orientation val="minMax"/>
        </c:scaling>
        <c:delete val="1"/>
        <c:axPos val="b"/>
        <c:numFmt formatCode="ge" sourceLinked="1"/>
        <c:majorTickMark val="none"/>
        <c:minorTickMark val="none"/>
        <c:tickLblPos val="none"/>
        <c:crossAx val="36047104"/>
        <c:crosses val="autoZero"/>
        <c:auto val="1"/>
        <c:lblOffset val="100"/>
        <c:baseTimeUnit val="years"/>
      </c:dateAx>
      <c:valAx>
        <c:axId val="36047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045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0CB-4E3D-B3B1-ABC4BE60B361}"/>
            </c:ext>
          </c:extLst>
        </c:ser>
        <c:dLbls>
          <c:showLegendKey val="0"/>
          <c:showVal val="0"/>
          <c:showCatName val="0"/>
          <c:showSerName val="0"/>
          <c:showPercent val="0"/>
          <c:showBubbleSize val="0"/>
        </c:dLbls>
        <c:gapWidth val="150"/>
        <c:axId val="36086912"/>
        <c:axId val="36088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0CB-4E3D-B3B1-ABC4BE60B361}"/>
            </c:ext>
          </c:extLst>
        </c:ser>
        <c:dLbls>
          <c:showLegendKey val="0"/>
          <c:showVal val="0"/>
          <c:showCatName val="0"/>
          <c:showSerName val="0"/>
          <c:showPercent val="0"/>
          <c:showBubbleSize val="0"/>
        </c:dLbls>
        <c:marker val="1"/>
        <c:smooth val="0"/>
        <c:axId val="36086912"/>
        <c:axId val="36088832"/>
      </c:lineChart>
      <c:dateAx>
        <c:axId val="36086912"/>
        <c:scaling>
          <c:orientation val="minMax"/>
        </c:scaling>
        <c:delete val="1"/>
        <c:axPos val="b"/>
        <c:numFmt formatCode="ge" sourceLinked="1"/>
        <c:majorTickMark val="none"/>
        <c:minorTickMark val="none"/>
        <c:tickLblPos val="none"/>
        <c:crossAx val="36088832"/>
        <c:crosses val="autoZero"/>
        <c:auto val="1"/>
        <c:lblOffset val="100"/>
        <c:baseTimeUnit val="years"/>
      </c:dateAx>
      <c:valAx>
        <c:axId val="36088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086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5B8-46A1-BE1B-9E53292B2728}"/>
            </c:ext>
          </c:extLst>
        </c:ser>
        <c:dLbls>
          <c:showLegendKey val="0"/>
          <c:showVal val="0"/>
          <c:showCatName val="0"/>
          <c:showSerName val="0"/>
          <c:showPercent val="0"/>
          <c:showBubbleSize val="0"/>
        </c:dLbls>
        <c:gapWidth val="150"/>
        <c:axId val="36386304"/>
        <c:axId val="36388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5B8-46A1-BE1B-9E53292B2728}"/>
            </c:ext>
          </c:extLst>
        </c:ser>
        <c:dLbls>
          <c:showLegendKey val="0"/>
          <c:showVal val="0"/>
          <c:showCatName val="0"/>
          <c:showSerName val="0"/>
          <c:showPercent val="0"/>
          <c:showBubbleSize val="0"/>
        </c:dLbls>
        <c:marker val="1"/>
        <c:smooth val="0"/>
        <c:axId val="36386304"/>
        <c:axId val="36388224"/>
      </c:lineChart>
      <c:dateAx>
        <c:axId val="36386304"/>
        <c:scaling>
          <c:orientation val="minMax"/>
        </c:scaling>
        <c:delete val="1"/>
        <c:axPos val="b"/>
        <c:numFmt formatCode="ge" sourceLinked="1"/>
        <c:majorTickMark val="none"/>
        <c:minorTickMark val="none"/>
        <c:tickLblPos val="none"/>
        <c:crossAx val="36388224"/>
        <c:crosses val="autoZero"/>
        <c:auto val="1"/>
        <c:lblOffset val="100"/>
        <c:baseTimeUnit val="years"/>
      </c:dateAx>
      <c:valAx>
        <c:axId val="3638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386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882.71</c:v>
                </c:pt>
                <c:pt idx="1">
                  <c:v>804.78</c:v>
                </c:pt>
                <c:pt idx="2">
                  <c:v>576.17999999999995</c:v>
                </c:pt>
                <c:pt idx="3">
                  <c:v>527.6</c:v>
                </c:pt>
                <c:pt idx="4" formatCode="#,##0.00;&quot;△&quot;#,##0.00">
                  <c:v>0</c:v>
                </c:pt>
              </c:numCache>
            </c:numRef>
          </c:val>
          <c:extLst xmlns:c16r2="http://schemas.microsoft.com/office/drawing/2015/06/chart">
            <c:ext xmlns:c16="http://schemas.microsoft.com/office/drawing/2014/chart" uri="{C3380CC4-5D6E-409C-BE32-E72D297353CC}">
              <c16:uniqueId val="{00000000-4C42-4D2C-BCEC-623BB25106E8}"/>
            </c:ext>
          </c:extLst>
        </c:ser>
        <c:dLbls>
          <c:showLegendKey val="0"/>
          <c:showVal val="0"/>
          <c:showCatName val="0"/>
          <c:showSerName val="0"/>
          <c:showPercent val="0"/>
          <c:showBubbleSize val="0"/>
        </c:dLbls>
        <c:gapWidth val="150"/>
        <c:axId val="36431744"/>
        <c:axId val="364339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1117.1099999999999</c:v>
                </c:pt>
                <c:pt idx="1">
                  <c:v>1161.05</c:v>
                </c:pt>
                <c:pt idx="2">
                  <c:v>979.89</c:v>
                </c:pt>
                <c:pt idx="3">
                  <c:v>974.93</c:v>
                </c:pt>
                <c:pt idx="4">
                  <c:v>855.8</c:v>
                </c:pt>
              </c:numCache>
            </c:numRef>
          </c:val>
          <c:smooth val="0"/>
          <c:extLst xmlns:c16r2="http://schemas.microsoft.com/office/drawing/2015/06/chart">
            <c:ext xmlns:c16="http://schemas.microsoft.com/office/drawing/2014/chart" uri="{C3380CC4-5D6E-409C-BE32-E72D297353CC}">
              <c16:uniqueId val="{00000001-4C42-4D2C-BCEC-623BB25106E8}"/>
            </c:ext>
          </c:extLst>
        </c:ser>
        <c:dLbls>
          <c:showLegendKey val="0"/>
          <c:showVal val="0"/>
          <c:showCatName val="0"/>
          <c:showSerName val="0"/>
          <c:showPercent val="0"/>
          <c:showBubbleSize val="0"/>
        </c:dLbls>
        <c:marker val="1"/>
        <c:smooth val="0"/>
        <c:axId val="36431744"/>
        <c:axId val="36433920"/>
      </c:lineChart>
      <c:dateAx>
        <c:axId val="36431744"/>
        <c:scaling>
          <c:orientation val="minMax"/>
        </c:scaling>
        <c:delete val="1"/>
        <c:axPos val="b"/>
        <c:numFmt formatCode="ge" sourceLinked="1"/>
        <c:majorTickMark val="none"/>
        <c:minorTickMark val="none"/>
        <c:tickLblPos val="none"/>
        <c:crossAx val="36433920"/>
        <c:crosses val="autoZero"/>
        <c:auto val="1"/>
        <c:lblOffset val="100"/>
        <c:baseTimeUnit val="years"/>
      </c:dateAx>
      <c:valAx>
        <c:axId val="36433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431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37.590000000000003</c:v>
                </c:pt>
                <c:pt idx="1">
                  <c:v>47.38</c:v>
                </c:pt>
                <c:pt idx="2">
                  <c:v>30.62</c:v>
                </c:pt>
                <c:pt idx="3">
                  <c:v>37.54</c:v>
                </c:pt>
                <c:pt idx="4">
                  <c:v>19.920000000000002</c:v>
                </c:pt>
              </c:numCache>
            </c:numRef>
          </c:val>
          <c:extLst xmlns:c16r2="http://schemas.microsoft.com/office/drawing/2015/06/chart">
            <c:ext xmlns:c16="http://schemas.microsoft.com/office/drawing/2014/chart" uri="{C3380CC4-5D6E-409C-BE32-E72D297353CC}">
              <c16:uniqueId val="{00000000-ADF4-42E3-B6D2-EB28CD9F6B59}"/>
            </c:ext>
          </c:extLst>
        </c:ser>
        <c:dLbls>
          <c:showLegendKey val="0"/>
          <c:showVal val="0"/>
          <c:showCatName val="0"/>
          <c:showSerName val="0"/>
          <c:showPercent val="0"/>
          <c:showBubbleSize val="0"/>
        </c:dLbls>
        <c:gapWidth val="150"/>
        <c:axId val="36145408"/>
        <c:axId val="36147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41.04</c:v>
                </c:pt>
                <c:pt idx="1">
                  <c:v>41.08</c:v>
                </c:pt>
                <c:pt idx="2">
                  <c:v>41.34</c:v>
                </c:pt>
                <c:pt idx="3">
                  <c:v>55.32</c:v>
                </c:pt>
                <c:pt idx="4">
                  <c:v>59.8</c:v>
                </c:pt>
              </c:numCache>
            </c:numRef>
          </c:val>
          <c:smooth val="0"/>
          <c:extLst xmlns:c16r2="http://schemas.microsoft.com/office/drawing/2015/06/chart">
            <c:ext xmlns:c16="http://schemas.microsoft.com/office/drawing/2014/chart" uri="{C3380CC4-5D6E-409C-BE32-E72D297353CC}">
              <c16:uniqueId val="{00000001-ADF4-42E3-B6D2-EB28CD9F6B59}"/>
            </c:ext>
          </c:extLst>
        </c:ser>
        <c:dLbls>
          <c:showLegendKey val="0"/>
          <c:showVal val="0"/>
          <c:showCatName val="0"/>
          <c:showSerName val="0"/>
          <c:showPercent val="0"/>
          <c:showBubbleSize val="0"/>
        </c:dLbls>
        <c:marker val="1"/>
        <c:smooth val="0"/>
        <c:axId val="36145408"/>
        <c:axId val="36147584"/>
      </c:lineChart>
      <c:dateAx>
        <c:axId val="36145408"/>
        <c:scaling>
          <c:orientation val="minMax"/>
        </c:scaling>
        <c:delete val="1"/>
        <c:axPos val="b"/>
        <c:numFmt formatCode="ge" sourceLinked="1"/>
        <c:majorTickMark val="none"/>
        <c:minorTickMark val="none"/>
        <c:tickLblPos val="none"/>
        <c:crossAx val="36147584"/>
        <c:crosses val="autoZero"/>
        <c:auto val="1"/>
        <c:lblOffset val="100"/>
        <c:baseTimeUnit val="years"/>
      </c:dateAx>
      <c:valAx>
        <c:axId val="36147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145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928.96</c:v>
                </c:pt>
                <c:pt idx="1">
                  <c:v>783.02</c:v>
                </c:pt>
                <c:pt idx="2">
                  <c:v>1239.04</c:v>
                </c:pt>
                <c:pt idx="3">
                  <c:v>989.86</c:v>
                </c:pt>
                <c:pt idx="4">
                  <c:v>1901.99</c:v>
                </c:pt>
              </c:numCache>
            </c:numRef>
          </c:val>
          <c:extLst xmlns:c16r2="http://schemas.microsoft.com/office/drawing/2015/06/chart">
            <c:ext xmlns:c16="http://schemas.microsoft.com/office/drawing/2014/chart" uri="{C3380CC4-5D6E-409C-BE32-E72D297353CC}">
              <c16:uniqueId val="{00000000-4327-4718-9F06-95DE1CBE3A20}"/>
            </c:ext>
          </c:extLst>
        </c:ser>
        <c:dLbls>
          <c:showLegendKey val="0"/>
          <c:showVal val="0"/>
          <c:showCatName val="0"/>
          <c:showSerName val="0"/>
          <c:showPercent val="0"/>
          <c:showBubbleSize val="0"/>
        </c:dLbls>
        <c:gapWidth val="150"/>
        <c:axId val="36174464"/>
        <c:axId val="36258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357.08</c:v>
                </c:pt>
                <c:pt idx="1">
                  <c:v>378.08</c:v>
                </c:pt>
                <c:pt idx="2">
                  <c:v>357.49</c:v>
                </c:pt>
                <c:pt idx="3">
                  <c:v>283.17</c:v>
                </c:pt>
                <c:pt idx="4">
                  <c:v>263.76</c:v>
                </c:pt>
              </c:numCache>
            </c:numRef>
          </c:val>
          <c:smooth val="0"/>
          <c:extLst xmlns:c16r2="http://schemas.microsoft.com/office/drawing/2015/06/chart">
            <c:ext xmlns:c16="http://schemas.microsoft.com/office/drawing/2014/chart" uri="{C3380CC4-5D6E-409C-BE32-E72D297353CC}">
              <c16:uniqueId val="{00000001-4327-4718-9F06-95DE1CBE3A20}"/>
            </c:ext>
          </c:extLst>
        </c:ser>
        <c:dLbls>
          <c:showLegendKey val="0"/>
          <c:showVal val="0"/>
          <c:showCatName val="0"/>
          <c:showSerName val="0"/>
          <c:showPercent val="0"/>
          <c:showBubbleSize val="0"/>
        </c:dLbls>
        <c:marker val="1"/>
        <c:smooth val="0"/>
        <c:axId val="36174464"/>
        <c:axId val="36258560"/>
      </c:lineChart>
      <c:dateAx>
        <c:axId val="36174464"/>
        <c:scaling>
          <c:orientation val="minMax"/>
        </c:scaling>
        <c:delete val="1"/>
        <c:axPos val="b"/>
        <c:numFmt formatCode="ge" sourceLinked="1"/>
        <c:majorTickMark val="none"/>
        <c:minorTickMark val="none"/>
        <c:tickLblPos val="none"/>
        <c:crossAx val="36258560"/>
        <c:crosses val="autoZero"/>
        <c:auto val="1"/>
        <c:lblOffset val="100"/>
        <c:baseTimeUnit val="years"/>
      </c:dateAx>
      <c:valAx>
        <c:axId val="36258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174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【814.89】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【85.49】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【255.52】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view="pageBreakPreview" zoomScale="80" zoomScaleNormal="75" zoomScaleSheetLayoutView="80" workbookViewId="0">
      <selection activeCell="B2" sqref="B2:BZ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row>
    <row r="3" spans="1:7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row>
    <row r="4" spans="1:7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0" t="str">
        <f>データ!H6</f>
        <v>福島県　下郷町</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8" t="s">
        <v>1</v>
      </c>
      <c r="C7" s="68"/>
      <c r="D7" s="68"/>
      <c r="E7" s="68"/>
      <c r="F7" s="68"/>
      <c r="G7" s="68"/>
      <c r="H7" s="68"/>
      <c r="I7" s="68" t="s">
        <v>2</v>
      </c>
      <c r="J7" s="68"/>
      <c r="K7" s="68"/>
      <c r="L7" s="68"/>
      <c r="M7" s="68"/>
      <c r="N7" s="68"/>
      <c r="O7" s="68"/>
      <c r="P7" s="68" t="s">
        <v>3</v>
      </c>
      <c r="Q7" s="68"/>
      <c r="R7" s="68"/>
      <c r="S7" s="68"/>
      <c r="T7" s="68"/>
      <c r="U7" s="68"/>
      <c r="V7" s="68"/>
      <c r="W7" s="68" t="s">
        <v>4</v>
      </c>
      <c r="X7" s="68"/>
      <c r="Y7" s="68"/>
      <c r="Z7" s="68"/>
      <c r="AA7" s="68"/>
      <c r="AB7" s="68"/>
      <c r="AC7" s="68"/>
      <c r="AD7" s="68" t="s">
        <v>5</v>
      </c>
      <c r="AE7" s="68"/>
      <c r="AF7" s="68"/>
      <c r="AG7" s="68"/>
      <c r="AH7" s="68"/>
      <c r="AI7" s="68"/>
      <c r="AJ7" s="68"/>
      <c r="AK7" s="3"/>
      <c r="AL7" s="68" t="s">
        <v>6</v>
      </c>
      <c r="AM7" s="68"/>
      <c r="AN7" s="68"/>
      <c r="AO7" s="68"/>
      <c r="AP7" s="68"/>
      <c r="AQ7" s="68"/>
      <c r="AR7" s="68"/>
      <c r="AS7" s="68"/>
      <c r="AT7" s="68" t="s">
        <v>7</v>
      </c>
      <c r="AU7" s="68"/>
      <c r="AV7" s="68"/>
      <c r="AW7" s="68"/>
      <c r="AX7" s="68"/>
      <c r="AY7" s="68"/>
      <c r="AZ7" s="68"/>
      <c r="BA7" s="68"/>
      <c r="BB7" s="68" t="s">
        <v>8</v>
      </c>
      <c r="BC7" s="68"/>
      <c r="BD7" s="68"/>
      <c r="BE7" s="68"/>
      <c r="BF7" s="68"/>
      <c r="BG7" s="68"/>
      <c r="BH7" s="68"/>
      <c r="BI7" s="68"/>
      <c r="BJ7" s="3"/>
      <c r="BK7" s="3"/>
      <c r="BL7" s="4" t="s">
        <v>9</v>
      </c>
      <c r="BM7" s="5"/>
      <c r="BN7" s="5"/>
      <c r="BO7" s="5"/>
      <c r="BP7" s="5"/>
      <c r="BQ7" s="5"/>
      <c r="BR7" s="5"/>
      <c r="BS7" s="5"/>
      <c r="BT7" s="5"/>
      <c r="BU7" s="5"/>
      <c r="BV7" s="5"/>
      <c r="BW7" s="5"/>
      <c r="BX7" s="5"/>
      <c r="BY7" s="6"/>
    </row>
    <row r="8" spans="1:78" ht="18.75" customHeight="1" x14ac:dyDescent="0.15">
      <c r="A8" s="2"/>
      <c r="B8" s="77" t="str">
        <f>データ!I6</f>
        <v>法非適用</v>
      </c>
      <c r="C8" s="77"/>
      <c r="D8" s="77"/>
      <c r="E8" s="77"/>
      <c r="F8" s="77"/>
      <c r="G8" s="77"/>
      <c r="H8" s="77"/>
      <c r="I8" s="77" t="str">
        <f>データ!J6</f>
        <v>下水道事業</v>
      </c>
      <c r="J8" s="77"/>
      <c r="K8" s="77"/>
      <c r="L8" s="77"/>
      <c r="M8" s="77"/>
      <c r="N8" s="77"/>
      <c r="O8" s="77"/>
      <c r="P8" s="77" t="str">
        <f>データ!K6</f>
        <v>農業集落排水</v>
      </c>
      <c r="Q8" s="77"/>
      <c r="R8" s="77"/>
      <c r="S8" s="77"/>
      <c r="T8" s="77"/>
      <c r="U8" s="77"/>
      <c r="V8" s="77"/>
      <c r="W8" s="77" t="str">
        <f>データ!L6</f>
        <v>F2</v>
      </c>
      <c r="X8" s="77"/>
      <c r="Y8" s="77"/>
      <c r="Z8" s="77"/>
      <c r="AA8" s="77"/>
      <c r="AB8" s="77"/>
      <c r="AC8" s="77"/>
      <c r="AD8" s="78" t="str">
        <f>データ!$M$6</f>
        <v>非設置</v>
      </c>
      <c r="AE8" s="78"/>
      <c r="AF8" s="78"/>
      <c r="AG8" s="78"/>
      <c r="AH8" s="78"/>
      <c r="AI8" s="78"/>
      <c r="AJ8" s="78"/>
      <c r="AK8" s="3"/>
      <c r="AL8" s="72">
        <f>データ!S6</f>
        <v>5845</v>
      </c>
      <c r="AM8" s="72"/>
      <c r="AN8" s="72"/>
      <c r="AO8" s="72"/>
      <c r="AP8" s="72"/>
      <c r="AQ8" s="72"/>
      <c r="AR8" s="72"/>
      <c r="AS8" s="72"/>
      <c r="AT8" s="71">
        <f>データ!T6</f>
        <v>317.04000000000002</v>
      </c>
      <c r="AU8" s="71"/>
      <c r="AV8" s="71"/>
      <c r="AW8" s="71"/>
      <c r="AX8" s="71"/>
      <c r="AY8" s="71"/>
      <c r="AZ8" s="71"/>
      <c r="BA8" s="71"/>
      <c r="BB8" s="71">
        <f>データ!U6</f>
        <v>18.440000000000001</v>
      </c>
      <c r="BC8" s="71"/>
      <c r="BD8" s="71"/>
      <c r="BE8" s="71"/>
      <c r="BF8" s="71"/>
      <c r="BG8" s="71"/>
      <c r="BH8" s="71"/>
      <c r="BI8" s="71"/>
      <c r="BJ8" s="3"/>
      <c r="BK8" s="3"/>
      <c r="BL8" s="75" t="s">
        <v>10</v>
      </c>
      <c r="BM8" s="76"/>
      <c r="BN8" s="7" t="s">
        <v>11</v>
      </c>
      <c r="BO8" s="8"/>
      <c r="BP8" s="8"/>
      <c r="BQ8" s="8"/>
      <c r="BR8" s="8"/>
      <c r="BS8" s="8"/>
      <c r="BT8" s="8"/>
      <c r="BU8" s="8"/>
      <c r="BV8" s="8"/>
      <c r="BW8" s="8"/>
      <c r="BX8" s="8"/>
      <c r="BY8" s="9"/>
    </row>
    <row r="9" spans="1:78" ht="18.75" customHeight="1" x14ac:dyDescent="0.15">
      <c r="A9" s="2"/>
      <c r="B9" s="68" t="s">
        <v>12</v>
      </c>
      <c r="C9" s="68"/>
      <c r="D9" s="68"/>
      <c r="E9" s="68"/>
      <c r="F9" s="68"/>
      <c r="G9" s="68"/>
      <c r="H9" s="68"/>
      <c r="I9" s="68" t="s">
        <v>13</v>
      </c>
      <c r="J9" s="68"/>
      <c r="K9" s="68"/>
      <c r="L9" s="68"/>
      <c r="M9" s="68"/>
      <c r="N9" s="68"/>
      <c r="O9" s="68"/>
      <c r="P9" s="68" t="s">
        <v>14</v>
      </c>
      <c r="Q9" s="68"/>
      <c r="R9" s="68"/>
      <c r="S9" s="68"/>
      <c r="T9" s="68"/>
      <c r="U9" s="68"/>
      <c r="V9" s="68"/>
      <c r="W9" s="68" t="s">
        <v>15</v>
      </c>
      <c r="X9" s="68"/>
      <c r="Y9" s="68"/>
      <c r="Z9" s="68"/>
      <c r="AA9" s="68"/>
      <c r="AB9" s="68"/>
      <c r="AC9" s="68"/>
      <c r="AD9" s="68" t="s">
        <v>16</v>
      </c>
      <c r="AE9" s="68"/>
      <c r="AF9" s="68"/>
      <c r="AG9" s="68"/>
      <c r="AH9" s="68"/>
      <c r="AI9" s="68"/>
      <c r="AJ9" s="68"/>
      <c r="AK9" s="3"/>
      <c r="AL9" s="68" t="s">
        <v>17</v>
      </c>
      <c r="AM9" s="68"/>
      <c r="AN9" s="68"/>
      <c r="AO9" s="68"/>
      <c r="AP9" s="68"/>
      <c r="AQ9" s="68"/>
      <c r="AR9" s="68"/>
      <c r="AS9" s="68"/>
      <c r="AT9" s="68" t="s">
        <v>18</v>
      </c>
      <c r="AU9" s="68"/>
      <c r="AV9" s="68"/>
      <c r="AW9" s="68"/>
      <c r="AX9" s="68"/>
      <c r="AY9" s="68"/>
      <c r="AZ9" s="68"/>
      <c r="BA9" s="68"/>
      <c r="BB9" s="68" t="s">
        <v>19</v>
      </c>
      <c r="BC9" s="68"/>
      <c r="BD9" s="68"/>
      <c r="BE9" s="68"/>
      <c r="BF9" s="68"/>
      <c r="BG9" s="68"/>
      <c r="BH9" s="68"/>
      <c r="BI9" s="68"/>
      <c r="BJ9" s="3"/>
      <c r="BK9" s="3"/>
      <c r="BL9" s="69" t="s">
        <v>20</v>
      </c>
      <c r="BM9" s="70"/>
      <c r="BN9" s="10" t="s">
        <v>21</v>
      </c>
      <c r="BO9" s="11"/>
      <c r="BP9" s="11"/>
      <c r="BQ9" s="11"/>
      <c r="BR9" s="11"/>
      <c r="BS9" s="11"/>
      <c r="BT9" s="11"/>
      <c r="BU9" s="11"/>
      <c r="BV9" s="11"/>
      <c r="BW9" s="11"/>
      <c r="BX9" s="11"/>
      <c r="BY9" s="12"/>
    </row>
    <row r="10" spans="1:78" ht="18.75" customHeight="1" x14ac:dyDescent="0.15">
      <c r="A10" s="2"/>
      <c r="B10" s="71" t="str">
        <f>データ!N6</f>
        <v>-</v>
      </c>
      <c r="C10" s="71"/>
      <c r="D10" s="71"/>
      <c r="E10" s="71"/>
      <c r="F10" s="71"/>
      <c r="G10" s="71"/>
      <c r="H10" s="71"/>
      <c r="I10" s="71" t="str">
        <f>データ!O6</f>
        <v>該当数値なし</v>
      </c>
      <c r="J10" s="71"/>
      <c r="K10" s="71"/>
      <c r="L10" s="71"/>
      <c r="M10" s="71"/>
      <c r="N10" s="71"/>
      <c r="O10" s="71"/>
      <c r="P10" s="71">
        <f>データ!P6</f>
        <v>2.93</v>
      </c>
      <c r="Q10" s="71"/>
      <c r="R10" s="71"/>
      <c r="S10" s="71"/>
      <c r="T10" s="71"/>
      <c r="U10" s="71"/>
      <c r="V10" s="71"/>
      <c r="W10" s="71">
        <f>データ!Q6</f>
        <v>54.04</v>
      </c>
      <c r="X10" s="71"/>
      <c r="Y10" s="71"/>
      <c r="Z10" s="71"/>
      <c r="AA10" s="71"/>
      <c r="AB10" s="71"/>
      <c r="AC10" s="71"/>
      <c r="AD10" s="72">
        <f>データ!R6</f>
        <v>5800</v>
      </c>
      <c r="AE10" s="72"/>
      <c r="AF10" s="72"/>
      <c r="AG10" s="72"/>
      <c r="AH10" s="72"/>
      <c r="AI10" s="72"/>
      <c r="AJ10" s="72"/>
      <c r="AK10" s="2"/>
      <c r="AL10" s="72">
        <f>データ!V6</f>
        <v>169</v>
      </c>
      <c r="AM10" s="72"/>
      <c r="AN10" s="72"/>
      <c r="AO10" s="72"/>
      <c r="AP10" s="72"/>
      <c r="AQ10" s="72"/>
      <c r="AR10" s="72"/>
      <c r="AS10" s="72"/>
      <c r="AT10" s="71">
        <f>データ!W6</f>
        <v>0.06</v>
      </c>
      <c r="AU10" s="71"/>
      <c r="AV10" s="71"/>
      <c r="AW10" s="71"/>
      <c r="AX10" s="71"/>
      <c r="AY10" s="71"/>
      <c r="AZ10" s="71"/>
      <c r="BA10" s="71"/>
      <c r="BB10" s="71">
        <f>データ!X6</f>
        <v>2816.67</v>
      </c>
      <c r="BC10" s="71"/>
      <c r="BD10" s="71"/>
      <c r="BE10" s="71"/>
      <c r="BF10" s="71"/>
      <c r="BG10" s="71"/>
      <c r="BH10" s="71"/>
      <c r="BI10" s="71"/>
      <c r="BJ10" s="2"/>
      <c r="BK10" s="2"/>
      <c r="BL10" s="73" t="s">
        <v>22</v>
      </c>
      <c r="BM10" s="74"/>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3" t="s">
        <v>24</v>
      </c>
      <c r="BM11" s="63"/>
      <c r="BN11" s="63"/>
      <c r="BO11" s="63"/>
      <c r="BP11" s="63"/>
      <c r="BQ11" s="63"/>
      <c r="BR11" s="63"/>
      <c r="BS11" s="63"/>
      <c r="BT11" s="63"/>
      <c r="BU11" s="63"/>
      <c r="BV11" s="63"/>
      <c r="BW11" s="63"/>
      <c r="BX11" s="63"/>
      <c r="BY11" s="63"/>
      <c r="BZ11" s="6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3"/>
      <c r="BM12" s="63"/>
      <c r="BN12" s="63"/>
      <c r="BO12" s="63"/>
      <c r="BP12" s="63"/>
      <c r="BQ12" s="63"/>
      <c r="BR12" s="63"/>
      <c r="BS12" s="63"/>
      <c r="BT12" s="63"/>
      <c r="BU12" s="63"/>
      <c r="BV12" s="63"/>
      <c r="BW12" s="63"/>
      <c r="BX12" s="63"/>
      <c r="BY12" s="63"/>
      <c r="BZ12" s="6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4"/>
      <c r="BM13" s="64"/>
      <c r="BN13" s="64"/>
      <c r="BO13" s="64"/>
      <c r="BP13" s="64"/>
      <c r="BQ13" s="64"/>
      <c r="BR13" s="64"/>
      <c r="BS13" s="64"/>
      <c r="BT13" s="64"/>
      <c r="BU13" s="64"/>
      <c r="BV13" s="64"/>
      <c r="BW13" s="64"/>
      <c r="BX13" s="64"/>
      <c r="BY13" s="64"/>
      <c r="BZ13" s="64"/>
    </row>
    <row r="14" spans="1:78" ht="13.5" customHeight="1" x14ac:dyDescent="0.15">
      <c r="A14" s="2"/>
      <c r="B14" s="65" t="s">
        <v>25</v>
      </c>
      <c r="C14" s="66"/>
      <c r="D14" s="66"/>
      <c r="E14" s="66"/>
      <c r="F14" s="66"/>
      <c r="G14" s="66"/>
      <c r="H14" s="66"/>
      <c r="I14" s="66"/>
      <c r="J14" s="66"/>
      <c r="K14" s="66"/>
      <c r="L14" s="66"/>
      <c r="M14" s="66"/>
      <c r="N14" s="66"/>
      <c r="O14" s="66"/>
      <c r="P14" s="66"/>
      <c r="Q14" s="66"/>
      <c r="R14" s="66"/>
      <c r="S14" s="66"/>
      <c r="T14" s="66"/>
      <c r="U14" s="66"/>
      <c r="V14" s="66"/>
      <c r="W14" s="66"/>
      <c r="X14" s="66"/>
      <c r="Y14" s="66"/>
      <c r="Z14" s="66"/>
      <c r="AA14" s="66"/>
      <c r="AB14" s="66"/>
      <c r="AC14" s="66"/>
      <c r="AD14" s="66"/>
      <c r="AE14" s="66"/>
      <c r="AF14" s="66"/>
      <c r="AG14" s="66"/>
      <c r="AH14" s="66"/>
      <c r="AI14" s="66"/>
      <c r="AJ14" s="66"/>
      <c r="AK14" s="66"/>
      <c r="AL14" s="66"/>
      <c r="AM14" s="66"/>
      <c r="AN14" s="66"/>
      <c r="AO14" s="66"/>
      <c r="AP14" s="66"/>
      <c r="AQ14" s="66"/>
      <c r="AR14" s="66"/>
      <c r="AS14" s="66"/>
      <c r="AT14" s="66"/>
      <c r="AU14" s="66"/>
      <c r="AV14" s="66"/>
      <c r="AW14" s="66"/>
      <c r="AX14" s="66"/>
      <c r="AY14" s="66"/>
      <c r="AZ14" s="66"/>
      <c r="BA14" s="66"/>
      <c r="BB14" s="66"/>
      <c r="BC14" s="66"/>
      <c r="BD14" s="66"/>
      <c r="BE14" s="66"/>
      <c r="BF14" s="66"/>
      <c r="BG14" s="66"/>
      <c r="BH14" s="66"/>
      <c r="BI14" s="66"/>
      <c r="BJ14" s="67"/>
      <c r="BK14" s="2"/>
      <c r="BL14" s="41" t="s">
        <v>26</v>
      </c>
      <c r="BM14" s="42"/>
      <c r="BN14" s="42"/>
      <c r="BO14" s="42"/>
      <c r="BP14" s="42"/>
      <c r="BQ14" s="42"/>
      <c r="BR14" s="42"/>
      <c r="BS14" s="42"/>
      <c r="BT14" s="42"/>
      <c r="BU14" s="42"/>
      <c r="BV14" s="42"/>
      <c r="BW14" s="42"/>
      <c r="BX14" s="42"/>
      <c r="BY14" s="42"/>
      <c r="BZ14" s="43"/>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125</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124</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4"/>
      <c r="BM59" s="55"/>
      <c r="BN59" s="55"/>
      <c r="BO59" s="55"/>
      <c r="BP59" s="55"/>
      <c r="BQ59" s="55"/>
      <c r="BR59" s="55"/>
      <c r="BS59" s="55"/>
      <c r="BT59" s="55"/>
      <c r="BU59" s="55"/>
      <c r="BV59" s="55"/>
      <c r="BW59" s="55"/>
      <c r="BX59" s="55"/>
      <c r="BY59" s="55"/>
      <c r="BZ59" s="56"/>
    </row>
    <row r="60" spans="1:78" ht="13.5" customHeight="1" x14ac:dyDescent="0.15">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126</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【814.89】</v>
      </c>
      <c r="I86" s="25" t="str">
        <f>データ!CA6</f>
        <v>【60.64】</v>
      </c>
      <c r="J86" s="25" t="str">
        <f>データ!CL6</f>
        <v>【255.52】</v>
      </c>
      <c r="K86" s="25" t="str">
        <f>データ!CW6</f>
        <v>【52.49】</v>
      </c>
      <c r="L86" s="25" t="str">
        <f>データ!DH6</f>
        <v>【85.49】</v>
      </c>
      <c r="M86" s="25" t="s">
        <v>56</v>
      </c>
      <c r="N86" s="25" t="s">
        <v>57</v>
      </c>
      <c r="O86" s="25" t="str">
        <f>データ!EO6</f>
        <v>【0.11】</v>
      </c>
    </row>
  </sheetData>
  <sheetProtection algorithmName="SHA-512" hashValue="k7B4vgZxgVfmBg5XICrV8NOQGJV2MF3v2Ph97Gh//i50ci/wOfW8MNjonNKnEBzM1ox9+LDiLs1rb3Qeuk7cUw==" saltValue="xbOUGWnV+VamzTS4vIB+jg=="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58</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59</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60</v>
      </c>
      <c r="B3" s="28" t="s">
        <v>61</v>
      </c>
      <c r="C3" s="28" t="s">
        <v>62</v>
      </c>
      <c r="D3" s="28" t="s">
        <v>63</v>
      </c>
      <c r="E3" s="28" t="s">
        <v>64</v>
      </c>
      <c r="F3" s="28" t="s">
        <v>65</v>
      </c>
      <c r="G3" s="28" t="s">
        <v>66</v>
      </c>
      <c r="H3" s="82" t="s">
        <v>67</v>
      </c>
      <c r="I3" s="83"/>
      <c r="J3" s="83"/>
      <c r="K3" s="83"/>
      <c r="L3" s="83"/>
      <c r="M3" s="83"/>
      <c r="N3" s="83"/>
      <c r="O3" s="83"/>
      <c r="P3" s="83"/>
      <c r="Q3" s="83"/>
      <c r="R3" s="83"/>
      <c r="S3" s="83"/>
      <c r="T3" s="83"/>
      <c r="U3" s="83"/>
      <c r="V3" s="83"/>
      <c r="W3" s="83"/>
      <c r="X3" s="84"/>
      <c r="Y3" s="88" t="s">
        <v>68</v>
      </c>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t="s">
        <v>69</v>
      </c>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row>
    <row r="4" spans="1:145" x14ac:dyDescent="0.15">
      <c r="A4" s="27" t="s">
        <v>70</v>
      </c>
      <c r="B4" s="29"/>
      <c r="C4" s="29"/>
      <c r="D4" s="29"/>
      <c r="E4" s="29"/>
      <c r="F4" s="29"/>
      <c r="G4" s="29"/>
      <c r="H4" s="85"/>
      <c r="I4" s="86"/>
      <c r="J4" s="86"/>
      <c r="K4" s="86"/>
      <c r="L4" s="86"/>
      <c r="M4" s="86"/>
      <c r="N4" s="86"/>
      <c r="O4" s="86"/>
      <c r="P4" s="86"/>
      <c r="Q4" s="86"/>
      <c r="R4" s="86"/>
      <c r="S4" s="86"/>
      <c r="T4" s="86"/>
      <c r="U4" s="86"/>
      <c r="V4" s="86"/>
      <c r="W4" s="86"/>
      <c r="X4" s="87"/>
      <c r="Y4" s="81" t="s">
        <v>71</v>
      </c>
      <c r="Z4" s="81"/>
      <c r="AA4" s="81"/>
      <c r="AB4" s="81"/>
      <c r="AC4" s="81"/>
      <c r="AD4" s="81"/>
      <c r="AE4" s="81"/>
      <c r="AF4" s="81"/>
      <c r="AG4" s="81"/>
      <c r="AH4" s="81"/>
      <c r="AI4" s="81"/>
      <c r="AJ4" s="81" t="s">
        <v>72</v>
      </c>
      <c r="AK4" s="81"/>
      <c r="AL4" s="81"/>
      <c r="AM4" s="81"/>
      <c r="AN4" s="81"/>
      <c r="AO4" s="81"/>
      <c r="AP4" s="81"/>
      <c r="AQ4" s="81"/>
      <c r="AR4" s="81"/>
      <c r="AS4" s="81"/>
      <c r="AT4" s="81"/>
      <c r="AU4" s="81" t="s">
        <v>73</v>
      </c>
      <c r="AV4" s="81"/>
      <c r="AW4" s="81"/>
      <c r="AX4" s="81"/>
      <c r="AY4" s="81"/>
      <c r="AZ4" s="81"/>
      <c r="BA4" s="81"/>
      <c r="BB4" s="81"/>
      <c r="BC4" s="81"/>
      <c r="BD4" s="81"/>
      <c r="BE4" s="81"/>
      <c r="BF4" s="81" t="s">
        <v>74</v>
      </c>
      <c r="BG4" s="81"/>
      <c r="BH4" s="81"/>
      <c r="BI4" s="81"/>
      <c r="BJ4" s="81"/>
      <c r="BK4" s="81"/>
      <c r="BL4" s="81"/>
      <c r="BM4" s="81"/>
      <c r="BN4" s="81"/>
      <c r="BO4" s="81"/>
      <c r="BP4" s="81"/>
      <c r="BQ4" s="81" t="s">
        <v>75</v>
      </c>
      <c r="BR4" s="81"/>
      <c r="BS4" s="81"/>
      <c r="BT4" s="81"/>
      <c r="BU4" s="81"/>
      <c r="BV4" s="81"/>
      <c r="BW4" s="81"/>
      <c r="BX4" s="81"/>
      <c r="BY4" s="81"/>
      <c r="BZ4" s="81"/>
      <c r="CA4" s="81"/>
      <c r="CB4" s="81" t="s">
        <v>76</v>
      </c>
      <c r="CC4" s="81"/>
      <c r="CD4" s="81"/>
      <c r="CE4" s="81"/>
      <c r="CF4" s="81"/>
      <c r="CG4" s="81"/>
      <c r="CH4" s="81"/>
      <c r="CI4" s="81"/>
      <c r="CJ4" s="81"/>
      <c r="CK4" s="81"/>
      <c r="CL4" s="81"/>
      <c r="CM4" s="81" t="s">
        <v>77</v>
      </c>
      <c r="CN4" s="81"/>
      <c r="CO4" s="81"/>
      <c r="CP4" s="81"/>
      <c r="CQ4" s="81"/>
      <c r="CR4" s="81"/>
      <c r="CS4" s="81"/>
      <c r="CT4" s="81"/>
      <c r="CU4" s="81"/>
      <c r="CV4" s="81"/>
      <c r="CW4" s="81"/>
      <c r="CX4" s="81" t="s">
        <v>78</v>
      </c>
      <c r="CY4" s="81"/>
      <c r="CZ4" s="81"/>
      <c r="DA4" s="81"/>
      <c r="DB4" s="81"/>
      <c r="DC4" s="81"/>
      <c r="DD4" s="81"/>
      <c r="DE4" s="81"/>
      <c r="DF4" s="81"/>
      <c r="DG4" s="81"/>
      <c r="DH4" s="81"/>
      <c r="DI4" s="81" t="s">
        <v>79</v>
      </c>
      <c r="DJ4" s="81"/>
      <c r="DK4" s="81"/>
      <c r="DL4" s="81"/>
      <c r="DM4" s="81"/>
      <c r="DN4" s="81"/>
      <c r="DO4" s="81"/>
      <c r="DP4" s="81"/>
      <c r="DQ4" s="81"/>
      <c r="DR4" s="81"/>
      <c r="DS4" s="81"/>
      <c r="DT4" s="81" t="s">
        <v>80</v>
      </c>
      <c r="DU4" s="81"/>
      <c r="DV4" s="81"/>
      <c r="DW4" s="81"/>
      <c r="DX4" s="81"/>
      <c r="DY4" s="81"/>
      <c r="DZ4" s="81"/>
      <c r="EA4" s="81"/>
      <c r="EB4" s="81"/>
      <c r="EC4" s="81"/>
      <c r="ED4" s="81"/>
      <c r="EE4" s="81" t="s">
        <v>81</v>
      </c>
      <c r="EF4" s="81"/>
      <c r="EG4" s="81"/>
      <c r="EH4" s="81"/>
      <c r="EI4" s="81"/>
      <c r="EJ4" s="81"/>
      <c r="EK4" s="81"/>
      <c r="EL4" s="81"/>
      <c r="EM4" s="81"/>
      <c r="EN4" s="81"/>
      <c r="EO4" s="81"/>
    </row>
    <row r="5" spans="1:145" x14ac:dyDescent="0.15">
      <c r="A5" s="27" t="s">
        <v>82</v>
      </c>
      <c r="B5" s="30"/>
      <c r="C5" s="30"/>
      <c r="D5" s="30"/>
      <c r="E5" s="30"/>
      <c r="F5" s="30"/>
      <c r="G5" s="30"/>
      <c r="H5" s="31" t="s">
        <v>83</v>
      </c>
      <c r="I5" s="31" t="s">
        <v>84</v>
      </c>
      <c r="J5" s="31" t="s">
        <v>85</v>
      </c>
      <c r="K5" s="31" t="s">
        <v>86</v>
      </c>
      <c r="L5" s="31" t="s">
        <v>87</v>
      </c>
      <c r="M5" s="31" t="s">
        <v>5</v>
      </c>
      <c r="N5" s="31" t="s">
        <v>88</v>
      </c>
      <c r="O5" s="31" t="s">
        <v>89</v>
      </c>
      <c r="P5" s="31" t="s">
        <v>90</v>
      </c>
      <c r="Q5" s="31" t="s">
        <v>91</v>
      </c>
      <c r="R5" s="31" t="s">
        <v>92</v>
      </c>
      <c r="S5" s="31" t="s">
        <v>93</v>
      </c>
      <c r="T5" s="31" t="s">
        <v>94</v>
      </c>
      <c r="U5" s="31" t="s">
        <v>95</v>
      </c>
      <c r="V5" s="31" t="s">
        <v>96</v>
      </c>
      <c r="W5" s="31" t="s">
        <v>97</v>
      </c>
      <c r="X5" s="31" t="s">
        <v>98</v>
      </c>
      <c r="Y5" s="31" t="s">
        <v>99</v>
      </c>
      <c r="Z5" s="31" t="s">
        <v>100</v>
      </c>
      <c r="AA5" s="31" t="s">
        <v>101</v>
      </c>
      <c r="AB5" s="31" t="s">
        <v>102</v>
      </c>
      <c r="AC5" s="31" t="s">
        <v>103</v>
      </c>
      <c r="AD5" s="31" t="s">
        <v>104</v>
      </c>
      <c r="AE5" s="31" t="s">
        <v>105</v>
      </c>
      <c r="AF5" s="31" t="s">
        <v>106</v>
      </c>
      <c r="AG5" s="31" t="s">
        <v>107</v>
      </c>
      <c r="AH5" s="31" t="s">
        <v>108</v>
      </c>
      <c r="AI5" s="31" t="s">
        <v>43</v>
      </c>
      <c r="AJ5" s="31" t="s">
        <v>99</v>
      </c>
      <c r="AK5" s="31" t="s">
        <v>100</v>
      </c>
      <c r="AL5" s="31" t="s">
        <v>101</v>
      </c>
      <c r="AM5" s="31" t="s">
        <v>102</v>
      </c>
      <c r="AN5" s="31" t="s">
        <v>103</v>
      </c>
      <c r="AO5" s="31" t="s">
        <v>104</v>
      </c>
      <c r="AP5" s="31" t="s">
        <v>105</v>
      </c>
      <c r="AQ5" s="31" t="s">
        <v>106</v>
      </c>
      <c r="AR5" s="31" t="s">
        <v>107</v>
      </c>
      <c r="AS5" s="31" t="s">
        <v>108</v>
      </c>
      <c r="AT5" s="31" t="s">
        <v>109</v>
      </c>
      <c r="AU5" s="31" t="s">
        <v>99</v>
      </c>
      <c r="AV5" s="31" t="s">
        <v>100</v>
      </c>
      <c r="AW5" s="31" t="s">
        <v>101</v>
      </c>
      <c r="AX5" s="31" t="s">
        <v>102</v>
      </c>
      <c r="AY5" s="31" t="s">
        <v>103</v>
      </c>
      <c r="AZ5" s="31" t="s">
        <v>104</v>
      </c>
      <c r="BA5" s="31" t="s">
        <v>105</v>
      </c>
      <c r="BB5" s="31" t="s">
        <v>106</v>
      </c>
      <c r="BC5" s="31" t="s">
        <v>107</v>
      </c>
      <c r="BD5" s="31" t="s">
        <v>108</v>
      </c>
      <c r="BE5" s="31" t="s">
        <v>109</v>
      </c>
      <c r="BF5" s="31" t="s">
        <v>99</v>
      </c>
      <c r="BG5" s="31" t="s">
        <v>100</v>
      </c>
      <c r="BH5" s="31" t="s">
        <v>101</v>
      </c>
      <c r="BI5" s="31" t="s">
        <v>102</v>
      </c>
      <c r="BJ5" s="31" t="s">
        <v>103</v>
      </c>
      <c r="BK5" s="31" t="s">
        <v>104</v>
      </c>
      <c r="BL5" s="31" t="s">
        <v>105</v>
      </c>
      <c r="BM5" s="31" t="s">
        <v>106</v>
      </c>
      <c r="BN5" s="31" t="s">
        <v>107</v>
      </c>
      <c r="BO5" s="31" t="s">
        <v>108</v>
      </c>
      <c r="BP5" s="31" t="s">
        <v>109</v>
      </c>
      <c r="BQ5" s="31" t="s">
        <v>99</v>
      </c>
      <c r="BR5" s="31" t="s">
        <v>100</v>
      </c>
      <c r="BS5" s="31" t="s">
        <v>101</v>
      </c>
      <c r="BT5" s="31" t="s">
        <v>102</v>
      </c>
      <c r="BU5" s="31" t="s">
        <v>103</v>
      </c>
      <c r="BV5" s="31" t="s">
        <v>104</v>
      </c>
      <c r="BW5" s="31" t="s">
        <v>105</v>
      </c>
      <c r="BX5" s="31" t="s">
        <v>106</v>
      </c>
      <c r="BY5" s="31" t="s">
        <v>107</v>
      </c>
      <c r="BZ5" s="31" t="s">
        <v>108</v>
      </c>
      <c r="CA5" s="31" t="s">
        <v>109</v>
      </c>
      <c r="CB5" s="31" t="s">
        <v>99</v>
      </c>
      <c r="CC5" s="31" t="s">
        <v>100</v>
      </c>
      <c r="CD5" s="31" t="s">
        <v>101</v>
      </c>
      <c r="CE5" s="31" t="s">
        <v>102</v>
      </c>
      <c r="CF5" s="31" t="s">
        <v>103</v>
      </c>
      <c r="CG5" s="31" t="s">
        <v>104</v>
      </c>
      <c r="CH5" s="31" t="s">
        <v>105</v>
      </c>
      <c r="CI5" s="31" t="s">
        <v>106</v>
      </c>
      <c r="CJ5" s="31" t="s">
        <v>107</v>
      </c>
      <c r="CK5" s="31" t="s">
        <v>108</v>
      </c>
      <c r="CL5" s="31" t="s">
        <v>109</v>
      </c>
      <c r="CM5" s="31" t="s">
        <v>99</v>
      </c>
      <c r="CN5" s="31" t="s">
        <v>100</v>
      </c>
      <c r="CO5" s="31" t="s">
        <v>101</v>
      </c>
      <c r="CP5" s="31" t="s">
        <v>102</v>
      </c>
      <c r="CQ5" s="31" t="s">
        <v>103</v>
      </c>
      <c r="CR5" s="31" t="s">
        <v>104</v>
      </c>
      <c r="CS5" s="31" t="s">
        <v>105</v>
      </c>
      <c r="CT5" s="31" t="s">
        <v>106</v>
      </c>
      <c r="CU5" s="31" t="s">
        <v>107</v>
      </c>
      <c r="CV5" s="31" t="s">
        <v>108</v>
      </c>
      <c r="CW5" s="31" t="s">
        <v>109</v>
      </c>
      <c r="CX5" s="31" t="s">
        <v>99</v>
      </c>
      <c r="CY5" s="31" t="s">
        <v>100</v>
      </c>
      <c r="CZ5" s="31" t="s">
        <v>101</v>
      </c>
      <c r="DA5" s="31" t="s">
        <v>102</v>
      </c>
      <c r="DB5" s="31" t="s">
        <v>103</v>
      </c>
      <c r="DC5" s="31" t="s">
        <v>104</v>
      </c>
      <c r="DD5" s="31" t="s">
        <v>105</v>
      </c>
      <c r="DE5" s="31" t="s">
        <v>106</v>
      </c>
      <c r="DF5" s="31" t="s">
        <v>107</v>
      </c>
      <c r="DG5" s="31" t="s">
        <v>108</v>
      </c>
      <c r="DH5" s="31" t="s">
        <v>109</v>
      </c>
      <c r="DI5" s="31" t="s">
        <v>99</v>
      </c>
      <c r="DJ5" s="31" t="s">
        <v>100</v>
      </c>
      <c r="DK5" s="31" t="s">
        <v>101</v>
      </c>
      <c r="DL5" s="31" t="s">
        <v>102</v>
      </c>
      <c r="DM5" s="31" t="s">
        <v>103</v>
      </c>
      <c r="DN5" s="31" t="s">
        <v>104</v>
      </c>
      <c r="DO5" s="31" t="s">
        <v>105</v>
      </c>
      <c r="DP5" s="31" t="s">
        <v>106</v>
      </c>
      <c r="DQ5" s="31" t="s">
        <v>107</v>
      </c>
      <c r="DR5" s="31" t="s">
        <v>108</v>
      </c>
      <c r="DS5" s="31" t="s">
        <v>109</v>
      </c>
      <c r="DT5" s="31" t="s">
        <v>99</v>
      </c>
      <c r="DU5" s="31" t="s">
        <v>100</v>
      </c>
      <c r="DV5" s="31" t="s">
        <v>101</v>
      </c>
      <c r="DW5" s="31" t="s">
        <v>102</v>
      </c>
      <c r="DX5" s="31" t="s">
        <v>103</v>
      </c>
      <c r="DY5" s="31" t="s">
        <v>104</v>
      </c>
      <c r="DZ5" s="31" t="s">
        <v>105</v>
      </c>
      <c r="EA5" s="31" t="s">
        <v>106</v>
      </c>
      <c r="EB5" s="31" t="s">
        <v>107</v>
      </c>
      <c r="EC5" s="31" t="s">
        <v>108</v>
      </c>
      <c r="ED5" s="31" t="s">
        <v>109</v>
      </c>
      <c r="EE5" s="31" t="s">
        <v>99</v>
      </c>
      <c r="EF5" s="31" t="s">
        <v>100</v>
      </c>
      <c r="EG5" s="31" t="s">
        <v>101</v>
      </c>
      <c r="EH5" s="31" t="s">
        <v>102</v>
      </c>
      <c r="EI5" s="31" t="s">
        <v>103</v>
      </c>
      <c r="EJ5" s="31" t="s">
        <v>104</v>
      </c>
      <c r="EK5" s="31" t="s">
        <v>105</v>
      </c>
      <c r="EL5" s="31" t="s">
        <v>106</v>
      </c>
      <c r="EM5" s="31" t="s">
        <v>107</v>
      </c>
      <c r="EN5" s="31" t="s">
        <v>108</v>
      </c>
      <c r="EO5" s="31" t="s">
        <v>109</v>
      </c>
    </row>
    <row r="6" spans="1:145" s="35" customFormat="1" x14ac:dyDescent="0.15">
      <c r="A6" s="27" t="s">
        <v>110</v>
      </c>
      <c r="B6" s="32">
        <f>B7</f>
        <v>2017</v>
      </c>
      <c r="C6" s="32">
        <f t="shared" ref="C6:X6" si="3">C7</f>
        <v>73628</v>
      </c>
      <c r="D6" s="32">
        <f t="shared" si="3"/>
        <v>47</v>
      </c>
      <c r="E6" s="32">
        <f t="shared" si="3"/>
        <v>17</v>
      </c>
      <c r="F6" s="32">
        <f t="shared" si="3"/>
        <v>5</v>
      </c>
      <c r="G6" s="32">
        <f t="shared" si="3"/>
        <v>0</v>
      </c>
      <c r="H6" s="32" t="str">
        <f t="shared" si="3"/>
        <v>福島県　下郷町</v>
      </c>
      <c r="I6" s="32" t="str">
        <f t="shared" si="3"/>
        <v>法非適用</v>
      </c>
      <c r="J6" s="32" t="str">
        <f t="shared" si="3"/>
        <v>下水道事業</v>
      </c>
      <c r="K6" s="32" t="str">
        <f t="shared" si="3"/>
        <v>農業集落排水</v>
      </c>
      <c r="L6" s="32" t="str">
        <f t="shared" si="3"/>
        <v>F2</v>
      </c>
      <c r="M6" s="32" t="str">
        <f t="shared" si="3"/>
        <v>非設置</v>
      </c>
      <c r="N6" s="33" t="str">
        <f t="shared" si="3"/>
        <v>-</v>
      </c>
      <c r="O6" s="33" t="str">
        <f t="shared" si="3"/>
        <v>該当数値なし</v>
      </c>
      <c r="P6" s="33">
        <f t="shared" si="3"/>
        <v>2.93</v>
      </c>
      <c r="Q6" s="33">
        <f t="shared" si="3"/>
        <v>54.04</v>
      </c>
      <c r="R6" s="33">
        <f t="shared" si="3"/>
        <v>5800</v>
      </c>
      <c r="S6" s="33">
        <f t="shared" si="3"/>
        <v>5845</v>
      </c>
      <c r="T6" s="33">
        <f t="shared" si="3"/>
        <v>317.04000000000002</v>
      </c>
      <c r="U6" s="33">
        <f t="shared" si="3"/>
        <v>18.440000000000001</v>
      </c>
      <c r="V6" s="33">
        <f t="shared" si="3"/>
        <v>169</v>
      </c>
      <c r="W6" s="33">
        <f t="shared" si="3"/>
        <v>0.06</v>
      </c>
      <c r="X6" s="33">
        <f t="shared" si="3"/>
        <v>2816.67</v>
      </c>
      <c r="Y6" s="34">
        <f>IF(Y7="",NA(),Y7)</f>
        <v>82.02</v>
      </c>
      <c r="Z6" s="34">
        <f t="shared" ref="Z6:AH6" si="4">IF(Z7="",NA(),Z7)</f>
        <v>82.47</v>
      </c>
      <c r="AA6" s="34">
        <f t="shared" si="4"/>
        <v>84.32</v>
      </c>
      <c r="AB6" s="34">
        <f t="shared" si="4"/>
        <v>79.78</v>
      </c>
      <c r="AC6" s="34">
        <f t="shared" si="4"/>
        <v>85.85</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882.71</v>
      </c>
      <c r="BG6" s="34">
        <f t="shared" ref="BG6:BO6" si="7">IF(BG7="",NA(),BG7)</f>
        <v>804.78</v>
      </c>
      <c r="BH6" s="34">
        <f t="shared" si="7"/>
        <v>576.17999999999995</v>
      </c>
      <c r="BI6" s="34">
        <f t="shared" si="7"/>
        <v>527.6</v>
      </c>
      <c r="BJ6" s="33">
        <f t="shared" si="7"/>
        <v>0</v>
      </c>
      <c r="BK6" s="34">
        <f t="shared" si="7"/>
        <v>1117.1099999999999</v>
      </c>
      <c r="BL6" s="34">
        <f t="shared" si="7"/>
        <v>1161.05</v>
      </c>
      <c r="BM6" s="34">
        <f t="shared" si="7"/>
        <v>979.89</v>
      </c>
      <c r="BN6" s="34">
        <f t="shared" si="7"/>
        <v>974.93</v>
      </c>
      <c r="BO6" s="34">
        <f t="shared" si="7"/>
        <v>855.8</v>
      </c>
      <c r="BP6" s="33" t="str">
        <f>IF(BP7="","",IF(BP7="-","【-】","【"&amp;SUBSTITUTE(TEXT(BP7,"#,##0.00"),"-","△")&amp;"】"))</f>
        <v>【814.89】</v>
      </c>
      <c r="BQ6" s="34">
        <f>IF(BQ7="",NA(),BQ7)</f>
        <v>37.590000000000003</v>
      </c>
      <c r="BR6" s="34">
        <f t="shared" ref="BR6:BZ6" si="8">IF(BR7="",NA(),BR7)</f>
        <v>47.38</v>
      </c>
      <c r="BS6" s="34">
        <f t="shared" si="8"/>
        <v>30.62</v>
      </c>
      <c r="BT6" s="34">
        <f t="shared" si="8"/>
        <v>37.54</v>
      </c>
      <c r="BU6" s="34">
        <f t="shared" si="8"/>
        <v>19.920000000000002</v>
      </c>
      <c r="BV6" s="34">
        <f t="shared" si="8"/>
        <v>41.04</v>
      </c>
      <c r="BW6" s="34">
        <f t="shared" si="8"/>
        <v>41.08</v>
      </c>
      <c r="BX6" s="34">
        <f t="shared" si="8"/>
        <v>41.34</v>
      </c>
      <c r="BY6" s="34">
        <f t="shared" si="8"/>
        <v>55.32</v>
      </c>
      <c r="BZ6" s="34">
        <f t="shared" si="8"/>
        <v>59.8</v>
      </c>
      <c r="CA6" s="33" t="str">
        <f>IF(CA7="","",IF(CA7="-","【-】","【"&amp;SUBSTITUTE(TEXT(CA7,"#,##0.00"),"-","△")&amp;"】"))</f>
        <v>【60.64】</v>
      </c>
      <c r="CB6" s="34">
        <f>IF(CB7="",NA(),CB7)</f>
        <v>928.96</v>
      </c>
      <c r="CC6" s="34">
        <f t="shared" ref="CC6:CK6" si="9">IF(CC7="",NA(),CC7)</f>
        <v>783.02</v>
      </c>
      <c r="CD6" s="34">
        <f t="shared" si="9"/>
        <v>1239.04</v>
      </c>
      <c r="CE6" s="34">
        <f t="shared" si="9"/>
        <v>989.86</v>
      </c>
      <c r="CF6" s="34">
        <f t="shared" si="9"/>
        <v>1901.99</v>
      </c>
      <c r="CG6" s="34">
        <f t="shared" si="9"/>
        <v>357.08</v>
      </c>
      <c r="CH6" s="34">
        <f t="shared" si="9"/>
        <v>378.08</v>
      </c>
      <c r="CI6" s="34">
        <f t="shared" si="9"/>
        <v>357.49</v>
      </c>
      <c r="CJ6" s="34">
        <f t="shared" si="9"/>
        <v>283.17</v>
      </c>
      <c r="CK6" s="34">
        <f t="shared" si="9"/>
        <v>263.76</v>
      </c>
      <c r="CL6" s="33" t="str">
        <f>IF(CL7="","",IF(CL7="-","【-】","【"&amp;SUBSTITUTE(TEXT(CL7,"#,##0.00"),"-","△")&amp;"】"))</f>
        <v>【255.52】</v>
      </c>
      <c r="CM6" s="34">
        <f>IF(CM7="",NA(),CM7)</f>
        <v>34.380000000000003</v>
      </c>
      <c r="CN6" s="34">
        <f t="shared" ref="CN6:CV6" si="10">IF(CN7="",NA(),CN7)</f>
        <v>30.95</v>
      </c>
      <c r="CO6" s="34">
        <f t="shared" si="10"/>
        <v>27.79</v>
      </c>
      <c r="CP6" s="34">
        <f t="shared" si="10"/>
        <v>28.08</v>
      </c>
      <c r="CQ6" s="34">
        <f t="shared" si="10"/>
        <v>27.51</v>
      </c>
      <c r="CR6" s="34">
        <f t="shared" si="10"/>
        <v>45.95</v>
      </c>
      <c r="CS6" s="34">
        <f t="shared" si="10"/>
        <v>44.69</v>
      </c>
      <c r="CT6" s="34">
        <f t="shared" si="10"/>
        <v>44.69</v>
      </c>
      <c r="CU6" s="34">
        <f t="shared" si="10"/>
        <v>60.65</v>
      </c>
      <c r="CV6" s="34">
        <f t="shared" si="10"/>
        <v>51.75</v>
      </c>
      <c r="CW6" s="33" t="str">
        <f>IF(CW7="","",IF(CW7="-","【-】","【"&amp;SUBSTITUTE(TEXT(CW7,"#,##0.00"),"-","△")&amp;"】"))</f>
        <v>【52.49】</v>
      </c>
      <c r="CX6" s="34">
        <f>IF(CX7="",NA(),CX7)</f>
        <v>98.83</v>
      </c>
      <c r="CY6" s="34">
        <f t="shared" ref="CY6:DG6" si="11">IF(CY7="",NA(),CY7)</f>
        <v>98.84</v>
      </c>
      <c r="CZ6" s="34">
        <f t="shared" si="11"/>
        <v>100</v>
      </c>
      <c r="DA6" s="34">
        <f t="shared" si="11"/>
        <v>100</v>
      </c>
      <c r="DB6" s="34">
        <f t="shared" si="11"/>
        <v>100</v>
      </c>
      <c r="DC6" s="34">
        <f t="shared" si="11"/>
        <v>71.97</v>
      </c>
      <c r="DD6" s="34">
        <f t="shared" si="11"/>
        <v>70.59</v>
      </c>
      <c r="DE6" s="34">
        <f t="shared" si="11"/>
        <v>69.67</v>
      </c>
      <c r="DF6" s="34">
        <f t="shared" si="11"/>
        <v>84.58</v>
      </c>
      <c r="DG6" s="34">
        <f t="shared" si="11"/>
        <v>84.84</v>
      </c>
      <c r="DH6" s="33" t="str">
        <f>IF(DH7="","",IF(DH7="-","【-】","【"&amp;SUBSTITUTE(TEXT(DH7,"#,##0.00"),"-","△")&amp;"】"))</f>
        <v>【85.49】</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0.04</v>
      </c>
      <c r="EK6" s="34">
        <f t="shared" si="14"/>
        <v>7.0000000000000007E-2</v>
      </c>
      <c r="EL6" s="34">
        <f t="shared" si="14"/>
        <v>0.02</v>
      </c>
      <c r="EM6" s="34">
        <f t="shared" si="14"/>
        <v>2.0499999999999998</v>
      </c>
      <c r="EN6" s="34">
        <f t="shared" si="14"/>
        <v>0.01</v>
      </c>
      <c r="EO6" s="33" t="str">
        <f>IF(EO7="","",IF(EO7="-","【-】","【"&amp;SUBSTITUTE(TEXT(EO7,"#,##0.00"),"-","△")&amp;"】"))</f>
        <v>【0.11】</v>
      </c>
    </row>
    <row r="7" spans="1:145" s="35" customFormat="1" x14ac:dyDescent="0.15">
      <c r="A7" s="27"/>
      <c r="B7" s="36">
        <v>2017</v>
      </c>
      <c r="C7" s="36">
        <v>73628</v>
      </c>
      <c r="D7" s="36">
        <v>47</v>
      </c>
      <c r="E7" s="36">
        <v>17</v>
      </c>
      <c r="F7" s="36">
        <v>5</v>
      </c>
      <c r="G7" s="36">
        <v>0</v>
      </c>
      <c r="H7" s="36" t="s">
        <v>111</v>
      </c>
      <c r="I7" s="36" t="s">
        <v>112</v>
      </c>
      <c r="J7" s="36" t="s">
        <v>113</v>
      </c>
      <c r="K7" s="36" t="s">
        <v>114</v>
      </c>
      <c r="L7" s="36" t="s">
        <v>115</v>
      </c>
      <c r="M7" s="36" t="s">
        <v>116</v>
      </c>
      <c r="N7" s="37" t="s">
        <v>117</v>
      </c>
      <c r="O7" s="37" t="s">
        <v>118</v>
      </c>
      <c r="P7" s="37">
        <v>2.93</v>
      </c>
      <c r="Q7" s="37">
        <v>54.04</v>
      </c>
      <c r="R7" s="37">
        <v>5800</v>
      </c>
      <c r="S7" s="37">
        <v>5845</v>
      </c>
      <c r="T7" s="37">
        <v>317.04000000000002</v>
      </c>
      <c r="U7" s="37">
        <v>18.440000000000001</v>
      </c>
      <c r="V7" s="37">
        <v>169</v>
      </c>
      <c r="W7" s="37">
        <v>0.06</v>
      </c>
      <c r="X7" s="37">
        <v>2816.67</v>
      </c>
      <c r="Y7" s="37">
        <v>82.02</v>
      </c>
      <c r="Z7" s="37">
        <v>82.47</v>
      </c>
      <c r="AA7" s="37">
        <v>84.32</v>
      </c>
      <c r="AB7" s="37">
        <v>79.78</v>
      </c>
      <c r="AC7" s="37">
        <v>85.85</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882.71</v>
      </c>
      <c r="BG7" s="37">
        <v>804.78</v>
      </c>
      <c r="BH7" s="37">
        <v>576.17999999999995</v>
      </c>
      <c r="BI7" s="37">
        <v>527.6</v>
      </c>
      <c r="BJ7" s="37">
        <v>0</v>
      </c>
      <c r="BK7" s="37">
        <v>1117.1099999999999</v>
      </c>
      <c r="BL7" s="37">
        <v>1161.05</v>
      </c>
      <c r="BM7" s="37">
        <v>979.89</v>
      </c>
      <c r="BN7" s="37">
        <v>974.93</v>
      </c>
      <c r="BO7" s="37">
        <v>855.8</v>
      </c>
      <c r="BP7" s="37">
        <v>814.89</v>
      </c>
      <c r="BQ7" s="37">
        <v>37.590000000000003</v>
      </c>
      <c r="BR7" s="37">
        <v>47.38</v>
      </c>
      <c r="BS7" s="37">
        <v>30.62</v>
      </c>
      <c r="BT7" s="37">
        <v>37.54</v>
      </c>
      <c r="BU7" s="37">
        <v>19.920000000000002</v>
      </c>
      <c r="BV7" s="37">
        <v>41.04</v>
      </c>
      <c r="BW7" s="37">
        <v>41.08</v>
      </c>
      <c r="BX7" s="37">
        <v>41.34</v>
      </c>
      <c r="BY7" s="37">
        <v>55.32</v>
      </c>
      <c r="BZ7" s="37">
        <v>59.8</v>
      </c>
      <c r="CA7" s="37">
        <v>60.64</v>
      </c>
      <c r="CB7" s="37">
        <v>928.96</v>
      </c>
      <c r="CC7" s="37">
        <v>783.02</v>
      </c>
      <c r="CD7" s="37">
        <v>1239.04</v>
      </c>
      <c r="CE7" s="37">
        <v>989.86</v>
      </c>
      <c r="CF7" s="37">
        <v>1901.99</v>
      </c>
      <c r="CG7" s="37">
        <v>357.08</v>
      </c>
      <c r="CH7" s="37">
        <v>378.08</v>
      </c>
      <c r="CI7" s="37">
        <v>357.49</v>
      </c>
      <c r="CJ7" s="37">
        <v>283.17</v>
      </c>
      <c r="CK7" s="37">
        <v>263.76</v>
      </c>
      <c r="CL7" s="37">
        <v>255.52</v>
      </c>
      <c r="CM7" s="37">
        <v>34.380000000000003</v>
      </c>
      <c r="CN7" s="37">
        <v>30.95</v>
      </c>
      <c r="CO7" s="37">
        <v>27.79</v>
      </c>
      <c r="CP7" s="37">
        <v>28.08</v>
      </c>
      <c r="CQ7" s="37">
        <v>27.51</v>
      </c>
      <c r="CR7" s="37">
        <v>45.95</v>
      </c>
      <c r="CS7" s="37">
        <v>44.69</v>
      </c>
      <c r="CT7" s="37">
        <v>44.69</v>
      </c>
      <c r="CU7" s="37">
        <v>60.65</v>
      </c>
      <c r="CV7" s="37">
        <v>51.75</v>
      </c>
      <c r="CW7" s="37">
        <v>52.49</v>
      </c>
      <c r="CX7" s="37">
        <v>98.83</v>
      </c>
      <c r="CY7" s="37">
        <v>98.84</v>
      </c>
      <c r="CZ7" s="37">
        <v>100</v>
      </c>
      <c r="DA7" s="37">
        <v>100</v>
      </c>
      <c r="DB7" s="37">
        <v>100</v>
      </c>
      <c r="DC7" s="37">
        <v>71.97</v>
      </c>
      <c r="DD7" s="37">
        <v>70.59</v>
      </c>
      <c r="DE7" s="37">
        <v>69.67</v>
      </c>
      <c r="DF7" s="37">
        <v>84.58</v>
      </c>
      <c r="DG7" s="37">
        <v>84.84</v>
      </c>
      <c r="DH7" s="37">
        <v>85.49</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0.04</v>
      </c>
      <c r="EK7" s="37">
        <v>7.0000000000000007E-2</v>
      </c>
      <c r="EL7" s="37">
        <v>0.02</v>
      </c>
      <c r="EM7" s="37">
        <v>2.0499999999999998</v>
      </c>
      <c r="EN7" s="37">
        <v>0.01</v>
      </c>
      <c r="EO7" s="37">
        <v>0.11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119</v>
      </c>
      <c r="C9" s="39" t="s">
        <v>120</v>
      </c>
      <c r="D9" s="39" t="s">
        <v>121</v>
      </c>
      <c r="E9" s="39" t="s">
        <v>122</v>
      </c>
      <c r="F9" s="39" t="s">
        <v>123</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61</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安藤　貴之</cp:lastModifiedBy>
  <cp:lastPrinted>2019-01-23T05:54:24Z</cp:lastPrinted>
  <dcterms:created xsi:type="dcterms:W3CDTF">2018-12-03T09:20:50Z</dcterms:created>
  <dcterms:modified xsi:type="dcterms:W3CDTF">2019-01-28T00:25:56Z</dcterms:modified>
  <cp:category/>
</cp:coreProperties>
</file>