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LZ7yJc2wx1dzh056C9YIj/YPg4A07tjf3V+XH1XuH3qTi4XbaT2bhYGxSDFxE+z9MWjEjjWlSGI6EYVNOYzYg==" workbookSaltValue="8upnSp9wI4lUuVO/ZKivRw==" workbookSpinCount="100000" lockStructure="1"/>
  <bookViews>
    <workbookView xWindow="0" yWindow="0" windowWidth="20730" windowHeight="934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<sst xmlns="http://schemas.openxmlformats.org/spreadsheetml/2006/main" count="232" uniqueCount="119">
  <si>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</si>
  <si>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</si>
  <si>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</si>
  <si>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</si>
  <si>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</si>
  <si>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</si>
  <si>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</si>
  <si>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</si>
  <si>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</si>
  <si>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</si>
  <si>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</si>
  <si>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</si>
  <si>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</si>
  <si>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</si>
  <si>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</si>
  <si>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</si>
  <si>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</si>
  <si>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</si>
  <si>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</si>
  <si>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</si>
  <si>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</si>
  <si>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</si>
  <si>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</si>
  <si>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</si>
  <si>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</si>
  <si>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</si>
  <si>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</si>
  <si>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</si>
  <si>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</si>
  <si>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</si>
  <si>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</si>
  <si>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</si>
  <si>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</si>
  <si>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</si>
  <si>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</si>
  <si>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</si>
  <si>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</si>
  <si>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</si>
  <si>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</si>
  <si>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</si>
  <si>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</si>
  <si>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</si>
  <si>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</si>
  <si>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</si>
  <si>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</si>
  <si>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</si>
  <si>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</si>
  <si>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</si>
  <si>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</si>
  <si>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</si>
  <si>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</si>
  <si>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</si>
  <si>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</si>
  <si>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</si>
  <si>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</si>
  <si>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</si>
  <si>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</si>
  <si>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</si>
  <si>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</si>
  <si>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</si>
  <si>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</si>
  <si>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</si>
  <si>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</si>
  <si>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</si>
  <si>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</si>
  <si>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</si>
  <si>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</si>
  <si>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</si>
  <si>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</si>
  <si>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</si>
  <si>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</si>
  <si>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</si>
  <si>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</si>
  <si>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</si>
  <si>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</si>
  <si>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</si>
  <si>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</si>
  <si>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</si>
  <si>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</si>
  <si>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</si>
  <si>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</si>
  <si>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</si>
  <si>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</si>
  <si>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</si>
  <si>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</si>
  <si>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</si>
  <si>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</si>
  <si>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</si>
  <si>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</si>
  <si>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</si>
  <si>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</si>
  <si>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</si>
  <si>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</si>
  <si>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</si>
  <si>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</si>
  <si>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</si>
  <si>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</si>
  <si>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</si>
  <si>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</si>
  <si>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</si>
  <si>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</si>
  <si>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</si>
  <si>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</si>
  <si>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</si>
  <si>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大玉村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</si>
  <si>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</si>
  <si>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</si>
  <si>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</si>
  <si>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</si>
  <si>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</si>
  <si>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</si>
  <si>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</si>
  <si>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</si>
  <si>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</si>
  <si>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</si>
  <si>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</si>
  <si>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石綿セメント管の更新により災害時のライフラインの強化や将来の水源確保に伴う調査を進め水道の安定供給を図る。
　また管路の更新や水源確保に伴う投資により施設の効率的な運営を行う。</t>
    <rPh sb="78" eb="80">
      <t>コウリツ</t>
    </rPh>
    <rPh sb="80" eb="81">
      <t>テキ</t>
    </rPh>
    <rPh sb="82" eb="84">
      <t>ウンエイ</t>
    </rPh>
    <rPh sb="85" eb="86">
      <t>オコナ</t>
    </rPh>
    <phoneticPr fontId="16"/>
  </si>
  <si>
    <t>　昭和５６年より給水開始を行い建設当初の管路は約３７年が経過している。老朽管対策として平成２７年から１０年間で村内に埋設されている石綿セメント管約９Kmを対象に耐震管への布設替工事を実施中。</t>
    <rPh sb="1" eb="3">
      <t>ショウワ</t>
    </rPh>
    <rPh sb="5" eb="6">
      <t>ネン</t>
    </rPh>
    <rPh sb="8" eb="10">
      <t>キュウスイ</t>
    </rPh>
    <rPh sb="10" eb="12">
      <t>カイシ</t>
    </rPh>
    <rPh sb="13" eb="14">
      <t>オコナ</t>
    </rPh>
    <rPh sb="15" eb="17">
      <t>ケンセツ</t>
    </rPh>
    <rPh sb="17" eb="19">
      <t>トウショ</t>
    </rPh>
    <rPh sb="20" eb="22">
      <t>カンロ</t>
    </rPh>
    <rPh sb="23" eb="24">
      <t>ヤク</t>
    </rPh>
    <rPh sb="26" eb="27">
      <t>ネン</t>
    </rPh>
    <rPh sb="28" eb="30">
      <t>ケイカ</t>
    </rPh>
    <rPh sb="35" eb="37">
      <t>ロウキュウ</t>
    </rPh>
    <rPh sb="37" eb="38">
      <t>カン</t>
    </rPh>
    <rPh sb="38" eb="40">
      <t>タイサク</t>
    </rPh>
    <rPh sb="43" eb="45">
      <t>ヘイセイ</t>
    </rPh>
    <rPh sb="47" eb="48">
      <t>ネン</t>
    </rPh>
    <rPh sb="52" eb="53">
      <t>ネン</t>
    </rPh>
    <rPh sb="53" eb="54">
      <t>カン</t>
    </rPh>
    <rPh sb="55" eb="57">
      <t>ソンナイ</t>
    </rPh>
    <rPh sb="58" eb="60">
      <t>マイセツ</t>
    </rPh>
    <rPh sb="65" eb="67">
      <t>セキメン</t>
    </rPh>
    <rPh sb="77" eb="79">
      <t>タイショウ</t>
    </rPh>
    <rPh sb="80" eb="82">
      <t>タイシン</t>
    </rPh>
    <rPh sb="82" eb="83">
      <t>カン</t>
    </rPh>
    <rPh sb="85" eb="87">
      <t>フセツ</t>
    </rPh>
    <rPh sb="87" eb="88">
      <t>ガ</t>
    </rPh>
    <rPh sb="88" eb="90">
      <t>コウジ</t>
    </rPh>
    <rPh sb="91" eb="93">
      <t>ジッシ</t>
    </rPh>
    <rPh sb="93" eb="94">
      <t>チュウ</t>
    </rPh>
    <phoneticPr fontId="16"/>
  </si>
  <si>
    <t>　経営の健全性・効率性については、区域内の住宅及び集合住宅の建設の増加に伴い有収水量も例年微増しており平成２６年度からは、一般会計より繰入を行わないで純利益は黒字となっている。
　年間使用水量も年々増えているため今後増え続ける水需要に対応するためさらなる老朽管の更新や施設の効率化を図り水確保に努めていく。</t>
    <rPh sb="61" eb="63">
      <t>イッパン</t>
    </rPh>
    <rPh sb="63" eb="65">
      <t>カイケイ</t>
    </rPh>
    <rPh sb="67" eb="69">
      <t>クリイレ</t>
    </rPh>
    <rPh sb="70" eb="71">
      <t>オコナ</t>
    </rPh>
    <rPh sb="91" eb="93">
      <t>ネンカン</t>
    </rPh>
    <rPh sb="93" eb="95">
      <t>シヨウ</t>
    </rPh>
    <rPh sb="95" eb="97">
      <t>スイリョウ</t>
    </rPh>
    <rPh sb="98" eb="100">
      <t>ネンネン</t>
    </rPh>
    <rPh sb="100" eb="101">
      <t>フ</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</si>
</sst>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0.09</c:v>
                </c:pt>
                <c:pt idx="1">
                  <c:v>0.34</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3AAC-44C2-8AC2-D99B42176218}"/>
            </c:ext>
          </c:extLst>
        </c:ser>
        <c:dLbls>
          <c:showLegendKey val="0"/>
          <c:showVal val="0"/>
          <c:showCatName val="0"/>
          <c:showSerName val="0"/>
          <c:showPercent val="0"/>
          <c:showBubbleSize val="0"/>
        </c:dLbls>
        <c:gapWidth val="150"/>
        <c:axId val="34297728"/>
        <c:axId val="3430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3AAC-44C2-8AC2-D99B42176218}"/>
            </c:ext>
          </c:extLst>
        </c:ser>
        <c:dLbls>
          <c:showLegendKey val="0"/>
          <c:showVal val="0"/>
          <c:showCatName val="0"/>
          <c:showSerName val="0"/>
          <c:showPercent val="0"/>
          <c:showBubbleSize val="0"/>
        </c:dLbls>
        <c:marker val="1"/>
        <c:smooth val="0"/>
        <c:axId val="34297728"/>
        <c:axId val="34308096"/>
      </c:lineChart>
      <c:dateAx>
        <c:axId val="34297728"/>
        <c:scaling>
          <c:orientation val="minMax"/>
        </c:scaling>
        <c:delete val="1"/>
        <c:axPos val="b"/>
        <c:numFmt formatCode="ge" sourceLinked="1"/>
        <c:majorTickMark val="none"/>
        <c:minorTickMark val="none"/>
        <c:tickLblPos val="none"/>
        <c:crossAx val="34308096"/>
        <c:crosses val="autoZero"/>
        <c:auto val="1"/>
        <c:lblOffset val="100"/>
        <c:baseTimeUnit val="years"/>
      </c:dateAx>
      <c:valAx>
        <c:axId val="3430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9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46.2</c:v>
                </c:pt>
                <c:pt idx="1">
                  <c:v>45.8</c:v>
                </c:pt>
                <c:pt idx="2">
                  <c:v>47.83</c:v>
                </c:pt>
                <c:pt idx="3">
                  <c:v>47.17</c:v>
                </c:pt>
                <c:pt idx="4">
                  <c:v>47.77</c:v>
                </c:pt>
              </c:numCache>
            </c:numRef>
          </c:val>
          <c:extLst xmlns:c16r2="http://schemas.microsoft.com/office/drawing/2015/06/chart">
            <c:ext xmlns:c16="http://schemas.microsoft.com/office/drawing/2014/chart" uri="{C3380CC4-5D6E-409C-BE32-E72D297353CC}">
              <c16:uniqueId val="{00000000-7349-4E47-9962-1F704274AC3D}"/>
            </c:ext>
          </c:extLst>
        </c:ser>
        <c:dLbls>
          <c:showLegendKey val="0"/>
          <c:showVal val="0"/>
          <c:showCatName val="0"/>
          <c:showSerName val="0"/>
          <c:showPercent val="0"/>
          <c:showBubbleSize val="0"/>
        </c:dLbls>
        <c:gapWidth val="150"/>
        <c:axId val="35426304"/>
        <c:axId val="3542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7349-4E47-9962-1F704274AC3D}"/>
            </c:ext>
          </c:extLst>
        </c:ser>
        <c:dLbls>
          <c:showLegendKey val="0"/>
          <c:showVal val="0"/>
          <c:showCatName val="0"/>
          <c:showSerName val="0"/>
          <c:showPercent val="0"/>
          <c:showBubbleSize val="0"/>
        </c:dLbls>
        <c:marker val="1"/>
        <c:smooth val="0"/>
        <c:axId val="35426304"/>
        <c:axId val="35428224"/>
      </c:lineChart>
      <c:dateAx>
        <c:axId val="35426304"/>
        <c:scaling>
          <c:orientation val="minMax"/>
        </c:scaling>
        <c:delete val="1"/>
        <c:axPos val="b"/>
        <c:numFmt formatCode="ge" sourceLinked="1"/>
        <c:majorTickMark val="none"/>
        <c:minorTickMark val="none"/>
        <c:tickLblPos val="none"/>
        <c:crossAx val="35428224"/>
        <c:crosses val="autoZero"/>
        <c:auto val="1"/>
        <c:lblOffset val="100"/>
        <c:baseTimeUnit val="years"/>
      </c:dateAx>
      <c:valAx>
        <c:axId val="3542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2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91.93</c:v>
                </c:pt>
                <c:pt idx="1">
                  <c:v>92.84</c:v>
                </c:pt>
                <c:pt idx="2">
                  <c:v>89.07</c:v>
                </c:pt>
                <c:pt idx="3">
                  <c:v>92.07</c:v>
                </c:pt>
                <c:pt idx="4">
                  <c:v>92.74</c:v>
                </c:pt>
              </c:numCache>
            </c:numRef>
          </c:val>
          <c:extLst xmlns:c16r2="http://schemas.microsoft.com/office/drawing/2015/06/chart">
            <c:ext xmlns:c16="http://schemas.microsoft.com/office/drawing/2014/chart" uri="{C3380CC4-5D6E-409C-BE32-E72D297353CC}">
              <c16:uniqueId val="{00000000-A071-4892-86B4-7092A2A65D49}"/>
            </c:ext>
          </c:extLst>
        </c:ser>
        <c:dLbls>
          <c:showLegendKey val="0"/>
          <c:showVal val="0"/>
          <c:showCatName val="0"/>
          <c:showSerName val="0"/>
          <c:showPercent val="0"/>
          <c:showBubbleSize val="0"/>
        </c:dLbls>
        <c:gapWidth val="150"/>
        <c:axId val="37771520"/>
        <c:axId val="3777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A071-4892-86B4-7092A2A65D49}"/>
            </c:ext>
          </c:extLst>
        </c:ser>
        <c:dLbls>
          <c:showLegendKey val="0"/>
          <c:showVal val="0"/>
          <c:showCatName val="0"/>
          <c:showSerName val="0"/>
          <c:showPercent val="0"/>
          <c:showBubbleSize val="0"/>
        </c:dLbls>
        <c:marker val="1"/>
        <c:smooth val="0"/>
        <c:axId val="37771520"/>
        <c:axId val="37773696"/>
      </c:lineChart>
      <c:dateAx>
        <c:axId val="37771520"/>
        <c:scaling>
          <c:orientation val="minMax"/>
        </c:scaling>
        <c:delete val="1"/>
        <c:axPos val="b"/>
        <c:numFmt formatCode="ge" sourceLinked="1"/>
        <c:majorTickMark val="none"/>
        <c:minorTickMark val="none"/>
        <c:tickLblPos val="none"/>
        <c:crossAx val="37773696"/>
        <c:crosses val="autoZero"/>
        <c:auto val="1"/>
        <c:lblOffset val="100"/>
        <c:baseTimeUnit val="years"/>
      </c:dateAx>
      <c:valAx>
        <c:axId val="3777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7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102.22</c:v>
                </c:pt>
                <c:pt idx="1">
                  <c:v>105.99</c:v>
                </c:pt>
                <c:pt idx="2">
                  <c:v>119.24</c:v>
                </c:pt>
                <c:pt idx="3">
                  <c:v>105.36</c:v>
                </c:pt>
                <c:pt idx="4">
                  <c:v>101.14</c:v>
                </c:pt>
              </c:numCache>
            </c:numRef>
          </c:val>
          <c:extLst xmlns:c16r2="http://schemas.microsoft.com/office/drawing/2015/06/chart">
            <c:ext xmlns:c16="http://schemas.microsoft.com/office/drawing/2014/chart" uri="{C3380CC4-5D6E-409C-BE32-E72D297353CC}">
              <c16:uniqueId val="{00000000-22BE-436C-971D-AC115641BB31}"/>
            </c:ext>
          </c:extLst>
        </c:ser>
        <c:dLbls>
          <c:showLegendKey val="0"/>
          <c:showVal val="0"/>
          <c:showCatName val="0"/>
          <c:showSerName val="0"/>
          <c:showPercent val="0"/>
          <c:showBubbleSize val="0"/>
        </c:dLbls>
        <c:gapWidth val="150"/>
        <c:axId val="34339072"/>
        <c:axId val="872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22BE-436C-971D-AC115641BB31}"/>
            </c:ext>
          </c:extLst>
        </c:ser>
        <c:dLbls>
          <c:showLegendKey val="0"/>
          <c:showVal val="0"/>
          <c:showCatName val="0"/>
          <c:showSerName val="0"/>
          <c:showPercent val="0"/>
          <c:showBubbleSize val="0"/>
        </c:dLbls>
        <c:marker val="1"/>
        <c:smooth val="0"/>
        <c:axId val="34339072"/>
        <c:axId val="87232896"/>
      </c:lineChart>
      <c:dateAx>
        <c:axId val="34339072"/>
        <c:scaling>
          <c:orientation val="minMax"/>
        </c:scaling>
        <c:delete val="1"/>
        <c:axPos val="b"/>
        <c:numFmt formatCode="ge" sourceLinked="1"/>
        <c:majorTickMark val="none"/>
        <c:minorTickMark val="none"/>
        <c:tickLblPos val="none"/>
        <c:crossAx val="87232896"/>
        <c:crosses val="autoZero"/>
        <c:auto val="1"/>
        <c:lblOffset val="100"/>
        <c:baseTimeUnit val="years"/>
      </c:dateAx>
      <c:valAx>
        <c:axId val="87232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33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44.98</c:v>
                </c:pt>
                <c:pt idx="1">
                  <c:v>48.26</c:v>
                </c:pt>
                <c:pt idx="2">
                  <c:v>49.99</c:v>
                </c:pt>
                <c:pt idx="3">
                  <c:v>48.81</c:v>
                </c:pt>
                <c:pt idx="4">
                  <c:v>49.27</c:v>
                </c:pt>
              </c:numCache>
            </c:numRef>
          </c:val>
          <c:extLst xmlns:c16r2="http://schemas.microsoft.com/office/drawing/2015/06/chart">
            <c:ext xmlns:c16="http://schemas.microsoft.com/office/drawing/2014/chart" uri="{C3380CC4-5D6E-409C-BE32-E72D297353CC}">
              <c16:uniqueId val="{00000000-3539-4FEA-8197-FEBB4CD93261}"/>
            </c:ext>
          </c:extLst>
        </c:ser>
        <c:dLbls>
          <c:showLegendKey val="0"/>
          <c:showVal val="0"/>
          <c:showCatName val="0"/>
          <c:showSerName val="0"/>
          <c:showPercent val="0"/>
          <c:showBubbleSize val="0"/>
        </c:dLbls>
        <c:gapWidth val="150"/>
        <c:axId val="35011200"/>
        <c:axId val="3501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3539-4FEA-8197-FEBB4CD93261}"/>
            </c:ext>
          </c:extLst>
        </c:ser>
        <c:dLbls>
          <c:showLegendKey val="0"/>
          <c:showVal val="0"/>
          <c:showCatName val="0"/>
          <c:showSerName val="0"/>
          <c:showPercent val="0"/>
          <c:showBubbleSize val="0"/>
        </c:dLbls>
        <c:marker val="1"/>
        <c:smooth val="0"/>
        <c:axId val="35011200"/>
        <c:axId val="35013376"/>
      </c:lineChart>
      <c:dateAx>
        <c:axId val="35011200"/>
        <c:scaling>
          <c:orientation val="minMax"/>
        </c:scaling>
        <c:delete val="1"/>
        <c:axPos val="b"/>
        <c:numFmt formatCode="ge" sourceLinked="1"/>
        <c:majorTickMark val="none"/>
        <c:minorTickMark val="none"/>
        <c:tickLblPos val="none"/>
        <c:crossAx val="35013376"/>
        <c:crosses val="autoZero"/>
        <c:auto val="1"/>
        <c:lblOffset val="100"/>
        <c:baseTimeUnit val="years"/>
      </c:dateAx>
      <c:valAx>
        <c:axId val="3501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1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892-4B48-853B-4068FB1B609E}"/>
            </c:ext>
          </c:extLst>
        </c:ser>
        <c:dLbls>
          <c:showLegendKey val="0"/>
          <c:showVal val="0"/>
          <c:showCatName val="0"/>
          <c:showSerName val="0"/>
          <c:showPercent val="0"/>
          <c:showBubbleSize val="0"/>
        </c:dLbls>
        <c:gapWidth val="150"/>
        <c:axId val="35062528"/>
        <c:axId val="3506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B892-4B48-853B-4068FB1B609E}"/>
            </c:ext>
          </c:extLst>
        </c:ser>
        <c:dLbls>
          <c:showLegendKey val="0"/>
          <c:showVal val="0"/>
          <c:showCatName val="0"/>
          <c:showSerName val="0"/>
          <c:showPercent val="0"/>
          <c:showBubbleSize val="0"/>
        </c:dLbls>
        <c:marker val="1"/>
        <c:smooth val="0"/>
        <c:axId val="35062528"/>
        <c:axId val="35064448"/>
      </c:lineChart>
      <c:dateAx>
        <c:axId val="35062528"/>
        <c:scaling>
          <c:orientation val="minMax"/>
        </c:scaling>
        <c:delete val="1"/>
        <c:axPos val="b"/>
        <c:numFmt formatCode="ge" sourceLinked="1"/>
        <c:majorTickMark val="none"/>
        <c:minorTickMark val="none"/>
        <c:tickLblPos val="none"/>
        <c:crossAx val="35064448"/>
        <c:crosses val="autoZero"/>
        <c:auto val="1"/>
        <c:lblOffset val="100"/>
        <c:baseTimeUnit val="years"/>
      </c:dateAx>
      <c:valAx>
        <c:axId val="3506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6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B3-490F-8A88-B180AEC6023F}"/>
            </c:ext>
          </c:extLst>
        </c:ser>
        <c:dLbls>
          <c:showLegendKey val="0"/>
          <c:showVal val="0"/>
          <c:showCatName val="0"/>
          <c:showSerName val="0"/>
          <c:showPercent val="0"/>
          <c:showBubbleSize val="0"/>
        </c:dLbls>
        <c:gapWidth val="150"/>
        <c:axId val="35100160"/>
        <c:axId val="3510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61B3-490F-8A88-B180AEC6023F}"/>
            </c:ext>
          </c:extLst>
        </c:ser>
        <c:dLbls>
          <c:showLegendKey val="0"/>
          <c:showVal val="0"/>
          <c:showCatName val="0"/>
          <c:showSerName val="0"/>
          <c:showPercent val="0"/>
          <c:showBubbleSize val="0"/>
        </c:dLbls>
        <c:marker val="1"/>
        <c:smooth val="0"/>
        <c:axId val="35100160"/>
        <c:axId val="35102080"/>
      </c:lineChart>
      <c:dateAx>
        <c:axId val="35100160"/>
        <c:scaling>
          <c:orientation val="minMax"/>
        </c:scaling>
        <c:delete val="1"/>
        <c:axPos val="b"/>
        <c:numFmt formatCode="ge" sourceLinked="1"/>
        <c:majorTickMark val="none"/>
        <c:minorTickMark val="none"/>
        <c:tickLblPos val="none"/>
        <c:crossAx val="35102080"/>
        <c:crosses val="autoZero"/>
        <c:auto val="1"/>
        <c:lblOffset val="100"/>
        <c:baseTimeUnit val="years"/>
      </c:dateAx>
      <c:valAx>
        <c:axId val="35102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10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2343.63</c:v>
                </c:pt>
                <c:pt idx="1">
                  <c:v>1943.98</c:v>
                </c:pt>
                <c:pt idx="2">
                  <c:v>7939.62</c:v>
                </c:pt>
                <c:pt idx="3">
                  <c:v>354.83</c:v>
                </c:pt>
                <c:pt idx="4">
                  <c:v>542.38</c:v>
                </c:pt>
              </c:numCache>
            </c:numRef>
          </c:val>
          <c:extLst xmlns:c16r2="http://schemas.microsoft.com/office/drawing/2015/06/chart">
            <c:ext xmlns:c16="http://schemas.microsoft.com/office/drawing/2014/chart" uri="{C3380CC4-5D6E-409C-BE32-E72D297353CC}">
              <c16:uniqueId val="{00000000-BEB7-46AB-B0E0-4AA8C50FF4FD}"/>
            </c:ext>
          </c:extLst>
        </c:ser>
        <c:dLbls>
          <c:showLegendKey val="0"/>
          <c:showVal val="0"/>
          <c:showCatName val="0"/>
          <c:showSerName val="0"/>
          <c:showPercent val="0"/>
          <c:showBubbleSize val="0"/>
        </c:dLbls>
        <c:gapWidth val="150"/>
        <c:axId val="35141888"/>
        <c:axId val="3515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BEB7-46AB-B0E0-4AA8C50FF4FD}"/>
            </c:ext>
          </c:extLst>
        </c:ser>
        <c:dLbls>
          <c:showLegendKey val="0"/>
          <c:showVal val="0"/>
          <c:showCatName val="0"/>
          <c:showSerName val="0"/>
          <c:showPercent val="0"/>
          <c:showBubbleSize val="0"/>
        </c:dLbls>
        <c:marker val="1"/>
        <c:smooth val="0"/>
        <c:axId val="35141888"/>
        <c:axId val="35152256"/>
      </c:lineChart>
      <c:dateAx>
        <c:axId val="35141888"/>
        <c:scaling>
          <c:orientation val="minMax"/>
        </c:scaling>
        <c:delete val="1"/>
        <c:axPos val="b"/>
        <c:numFmt formatCode="ge" sourceLinked="1"/>
        <c:majorTickMark val="none"/>
        <c:minorTickMark val="none"/>
        <c:tickLblPos val="none"/>
        <c:crossAx val="35152256"/>
        <c:crosses val="autoZero"/>
        <c:auto val="1"/>
        <c:lblOffset val="100"/>
        <c:baseTimeUnit val="years"/>
      </c:dateAx>
      <c:valAx>
        <c:axId val="35152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14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743.68</c:v>
                </c:pt>
                <c:pt idx="1">
                  <c:v>709.37</c:v>
                </c:pt>
                <c:pt idx="2">
                  <c:v>687.16</c:v>
                </c:pt>
                <c:pt idx="3">
                  <c:v>726.58</c:v>
                </c:pt>
                <c:pt idx="4">
                  <c:v>740.47</c:v>
                </c:pt>
              </c:numCache>
            </c:numRef>
          </c:val>
          <c:extLst xmlns:c16r2="http://schemas.microsoft.com/office/drawing/2015/06/chart">
            <c:ext xmlns:c16="http://schemas.microsoft.com/office/drawing/2014/chart" uri="{C3380CC4-5D6E-409C-BE32-E72D297353CC}">
              <c16:uniqueId val="{00000000-86CB-47CF-92EC-09DC43158230}"/>
            </c:ext>
          </c:extLst>
        </c:ser>
        <c:dLbls>
          <c:showLegendKey val="0"/>
          <c:showVal val="0"/>
          <c:showCatName val="0"/>
          <c:showSerName val="0"/>
          <c:showPercent val="0"/>
          <c:showBubbleSize val="0"/>
        </c:dLbls>
        <c:gapWidth val="150"/>
        <c:axId val="35187328"/>
        <c:axId val="3518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86CB-47CF-92EC-09DC43158230}"/>
            </c:ext>
          </c:extLst>
        </c:ser>
        <c:dLbls>
          <c:showLegendKey val="0"/>
          <c:showVal val="0"/>
          <c:showCatName val="0"/>
          <c:showSerName val="0"/>
          <c:showPercent val="0"/>
          <c:showBubbleSize val="0"/>
        </c:dLbls>
        <c:marker val="1"/>
        <c:smooth val="0"/>
        <c:axId val="35187328"/>
        <c:axId val="35189504"/>
      </c:lineChart>
      <c:dateAx>
        <c:axId val="35187328"/>
        <c:scaling>
          <c:orientation val="minMax"/>
        </c:scaling>
        <c:delete val="1"/>
        <c:axPos val="b"/>
        <c:numFmt formatCode="ge" sourceLinked="1"/>
        <c:majorTickMark val="none"/>
        <c:minorTickMark val="none"/>
        <c:tickLblPos val="none"/>
        <c:crossAx val="35189504"/>
        <c:crosses val="autoZero"/>
        <c:auto val="1"/>
        <c:lblOffset val="100"/>
        <c:baseTimeUnit val="years"/>
      </c:dateAx>
      <c:valAx>
        <c:axId val="35189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18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86.33</c:v>
                </c:pt>
                <c:pt idx="1">
                  <c:v>100.21</c:v>
                </c:pt>
                <c:pt idx="2">
                  <c:v>102.72</c:v>
                </c:pt>
                <c:pt idx="3">
                  <c:v>94.38</c:v>
                </c:pt>
                <c:pt idx="4">
                  <c:v>92.71</c:v>
                </c:pt>
              </c:numCache>
            </c:numRef>
          </c:val>
          <c:extLst xmlns:c16r2="http://schemas.microsoft.com/office/drawing/2015/06/chart">
            <c:ext xmlns:c16="http://schemas.microsoft.com/office/drawing/2014/chart" uri="{C3380CC4-5D6E-409C-BE32-E72D297353CC}">
              <c16:uniqueId val="{00000000-468A-481E-9D8F-2A8E7E0BCC24}"/>
            </c:ext>
          </c:extLst>
        </c:ser>
        <c:dLbls>
          <c:showLegendKey val="0"/>
          <c:showVal val="0"/>
          <c:showCatName val="0"/>
          <c:showSerName val="0"/>
          <c:showPercent val="0"/>
          <c:showBubbleSize val="0"/>
        </c:dLbls>
        <c:gapWidth val="150"/>
        <c:axId val="35224576"/>
        <c:axId val="3523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468A-481E-9D8F-2A8E7E0BCC24}"/>
            </c:ext>
          </c:extLst>
        </c:ser>
        <c:dLbls>
          <c:showLegendKey val="0"/>
          <c:showVal val="0"/>
          <c:showCatName val="0"/>
          <c:showSerName val="0"/>
          <c:showPercent val="0"/>
          <c:showBubbleSize val="0"/>
        </c:dLbls>
        <c:marker val="1"/>
        <c:smooth val="0"/>
        <c:axId val="35224576"/>
        <c:axId val="35230848"/>
      </c:lineChart>
      <c:dateAx>
        <c:axId val="35224576"/>
        <c:scaling>
          <c:orientation val="minMax"/>
        </c:scaling>
        <c:delete val="1"/>
        <c:axPos val="b"/>
        <c:numFmt formatCode="ge" sourceLinked="1"/>
        <c:majorTickMark val="none"/>
        <c:minorTickMark val="none"/>
        <c:tickLblPos val="none"/>
        <c:crossAx val="35230848"/>
        <c:crosses val="autoZero"/>
        <c:auto val="1"/>
        <c:lblOffset val="100"/>
        <c:baseTimeUnit val="years"/>
      </c:dateAx>
      <c:valAx>
        <c:axId val="3523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2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190.7</c:v>
                </c:pt>
                <c:pt idx="1">
                  <c:v>164.93</c:v>
                </c:pt>
                <c:pt idx="2">
                  <c:v>161.34</c:v>
                </c:pt>
                <c:pt idx="3">
                  <c:v>176.92</c:v>
                </c:pt>
                <c:pt idx="4">
                  <c:v>180.08</c:v>
                </c:pt>
              </c:numCache>
            </c:numRef>
          </c:val>
          <c:extLst xmlns:c16r2="http://schemas.microsoft.com/office/drawing/2015/06/chart">
            <c:ext xmlns:c16="http://schemas.microsoft.com/office/drawing/2014/chart" uri="{C3380CC4-5D6E-409C-BE32-E72D297353CC}">
              <c16:uniqueId val="{00000000-426F-4DA7-853B-EF9C2436A53F}"/>
            </c:ext>
          </c:extLst>
        </c:ser>
        <c:dLbls>
          <c:showLegendKey val="0"/>
          <c:showVal val="0"/>
          <c:showCatName val="0"/>
          <c:showSerName val="0"/>
          <c:showPercent val="0"/>
          <c:showBubbleSize val="0"/>
        </c:dLbls>
        <c:gapWidth val="150"/>
        <c:axId val="35253632"/>
        <c:axId val="3540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426F-4DA7-853B-EF9C2436A53F}"/>
            </c:ext>
          </c:extLst>
        </c:ser>
        <c:dLbls>
          <c:showLegendKey val="0"/>
          <c:showVal val="0"/>
          <c:showCatName val="0"/>
          <c:showSerName val="0"/>
          <c:showPercent val="0"/>
          <c:showBubbleSize val="0"/>
        </c:dLbls>
        <c:marker val="1"/>
        <c:smooth val="0"/>
        <c:axId val="35253632"/>
        <c:axId val="35403264"/>
      </c:lineChart>
      <c:dateAx>
        <c:axId val="35253632"/>
        <c:scaling>
          <c:orientation val="minMax"/>
        </c:scaling>
        <c:delete val="1"/>
        <c:axPos val="b"/>
        <c:numFmt formatCode="ge" sourceLinked="1"/>
        <c:majorTickMark val="none"/>
        <c:minorTickMark val="none"/>
        <c:tickLblPos val="none"/>
        <c:crossAx val="35403264"/>
        <c:crosses val="autoZero"/>
        <c:auto val="1"/>
        <c:lblOffset val="100"/>
        <c:baseTimeUnit val="years"/>
      </c:dateAx>
      <c:valAx>
        <c:axId val="3540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5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100" zoomScaleSheetLayoutView="8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福島県　大玉村</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8656</v>
      </c>
      <c r="AM8" s="70"/>
      <c r="AN8" s="70"/>
      <c r="AO8" s="70"/>
      <c r="AP8" s="70"/>
      <c r="AQ8" s="70"/>
      <c r="AR8" s="70"/>
      <c r="AS8" s="70"/>
      <c r="AT8" s="66">
        <f>データ!$S$6</f>
        <v>79.44</v>
      </c>
      <c r="AU8" s="67"/>
      <c r="AV8" s="67"/>
      <c r="AW8" s="67"/>
      <c r="AX8" s="67"/>
      <c r="AY8" s="67"/>
      <c r="AZ8" s="67"/>
      <c r="BA8" s="67"/>
      <c r="BB8" s="69">
        <f>データ!$T$6</f>
        <v>108.96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c r="A10" s="2"/>
      <c r="B10" s="66" t="str">
        <f>データ!$N$6</f>
        <v>-</v>
      </c>
      <c r="C10" s="67"/>
      <c r="D10" s="67"/>
      <c r="E10" s="67"/>
      <c r="F10" s="67"/>
      <c r="G10" s="67"/>
      <c r="H10" s="67"/>
      <c r="I10" s="66">
        <f>データ!$O$6</f>
        <v>54.51</v>
      </c>
      <c r="J10" s="67"/>
      <c r="K10" s="67"/>
      <c r="L10" s="67"/>
      <c r="M10" s="67"/>
      <c r="N10" s="67"/>
      <c r="O10" s="68"/>
      <c r="P10" s="69">
        <f>データ!$P$6</f>
        <v>97.28</v>
      </c>
      <c r="Q10" s="69"/>
      <c r="R10" s="69"/>
      <c r="S10" s="69"/>
      <c r="T10" s="69"/>
      <c r="U10" s="69"/>
      <c r="V10" s="69"/>
      <c r="W10" s="70">
        <f>データ!$Q$6</f>
        <v>3348</v>
      </c>
      <c r="X10" s="70"/>
      <c r="Y10" s="70"/>
      <c r="Z10" s="70"/>
      <c r="AA10" s="70"/>
      <c r="AB10" s="70"/>
      <c r="AC10" s="70"/>
      <c r="AD10" s="2"/>
      <c r="AE10" s="2"/>
      <c r="AF10" s="2"/>
      <c r="AG10" s="2"/>
      <c r="AH10" s="4"/>
      <c r="AI10" s="4"/>
      <c r="AJ10" s="4"/>
      <c r="AK10" s="4"/>
      <c r="AL10" s="70">
        <f>データ!$U$6</f>
        <v>8359</v>
      </c>
      <c r="AM10" s="70"/>
      <c r="AN10" s="70"/>
      <c r="AO10" s="70"/>
      <c r="AP10" s="70"/>
      <c r="AQ10" s="70"/>
      <c r="AR10" s="70"/>
      <c r="AS10" s="70"/>
      <c r="AT10" s="66">
        <f>データ!$V$6</f>
        <v>28.38</v>
      </c>
      <c r="AU10" s="67"/>
      <c r="AV10" s="67"/>
      <c r="AW10" s="67"/>
      <c r="AX10" s="67"/>
      <c r="AY10" s="67"/>
      <c r="AZ10" s="67"/>
      <c r="BA10" s="67"/>
      <c r="BB10" s="69">
        <f>データ!$W$6</f>
        <v>294.54000000000002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116</v>
      </c>
      <c r="BM66" s="50"/>
      <c r="BN66" s="50"/>
      <c r="BO66" s="50"/>
      <c r="BP66" s="50"/>
      <c r="BQ66" s="50"/>
      <c r="BR66" s="50"/>
      <c r="BS66" s="50"/>
      <c r="BT66" s="50"/>
      <c r="BU66" s="50"/>
      <c r="BV66" s="50"/>
      <c r="BW66" s="50"/>
      <c r="BX66" s="50"/>
      <c r="BY66" s="50"/>
      <c r="BZ66" s="5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3gH/HHf1qIYfcrOTONJHoQ/KhXncZgb8lve5gGfNcyRHVCeCr7JIpfC/EZ/Vx3WKntHREV4dOQvH5JJhBp+RmQ==" saltValue="wfb2H4LkYA5OQe2zolEit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c r="A6" s="28" t="s">
        <v>103</v>
      </c>
      <c r="B6" s="33">
        <f>B7</f>
        <v>2017</v>
      </c>
      <c r="C6" s="33">
        <f t="shared" ref="C6:W6" si="3">C7</f>
        <v>73229</v>
      </c>
      <c r="D6" s="33">
        <f t="shared" si="3"/>
        <v>46</v>
      </c>
      <c r="E6" s="33">
        <f t="shared" si="3"/>
        <v>1</v>
      </c>
      <c r="F6" s="33">
        <f t="shared" si="3"/>
        <v>0</v>
      </c>
      <c r="G6" s="33">
        <f t="shared" si="3"/>
        <v>1</v>
      </c>
      <c r="H6" s="33" t="str">
        <f t="shared" si="3"/>
        <v>福島県　大玉村</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54.51</v>
      </c>
      <c r="P6" s="34">
        <f t="shared" si="3"/>
        <v>97.28</v>
      </c>
      <c r="Q6" s="34">
        <f t="shared" si="3"/>
        <v>3348</v>
      </c>
      <c r="R6" s="34">
        <f t="shared" si="3"/>
        <v>8656</v>
      </c>
      <c r="S6" s="34">
        <f t="shared" si="3"/>
        <v>79.44</v>
      </c>
      <c r="T6" s="34">
        <f t="shared" si="3"/>
        <v>108.96</v>
      </c>
      <c r="U6" s="34">
        <f t="shared" si="3"/>
        <v>8359</v>
      </c>
      <c r="V6" s="34">
        <f t="shared" si="3"/>
        <v>28.38</v>
      </c>
      <c r="W6" s="34">
        <f t="shared" si="3"/>
        <v>294.54000000000002</v>
      </c>
      <c r="X6" s="35">
        <f>IF(X7="",NA(),X7)</f>
        <v>102.22</v>
      </c>
      <c r="Y6" s="35">
        <f t="shared" ref="Y6:AG6" si="4">IF(Y7="",NA(),Y7)</f>
        <v>105.99</v>
      </c>
      <c r="Z6" s="35">
        <f t="shared" si="4"/>
        <v>119.24</v>
      </c>
      <c r="AA6" s="35">
        <f t="shared" si="4"/>
        <v>105.36</v>
      </c>
      <c r="AB6" s="35">
        <f t="shared" si="4"/>
        <v>101.14</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2343.63</v>
      </c>
      <c r="AU6" s="35">
        <f t="shared" ref="AU6:BC6" si="6">IF(AU7="",NA(),AU7)</f>
        <v>1943.98</v>
      </c>
      <c r="AV6" s="35">
        <f t="shared" si="6"/>
        <v>7939.62</v>
      </c>
      <c r="AW6" s="35">
        <f t="shared" si="6"/>
        <v>354.83</v>
      </c>
      <c r="AX6" s="35">
        <f t="shared" si="6"/>
        <v>542.38</v>
      </c>
      <c r="AY6" s="35">
        <f t="shared" si="6"/>
        <v>1164.51</v>
      </c>
      <c r="AZ6" s="35">
        <f t="shared" si="6"/>
        <v>434.72</v>
      </c>
      <c r="BA6" s="35">
        <f t="shared" si="6"/>
        <v>416.14</v>
      </c>
      <c r="BB6" s="35">
        <f t="shared" si="6"/>
        <v>371.89</v>
      </c>
      <c r="BC6" s="35">
        <f t="shared" si="6"/>
        <v>293.23</v>
      </c>
      <c r="BD6" s="34" t="str">
        <f>IF(BD7="","",IF(BD7="-","【-】","【"&amp;SUBSTITUTE(TEXT(BD7,"#,##0.00"),"-","△")&amp;"】"))</f>
        <v>【264.34】</v>
      </c>
      <c r="BE6" s="35">
        <f>IF(BE7="",NA(),BE7)</f>
        <v>743.68</v>
      </c>
      <c r="BF6" s="35">
        <f t="shared" ref="BF6:BN6" si="7">IF(BF7="",NA(),BF7)</f>
        <v>709.37</v>
      </c>
      <c r="BG6" s="35">
        <f t="shared" si="7"/>
        <v>687.16</v>
      </c>
      <c r="BH6" s="35">
        <f t="shared" si="7"/>
        <v>726.58</v>
      </c>
      <c r="BI6" s="35">
        <f t="shared" si="7"/>
        <v>740.47</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86.33</v>
      </c>
      <c r="BQ6" s="35">
        <f t="shared" ref="BQ6:BY6" si="8">IF(BQ7="",NA(),BQ7)</f>
        <v>100.21</v>
      </c>
      <c r="BR6" s="35">
        <f t="shared" si="8"/>
        <v>102.72</v>
      </c>
      <c r="BS6" s="35">
        <f t="shared" si="8"/>
        <v>94.38</v>
      </c>
      <c r="BT6" s="35">
        <f t="shared" si="8"/>
        <v>92.71</v>
      </c>
      <c r="BU6" s="35">
        <f t="shared" si="8"/>
        <v>90.64</v>
      </c>
      <c r="BV6" s="35">
        <f t="shared" si="8"/>
        <v>93.66</v>
      </c>
      <c r="BW6" s="35">
        <f t="shared" si="8"/>
        <v>92.76</v>
      </c>
      <c r="BX6" s="35">
        <f t="shared" si="8"/>
        <v>93.28</v>
      </c>
      <c r="BY6" s="35">
        <f t="shared" si="8"/>
        <v>87.51</v>
      </c>
      <c r="BZ6" s="34" t="str">
        <f>IF(BZ7="","",IF(BZ7="-","【-】","【"&amp;SUBSTITUTE(TEXT(BZ7,"#,##0.00"),"-","△")&amp;"】"))</f>
        <v>【104.36】</v>
      </c>
      <c r="CA6" s="35">
        <f>IF(CA7="",NA(),CA7)</f>
        <v>190.7</v>
      </c>
      <c r="CB6" s="35">
        <f t="shared" ref="CB6:CJ6" si="9">IF(CB7="",NA(),CB7)</f>
        <v>164.93</v>
      </c>
      <c r="CC6" s="35">
        <f t="shared" si="9"/>
        <v>161.34</v>
      </c>
      <c r="CD6" s="35">
        <f t="shared" si="9"/>
        <v>176.92</v>
      </c>
      <c r="CE6" s="35">
        <f t="shared" si="9"/>
        <v>180.08</v>
      </c>
      <c r="CF6" s="35">
        <f t="shared" si="9"/>
        <v>213.52</v>
      </c>
      <c r="CG6" s="35">
        <f t="shared" si="9"/>
        <v>208.21</v>
      </c>
      <c r="CH6" s="35">
        <f t="shared" si="9"/>
        <v>208.67</v>
      </c>
      <c r="CI6" s="35">
        <f t="shared" si="9"/>
        <v>208.29</v>
      </c>
      <c r="CJ6" s="35">
        <f t="shared" si="9"/>
        <v>218.42</v>
      </c>
      <c r="CK6" s="34" t="str">
        <f>IF(CK7="","",IF(CK7="-","【-】","【"&amp;SUBSTITUTE(TEXT(CK7,"#,##0.00"),"-","△")&amp;"】"))</f>
        <v>【165.71】</v>
      </c>
      <c r="CL6" s="35">
        <f>IF(CL7="",NA(),CL7)</f>
        <v>46.2</v>
      </c>
      <c r="CM6" s="35">
        <f t="shared" ref="CM6:CU6" si="10">IF(CM7="",NA(),CM7)</f>
        <v>45.8</v>
      </c>
      <c r="CN6" s="35">
        <f t="shared" si="10"/>
        <v>47.83</v>
      </c>
      <c r="CO6" s="35">
        <f t="shared" si="10"/>
        <v>47.17</v>
      </c>
      <c r="CP6" s="35">
        <f t="shared" si="10"/>
        <v>47.77</v>
      </c>
      <c r="CQ6" s="35">
        <f t="shared" si="10"/>
        <v>49.77</v>
      </c>
      <c r="CR6" s="35">
        <f t="shared" si="10"/>
        <v>49.22</v>
      </c>
      <c r="CS6" s="35">
        <f t="shared" si="10"/>
        <v>49.08</v>
      </c>
      <c r="CT6" s="35">
        <f t="shared" si="10"/>
        <v>49.32</v>
      </c>
      <c r="CU6" s="35">
        <f t="shared" si="10"/>
        <v>50.24</v>
      </c>
      <c r="CV6" s="34" t="str">
        <f>IF(CV7="","",IF(CV7="-","【-】","【"&amp;SUBSTITUTE(TEXT(CV7,"#,##0.00"),"-","△")&amp;"】"))</f>
        <v>【60.41】</v>
      </c>
      <c r="CW6" s="35">
        <f>IF(CW7="",NA(),CW7)</f>
        <v>91.93</v>
      </c>
      <c r="CX6" s="35">
        <f t="shared" ref="CX6:DF6" si="11">IF(CX7="",NA(),CX7)</f>
        <v>92.84</v>
      </c>
      <c r="CY6" s="35">
        <f t="shared" si="11"/>
        <v>89.07</v>
      </c>
      <c r="CZ6" s="35">
        <f t="shared" si="11"/>
        <v>92.07</v>
      </c>
      <c r="DA6" s="35">
        <f t="shared" si="11"/>
        <v>92.74</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44.98</v>
      </c>
      <c r="DI6" s="35">
        <f t="shared" ref="DI6:DQ6" si="12">IF(DI7="",NA(),DI7)</f>
        <v>48.26</v>
      </c>
      <c r="DJ6" s="35">
        <f t="shared" si="12"/>
        <v>49.99</v>
      </c>
      <c r="DK6" s="35">
        <f t="shared" si="12"/>
        <v>48.81</v>
      </c>
      <c r="DL6" s="35">
        <f t="shared" si="12"/>
        <v>49.27</v>
      </c>
      <c r="DM6" s="35">
        <f t="shared" si="12"/>
        <v>36.43</v>
      </c>
      <c r="DN6" s="35">
        <f t="shared" si="12"/>
        <v>46.12</v>
      </c>
      <c r="DO6" s="35">
        <f t="shared" si="12"/>
        <v>47.44</v>
      </c>
      <c r="DP6" s="35">
        <f t="shared" si="12"/>
        <v>48.3</v>
      </c>
      <c r="DQ6" s="35">
        <f t="shared" si="12"/>
        <v>45.14</v>
      </c>
      <c r="DR6" s="34" t="str">
        <f>IF(DR7="","",IF(DR7="-","【-】","【"&amp;SUBSTITUTE(TEXT(DR7,"#,##0.00"),"-","△")&amp;"】"))</f>
        <v>【48.12】</v>
      </c>
      <c r="DS6" s="34">
        <f>IF(DS7="",NA(),DS7)</f>
        <v>0</v>
      </c>
      <c r="DT6" s="34">
        <f t="shared" ref="DT6:EB6" si="13">IF(DT7="",NA(),DT7)</f>
        <v>0</v>
      </c>
      <c r="DU6" s="34">
        <f t="shared" si="13"/>
        <v>0</v>
      </c>
      <c r="DV6" s="34">
        <f t="shared" si="13"/>
        <v>0</v>
      </c>
      <c r="DW6" s="34">
        <f t="shared" si="13"/>
        <v>0</v>
      </c>
      <c r="DX6" s="35">
        <f t="shared" si="13"/>
        <v>8.7200000000000006</v>
      </c>
      <c r="DY6" s="35">
        <f t="shared" si="13"/>
        <v>9.86</v>
      </c>
      <c r="DZ6" s="35">
        <f t="shared" si="13"/>
        <v>11.16</v>
      </c>
      <c r="EA6" s="35">
        <f t="shared" si="13"/>
        <v>12.43</v>
      </c>
      <c r="EB6" s="35">
        <f t="shared" si="13"/>
        <v>13.58</v>
      </c>
      <c r="EC6" s="34" t="str">
        <f>IF(EC7="","",IF(EC7="-","【-】","【"&amp;SUBSTITUTE(TEXT(EC7,"#,##0.00"),"-","△")&amp;"】"))</f>
        <v>【15.89】</v>
      </c>
      <c r="ED6" s="35">
        <f>IF(ED7="",NA(),ED7)</f>
        <v>0.09</v>
      </c>
      <c r="EE6" s="35">
        <f t="shared" ref="EE6:EM6" si="14">IF(EE7="",NA(),EE7)</f>
        <v>0.34</v>
      </c>
      <c r="EF6" s="34">
        <f t="shared" si="14"/>
        <v>0</v>
      </c>
      <c r="EG6" s="34">
        <f t="shared" si="14"/>
        <v>0</v>
      </c>
      <c r="EH6" s="34">
        <f t="shared" si="14"/>
        <v>0</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c r="A7" s="28"/>
      <c r="B7" s="37">
        <v>2017</v>
      </c>
      <c r="C7" s="37">
        <v>73229</v>
      </c>
      <c r="D7" s="37">
        <v>46</v>
      </c>
      <c r="E7" s="37">
        <v>1</v>
      </c>
      <c r="F7" s="37">
        <v>0</v>
      </c>
      <c r="G7" s="37">
        <v>1</v>
      </c>
      <c r="H7" s="37" t="s">
        <v>104</v>
      </c>
      <c r="I7" s="37" t="s">
        <v>105</v>
      </c>
      <c r="J7" s="37" t="s">
        <v>106</v>
      </c>
      <c r="K7" s="37" t="s">
        <v>107</v>
      </c>
      <c r="L7" s="37" t="s">
        <v>108</v>
      </c>
      <c r="M7" s="37" t="s">
        <v>109</v>
      </c>
      <c r="N7" s="38" t="s">
        <v>110</v>
      </c>
      <c r="O7" s="38">
        <v>54.51</v>
      </c>
      <c r="P7" s="38">
        <v>97.28</v>
      </c>
      <c r="Q7" s="38">
        <v>3348</v>
      </c>
      <c r="R7" s="38">
        <v>8656</v>
      </c>
      <c r="S7" s="38">
        <v>79.44</v>
      </c>
      <c r="T7" s="38">
        <v>108.96</v>
      </c>
      <c r="U7" s="38">
        <v>8359</v>
      </c>
      <c r="V7" s="38">
        <v>28.38</v>
      </c>
      <c r="W7" s="38">
        <v>294.54000000000002</v>
      </c>
      <c r="X7" s="38">
        <v>102.22</v>
      </c>
      <c r="Y7" s="38">
        <v>105.99</v>
      </c>
      <c r="Z7" s="38">
        <v>119.24</v>
      </c>
      <c r="AA7" s="38">
        <v>105.36</v>
      </c>
      <c r="AB7" s="38">
        <v>101.14</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2343.63</v>
      </c>
      <c r="AU7" s="38">
        <v>1943.98</v>
      </c>
      <c r="AV7" s="38">
        <v>7939.62</v>
      </c>
      <c r="AW7" s="38">
        <v>354.83</v>
      </c>
      <c r="AX7" s="38">
        <v>542.38</v>
      </c>
      <c r="AY7" s="38">
        <v>1164.51</v>
      </c>
      <c r="AZ7" s="38">
        <v>434.72</v>
      </c>
      <c r="BA7" s="38">
        <v>416.14</v>
      </c>
      <c r="BB7" s="38">
        <v>371.89</v>
      </c>
      <c r="BC7" s="38">
        <v>293.23</v>
      </c>
      <c r="BD7" s="38">
        <v>264.33999999999997</v>
      </c>
      <c r="BE7" s="38">
        <v>743.68</v>
      </c>
      <c r="BF7" s="38">
        <v>709.37</v>
      </c>
      <c r="BG7" s="38">
        <v>687.16</v>
      </c>
      <c r="BH7" s="38">
        <v>726.58</v>
      </c>
      <c r="BI7" s="38">
        <v>740.47</v>
      </c>
      <c r="BJ7" s="38">
        <v>498.27</v>
      </c>
      <c r="BK7" s="38">
        <v>495.76</v>
      </c>
      <c r="BL7" s="38">
        <v>487.22</v>
      </c>
      <c r="BM7" s="38">
        <v>483.11</v>
      </c>
      <c r="BN7" s="38">
        <v>542.29999999999995</v>
      </c>
      <c r="BO7" s="38">
        <v>274.27</v>
      </c>
      <c r="BP7" s="38">
        <v>86.33</v>
      </c>
      <c r="BQ7" s="38">
        <v>100.21</v>
      </c>
      <c r="BR7" s="38">
        <v>102.72</v>
      </c>
      <c r="BS7" s="38">
        <v>94.38</v>
      </c>
      <c r="BT7" s="38">
        <v>92.71</v>
      </c>
      <c r="BU7" s="38">
        <v>90.64</v>
      </c>
      <c r="BV7" s="38">
        <v>93.66</v>
      </c>
      <c r="BW7" s="38">
        <v>92.76</v>
      </c>
      <c r="BX7" s="38">
        <v>93.28</v>
      </c>
      <c r="BY7" s="38">
        <v>87.51</v>
      </c>
      <c r="BZ7" s="38">
        <v>104.36</v>
      </c>
      <c r="CA7" s="38">
        <v>190.7</v>
      </c>
      <c r="CB7" s="38">
        <v>164.93</v>
      </c>
      <c r="CC7" s="38">
        <v>161.34</v>
      </c>
      <c r="CD7" s="38">
        <v>176.92</v>
      </c>
      <c r="CE7" s="38">
        <v>180.08</v>
      </c>
      <c r="CF7" s="38">
        <v>213.52</v>
      </c>
      <c r="CG7" s="38">
        <v>208.21</v>
      </c>
      <c r="CH7" s="38">
        <v>208.67</v>
      </c>
      <c r="CI7" s="38">
        <v>208.29</v>
      </c>
      <c r="CJ7" s="38">
        <v>218.42</v>
      </c>
      <c r="CK7" s="38">
        <v>165.71</v>
      </c>
      <c r="CL7" s="38">
        <v>46.2</v>
      </c>
      <c r="CM7" s="38">
        <v>45.8</v>
      </c>
      <c r="CN7" s="38">
        <v>47.83</v>
      </c>
      <c r="CO7" s="38">
        <v>47.17</v>
      </c>
      <c r="CP7" s="38">
        <v>47.77</v>
      </c>
      <c r="CQ7" s="38">
        <v>49.77</v>
      </c>
      <c r="CR7" s="38">
        <v>49.22</v>
      </c>
      <c r="CS7" s="38">
        <v>49.08</v>
      </c>
      <c r="CT7" s="38">
        <v>49.32</v>
      </c>
      <c r="CU7" s="38">
        <v>50.24</v>
      </c>
      <c r="CV7" s="38">
        <v>60.41</v>
      </c>
      <c r="CW7" s="38">
        <v>91.93</v>
      </c>
      <c r="CX7" s="38">
        <v>92.84</v>
      </c>
      <c r="CY7" s="38">
        <v>89.07</v>
      </c>
      <c r="CZ7" s="38">
        <v>92.07</v>
      </c>
      <c r="DA7" s="38">
        <v>92.74</v>
      </c>
      <c r="DB7" s="38">
        <v>79.98</v>
      </c>
      <c r="DC7" s="38">
        <v>79.48</v>
      </c>
      <c r="DD7" s="38">
        <v>79.3</v>
      </c>
      <c r="DE7" s="38">
        <v>79.34</v>
      </c>
      <c r="DF7" s="38">
        <v>78.650000000000006</v>
      </c>
      <c r="DG7" s="38">
        <v>89.93</v>
      </c>
      <c r="DH7" s="38">
        <v>44.98</v>
      </c>
      <c r="DI7" s="38">
        <v>48.26</v>
      </c>
      <c r="DJ7" s="38">
        <v>49.99</v>
      </c>
      <c r="DK7" s="38">
        <v>48.81</v>
      </c>
      <c r="DL7" s="38">
        <v>49.27</v>
      </c>
      <c r="DM7" s="38">
        <v>36.43</v>
      </c>
      <c r="DN7" s="38">
        <v>46.12</v>
      </c>
      <c r="DO7" s="38">
        <v>47.44</v>
      </c>
      <c r="DP7" s="38">
        <v>48.3</v>
      </c>
      <c r="DQ7" s="38">
        <v>45.14</v>
      </c>
      <c r="DR7" s="38">
        <v>48.12</v>
      </c>
      <c r="DS7" s="38">
        <v>0</v>
      </c>
      <c r="DT7" s="38">
        <v>0</v>
      </c>
      <c r="DU7" s="38">
        <v>0</v>
      </c>
      <c r="DV7" s="38">
        <v>0</v>
      </c>
      <c r="DW7" s="38">
        <v>0</v>
      </c>
      <c r="DX7" s="38">
        <v>8.7200000000000006</v>
      </c>
      <c r="DY7" s="38">
        <v>9.86</v>
      </c>
      <c r="DZ7" s="38">
        <v>11.16</v>
      </c>
      <c r="EA7" s="38">
        <v>12.43</v>
      </c>
      <c r="EB7" s="38">
        <v>13.58</v>
      </c>
      <c r="EC7" s="38">
        <v>15.89</v>
      </c>
      <c r="ED7" s="38">
        <v>0.09</v>
      </c>
      <c r="EE7" s="38">
        <v>0.34</v>
      </c>
      <c r="EF7" s="38">
        <v>0</v>
      </c>
      <c r="EG7" s="38">
        <v>0</v>
      </c>
      <c r="EH7" s="38">
        <v>0</v>
      </c>
      <c r="EI7" s="38">
        <v>0.64</v>
      </c>
      <c r="EJ7" s="38">
        <v>0.56000000000000005</v>
      </c>
      <c r="EK7" s="38">
        <v>0.65</v>
      </c>
      <c r="EL7" s="38">
        <v>0.46</v>
      </c>
      <c r="EM7" s="38">
        <v>0.44</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dcterms:created xsi:type="dcterms:W3CDTF">2018-12-03T08:27:18Z</dcterms:created>
  <dcterms:modified xsi:type="dcterms:W3CDTF">2019-01-24T03:09:04Z</dcterms:modified>
  <cp:category/>
</cp:coreProperties>
</file>