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第２９表一組歳入の状況" sheetId="1" r:id="rId1"/>
  </sheets>
  <definedNames>
    <definedName name="_xlnm.Print_Area" localSheetId="0">'第２９表一組歳入の状況'!$A$1:$U$63</definedName>
    <definedName name="_xlnm.Print_Titles" localSheetId="0">'第２９表一組歳入の状況'!$A:$A</definedName>
  </definedNames>
  <calcPr fullCalcOnLoad="1"/>
</workbook>
</file>

<file path=xl/sharedStrings.xml><?xml version="1.0" encoding="utf-8"?>
<sst xmlns="http://schemas.openxmlformats.org/spreadsheetml/2006/main" count="102" uniqueCount="69">
  <si>
    <t>一部事務組合名</t>
  </si>
  <si>
    <t>１分担金及び負担金</t>
  </si>
  <si>
    <t>２使用料</t>
  </si>
  <si>
    <t>３手数料</t>
  </si>
  <si>
    <t>４国庫支出金</t>
  </si>
  <si>
    <t>５県支出金</t>
  </si>
  <si>
    <t>６財産収入</t>
  </si>
  <si>
    <t>７寄附金</t>
  </si>
  <si>
    <t>８繰入金</t>
  </si>
  <si>
    <t>９繰越金</t>
  </si>
  <si>
    <t>１０諸収入</t>
  </si>
  <si>
    <t>１１地方債</t>
  </si>
  <si>
    <t>歳入合計</t>
  </si>
  <si>
    <t>左の内訳</t>
  </si>
  <si>
    <t>（１）純繰越金</t>
  </si>
  <si>
    <t>うち預金利子</t>
  </si>
  <si>
    <t>うち雑入</t>
  </si>
  <si>
    <t>臨時的収入</t>
  </si>
  <si>
    <t>経常的収入</t>
  </si>
  <si>
    <t>構成比</t>
  </si>
  <si>
    <t>特定財源</t>
  </si>
  <si>
    <t>一般財源等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</si>
  <si>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</si>
  <si>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</si>
  <si>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</si>
  <si>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</si>
  <si>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</si>
  <si>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</si>
  <si>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</si>
  <si>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</si>
  <si>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</si>
  <si>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</si>
  <si>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</si>
  <si>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</si>
  <si>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</si>
  <si>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須賀川地方広域消防組合</t>
  </si>
  <si>
    <t>郡山地方広域消防組合</t>
  </si>
  <si>
    <t>南会津地方広域市町村圏組合</t>
  </si>
  <si>
    <t>合　　　計</t>
  </si>
  <si>
    <t>田村広域行政組合</t>
  </si>
  <si>
    <t>白河地方広域市町村圏整備組合</t>
  </si>
  <si>
    <t>会津若松地方広域市町村圏整備組合</t>
  </si>
  <si>
    <t xml:space="preserve"> うち市町村分</t>
  </si>
  <si>
    <t xml:space="preserve"> 賦金</t>
  </si>
  <si>
    <t>（１）法定受託</t>
  </si>
  <si>
    <t xml:space="preserve">      事務に係</t>
  </si>
  <si>
    <t xml:space="preserve">      るもの</t>
  </si>
  <si>
    <t>（２）自治事務</t>
  </si>
  <si>
    <t>　　に係るもの</t>
  </si>
  <si>
    <t>うち普通建設</t>
  </si>
  <si>
    <t>事業費支出金</t>
  </si>
  <si>
    <t>（１）国庫財源</t>
  </si>
  <si>
    <t>を伴うもの</t>
  </si>
  <si>
    <t>（２）県費のみ</t>
  </si>
  <si>
    <t>のもの</t>
  </si>
  <si>
    <t>（１）財産運用</t>
  </si>
  <si>
    <t>収入</t>
  </si>
  <si>
    <t>（２）財産売払</t>
  </si>
  <si>
    <t>（２）繰越事業</t>
  </si>
  <si>
    <t xml:space="preserve">   費等充当</t>
  </si>
  <si>
    <t xml:space="preserve">   財源繰越額</t>
  </si>
  <si>
    <t>　第２９表　歳入の状況</t>
  </si>
  <si>
    <t>　第２９表　歳入の状況</t>
  </si>
  <si>
    <t>福島県伊達郡国見町桑折町有北山組合</t>
  </si>
  <si>
    <t>福島県後期高齢者医療広域連合</t>
  </si>
  <si>
    <t>歳入の内訳</t>
  </si>
  <si>
    <t>南会津地方環境衛生組合</t>
  </si>
  <si>
    <t>磐梯町外一市二町一ケ村組合</t>
  </si>
  <si>
    <t>磐梯町外一市二町一ケ村組合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</si>
</sst>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▲ &quot;#,##0"/>
    <numFmt numFmtId="178" formatCode="#,##0.0;&quot;▲ &quot;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;&quot;▲ &quot;0"/>
  </numFmts>
  <fonts count="4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103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51">
    <xf numFmtId="3" fontId="0" fillId="0" borderId="0" xfId="0" applyAlignment="1">
      <alignment/>
    </xf>
    <xf numFmtId="177" fontId="7" fillId="0" borderId="10" xfId="0" applyNumberFormat="1" applyFont="1" applyFill="1" applyBorder="1" applyAlignment="1">
      <alignment vertical="center" wrapText="1"/>
    </xf>
    <xf numFmtId="177" fontId="7" fillId="0" borderId="11" xfId="0" applyNumberFormat="1" applyFont="1" applyFill="1" applyBorder="1" applyAlignment="1">
      <alignment vertical="center" wrapText="1"/>
    </xf>
    <xf numFmtId="177" fontId="7" fillId="0" borderId="12" xfId="0" applyNumberFormat="1" applyFont="1" applyFill="1" applyBorder="1" applyAlignment="1">
      <alignment vertical="center" wrapText="1"/>
    </xf>
    <xf numFmtId="177" fontId="5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3" fontId="0" fillId="0" borderId="0" xfId="0" applyFill="1" applyAlignment="1">
      <alignment/>
    </xf>
    <xf numFmtId="177" fontId="4" fillId="0" borderId="13" xfId="0" applyNumberFormat="1" applyFont="1" applyFill="1" applyBorder="1" applyAlignment="1">
      <alignment horizontal="center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177" fontId="4" fillId="0" borderId="16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wrapText="1"/>
    </xf>
    <xf numFmtId="177" fontId="4" fillId="0" borderId="16" xfId="0" applyNumberFormat="1" applyFont="1" applyFill="1" applyBorder="1" applyAlignment="1">
      <alignment horizontal="center" wrapText="1"/>
    </xf>
    <xf numFmtId="177" fontId="4" fillId="0" borderId="12" xfId="0" applyNumberFormat="1" applyFont="1" applyFill="1" applyBorder="1" applyAlignment="1">
      <alignment horizontal="center" wrapText="1"/>
    </xf>
    <xf numFmtId="177" fontId="4" fillId="0" borderId="13" xfId="0" applyNumberFormat="1" applyFont="1" applyFill="1" applyBorder="1" applyAlignment="1">
      <alignment horizontal="center" wrapText="1"/>
    </xf>
    <xf numFmtId="177" fontId="4" fillId="0" borderId="10" xfId="0" applyNumberFormat="1" applyFont="1" applyFill="1" applyBorder="1" applyAlignment="1">
      <alignment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177" fontId="4" fillId="0" borderId="16" xfId="0" applyNumberFormat="1" applyFont="1" applyFill="1" applyBorder="1" applyAlignment="1">
      <alignment horizontal="center" vertical="top" wrapText="1"/>
    </xf>
    <xf numFmtId="177" fontId="4" fillId="0" borderId="10" xfId="0" applyNumberFormat="1" applyFont="1" applyFill="1" applyBorder="1" applyAlignment="1">
      <alignment horizontal="center" vertical="top" wrapText="1"/>
    </xf>
    <xf numFmtId="177" fontId="4" fillId="0" borderId="12" xfId="0" applyNumberFormat="1" applyFont="1" applyFill="1" applyBorder="1" applyAlignment="1">
      <alignment horizontal="center" vertical="center" wrapText="1"/>
    </xf>
    <xf numFmtId="3" fontId="4" fillId="0" borderId="0" xfId="0" applyFont="1" applyFill="1" applyAlignment="1">
      <alignment/>
    </xf>
    <xf numFmtId="177" fontId="7" fillId="0" borderId="17" xfId="0" applyNumberFormat="1" applyFont="1" applyFill="1" applyBorder="1" applyAlignment="1">
      <alignment horizontal="center" vertical="center" wrapText="1"/>
    </xf>
    <xf numFmtId="177" fontId="6" fillId="0" borderId="17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horizontal="center" vertical="center" wrapText="1"/>
    </xf>
    <xf numFmtId="177" fontId="4" fillId="0" borderId="19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4" fillId="0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center" vertical="center"/>
    </xf>
    <xf numFmtId="3" fontId="4" fillId="0" borderId="0" xfId="0" applyFont="1" applyFill="1" applyAlignment="1">
      <alignment horizontal="center" wrapText="1"/>
    </xf>
    <xf numFmtId="177" fontId="4" fillId="0" borderId="10" xfId="0" applyNumberFormat="1" applyFont="1" applyFill="1" applyBorder="1" applyAlignment="1">
      <alignment vertical="top" wrapText="1"/>
    </xf>
    <xf numFmtId="177" fontId="6" fillId="0" borderId="12" xfId="0" applyNumberFormat="1" applyFont="1" applyFill="1" applyBorder="1" applyAlignment="1">
      <alignment vertical="center" shrinkToFit="1"/>
    </xf>
    <xf numFmtId="177" fontId="6" fillId="0" borderId="10" xfId="0" applyNumberFormat="1" applyFont="1" applyFill="1" applyBorder="1" applyAlignment="1">
      <alignment vertical="center" shrinkToFit="1"/>
    </xf>
    <xf numFmtId="177" fontId="6" fillId="0" borderId="11" xfId="0" applyNumberFormat="1" applyFont="1" applyFill="1" applyBorder="1" applyAlignment="1">
      <alignment vertical="center" shrinkToFit="1"/>
    </xf>
    <xf numFmtId="177" fontId="6" fillId="0" borderId="20" xfId="0" applyNumberFormat="1" applyFont="1" applyFill="1" applyBorder="1" applyAlignment="1">
      <alignment vertical="center" shrinkToFit="1"/>
    </xf>
    <xf numFmtId="177" fontId="6" fillId="0" borderId="12" xfId="0" applyNumberFormat="1" applyFont="1" applyFill="1" applyBorder="1" applyAlignment="1">
      <alignment horizontal="right" vertical="center" shrinkToFit="1"/>
    </xf>
    <xf numFmtId="177" fontId="6" fillId="0" borderId="10" xfId="0" applyNumberFormat="1" applyFont="1" applyFill="1" applyBorder="1" applyAlignment="1">
      <alignment horizontal="right" vertical="center" shrinkToFit="1"/>
    </xf>
    <xf numFmtId="177" fontId="6" fillId="0" borderId="11" xfId="0" applyNumberFormat="1" applyFont="1" applyFill="1" applyBorder="1" applyAlignment="1">
      <alignment horizontal="right" vertical="center" shrinkToFit="1"/>
    </xf>
    <xf numFmtId="177" fontId="6" fillId="0" borderId="20" xfId="0" applyNumberFormat="1" applyFont="1" applyFill="1" applyBorder="1" applyAlignment="1">
      <alignment horizontal="right" vertical="center" shrinkToFit="1"/>
    </xf>
    <xf numFmtId="177" fontId="7" fillId="0" borderId="10" xfId="0" applyNumberFormat="1" applyFont="1" applyFill="1" applyBorder="1" applyAlignment="1">
      <alignment horizontal="left" vertical="center" wrapText="1"/>
    </xf>
    <xf numFmtId="177" fontId="4" fillId="0" borderId="13" xfId="0" applyNumberFormat="1" applyFont="1" applyFill="1" applyBorder="1" applyAlignment="1">
      <alignment horizontal="left" vertical="center" wrapText="1"/>
    </xf>
    <xf numFmtId="177" fontId="4" fillId="0" borderId="15" xfId="0" applyNumberFormat="1" applyFont="1" applyFill="1" applyBorder="1" applyAlignment="1">
      <alignment horizontal="left" vertical="center" wrapText="1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tabSelected="1" showOutlineSymbols="0" view="pageBreakPreview" zoomScale="70" zoomScaleNormal="87" zoomScaleSheetLayoutView="70" zoomScalePageLayoutView="0" workbookViewId="0" topLeftCell="J52">
      <selection activeCell="Q63" sqref="Q63"/>
    </sheetView>
  </sheetViews>
  <sheetFormatPr defaultColWidth="24.75390625" defaultRowHeight="14.25"/>
  <cols>
    <col min="1" max="1" width="41.50390625" style="6" customWidth="1"/>
    <col min="2" max="21" width="19.375" style="6" customWidth="1"/>
    <col min="22" max="22" width="17.00390625" style="6" bestFit="1" customWidth="1"/>
    <col min="23" max="23" width="18.875" style="6" customWidth="1"/>
    <col min="24" max="24" width="10.875" style="6" bestFit="1" customWidth="1"/>
    <col min="25" max="16384" width="24.75390625" style="6" customWidth="1"/>
  </cols>
  <sheetData>
    <row r="1" spans="1:21" ht="28.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8.5">
      <c r="A2" s="4" t="s">
        <v>61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4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30" customHeight="1">
      <c r="A4" s="7" t="s">
        <v>0</v>
      </c>
      <c r="B4" s="49" t="s">
        <v>1</v>
      </c>
      <c r="C4" s="50"/>
      <c r="D4" s="7" t="s">
        <v>2</v>
      </c>
      <c r="E4" s="7" t="s">
        <v>3</v>
      </c>
      <c r="F4" s="8"/>
      <c r="G4" s="8"/>
      <c r="H4" s="7" t="s">
        <v>4</v>
      </c>
      <c r="I4" s="8"/>
      <c r="J4" s="7" t="s">
        <v>5</v>
      </c>
      <c r="K4" s="9"/>
      <c r="L4" s="20" t="s">
        <v>10</v>
      </c>
      <c r="M4" s="8"/>
      <c r="N4" s="7" t="s">
        <v>11</v>
      </c>
      <c r="O4" s="7" t="s">
        <v>12</v>
      </c>
      <c r="P4" s="7" t="s">
        <v>13</v>
      </c>
      <c r="Q4" s="8"/>
      <c r="R4" s="8"/>
      <c r="S4" s="8"/>
      <c r="T4" s="8"/>
      <c r="U4" s="9"/>
    </row>
    <row r="5" spans="1:21" ht="30" customHeight="1">
      <c r="A5" s="10"/>
      <c r="B5" s="10"/>
      <c r="C5" s="11" t="s">
        <v>42</v>
      </c>
      <c r="D5" s="12"/>
      <c r="E5" s="12"/>
      <c r="F5" s="13" t="s">
        <v>44</v>
      </c>
      <c r="G5" s="13" t="s">
        <v>47</v>
      </c>
      <c r="H5" s="12"/>
      <c r="I5" s="13" t="s">
        <v>49</v>
      </c>
      <c r="J5" s="12"/>
      <c r="K5" s="11" t="s">
        <v>51</v>
      </c>
      <c r="L5" s="14" t="s">
        <v>15</v>
      </c>
      <c r="M5" s="14" t="s">
        <v>16</v>
      </c>
      <c r="N5" s="12"/>
      <c r="O5" s="12"/>
      <c r="P5" s="14" t="s">
        <v>17</v>
      </c>
      <c r="Q5" s="8"/>
      <c r="R5" s="8"/>
      <c r="S5" s="8"/>
      <c r="T5" s="8"/>
      <c r="U5" s="9"/>
    </row>
    <row r="6" spans="1:21" ht="30" customHeight="1">
      <c r="A6" s="10"/>
      <c r="B6" s="10"/>
      <c r="C6" s="15" t="s">
        <v>43</v>
      </c>
      <c r="D6" s="10"/>
      <c r="E6" s="10"/>
      <c r="F6" s="15" t="s">
        <v>45</v>
      </c>
      <c r="G6" s="15" t="s">
        <v>48</v>
      </c>
      <c r="H6" s="10"/>
      <c r="I6" s="16" t="s">
        <v>50</v>
      </c>
      <c r="J6" s="10"/>
      <c r="K6" s="16" t="s">
        <v>52</v>
      </c>
      <c r="L6" s="10"/>
      <c r="M6" s="10"/>
      <c r="N6" s="10"/>
      <c r="O6" s="10"/>
      <c r="P6" s="10"/>
      <c r="Q6" s="7" t="s">
        <v>19</v>
      </c>
      <c r="R6" s="7" t="s">
        <v>20</v>
      </c>
      <c r="S6" s="8"/>
      <c r="T6" s="7" t="s">
        <v>21</v>
      </c>
      <c r="U6" s="9"/>
    </row>
    <row r="7" spans="1:21" ht="27" customHeight="1">
      <c r="A7" s="17"/>
      <c r="B7" s="10"/>
      <c r="C7" s="18"/>
      <c r="D7" s="18"/>
      <c r="E7" s="18"/>
      <c r="F7" s="39" t="s">
        <v>46</v>
      </c>
      <c r="G7" s="18"/>
      <c r="H7" s="18"/>
      <c r="I7" s="18"/>
      <c r="J7" s="18"/>
      <c r="K7" s="19"/>
      <c r="L7" s="10"/>
      <c r="M7" s="10"/>
      <c r="N7" s="10"/>
      <c r="O7" s="10"/>
      <c r="P7" s="10"/>
      <c r="Q7" s="10"/>
      <c r="R7" s="10"/>
      <c r="S7" s="7" t="s">
        <v>19</v>
      </c>
      <c r="T7" s="10"/>
      <c r="U7" s="20" t="s">
        <v>19</v>
      </c>
    </row>
    <row r="8" spans="1:24" ht="33" customHeight="1">
      <c r="A8" s="1" t="s">
        <v>22</v>
      </c>
      <c r="B8" s="40">
        <v>10136864</v>
      </c>
      <c r="C8" s="40">
        <v>8070030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1465</v>
      </c>
      <c r="M8" s="40">
        <v>793964</v>
      </c>
      <c r="N8" s="40">
        <v>0</v>
      </c>
      <c r="O8" s="40">
        <v>12260402</v>
      </c>
      <c r="P8" s="40">
        <f>R8+T8</f>
        <v>1327387</v>
      </c>
      <c r="Q8" s="44">
        <f>IF(ISERROR(ROUND(P8/O8*100,1)),"－",ROUND(P8/O8*100,1))</f>
        <v>10.8</v>
      </c>
      <c r="R8" s="40">
        <v>4094</v>
      </c>
      <c r="S8" s="44">
        <f>IF(ISERROR(ROUND(R8/O8*100,1)),"－",ROUND(R8/O8*100,1))</f>
        <v>0</v>
      </c>
      <c r="T8" s="40">
        <v>1323293</v>
      </c>
      <c r="U8" s="44">
        <f>IF(ISERROR(Q8-S8),"－",Q8-S8)</f>
        <v>10.8</v>
      </c>
      <c r="V8" s="21"/>
      <c r="W8" s="21"/>
      <c r="X8" s="21"/>
    </row>
    <row r="9" spans="1:24" ht="33" customHeight="1">
      <c r="A9" s="1" t="s">
        <v>23</v>
      </c>
      <c r="B9" s="41">
        <v>121506</v>
      </c>
      <c r="C9" s="41">
        <v>121506</v>
      </c>
      <c r="D9" s="41">
        <v>54</v>
      </c>
      <c r="E9" s="41">
        <v>80</v>
      </c>
      <c r="F9" s="41">
        <v>0</v>
      </c>
      <c r="G9" s="41">
        <v>80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27193</v>
      </c>
      <c r="N9" s="41">
        <v>0</v>
      </c>
      <c r="O9" s="41">
        <v>172188</v>
      </c>
      <c r="P9" s="41">
        <f aca="true" t="shared" si="0" ref="P9:P30">R9+T9</f>
        <v>50493</v>
      </c>
      <c r="Q9" s="45">
        <f aca="true" t="shared" si="1" ref="Q9:Q31">IF(ISERROR(ROUND(P9/O9*100,1)),"－",ROUND(P9/O9*100,1))</f>
        <v>29.3</v>
      </c>
      <c r="R9" s="41">
        <v>27146</v>
      </c>
      <c r="S9" s="45">
        <f aca="true" t="shared" si="2" ref="S9:S31">IF(ISERROR(ROUND(R9/O9*100,1)),"－",ROUND(R9/O9*100,1))</f>
        <v>15.8</v>
      </c>
      <c r="T9" s="41">
        <v>23347</v>
      </c>
      <c r="U9" s="45">
        <f aca="true" t="shared" si="3" ref="U9:U31">IF(ISERROR(Q9-S9),"－",Q9-S9)</f>
        <v>13.5</v>
      </c>
      <c r="V9" s="21"/>
      <c r="W9" s="21"/>
      <c r="X9" s="21"/>
    </row>
    <row r="10" spans="1:24" ht="33" customHeight="1">
      <c r="A10" s="1" t="s">
        <v>24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f t="shared" si="0"/>
        <v>0</v>
      </c>
      <c r="Q10" s="45" t="str">
        <f t="shared" si="1"/>
        <v>－</v>
      </c>
      <c r="R10" s="41">
        <v>0</v>
      </c>
      <c r="S10" s="45" t="str">
        <f t="shared" si="2"/>
        <v>－</v>
      </c>
      <c r="T10" s="41">
        <v>0</v>
      </c>
      <c r="U10" s="45" t="str">
        <f t="shared" si="3"/>
        <v>－</v>
      </c>
      <c r="V10" s="21"/>
      <c r="W10" s="21"/>
      <c r="X10" s="21"/>
    </row>
    <row r="11" spans="1:24" ht="33" customHeight="1">
      <c r="A11" s="1" t="s">
        <v>63</v>
      </c>
      <c r="B11" s="41">
        <v>400</v>
      </c>
      <c r="C11" s="41">
        <v>400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2</v>
      </c>
      <c r="M11" s="41">
        <v>0</v>
      </c>
      <c r="N11" s="41">
        <v>0</v>
      </c>
      <c r="O11" s="41">
        <v>432</v>
      </c>
      <c r="P11" s="41">
        <f t="shared" si="0"/>
        <v>30</v>
      </c>
      <c r="Q11" s="45">
        <f t="shared" si="1"/>
        <v>6.9</v>
      </c>
      <c r="R11" s="41">
        <v>0</v>
      </c>
      <c r="S11" s="45">
        <f t="shared" si="2"/>
        <v>0</v>
      </c>
      <c r="T11" s="41">
        <v>30</v>
      </c>
      <c r="U11" s="45">
        <f t="shared" si="3"/>
        <v>6.9</v>
      </c>
      <c r="V11" s="21"/>
      <c r="W11" s="21"/>
      <c r="X11" s="21"/>
    </row>
    <row r="12" spans="1:24" ht="33" customHeight="1">
      <c r="A12" s="1" t="s">
        <v>25</v>
      </c>
      <c r="B12" s="41">
        <v>677913</v>
      </c>
      <c r="C12" s="41">
        <v>677010</v>
      </c>
      <c r="D12" s="41">
        <v>23</v>
      </c>
      <c r="E12" s="41">
        <v>130547</v>
      </c>
      <c r="F12" s="41">
        <v>0</v>
      </c>
      <c r="G12" s="41">
        <v>130547</v>
      </c>
      <c r="H12" s="41">
        <v>4085</v>
      </c>
      <c r="I12" s="41">
        <v>0</v>
      </c>
      <c r="J12" s="41">
        <v>3531265</v>
      </c>
      <c r="K12" s="41">
        <v>3531265</v>
      </c>
      <c r="L12" s="41">
        <v>1</v>
      </c>
      <c r="M12" s="41">
        <v>79936</v>
      </c>
      <c r="N12" s="41">
        <v>0</v>
      </c>
      <c r="O12" s="41">
        <v>4610328</v>
      </c>
      <c r="P12" s="41">
        <f t="shared" si="0"/>
        <v>3757345</v>
      </c>
      <c r="Q12" s="45">
        <f t="shared" si="1"/>
        <v>81.5</v>
      </c>
      <c r="R12" s="41">
        <v>3711026</v>
      </c>
      <c r="S12" s="45">
        <f t="shared" si="2"/>
        <v>80.5</v>
      </c>
      <c r="T12" s="41">
        <v>46319</v>
      </c>
      <c r="U12" s="45">
        <f t="shared" si="3"/>
        <v>1</v>
      </c>
      <c r="V12" s="21"/>
      <c r="W12" s="21"/>
      <c r="X12" s="21"/>
    </row>
    <row r="13" spans="1:24" ht="33" customHeight="1">
      <c r="A13" s="3" t="s">
        <v>26</v>
      </c>
      <c r="B13" s="40">
        <v>886080</v>
      </c>
      <c r="C13" s="40">
        <v>886080</v>
      </c>
      <c r="D13" s="40">
        <v>121048</v>
      </c>
      <c r="E13" s="40">
        <v>4</v>
      </c>
      <c r="F13" s="40">
        <v>0</v>
      </c>
      <c r="G13" s="40">
        <v>4</v>
      </c>
      <c r="H13" s="40">
        <v>226971</v>
      </c>
      <c r="I13" s="40">
        <v>224820</v>
      </c>
      <c r="J13" s="40">
        <v>0</v>
      </c>
      <c r="K13" s="40">
        <v>0</v>
      </c>
      <c r="L13" s="40">
        <v>15</v>
      </c>
      <c r="M13" s="40">
        <v>55834</v>
      </c>
      <c r="N13" s="40">
        <v>61200</v>
      </c>
      <c r="O13" s="40">
        <v>1676137</v>
      </c>
      <c r="P13" s="40">
        <f t="shared" si="0"/>
        <v>613156</v>
      </c>
      <c r="Q13" s="44">
        <f t="shared" si="1"/>
        <v>36.6</v>
      </c>
      <c r="R13" s="40">
        <v>327120</v>
      </c>
      <c r="S13" s="44">
        <f t="shared" si="2"/>
        <v>19.5</v>
      </c>
      <c r="T13" s="40">
        <v>286036</v>
      </c>
      <c r="U13" s="44">
        <f t="shared" si="3"/>
        <v>17.1</v>
      </c>
      <c r="V13" s="21"/>
      <c r="W13" s="21"/>
      <c r="X13" s="21"/>
    </row>
    <row r="14" spans="1:24" ht="33" customHeight="1">
      <c r="A14" s="1" t="s">
        <v>67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19646</v>
      </c>
      <c r="P14" s="41">
        <f t="shared" si="0"/>
        <v>8631</v>
      </c>
      <c r="Q14" s="45">
        <f t="shared" si="1"/>
        <v>43.9</v>
      </c>
      <c r="R14" s="41">
        <v>6883</v>
      </c>
      <c r="S14" s="45">
        <f t="shared" si="2"/>
        <v>35</v>
      </c>
      <c r="T14" s="41">
        <v>1748</v>
      </c>
      <c r="U14" s="45">
        <f t="shared" si="3"/>
        <v>8.899999999999999</v>
      </c>
      <c r="V14" s="21"/>
      <c r="W14" s="21"/>
      <c r="X14" s="21"/>
    </row>
    <row r="15" spans="1:24" ht="33" customHeight="1">
      <c r="A15" s="1" t="s">
        <v>27</v>
      </c>
      <c r="B15" s="41">
        <v>1149182</v>
      </c>
      <c r="C15" s="41">
        <v>1149010</v>
      </c>
      <c r="D15" s="41">
        <v>27076</v>
      </c>
      <c r="E15" s="41">
        <v>73567</v>
      </c>
      <c r="F15" s="41">
        <v>0</v>
      </c>
      <c r="G15" s="41">
        <v>73567</v>
      </c>
      <c r="H15" s="41">
        <v>315069</v>
      </c>
      <c r="I15" s="41">
        <v>315069</v>
      </c>
      <c r="J15" s="41">
        <v>0</v>
      </c>
      <c r="K15" s="41">
        <v>0</v>
      </c>
      <c r="L15" s="41">
        <v>28</v>
      </c>
      <c r="M15" s="41">
        <v>6580</v>
      </c>
      <c r="N15" s="41">
        <v>173600</v>
      </c>
      <c r="O15" s="41">
        <v>1759260</v>
      </c>
      <c r="P15" s="41">
        <f t="shared" si="0"/>
        <v>1155002</v>
      </c>
      <c r="Q15" s="45">
        <f t="shared" si="1"/>
        <v>65.7</v>
      </c>
      <c r="R15" s="41">
        <v>488842</v>
      </c>
      <c r="S15" s="45">
        <f t="shared" si="2"/>
        <v>27.8</v>
      </c>
      <c r="T15" s="41">
        <v>666160</v>
      </c>
      <c r="U15" s="45">
        <f t="shared" si="3"/>
        <v>37.900000000000006</v>
      </c>
      <c r="V15" s="21"/>
      <c r="W15" s="21"/>
      <c r="X15" s="21"/>
    </row>
    <row r="16" spans="1:24" ht="33" customHeight="1">
      <c r="A16" s="1" t="s">
        <v>28</v>
      </c>
      <c r="B16" s="41">
        <v>853493</v>
      </c>
      <c r="C16" s="41">
        <v>853493</v>
      </c>
      <c r="D16" s="41">
        <v>17038</v>
      </c>
      <c r="E16" s="41">
        <v>88674</v>
      </c>
      <c r="F16" s="41">
        <v>0</v>
      </c>
      <c r="G16" s="41">
        <v>88674</v>
      </c>
      <c r="H16" s="41">
        <v>0</v>
      </c>
      <c r="I16" s="41">
        <v>0</v>
      </c>
      <c r="J16" s="41">
        <v>0</v>
      </c>
      <c r="K16" s="41">
        <v>0</v>
      </c>
      <c r="L16" s="41">
        <v>9</v>
      </c>
      <c r="M16" s="41">
        <v>10354</v>
      </c>
      <c r="N16" s="41">
        <v>0</v>
      </c>
      <c r="O16" s="41">
        <v>1035504</v>
      </c>
      <c r="P16" s="41">
        <f t="shared" si="0"/>
        <v>67606</v>
      </c>
      <c r="Q16" s="45">
        <f t="shared" si="1"/>
        <v>6.5</v>
      </c>
      <c r="R16" s="41">
        <v>0</v>
      </c>
      <c r="S16" s="45">
        <f t="shared" si="2"/>
        <v>0</v>
      </c>
      <c r="T16" s="41">
        <v>67606</v>
      </c>
      <c r="U16" s="45">
        <f t="shared" si="3"/>
        <v>6.5</v>
      </c>
      <c r="V16" s="21"/>
      <c r="W16" s="21"/>
      <c r="X16" s="21"/>
    </row>
    <row r="17" spans="1:24" ht="33" customHeight="1">
      <c r="A17" s="2" t="s">
        <v>39</v>
      </c>
      <c r="B17" s="42">
        <v>958964</v>
      </c>
      <c r="C17" s="42">
        <v>958824</v>
      </c>
      <c r="D17" s="42">
        <v>0</v>
      </c>
      <c r="E17" s="42">
        <v>360445</v>
      </c>
      <c r="F17" s="42">
        <v>0</v>
      </c>
      <c r="G17" s="42">
        <v>360445</v>
      </c>
      <c r="H17" s="42">
        <v>2825</v>
      </c>
      <c r="I17" s="42">
        <v>0</v>
      </c>
      <c r="J17" s="42">
        <v>0</v>
      </c>
      <c r="K17" s="42">
        <v>0</v>
      </c>
      <c r="L17" s="42">
        <v>1</v>
      </c>
      <c r="M17" s="42">
        <v>27006</v>
      </c>
      <c r="N17" s="42">
        <v>0</v>
      </c>
      <c r="O17" s="42">
        <v>1442458</v>
      </c>
      <c r="P17" s="42">
        <f t="shared" si="0"/>
        <v>193226</v>
      </c>
      <c r="Q17" s="46">
        <f t="shared" si="1"/>
        <v>13.4</v>
      </c>
      <c r="R17" s="42">
        <v>106516</v>
      </c>
      <c r="S17" s="46">
        <f t="shared" si="2"/>
        <v>7.4</v>
      </c>
      <c r="T17" s="42">
        <v>86710</v>
      </c>
      <c r="U17" s="46">
        <f t="shared" si="3"/>
        <v>6</v>
      </c>
      <c r="V17" s="21"/>
      <c r="W17" s="21"/>
      <c r="X17" s="21"/>
    </row>
    <row r="18" spans="1:24" ht="33" customHeight="1">
      <c r="A18" s="48" t="s">
        <v>29</v>
      </c>
      <c r="B18" s="41">
        <v>768507</v>
      </c>
      <c r="C18" s="41">
        <v>768507</v>
      </c>
      <c r="D18" s="41">
        <v>54219</v>
      </c>
      <c r="E18" s="41">
        <v>0</v>
      </c>
      <c r="F18" s="41">
        <v>0</v>
      </c>
      <c r="G18" s="41">
        <v>0</v>
      </c>
      <c r="H18" s="41">
        <v>1555</v>
      </c>
      <c r="I18" s="41">
        <v>0</v>
      </c>
      <c r="J18" s="41">
        <v>0</v>
      </c>
      <c r="K18" s="41">
        <v>0</v>
      </c>
      <c r="L18" s="41">
        <v>14</v>
      </c>
      <c r="M18" s="41">
        <v>44683</v>
      </c>
      <c r="N18" s="41">
        <v>0</v>
      </c>
      <c r="O18" s="41">
        <v>1114940</v>
      </c>
      <c r="P18" s="41">
        <f t="shared" si="0"/>
        <v>288127</v>
      </c>
      <c r="Q18" s="45">
        <f t="shared" si="1"/>
        <v>25.8</v>
      </c>
      <c r="R18" s="41">
        <v>1555</v>
      </c>
      <c r="S18" s="45">
        <f t="shared" si="2"/>
        <v>0.1</v>
      </c>
      <c r="T18" s="41">
        <v>286572</v>
      </c>
      <c r="U18" s="45">
        <f t="shared" si="3"/>
        <v>25.7</v>
      </c>
      <c r="V18" s="21"/>
      <c r="W18" s="21"/>
      <c r="X18" s="21"/>
    </row>
    <row r="19" spans="1:24" ht="33" customHeight="1">
      <c r="A19" s="1" t="s">
        <v>40</v>
      </c>
      <c r="B19" s="41">
        <v>3336364</v>
      </c>
      <c r="C19" s="41">
        <v>3315608</v>
      </c>
      <c r="D19" s="41">
        <v>13</v>
      </c>
      <c r="E19" s="41">
        <v>268070</v>
      </c>
      <c r="F19" s="41">
        <v>4127</v>
      </c>
      <c r="G19" s="41">
        <v>263943</v>
      </c>
      <c r="H19" s="41">
        <v>10069</v>
      </c>
      <c r="I19" s="41">
        <v>0</v>
      </c>
      <c r="J19" s="41">
        <v>3140</v>
      </c>
      <c r="K19" s="41">
        <v>0</v>
      </c>
      <c r="L19" s="41">
        <v>282</v>
      </c>
      <c r="M19" s="41">
        <v>109752</v>
      </c>
      <c r="N19" s="41">
        <v>56800</v>
      </c>
      <c r="O19" s="41">
        <v>3937961</v>
      </c>
      <c r="P19" s="41">
        <f t="shared" si="0"/>
        <v>254475</v>
      </c>
      <c r="Q19" s="45">
        <f t="shared" si="1"/>
        <v>6.5</v>
      </c>
      <c r="R19" s="41">
        <v>102727</v>
      </c>
      <c r="S19" s="45">
        <f t="shared" si="2"/>
        <v>2.6</v>
      </c>
      <c r="T19" s="41">
        <v>151748</v>
      </c>
      <c r="U19" s="45">
        <f t="shared" si="3"/>
        <v>3.9</v>
      </c>
      <c r="V19" s="21"/>
      <c r="W19" s="21"/>
      <c r="X19" s="21"/>
    </row>
    <row r="20" spans="1:24" ht="33" customHeight="1">
      <c r="A20" s="1" t="s">
        <v>30</v>
      </c>
      <c r="B20" s="41">
        <v>2275039</v>
      </c>
      <c r="C20" s="41">
        <v>2275012</v>
      </c>
      <c r="D20" s="41">
        <v>33544</v>
      </c>
      <c r="E20" s="41">
        <v>32967</v>
      </c>
      <c r="F20" s="41">
        <v>0</v>
      </c>
      <c r="G20" s="41">
        <v>32967</v>
      </c>
      <c r="H20" s="41">
        <v>2635</v>
      </c>
      <c r="I20" s="41">
        <v>0</v>
      </c>
      <c r="J20" s="41">
        <v>1631</v>
      </c>
      <c r="K20" s="41">
        <v>0</v>
      </c>
      <c r="L20" s="41">
        <v>50</v>
      </c>
      <c r="M20" s="41">
        <v>19030</v>
      </c>
      <c r="N20" s="41">
        <v>339200</v>
      </c>
      <c r="O20" s="41">
        <v>3776613</v>
      </c>
      <c r="P20" s="41">
        <f t="shared" si="0"/>
        <v>1430807</v>
      </c>
      <c r="Q20" s="45">
        <f t="shared" si="1"/>
        <v>37.9</v>
      </c>
      <c r="R20" s="41">
        <v>559061</v>
      </c>
      <c r="S20" s="45">
        <f t="shared" si="2"/>
        <v>14.8</v>
      </c>
      <c r="T20" s="41">
        <v>871746</v>
      </c>
      <c r="U20" s="45">
        <f t="shared" si="3"/>
        <v>23.099999999999998</v>
      </c>
      <c r="V20" s="21"/>
      <c r="W20" s="21"/>
      <c r="X20" s="21"/>
    </row>
    <row r="21" spans="1:24" ht="33" customHeight="1">
      <c r="A21" s="1" t="s">
        <v>31</v>
      </c>
      <c r="B21" s="41">
        <v>1418000</v>
      </c>
      <c r="C21" s="41">
        <v>1418000</v>
      </c>
      <c r="D21" s="41">
        <v>3</v>
      </c>
      <c r="E21" s="41">
        <v>1241</v>
      </c>
      <c r="F21" s="41">
        <v>0</v>
      </c>
      <c r="G21" s="41">
        <v>1241</v>
      </c>
      <c r="H21" s="41">
        <v>5541</v>
      </c>
      <c r="I21" s="41">
        <v>0</v>
      </c>
      <c r="J21" s="41">
        <v>1505</v>
      </c>
      <c r="K21" s="41">
        <v>0</v>
      </c>
      <c r="L21" s="41">
        <v>7</v>
      </c>
      <c r="M21" s="41">
        <v>13146</v>
      </c>
      <c r="N21" s="41">
        <v>203500</v>
      </c>
      <c r="O21" s="41">
        <v>1680037</v>
      </c>
      <c r="P21" s="41">
        <f t="shared" si="0"/>
        <v>260291</v>
      </c>
      <c r="Q21" s="45">
        <f t="shared" si="1"/>
        <v>15.5</v>
      </c>
      <c r="R21" s="41">
        <v>219817</v>
      </c>
      <c r="S21" s="45">
        <f t="shared" si="2"/>
        <v>13.1</v>
      </c>
      <c r="T21" s="41">
        <v>40474</v>
      </c>
      <c r="U21" s="45">
        <f t="shared" si="3"/>
        <v>2.4000000000000004</v>
      </c>
      <c r="V21" s="21"/>
      <c r="W21" s="21"/>
      <c r="X21" s="21"/>
    </row>
    <row r="22" spans="1:24" ht="33" customHeight="1">
      <c r="A22" s="1" t="s">
        <v>32</v>
      </c>
      <c r="B22" s="41">
        <v>1602613</v>
      </c>
      <c r="C22" s="41">
        <v>1602585</v>
      </c>
      <c r="D22" s="41">
        <v>35768</v>
      </c>
      <c r="E22" s="41">
        <v>4966</v>
      </c>
      <c r="F22" s="41">
        <v>3301</v>
      </c>
      <c r="G22" s="41">
        <v>1665</v>
      </c>
      <c r="H22" s="41">
        <v>333865</v>
      </c>
      <c r="I22" s="41">
        <v>331992</v>
      </c>
      <c r="J22" s="41">
        <v>1621</v>
      </c>
      <c r="K22" s="41">
        <v>0</v>
      </c>
      <c r="L22" s="41">
        <v>13</v>
      </c>
      <c r="M22" s="41">
        <v>57560</v>
      </c>
      <c r="N22" s="41">
        <v>0</v>
      </c>
      <c r="O22" s="41">
        <v>2191586</v>
      </c>
      <c r="P22" s="41">
        <f t="shared" si="0"/>
        <v>551927</v>
      </c>
      <c r="Q22" s="45">
        <f t="shared" si="1"/>
        <v>25.2</v>
      </c>
      <c r="R22" s="41">
        <v>391345</v>
      </c>
      <c r="S22" s="45">
        <f t="shared" si="2"/>
        <v>17.9</v>
      </c>
      <c r="T22" s="41">
        <v>160582</v>
      </c>
      <c r="U22" s="45">
        <f t="shared" si="3"/>
        <v>7.300000000000001</v>
      </c>
      <c r="V22" s="21"/>
      <c r="W22" s="21"/>
      <c r="X22" s="21"/>
    </row>
    <row r="23" spans="1:24" ht="33" customHeight="1">
      <c r="A23" s="3" t="s">
        <v>33</v>
      </c>
      <c r="B23" s="40">
        <v>3469159</v>
      </c>
      <c r="C23" s="40">
        <v>3469159</v>
      </c>
      <c r="D23" s="40">
        <v>28376</v>
      </c>
      <c r="E23" s="40">
        <v>95823</v>
      </c>
      <c r="F23" s="40">
        <v>2021</v>
      </c>
      <c r="G23" s="40">
        <v>93802</v>
      </c>
      <c r="H23" s="40">
        <v>151688</v>
      </c>
      <c r="I23" s="40">
        <v>115095</v>
      </c>
      <c r="J23" s="40">
        <v>4818</v>
      </c>
      <c r="K23" s="40">
        <v>3395</v>
      </c>
      <c r="L23" s="40">
        <v>73</v>
      </c>
      <c r="M23" s="40">
        <v>131475</v>
      </c>
      <c r="N23" s="40">
        <v>32900</v>
      </c>
      <c r="O23" s="40">
        <v>4297204</v>
      </c>
      <c r="P23" s="40">
        <f t="shared" si="0"/>
        <v>952439</v>
      </c>
      <c r="Q23" s="44">
        <f t="shared" si="1"/>
        <v>22.2</v>
      </c>
      <c r="R23" s="40">
        <v>333823</v>
      </c>
      <c r="S23" s="44">
        <f t="shared" si="2"/>
        <v>7.8</v>
      </c>
      <c r="T23" s="40">
        <v>618616</v>
      </c>
      <c r="U23" s="44">
        <f t="shared" si="3"/>
        <v>14.399999999999999</v>
      </c>
      <c r="V23" s="21"/>
      <c r="W23" s="21"/>
      <c r="X23" s="21"/>
    </row>
    <row r="24" spans="1:24" ht="33" customHeight="1">
      <c r="A24" s="1" t="s">
        <v>41</v>
      </c>
      <c r="B24" s="41">
        <v>4498982</v>
      </c>
      <c r="C24" s="41">
        <v>4482660</v>
      </c>
      <c r="D24" s="41">
        <v>12486</v>
      </c>
      <c r="E24" s="41">
        <v>248363</v>
      </c>
      <c r="F24" s="41">
        <v>2254</v>
      </c>
      <c r="G24" s="41">
        <v>246109</v>
      </c>
      <c r="H24" s="41">
        <v>43822</v>
      </c>
      <c r="I24" s="41">
        <v>12602</v>
      </c>
      <c r="J24" s="41">
        <v>2421</v>
      </c>
      <c r="K24" s="41">
        <v>0</v>
      </c>
      <c r="L24" s="41">
        <v>40</v>
      </c>
      <c r="M24" s="41">
        <v>49652</v>
      </c>
      <c r="N24" s="41">
        <v>123900</v>
      </c>
      <c r="O24" s="41">
        <v>5581179</v>
      </c>
      <c r="P24" s="41">
        <f t="shared" si="0"/>
        <v>790269</v>
      </c>
      <c r="Q24" s="45">
        <f t="shared" si="1"/>
        <v>14.2</v>
      </c>
      <c r="R24" s="41">
        <v>558339</v>
      </c>
      <c r="S24" s="45">
        <f t="shared" si="2"/>
        <v>10</v>
      </c>
      <c r="T24" s="41">
        <v>231930</v>
      </c>
      <c r="U24" s="45">
        <f t="shared" si="3"/>
        <v>4.199999999999999</v>
      </c>
      <c r="V24" s="21"/>
      <c r="W24" s="21"/>
      <c r="X24" s="21"/>
    </row>
    <row r="25" spans="1:24" ht="33" customHeight="1">
      <c r="A25" s="1" t="s">
        <v>34</v>
      </c>
      <c r="B25" s="41">
        <v>2334215</v>
      </c>
      <c r="C25" s="41">
        <v>2334215</v>
      </c>
      <c r="D25" s="41">
        <v>10</v>
      </c>
      <c r="E25" s="41">
        <v>67365</v>
      </c>
      <c r="F25" s="41">
        <v>5085</v>
      </c>
      <c r="G25" s="41">
        <v>62280</v>
      </c>
      <c r="H25" s="41">
        <v>244663</v>
      </c>
      <c r="I25" s="41">
        <v>0</v>
      </c>
      <c r="J25" s="41">
        <v>448796</v>
      </c>
      <c r="K25" s="41">
        <v>130</v>
      </c>
      <c r="L25" s="41">
        <v>44</v>
      </c>
      <c r="M25" s="41">
        <v>121669</v>
      </c>
      <c r="N25" s="41">
        <v>0</v>
      </c>
      <c r="O25" s="41">
        <v>3731113</v>
      </c>
      <c r="P25" s="41">
        <f t="shared" si="0"/>
        <v>1310561</v>
      </c>
      <c r="Q25" s="45">
        <f t="shared" si="1"/>
        <v>35.1</v>
      </c>
      <c r="R25" s="41">
        <v>787586</v>
      </c>
      <c r="S25" s="45">
        <f t="shared" si="2"/>
        <v>21.1</v>
      </c>
      <c r="T25" s="41">
        <v>522975</v>
      </c>
      <c r="U25" s="45">
        <f t="shared" si="3"/>
        <v>14</v>
      </c>
      <c r="V25" s="21"/>
      <c r="W25" s="21"/>
      <c r="X25" s="21"/>
    </row>
    <row r="26" spans="1:24" ht="33" customHeight="1">
      <c r="A26" s="1" t="s">
        <v>35</v>
      </c>
      <c r="B26" s="41">
        <v>1852169</v>
      </c>
      <c r="C26" s="41">
        <v>1844948</v>
      </c>
      <c r="D26" s="41">
        <v>26</v>
      </c>
      <c r="E26" s="41">
        <v>1815</v>
      </c>
      <c r="F26" s="41">
        <v>0</v>
      </c>
      <c r="G26" s="41">
        <v>1815</v>
      </c>
      <c r="H26" s="41">
        <v>14559</v>
      </c>
      <c r="I26" s="41">
        <v>13398</v>
      </c>
      <c r="J26" s="41">
        <v>1616</v>
      </c>
      <c r="K26" s="41">
        <v>72</v>
      </c>
      <c r="L26" s="41">
        <v>74</v>
      </c>
      <c r="M26" s="41">
        <v>5355</v>
      </c>
      <c r="N26" s="41">
        <v>107300</v>
      </c>
      <c r="O26" s="41">
        <v>2022985</v>
      </c>
      <c r="P26" s="41">
        <f>R26+T26</f>
        <v>170694</v>
      </c>
      <c r="Q26" s="45">
        <f t="shared" si="1"/>
        <v>8.4</v>
      </c>
      <c r="R26" s="41">
        <v>131188</v>
      </c>
      <c r="S26" s="45">
        <f t="shared" si="2"/>
        <v>6.5</v>
      </c>
      <c r="T26" s="41">
        <v>39506</v>
      </c>
      <c r="U26" s="45">
        <f t="shared" si="3"/>
        <v>1.9000000000000004</v>
      </c>
      <c r="V26" s="21"/>
      <c r="W26" s="21"/>
      <c r="X26" s="21"/>
    </row>
    <row r="27" spans="1:24" ht="33" customHeight="1">
      <c r="A27" s="2" t="s">
        <v>36</v>
      </c>
      <c r="B27" s="42">
        <v>4335118</v>
      </c>
      <c r="C27" s="42">
        <v>4305799</v>
      </c>
      <c r="D27" s="42">
        <v>0</v>
      </c>
      <c r="E27" s="42">
        <v>7452</v>
      </c>
      <c r="F27" s="42">
        <v>0</v>
      </c>
      <c r="G27" s="42">
        <v>7452</v>
      </c>
      <c r="H27" s="42">
        <v>21060</v>
      </c>
      <c r="I27" s="42">
        <v>18156</v>
      </c>
      <c r="J27" s="42">
        <v>1561</v>
      </c>
      <c r="K27" s="42">
        <v>0</v>
      </c>
      <c r="L27" s="42">
        <v>90</v>
      </c>
      <c r="M27" s="42">
        <v>22951</v>
      </c>
      <c r="N27" s="42">
        <v>454000</v>
      </c>
      <c r="O27" s="42">
        <v>5172701</v>
      </c>
      <c r="P27" s="42">
        <f t="shared" si="0"/>
        <v>969873</v>
      </c>
      <c r="Q27" s="46">
        <f t="shared" si="1"/>
        <v>18.7</v>
      </c>
      <c r="R27" s="42">
        <v>904971</v>
      </c>
      <c r="S27" s="46">
        <f t="shared" si="2"/>
        <v>17.5</v>
      </c>
      <c r="T27" s="42">
        <v>64902</v>
      </c>
      <c r="U27" s="46">
        <f t="shared" si="3"/>
        <v>1.1999999999999993</v>
      </c>
      <c r="V27" s="21"/>
      <c r="W27" s="21"/>
      <c r="X27" s="21"/>
    </row>
    <row r="28" spans="1:24" ht="33" customHeight="1">
      <c r="A28" s="1" t="s">
        <v>37</v>
      </c>
      <c r="B28" s="41">
        <v>838838</v>
      </c>
      <c r="C28" s="41">
        <v>838706</v>
      </c>
      <c r="D28" s="41">
        <v>0</v>
      </c>
      <c r="E28" s="41">
        <v>11613</v>
      </c>
      <c r="F28" s="41">
        <v>731</v>
      </c>
      <c r="G28" s="41">
        <v>10882</v>
      </c>
      <c r="H28" s="41">
        <v>10310</v>
      </c>
      <c r="I28" s="41">
        <v>9831</v>
      </c>
      <c r="J28" s="41">
        <v>7815</v>
      </c>
      <c r="K28" s="41">
        <v>0</v>
      </c>
      <c r="L28" s="41">
        <v>6</v>
      </c>
      <c r="M28" s="41">
        <v>24009</v>
      </c>
      <c r="N28" s="41">
        <v>0</v>
      </c>
      <c r="O28" s="41">
        <v>935571</v>
      </c>
      <c r="P28" s="41">
        <f t="shared" si="0"/>
        <v>69478</v>
      </c>
      <c r="Q28" s="45">
        <f t="shared" si="1"/>
        <v>7.4</v>
      </c>
      <c r="R28" s="41">
        <v>33174</v>
      </c>
      <c r="S28" s="45">
        <f t="shared" si="2"/>
        <v>3.5</v>
      </c>
      <c r="T28" s="41">
        <v>36304</v>
      </c>
      <c r="U28" s="45">
        <f t="shared" si="3"/>
        <v>3.9000000000000004</v>
      </c>
      <c r="V28" s="21"/>
      <c r="W28" s="21"/>
      <c r="X28" s="21"/>
    </row>
    <row r="29" spans="1:24" ht="33" customHeight="1">
      <c r="A29" s="1" t="s">
        <v>64</v>
      </c>
      <c r="B29" s="41">
        <v>100748</v>
      </c>
      <c r="C29" s="41">
        <v>100748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44</v>
      </c>
      <c r="M29" s="41">
        <v>14</v>
      </c>
      <c r="N29" s="41">
        <v>0</v>
      </c>
      <c r="O29" s="41">
        <v>181328</v>
      </c>
      <c r="P29" s="41">
        <f t="shared" si="0"/>
        <v>79684</v>
      </c>
      <c r="Q29" s="45">
        <f t="shared" si="1"/>
        <v>43.9</v>
      </c>
      <c r="R29" s="41">
        <v>73202</v>
      </c>
      <c r="S29" s="45">
        <f t="shared" si="2"/>
        <v>40.4</v>
      </c>
      <c r="T29" s="41">
        <v>6482</v>
      </c>
      <c r="U29" s="45">
        <f t="shared" si="3"/>
        <v>3.5</v>
      </c>
      <c r="V29" s="21"/>
      <c r="W29" s="21"/>
      <c r="X29" s="21"/>
    </row>
    <row r="30" spans="1:24" ht="33" customHeight="1" thickBot="1">
      <c r="A30" s="1" t="s">
        <v>66</v>
      </c>
      <c r="B30" s="43">
        <v>863091</v>
      </c>
      <c r="C30" s="43">
        <v>863048</v>
      </c>
      <c r="D30" s="43">
        <v>20418</v>
      </c>
      <c r="E30" s="43">
        <v>41787</v>
      </c>
      <c r="F30" s="43">
        <v>41787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3</v>
      </c>
      <c r="M30" s="43">
        <v>2197</v>
      </c>
      <c r="N30" s="43">
        <v>0</v>
      </c>
      <c r="O30" s="43">
        <v>976499</v>
      </c>
      <c r="P30" s="43">
        <f t="shared" si="0"/>
        <v>49490</v>
      </c>
      <c r="Q30" s="47">
        <f t="shared" si="1"/>
        <v>5.1</v>
      </c>
      <c r="R30" s="43">
        <v>20</v>
      </c>
      <c r="S30" s="47">
        <f t="shared" si="2"/>
        <v>0</v>
      </c>
      <c r="T30" s="43">
        <v>49470</v>
      </c>
      <c r="U30" s="47">
        <f t="shared" si="3"/>
        <v>5.1</v>
      </c>
      <c r="V30" s="21"/>
      <c r="W30" s="21"/>
      <c r="X30" s="21"/>
    </row>
    <row r="31" spans="1:21" ht="33" customHeight="1" thickTop="1">
      <c r="A31" s="22" t="s">
        <v>38</v>
      </c>
      <c r="B31" s="23">
        <f>SUM(B8:B30)</f>
        <v>42477245</v>
      </c>
      <c r="C31" s="23">
        <f aca="true" t="shared" si="4" ref="C31:O31">SUM(C8:C30)</f>
        <v>40335348</v>
      </c>
      <c r="D31" s="23">
        <f t="shared" si="4"/>
        <v>350102</v>
      </c>
      <c r="E31" s="23">
        <f t="shared" si="4"/>
        <v>1434779</v>
      </c>
      <c r="F31" s="23">
        <f t="shared" si="4"/>
        <v>59306</v>
      </c>
      <c r="G31" s="23">
        <f t="shared" si="4"/>
        <v>1375473</v>
      </c>
      <c r="H31" s="23">
        <f t="shared" si="4"/>
        <v>1388717</v>
      </c>
      <c r="I31" s="23">
        <f t="shared" si="4"/>
        <v>1040963</v>
      </c>
      <c r="J31" s="23">
        <f t="shared" si="4"/>
        <v>4006189</v>
      </c>
      <c r="K31" s="23">
        <f t="shared" si="4"/>
        <v>3534862</v>
      </c>
      <c r="L31" s="23">
        <f t="shared" si="4"/>
        <v>2261</v>
      </c>
      <c r="M31" s="23">
        <f t="shared" si="4"/>
        <v>1602360</v>
      </c>
      <c r="N31" s="23">
        <f t="shared" si="4"/>
        <v>1552400</v>
      </c>
      <c r="O31" s="23">
        <f t="shared" si="4"/>
        <v>58576072</v>
      </c>
      <c r="P31" s="23">
        <f>SUM(P8:P30)</f>
        <v>14350991</v>
      </c>
      <c r="Q31" s="24">
        <f t="shared" si="1"/>
        <v>24.5</v>
      </c>
      <c r="R31" s="23">
        <f>SUM(R8:R30)</f>
        <v>8768435</v>
      </c>
      <c r="S31" s="24">
        <f t="shared" si="2"/>
        <v>15</v>
      </c>
      <c r="T31" s="23">
        <f>SUM(T8:T30)</f>
        <v>5582556</v>
      </c>
      <c r="U31" s="24">
        <f t="shared" si="3"/>
        <v>9.5</v>
      </c>
    </row>
    <row r="32" spans="1:22" ht="69" customHeight="1">
      <c r="A32" s="25"/>
      <c r="V32" s="38"/>
    </row>
    <row r="33" spans="1:22" ht="29.25" customHeight="1">
      <c r="A33" s="25"/>
      <c r="V33" s="38"/>
    </row>
    <row r="34" spans="1:21" ht="30.75" customHeight="1">
      <c r="A34" s="4" t="s">
        <v>62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27"/>
      <c r="M34" s="27"/>
      <c r="N34" s="27"/>
      <c r="O34" s="27"/>
      <c r="P34" s="27"/>
      <c r="Q34" s="27"/>
      <c r="R34" s="28"/>
      <c r="S34" s="26"/>
      <c r="T34" s="26"/>
      <c r="U34" s="26"/>
    </row>
    <row r="35" spans="1:21" ht="24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27"/>
      <c r="M35" s="27"/>
      <c r="N35" s="27"/>
      <c r="O35" s="27"/>
      <c r="P35" s="27"/>
      <c r="Q35" s="27"/>
      <c r="R35" s="28"/>
      <c r="S35" s="26"/>
      <c r="T35" s="26"/>
      <c r="U35" s="26"/>
    </row>
    <row r="36" spans="1:21" ht="30" customHeight="1">
      <c r="A36" s="7" t="s">
        <v>0</v>
      </c>
      <c r="B36" s="7"/>
      <c r="C36" s="7" t="s">
        <v>6</v>
      </c>
      <c r="D36" s="8"/>
      <c r="E36" s="8"/>
      <c r="F36" s="7" t="s">
        <v>7</v>
      </c>
      <c r="G36" s="7" t="s">
        <v>8</v>
      </c>
      <c r="H36" s="7" t="s">
        <v>9</v>
      </c>
      <c r="I36" s="8"/>
      <c r="J36" s="8"/>
      <c r="K36" s="20" t="s">
        <v>10</v>
      </c>
      <c r="L36" s="7" t="s">
        <v>65</v>
      </c>
      <c r="M36" s="29"/>
      <c r="N36" s="29"/>
      <c r="O36" s="29"/>
      <c r="P36" s="29"/>
      <c r="Q36" s="30"/>
      <c r="R36" s="28"/>
      <c r="S36" s="26"/>
      <c r="T36" s="26"/>
      <c r="U36" s="26"/>
    </row>
    <row r="37" spans="1:21" ht="30" customHeight="1">
      <c r="A37" s="10"/>
      <c r="B37" s="13" t="s">
        <v>53</v>
      </c>
      <c r="C37" s="12"/>
      <c r="D37" s="13" t="s">
        <v>55</v>
      </c>
      <c r="E37" s="13" t="s">
        <v>57</v>
      </c>
      <c r="F37" s="12"/>
      <c r="G37" s="12"/>
      <c r="H37" s="12"/>
      <c r="I37" s="14" t="s">
        <v>14</v>
      </c>
      <c r="J37" s="11" t="s">
        <v>58</v>
      </c>
      <c r="K37" s="16"/>
      <c r="L37" s="14" t="s">
        <v>18</v>
      </c>
      <c r="M37" s="8"/>
      <c r="N37" s="8"/>
      <c r="O37" s="8"/>
      <c r="P37" s="8"/>
      <c r="Q37" s="9"/>
      <c r="R37" s="31"/>
      <c r="S37" s="32"/>
      <c r="T37" s="32"/>
      <c r="U37" s="32"/>
    </row>
    <row r="38" spans="1:21" ht="30" customHeight="1">
      <c r="A38" s="10"/>
      <c r="B38" s="16" t="s">
        <v>54</v>
      </c>
      <c r="C38" s="10"/>
      <c r="D38" s="33" t="s">
        <v>56</v>
      </c>
      <c r="E38" s="33" t="s">
        <v>56</v>
      </c>
      <c r="F38" s="10"/>
      <c r="G38" s="10"/>
      <c r="H38" s="10"/>
      <c r="I38" s="10"/>
      <c r="J38" s="15" t="s">
        <v>59</v>
      </c>
      <c r="K38" s="16"/>
      <c r="L38" s="10"/>
      <c r="M38" s="7" t="s">
        <v>19</v>
      </c>
      <c r="N38" s="7" t="s">
        <v>20</v>
      </c>
      <c r="O38" s="8"/>
      <c r="P38" s="7" t="s">
        <v>21</v>
      </c>
      <c r="Q38" s="9"/>
      <c r="R38" s="31"/>
      <c r="S38" s="32"/>
      <c r="T38" s="32"/>
      <c r="U38" s="32"/>
    </row>
    <row r="39" spans="1:21" ht="27" customHeight="1">
      <c r="A39" s="17"/>
      <c r="B39" s="18"/>
      <c r="C39" s="18"/>
      <c r="D39" s="18"/>
      <c r="E39" s="18"/>
      <c r="F39" s="18"/>
      <c r="G39" s="18"/>
      <c r="H39" s="18"/>
      <c r="I39" s="18"/>
      <c r="J39" s="39" t="s">
        <v>60</v>
      </c>
      <c r="K39" s="16"/>
      <c r="L39" s="10"/>
      <c r="M39" s="10"/>
      <c r="N39" s="10"/>
      <c r="O39" s="7" t="s">
        <v>19</v>
      </c>
      <c r="P39" s="10"/>
      <c r="Q39" s="20" t="s">
        <v>19</v>
      </c>
      <c r="R39" s="31"/>
      <c r="S39" s="32"/>
      <c r="T39" s="32"/>
      <c r="U39" s="32"/>
    </row>
    <row r="40" spans="1:21" ht="33" customHeight="1">
      <c r="A40" s="1" t="s">
        <v>22</v>
      </c>
      <c r="B40" s="40">
        <v>0</v>
      </c>
      <c r="C40" s="40">
        <v>4816</v>
      </c>
      <c r="D40" s="40">
        <v>4816</v>
      </c>
      <c r="E40" s="40">
        <v>0</v>
      </c>
      <c r="F40" s="40">
        <v>0</v>
      </c>
      <c r="G40" s="40">
        <v>17899</v>
      </c>
      <c r="H40" s="40">
        <v>1305394</v>
      </c>
      <c r="I40" s="40">
        <v>1305394</v>
      </c>
      <c r="J40" s="40">
        <v>0</v>
      </c>
      <c r="K40" s="40">
        <v>795429</v>
      </c>
      <c r="L40" s="40">
        <f>N40+P40</f>
        <v>10933015</v>
      </c>
      <c r="M40" s="44">
        <f aca="true" t="shared" si="5" ref="M40:M62">IF(ISERROR(100-Q8),"－",100-Q8)</f>
        <v>89.2</v>
      </c>
      <c r="N40" s="40">
        <v>812147</v>
      </c>
      <c r="O40" s="44">
        <f aca="true" t="shared" si="6" ref="O40:O62">IF(ISERROR(ROUND(N40/O8*100,1)),"－",ROUND(N40/O8*100,1))</f>
        <v>6.6</v>
      </c>
      <c r="P40" s="40">
        <v>10120868</v>
      </c>
      <c r="Q40" s="44">
        <f>IF(ISERROR(M40-O40),"－",M40-O40)</f>
        <v>82.60000000000001</v>
      </c>
      <c r="R40" s="31"/>
      <c r="S40" s="32"/>
      <c r="T40" s="32"/>
      <c r="U40" s="32"/>
    </row>
    <row r="41" spans="1:21" ht="33" customHeight="1">
      <c r="A41" s="1" t="s">
        <v>23</v>
      </c>
      <c r="B41" s="41">
        <v>0</v>
      </c>
      <c r="C41" s="41">
        <v>8</v>
      </c>
      <c r="D41" s="41">
        <v>8</v>
      </c>
      <c r="E41" s="41">
        <v>0</v>
      </c>
      <c r="F41" s="41">
        <v>0</v>
      </c>
      <c r="G41" s="41">
        <v>16663</v>
      </c>
      <c r="H41" s="41">
        <v>6684</v>
      </c>
      <c r="I41" s="41">
        <v>6684</v>
      </c>
      <c r="J41" s="41">
        <v>0</v>
      </c>
      <c r="K41" s="41">
        <v>27193</v>
      </c>
      <c r="L41" s="41">
        <f aca="true" t="shared" si="7" ref="L41:L62">N41+P41</f>
        <v>121695</v>
      </c>
      <c r="M41" s="45">
        <f t="shared" si="5"/>
        <v>70.7</v>
      </c>
      <c r="N41" s="41">
        <v>135</v>
      </c>
      <c r="O41" s="45">
        <f t="shared" si="6"/>
        <v>0.1</v>
      </c>
      <c r="P41" s="41">
        <v>121560</v>
      </c>
      <c r="Q41" s="45">
        <f aca="true" t="shared" si="8" ref="Q41:Q63">IF(ISERROR(M41-O41),"－",M41-O41)</f>
        <v>70.60000000000001</v>
      </c>
      <c r="R41" s="31"/>
      <c r="S41" s="32"/>
      <c r="T41" s="32"/>
      <c r="U41" s="32"/>
    </row>
    <row r="42" spans="1:21" ht="33" customHeight="1">
      <c r="A42" s="1" t="s">
        <v>24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f t="shared" si="7"/>
        <v>0</v>
      </c>
      <c r="M42" s="45" t="str">
        <f t="shared" si="5"/>
        <v>－</v>
      </c>
      <c r="N42" s="41">
        <v>0</v>
      </c>
      <c r="O42" s="45" t="str">
        <f t="shared" si="6"/>
        <v>－</v>
      </c>
      <c r="P42" s="41">
        <v>0</v>
      </c>
      <c r="Q42" s="45" t="str">
        <f t="shared" si="8"/>
        <v>－</v>
      </c>
      <c r="R42" s="31"/>
      <c r="S42" s="32"/>
      <c r="T42" s="32"/>
      <c r="U42" s="32"/>
    </row>
    <row r="43" spans="1:21" ht="33" customHeight="1">
      <c r="A43" s="1" t="s">
        <v>63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30</v>
      </c>
      <c r="I43" s="41">
        <v>30</v>
      </c>
      <c r="J43" s="41">
        <v>0</v>
      </c>
      <c r="K43" s="41">
        <v>2</v>
      </c>
      <c r="L43" s="41">
        <f t="shared" si="7"/>
        <v>402</v>
      </c>
      <c r="M43" s="45">
        <f t="shared" si="5"/>
        <v>93.1</v>
      </c>
      <c r="N43" s="41">
        <v>0</v>
      </c>
      <c r="O43" s="45">
        <f t="shared" si="6"/>
        <v>0</v>
      </c>
      <c r="P43" s="41">
        <v>402</v>
      </c>
      <c r="Q43" s="45">
        <f t="shared" si="8"/>
        <v>93.1</v>
      </c>
      <c r="R43" s="31"/>
      <c r="S43" s="32"/>
      <c r="T43" s="32"/>
      <c r="U43" s="32"/>
    </row>
    <row r="44" spans="1:21" ht="33" customHeight="1">
      <c r="A44" s="1" t="s">
        <v>25</v>
      </c>
      <c r="B44" s="41">
        <v>0</v>
      </c>
      <c r="C44" s="41">
        <v>42932</v>
      </c>
      <c r="D44" s="41">
        <v>53</v>
      </c>
      <c r="E44" s="41">
        <v>42879</v>
      </c>
      <c r="F44" s="41">
        <v>0</v>
      </c>
      <c r="G44" s="41">
        <v>135840</v>
      </c>
      <c r="H44" s="41">
        <v>7786</v>
      </c>
      <c r="I44" s="41">
        <v>7786</v>
      </c>
      <c r="J44" s="41">
        <v>0</v>
      </c>
      <c r="K44" s="41">
        <v>79937</v>
      </c>
      <c r="L44" s="41">
        <f t="shared" si="7"/>
        <v>852983</v>
      </c>
      <c r="M44" s="45">
        <f t="shared" si="5"/>
        <v>18.5</v>
      </c>
      <c r="N44" s="41">
        <v>175949</v>
      </c>
      <c r="O44" s="45">
        <f t="shared" si="6"/>
        <v>3.8</v>
      </c>
      <c r="P44" s="41">
        <v>677034</v>
      </c>
      <c r="Q44" s="45">
        <f t="shared" si="8"/>
        <v>14.7</v>
      </c>
      <c r="R44" s="31"/>
      <c r="S44" s="32"/>
      <c r="T44" s="32"/>
      <c r="U44" s="32"/>
    </row>
    <row r="45" spans="1:21" ht="33" customHeight="1">
      <c r="A45" s="3" t="s">
        <v>26</v>
      </c>
      <c r="B45" s="40">
        <v>0</v>
      </c>
      <c r="C45" s="40">
        <v>2091</v>
      </c>
      <c r="D45" s="40">
        <v>2091</v>
      </c>
      <c r="E45" s="40">
        <v>0</v>
      </c>
      <c r="F45" s="40">
        <v>0</v>
      </c>
      <c r="G45" s="40">
        <v>35858</v>
      </c>
      <c r="H45" s="40">
        <v>287036</v>
      </c>
      <c r="I45" s="40">
        <v>239277</v>
      </c>
      <c r="J45" s="40">
        <v>47759</v>
      </c>
      <c r="K45" s="40">
        <v>55849</v>
      </c>
      <c r="L45" s="40">
        <f t="shared" si="7"/>
        <v>1062981</v>
      </c>
      <c r="M45" s="44">
        <f t="shared" si="5"/>
        <v>63.4</v>
      </c>
      <c r="N45" s="40">
        <v>176886</v>
      </c>
      <c r="O45" s="44">
        <f t="shared" si="6"/>
        <v>10.6</v>
      </c>
      <c r="P45" s="40">
        <v>886095</v>
      </c>
      <c r="Q45" s="44">
        <f t="shared" si="8"/>
        <v>52.8</v>
      </c>
      <c r="R45" s="31"/>
      <c r="S45" s="32"/>
      <c r="T45" s="32"/>
      <c r="U45" s="32"/>
    </row>
    <row r="46" spans="1:21" ht="33" customHeight="1">
      <c r="A46" s="1" t="s">
        <v>68</v>
      </c>
      <c r="B46" s="41">
        <v>0</v>
      </c>
      <c r="C46" s="41">
        <v>17898</v>
      </c>
      <c r="D46" s="41">
        <v>17898</v>
      </c>
      <c r="E46" s="41">
        <v>0</v>
      </c>
      <c r="F46" s="41">
        <v>0</v>
      </c>
      <c r="G46" s="41">
        <v>0</v>
      </c>
      <c r="H46" s="41">
        <v>1748</v>
      </c>
      <c r="I46" s="41">
        <v>1748</v>
      </c>
      <c r="J46" s="41">
        <v>0</v>
      </c>
      <c r="K46" s="41">
        <v>0</v>
      </c>
      <c r="L46" s="41">
        <f t="shared" si="7"/>
        <v>11015</v>
      </c>
      <c r="M46" s="45">
        <f t="shared" si="5"/>
        <v>56.1</v>
      </c>
      <c r="N46" s="41">
        <v>11015</v>
      </c>
      <c r="O46" s="45">
        <f t="shared" si="6"/>
        <v>56.1</v>
      </c>
      <c r="P46" s="41">
        <v>0</v>
      </c>
      <c r="Q46" s="45">
        <f t="shared" si="8"/>
        <v>0</v>
      </c>
      <c r="R46" s="31"/>
      <c r="S46" s="32"/>
      <c r="T46" s="32"/>
      <c r="U46" s="32"/>
    </row>
    <row r="47" spans="1:21" ht="33" customHeight="1">
      <c r="A47" s="1" t="s">
        <v>27</v>
      </c>
      <c r="B47" s="41">
        <v>0</v>
      </c>
      <c r="C47" s="41">
        <v>1</v>
      </c>
      <c r="D47" s="41">
        <v>1</v>
      </c>
      <c r="E47" s="41">
        <v>0</v>
      </c>
      <c r="F47" s="41">
        <v>0</v>
      </c>
      <c r="G47" s="41">
        <v>0</v>
      </c>
      <c r="H47" s="41">
        <v>14157</v>
      </c>
      <c r="I47" s="41">
        <v>14157</v>
      </c>
      <c r="J47" s="41">
        <v>0</v>
      </c>
      <c r="K47" s="41">
        <v>6608</v>
      </c>
      <c r="L47" s="41">
        <f t="shared" si="7"/>
        <v>604258</v>
      </c>
      <c r="M47" s="45">
        <f t="shared" si="5"/>
        <v>34.3</v>
      </c>
      <c r="N47" s="41">
        <v>107184</v>
      </c>
      <c r="O47" s="45">
        <f t="shared" si="6"/>
        <v>6.1</v>
      </c>
      <c r="P47" s="41">
        <v>497074</v>
      </c>
      <c r="Q47" s="45">
        <f t="shared" si="8"/>
        <v>28.199999999999996</v>
      </c>
      <c r="R47" s="31"/>
      <c r="S47" s="32"/>
      <c r="T47" s="32"/>
      <c r="U47" s="32"/>
    </row>
    <row r="48" spans="1:21" ht="33" customHeight="1">
      <c r="A48" s="1" t="s">
        <v>28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65936</v>
      </c>
      <c r="I48" s="41">
        <v>65936</v>
      </c>
      <c r="J48" s="41">
        <v>0</v>
      </c>
      <c r="K48" s="41">
        <v>10363</v>
      </c>
      <c r="L48" s="41">
        <f t="shared" si="7"/>
        <v>967898</v>
      </c>
      <c r="M48" s="45">
        <f t="shared" si="5"/>
        <v>93.5</v>
      </c>
      <c r="N48" s="41">
        <v>114338</v>
      </c>
      <c r="O48" s="45">
        <f t="shared" si="6"/>
        <v>11</v>
      </c>
      <c r="P48" s="41">
        <v>853560</v>
      </c>
      <c r="Q48" s="45">
        <f t="shared" si="8"/>
        <v>82.5</v>
      </c>
      <c r="R48" s="31"/>
      <c r="S48" s="32"/>
      <c r="T48" s="32"/>
      <c r="U48" s="32"/>
    </row>
    <row r="49" spans="1:21" ht="33" customHeight="1">
      <c r="A49" s="2" t="s">
        <v>39</v>
      </c>
      <c r="B49" s="42">
        <v>0</v>
      </c>
      <c r="C49" s="42">
        <v>798</v>
      </c>
      <c r="D49" s="42">
        <v>798</v>
      </c>
      <c r="E49" s="42">
        <v>0</v>
      </c>
      <c r="F49" s="42">
        <v>0</v>
      </c>
      <c r="G49" s="42">
        <v>6574</v>
      </c>
      <c r="H49" s="42">
        <v>85845</v>
      </c>
      <c r="I49" s="42">
        <v>79797</v>
      </c>
      <c r="J49" s="42">
        <v>6048</v>
      </c>
      <c r="K49" s="42">
        <v>27007</v>
      </c>
      <c r="L49" s="42">
        <f t="shared" si="7"/>
        <v>1249232</v>
      </c>
      <c r="M49" s="46">
        <f t="shared" si="5"/>
        <v>86.6</v>
      </c>
      <c r="N49" s="42">
        <v>360445</v>
      </c>
      <c r="O49" s="46">
        <f t="shared" si="6"/>
        <v>25</v>
      </c>
      <c r="P49" s="42">
        <v>888787</v>
      </c>
      <c r="Q49" s="46">
        <f t="shared" si="8"/>
        <v>61.599999999999994</v>
      </c>
      <c r="R49" s="31"/>
      <c r="S49" s="32"/>
      <c r="T49" s="32"/>
      <c r="U49" s="32"/>
    </row>
    <row r="50" spans="1:21" ht="33" customHeight="1">
      <c r="A50" s="48" t="s">
        <v>29</v>
      </c>
      <c r="B50" s="41">
        <v>0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245962</v>
      </c>
      <c r="I50" s="41">
        <v>161712</v>
      </c>
      <c r="J50" s="41">
        <v>84250</v>
      </c>
      <c r="K50" s="41">
        <v>44697</v>
      </c>
      <c r="L50" s="41">
        <f t="shared" si="7"/>
        <v>826813</v>
      </c>
      <c r="M50" s="45">
        <f t="shared" si="5"/>
        <v>74.2</v>
      </c>
      <c r="N50" s="41">
        <v>49889</v>
      </c>
      <c r="O50" s="45">
        <f t="shared" si="6"/>
        <v>4.5</v>
      </c>
      <c r="P50" s="41">
        <v>776924</v>
      </c>
      <c r="Q50" s="45">
        <f t="shared" si="8"/>
        <v>69.7</v>
      </c>
      <c r="R50" s="31"/>
      <c r="S50" s="32"/>
      <c r="T50" s="32"/>
      <c r="U50" s="32"/>
    </row>
    <row r="51" spans="1:21" ht="33" customHeight="1">
      <c r="A51" s="1" t="s">
        <v>40</v>
      </c>
      <c r="B51" s="41">
        <v>3140</v>
      </c>
      <c r="C51" s="41">
        <v>1223</v>
      </c>
      <c r="D51" s="41">
        <v>1223</v>
      </c>
      <c r="E51" s="41">
        <v>0</v>
      </c>
      <c r="F51" s="41">
        <v>500</v>
      </c>
      <c r="G51" s="41">
        <v>0</v>
      </c>
      <c r="H51" s="41">
        <v>151748</v>
      </c>
      <c r="I51" s="41">
        <v>151748</v>
      </c>
      <c r="J51" s="41">
        <v>0</v>
      </c>
      <c r="K51" s="41">
        <v>110034</v>
      </c>
      <c r="L51" s="41">
        <f t="shared" si="7"/>
        <v>3683486</v>
      </c>
      <c r="M51" s="45">
        <f t="shared" si="5"/>
        <v>93.5</v>
      </c>
      <c r="N51" s="41">
        <v>367596</v>
      </c>
      <c r="O51" s="45">
        <f t="shared" si="6"/>
        <v>9.3</v>
      </c>
      <c r="P51" s="41">
        <v>3315890</v>
      </c>
      <c r="Q51" s="45">
        <f t="shared" si="8"/>
        <v>84.2</v>
      </c>
      <c r="R51" s="31"/>
      <c r="S51" s="32"/>
      <c r="T51" s="32"/>
      <c r="U51" s="32"/>
    </row>
    <row r="52" spans="1:21" ht="33" customHeight="1">
      <c r="A52" s="1" t="s">
        <v>30</v>
      </c>
      <c r="B52" s="41">
        <v>1631</v>
      </c>
      <c r="C52" s="41">
        <v>3990</v>
      </c>
      <c r="D52" s="41">
        <v>3065</v>
      </c>
      <c r="E52" s="41">
        <v>925</v>
      </c>
      <c r="F52" s="41">
        <v>2069</v>
      </c>
      <c r="G52" s="41">
        <v>204282</v>
      </c>
      <c r="H52" s="41">
        <v>862176</v>
      </c>
      <c r="I52" s="41">
        <v>862176</v>
      </c>
      <c r="J52" s="41">
        <v>0</v>
      </c>
      <c r="K52" s="41">
        <v>19080</v>
      </c>
      <c r="L52" s="41">
        <f t="shared" si="7"/>
        <v>2345806</v>
      </c>
      <c r="M52" s="45">
        <f t="shared" si="5"/>
        <v>62.1</v>
      </c>
      <c r="N52" s="41">
        <v>66264</v>
      </c>
      <c r="O52" s="45">
        <f t="shared" si="6"/>
        <v>1.8</v>
      </c>
      <c r="P52" s="41">
        <v>2279542</v>
      </c>
      <c r="Q52" s="45">
        <f t="shared" si="8"/>
        <v>60.300000000000004</v>
      </c>
      <c r="R52" s="31"/>
      <c r="S52" s="32"/>
      <c r="T52" s="32"/>
      <c r="U52" s="32"/>
    </row>
    <row r="53" spans="1:21" ht="33" customHeight="1">
      <c r="A53" s="1" t="s">
        <v>31</v>
      </c>
      <c r="B53" s="41">
        <v>1505</v>
      </c>
      <c r="C53" s="41">
        <v>28</v>
      </c>
      <c r="D53" s="41">
        <v>28</v>
      </c>
      <c r="E53" s="41">
        <v>0</v>
      </c>
      <c r="F53" s="41">
        <v>0</v>
      </c>
      <c r="G53" s="41">
        <v>0</v>
      </c>
      <c r="H53" s="41">
        <v>37066</v>
      </c>
      <c r="I53" s="41">
        <v>37066</v>
      </c>
      <c r="J53" s="41">
        <v>0</v>
      </c>
      <c r="K53" s="41">
        <v>13153</v>
      </c>
      <c r="L53" s="41">
        <f t="shared" si="7"/>
        <v>1419746</v>
      </c>
      <c r="M53" s="45">
        <f t="shared" si="5"/>
        <v>84.5</v>
      </c>
      <c r="N53" s="41">
        <v>1739</v>
      </c>
      <c r="O53" s="45">
        <f t="shared" si="6"/>
        <v>0.1</v>
      </c>
      <c r="P53" s="41">
        <v>1418007</v>
      </c>
      <c r="Q53" s="45">
        <f t="shared" si="8"/>
        <v>84.4</v>
      </c>
      <c r="R53" s="31"/>
      <c r="S53" s="32"/>
      <c r="T53" s="32"/>
      <c r="U53" s="32"/>
    </row>
    <row r="54" spans="1:21" ht="33" customHeight="1">
      <c r="A54" s="1" t="s">
        <v>32</v>
      </c>
      <c r="B54" s="41">
        <v>1621</v>
      </c>
      <c r="C54" s="41">
        <v>981</v>
      </c>
      <c r="D54" s="41">
        <v>215</v>
      </c>
      <c r="E54" s="41">
        <v>766</v>
      </c>
      <c r="F54" s="41">
        <v>0</v>
      </c>
      <c r="G54" s="41">
        <v>0</v>
      </c>
      <c r="H54" s="41">
        <v>154199</v>
      </c>
      <c r="I54" s="41">
        <v>154199</v>
      </c>
      <c r="J54" s="41">
        <v>0</v>
      </c>
      <c r="K54" s="41">
        <v>57573</v>
      </c>
      <c r="L54" s="41">
        <f t="shared" si="7"/>
        <v>1639659</v>
      </c>
      <c r="M54" s="45">
        <f t="shared" si="5"/>
        <v>74.8</v>
      </c>
      <c r="N54" s="41">
        <v>42537</v>
      </c>
      <c r="O54" s="45">
        <f t="shared" si="6"/>
        <v>1.9</v>
      </c>
      <c r="P54" s="41">
        <v>1597122</v>
      </c>
      <c r="Q54" s="45">
        <f t="shared" si="8"/>
        <v>72.89999999999999</v>
      </c>
      <c r="R54" s="31"/>
      <c r="S54" s="32"/>
      <c r="T54" s="32"/>
      <c r="U54" s="32"/>
    </row>
    <row r="55" spans="1:21" ht="33" customHeight="1">
      <c r="A55" s="3" t="s">
        <v>33</v>
      </c>
      <c r="B55" s="40">
        <v>1423</v>
      </c>
      <c r="C55" s="40">
        <v>29889</v>
      </c>
      <c r="D55" s="40">
        <v>3819</v>
      </c>
      <c r="E55" s="40">
        <v>26070</v>
      </c>
      <c r="F55" s="40">
        <v>0</v>
      </c>
      <c r="G55" s="40">
        <v>144245</v>
      </c>
      <c r="H55" s="40">
        <v>208758</v>
      </c>
      <c r="I55" s="40">
        <v>208758</v>
      </c>
      <c r="J55" s="40">
        <v>0</v>
      </c>
      <c r="K55" s="40">
        <v>131548</v>
      </c>
      <c r="L55" s="40">
        <f t="shared" si="7"/>
        <v>3344765</v>
      </c>
      <c r="M55" s="44">
        <f t="shared" si="5"/>
        <v>77.8</v>
      </c>
      <c r="N55" s="40">
        <v>192706</v>
      </c>
      <c r="O55" s="44">
        <f t="shared" si="6"/>
        <v>4.5</v>
      </c>
      <c r="P55" s="40">
        <v>3152059</v>
      </c>
      <c r="Q55" s="44">
        <f t="shared" si="8"/>
        <v>73.3</v>
      </c>
      <c r="R55" s="31"/>
      <c r="S55" s="32"/>
      <c r="T55" s="32"/>
      <c r="U55" s="32"/>
    </row>
    <row r="56" spans="1:21" ht="33" customHeight="1">
      <c r="A56" s="1" t="s">
        <v>41</v>
      </c>
      <c r="B56" s="41">
        <v>2421</v>
      </c>
      <c r="C56" s="41">
        <v>5130</v>
      </c>
      <c r="D56" s="41">
        <v>3513</v>
      </c>
      <c r="E56" s="41">
        <v>1617</v>
      </c>
      <c r="F56" s="41">
        <v>0</v>
      </c>
      <c r="G56" s="41">
        <v>443804</v>
      </c>
      <c r="H56" s="41">
        <v>152579</v>
      </c>
      <c r="I56" s="41">
        <v>152579</v>
      </c>
      <c r="J56" s="41">
        <v>0</v>
      </c>
      <c r="K56" s="41">
        <v>49692</v>
      </c>
      <c r="L56" s="41">
        <f t="shared" si="7"/>
        <v>4790910</v>
      </c>
      <c r="M56" s="45">
        <f t="shared" si="5"/>
        <v>85.8</v>
      </c>
      <c r="N56" s="41">
        <v>308210</v>
      </c>
      <c r="O56" s="45">
        <f t="shared" si="6"/>
        <v>5.5</v>
      </c>
      <c r="P56" s="41">
        <v>4482700</v>
      </c>
      <c r="Q56" s="45">
        <f t="shared" si="8"/>
        <v>80.3</v>
      </c>
      <c r="R56" s="31"/>
      <c r="S56" s="32"/>
      <c r="T56" s="32"/>
      <c r="U56" s="32"/>
    </row>
    <row r="57" spans="1:21" ht="33" customHeight="1">
      <c r="A57" s="1" t="s">
        <v>34</v>
      </c>
      <c r="B57" s="41">
        <v>448666</v>
      </c>
      <c r="C57" s="41">
        <v>5202</v>
      </c>
      <c r="D57" s="41">
        <v>1285</v>
      </c>
      <c r="E57" s="41">
        <v>3917</v>
      </c>
      <c r="F57" s="41">
        <v>1000</v>
      </c>
      <c r="G57" s="41">
        <v>114843</v>
      </c>
      <c r="H57" s="41">
        <v>393306</v>
      </c>
      <c r="I57" s="41">
        <v>393306</v>
      </c>
      <c r="J57" s="41">
        <v>0</v>
      </c>
      <c r="K57" s="41">
        <v>121713</v>
      </c>
      <c r="L57" s="41">
        <f t="shared" si="7"/>
        <v>2420552</v>
      </c>
      <c r="M57" s="45">
        <f t="shared" si="5"/>
        <v>64.9</v>
      </c>
      <c r="N57" s="41">
        <v>66472</v>
      </c>
      <c r="O57" s="45">
        <f t="shared" si="6"/>
        <v>1.8</v>
      </c>
      <c r="P57" s="41">
        <v>2354080</v>
      </c>
      <c r="Q57" s="45">
        <f t="shared" si="8"/>
        <v>63.10000000000001</v>
      </c>
      <c r="R57" s="31"/>
      <c r="S57" s="32"/>
      <c r="T57" s="32"/>
      <c r="U57" s="32"/>
    </row>
    <row r="58" spans="1:21" ht="33" customHeight="1">
      <c r="A58" s="1" t="s">
        <v>35</v>
      </c>
      <c r="B58" s="41">
        <v>1544</v>
      </c>
      <c r="C58" s="41">
        <v>621</v>
      </c>
      <c r="D58" s="41">
        <v>334</v>
      </c>
      <c r="E58" s="41">
        <v>287</v>
      </c>
      <c r="F58" s="41">
        <v>0</v>
      </c>
      <c r="G58" s="41">
        <v>0</v>
      </c>
      <c r="H58" s="41">
        <v>39450</v>
      </c>
      <c r="I58" s="41">
        <v>37657</v>
      </c>
      <c r="J58" s="41">
        <v>1793</v>
      </c>
      <c r="K58" s="41">
        <v>5429</v>
      </c>
      <c r="L58" s="41">
        <f t="shared" si="7"/>
        <v>1852291</v>
      </c>
      <c r="M58" s="45">
        <f t="shared" si="5"/>
        <v>91.6</v>
      </c>
      <c r="N58" s="41">
        <v>9036</v>
      </c>
      <c r="O58" s="45">
        <f t="shared" si="6"/>
        <v>0.4</v>
      </c>
      <c r="P58" s="41">
        <v>1843255</v>
      </c>
      <c r="Q58" s="45">
        <f t="shared" si="8"/>
        <v>91.19999999999999</v>
      </c>
      <c r="R58" s="31"/>
      <c r="S58" s="32"/>
      <c r="T58" s="32"/>
      <c r="U58" s="32"/>
    </row>
    <row r="59" spans="1:21" ht="33" customHeight="1">
      <c r="A59" s="2" t="s">
        <v>36</v>
      </c>
      <c r="B59" s="42">
        <v>1561</v>
      </c>
      <c r="C59" s="42">
        <v>428</v>
      </c>
      <c r="D59" s="42">
        <v>428</v>
      </c>
      <c r="E59" s="42">
        <v>0</v>
      </c>
      <c r="F59" s="42">
        <v>0</v>
      </c>
      <c r="G59" s="42">
        <v>293260</v>
      </c>
      <c r="H59" s="42">
        <v>36781</v>
      </c>
      <c r="I59" s="42">
        <v>36781</v>
      </c>
      <c r="J59" s="42">
        <v>0</v>
      </c>
      <c r="K59" s="42">
        <v>23041</v>
      </c>
      <c r="L59" s="42">
        <f t="shared" si="7"/>
        <v>4202828</v>
      </c>
      <c r="M59" s="46">
        <f t="shared" si="5"/>
        <v>81.3</v>
      </c>
      <c r="N59" s="42">
        <v>84962</v>
      </c>
      <c r="O59" s="46">
        <f t="shared" si="6"/>
        <v>1.6</v>
      </c>
      <c r="P59" s="42">
        <v>4117866</v>
      </c>
      <c r="Q59" s="46">
        <f t="shared" si="8"/>
        <v>79.7</v>
      </c>
      <c r="R59" s="31"/>
      <c r="S59" s="32"/>
      <c r="T59" s="32"/>
      <c r="U59" s="32"/>
    </row>
    <row r="60" spans="1:21" ht="33" customHeight="1">
      <c r="A60" s="1" t="s">
        <v>37</v>
      </c>
      <c r="B60" s="41">
        <v>7815</v>
      </c>
      <c r="C60" s="41">
        <v>6676</v>
      </c>
      <c r="D60" s="41">
        <v>6120</v>
      </c>
      <c r="E60" s="41">
        <v>556</v>
      </c>
      <c r="F60" s="41">
        <v>0</v>
      </c>
      <c r="G60" s="41">
        <v>9938</v>
      </c>
      <c r="H60" s="41">
        <v>26366</v>
      </c>
      <c r="I60" s="41">
        <v>26366</v>
      </c>
      <c r="J60" s="41">
        <v>0</v>
      </c>
      <c r="K60" s="41">
        <v>24015</v>
      </c>
      <c r="L60" s="41">
        <f t="shared" si="7"/>
        <v>866093</v>
      </c>
      <c r="M60" s="45">
        <f t="shared" si="5"/>
        <v>92.6</v>
      </c>
      <c r="N60" s="41">
        <v>27381</v>
      </c>
      <c r="O60" s="45">
        <f t="shared" si="6"/>
        <v>2.9</v>
      </c>
      <c r="P60" s="41">
        <v>838712</v>
      </c>
      <c r="Q60" s="45">
        <f t="shared" si="8"/>
        <v>89.69999999999999</v>
      </c>
      <c r="R60" s="31"/>
      <c r="S60" s="32"/>
      <c r="T60" s="32"/>
      <c r="U60" s="32"/>
    </row>
    <row r="61" spans="1:21" ht="33" customHeight="1">
      <c r="A61" s="1" t="s">
        <v>64</v>
      </c>
      <c r="B61" s="41">
        <v>0</v>
      </c>
      <c r="C61" s="41">
        <v>838</v>
      </c>
      <c r="D61" s="41">
        <v>838</v>
      </c>
      <c r="E61" s="41">
        <v>0</v>
      </c>
      <c r="F61" s="41">
        <v>0</v>
      </c>
      <c r="G61" s="41">
        <v>73202</v>
      </c>
      <c r="H61" s="41">
        <v>6482</v>
      </c>
      <c r="I61" s="41">
        <v>6482</v>
      </c>
      <c r="J61" s="41">
        <v>0</v>
      </c>
      <c r="K61" s="41">
        <v>58</v>
      </c>
      <c r="L61" s="41">
        <f t="shared" si="7"/>
        <v>101644</v>
      </c>
      <c r="M61" s="45">
        <f t="shared" si="5"/>
        <v>56.1</v>
      </c>
      <c r="N61" s="41">
        <v>852</v>
      </c>
      <c r="O61" s="45">
        <f t="shared" si="6"/>
        <v>0.5</v>
      </c>
      <c r="P61" s="41">
        <v>100792</v>
      </c>
      <c r="Q61" s="45">
        <f t="shared" si="8"/>
        <v>55.6</v>
      </c>
      <c r="R61" s="31"/>
      <c r="S61" s="32"/>
      <c r="T61" s="32"/>
      <c r="U61" s="32"/>
    </row>
    <row r="62" spans="1:21" ht="33" customHeight="1" thickBot="1">
      <c r="A62" s="1" t="s">
        <v>66</v>
      </c>
      <c r="B62" s="43">
        <v>0</v>
      </c>
      <c r="C62" s="43">
        <v>20</v>
      </c>
      <c r="D62" s="43">
        <v>20</v>
      </c>
      <c r="E62" s="43">
        <v>0</v>
      </c>
      <c r="F62" s="43">
        <v>0</v>
      </c>
      <c r="G62" s="43">
        <v>0</v>
      </c>
      <c r="H62" s="43">
        <v>48983</v>
      </c>
      <c r="I62" s="43">
        <v>48983</v>
      </c>
      <c r="J62" s="43">
        <v>0</v>
      </c>
      <c r="K62" s="43">
        <v>2200</v>
      </c>
      <c r="L62" s="43">
        <f t="shared" si="7"/>
        <v>927009</v>
      </c>
      <c r="M62" s="47">
        <f t="shared" si="5"/>
        <v>94.9</v>
      </c>
      <c r="N62" s="43">
        <v>63958</v>
      </c>
      <c r="O62" s="47">
        <f t="shared" si="6"/>
        <v>6.5</v>
      </c>
      <c r="P62" s="43">
        <v>863051</v>
      </c>
      <c r="Q62" s="47">
        <f t="shared" si="8"/>
        <v>88.4</v>
      </c>
      <c r="R62" s="31"/>
      <c r="S62" s="32"/>
      <c r="T62" s="32"/>
      <c r="U62" s="32"/>
    </row>
    <row r="63" spans="1:21" ht="33" customHeight="1" thickTop="1">
      <c r="A63" s="22" t="s">
        <v>38</v>
      </c>
      <c r="B63" s="23">
        <f>SUM(B40:B62)</f>
        <v>471327</v>
      </c>
      <c r="C63" s="23">
        <f aca="true" t="shared" si="9" ref="C63:L63">SUM(C40:C62)</f>
        <v>123570</v>
      </c>
      <c r="D63" s="23">
        <f t="shared" si="9"/>
        <v>46553</v>
      </c>
      <c r="E63" s="23">
        <f t="shared" si="9"/>
        <v>77017</v>
      </c>
      <c r="F63" s="23">
        <f t="shared" si="9"/>
        <v>3569</v>
      </c>
      <c r="G63" s="23">
        <f t="shared" si="9"/>
        <v>1496408</v>
      </c>
      <c r="H63" s="23">
        <f t="shared" si="9"/>
        <v>4138472</v>
      </c>
      <c r="I63" s="23">
        <f t="shared" si="9"/>
        <v>3998622</v>
      </c>
      <c r="J63" s="23">
        <f t="shared" si="9"/>
        <v>139850</v>
      </c>
      <c r="K63" s="23">
        <f t="shared" si="9"/>
        <v>1604621</v>
      </c>
      <c r="L63" s="23">
        <f t="shared" si="9"/>
        <v>44225081</v>
      </c>
      <c r="M63" s="24">
        <f>IF(ISERROR(100-Q31),"－",100-Q31)</f>
        <v>75.5</v>
      </c>
      <c r="N63" s="23">
        <f>SUM(N40:N62)</f>
        <v>3039701</v>
      </c>
      <c r="O63" s="24">
        <f>IF(ISERROR(ROUND(N63/O31*100,1)),"－",ROUND(N63/O31*100,1))</f>
        <v>5.2</v>
      </c>
      <c r="P63" s="23">
        <f>SUM(P40:P62)</f>
        <v>41185380</v>
      </c>
      <c r="Q63" s="24">
        <f t="shared" si="8"/>
        <v>70.3</v>
      </c>
      <c r="R63" s="31"/>
      <c r="S63" s="32"/>
      <c r="T63" s="32"/>
      <c r="U63" s="32"/>
    </row>
    <row r="64" spans="1:21" ht="24">
      <c r="A64" s="34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6"/>
      <c r="S64" s="35"/>
      <c r="T64" s="35"/>
      <c r="U64" s="35"/>
    </row>
    <row r="65" spans="1:21" ht="24">
      <c r="A65" s="34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6"/>
      <c r="S65" s="35"/>
      <c r="T65" s="35"/>
      <c r="U65" s="35"/>
    </row>
    <row r="66" spans="1:21" ht="24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6"/>
      <c r="S66" s="35"/>
      <c r="T66" s="35"/>
      <c r="U66" s="35"/>
    </row>
    <row r="67" spans="1:21" ht="24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4"/>
      <c r="M67" s="34"/>
      <c r="N67" s="35"/>
      <c r="O67" s="34"/>
      <c r="P67" s="35"/>
      <c r="Q67" s="34"/>
      <c r="R67" s="36"/>
      <c r="S67" s="35"/>
      <c r="T67" s="35"/>
      <c r="U67" s="35"/>
    </row>
    <row r="68" spans="1:21" ht="24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6"/>
      <c r="S68" s="35"/>
      <c r="T68" s="35"/>
      <c r="U68" s="35"/>
    </row>
    <row r="69" spans="1:21" ht="24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6"/>
      <c r="S69" s="35"/>
      <c r="T69" s="35"/>
      <c r="U69" s="35"/>
    </row>
    <row r="70" spans="1:21" ht="24">
      <c r="A70" s="34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6"/>
      <c r="S70" s="35"/>
      <c r="T70" s="35"/>
      <c r="U70" s="35"/>
    </row>
    <row r="71" spans="1:21" ht="24">
      <c r="A71" s="34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6"/>
      <c r="S71" s="35"/>
      <c r="T71" s="35"/>
      <c r="U71" s="35"/>
    </row>
    <row r="72" spans="1:21" ht="24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6"/>
      <c r="S72" s="35"/>
      <c r="T72" s="35"/>
      <c r="U72" s="35"/>
    </row>
    <row r="73" spans="1:21" ht="24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6"/>
      <c r="S73" s="35"/>
      <c r="T73" s="35"/>
      <c r="U73" s="35"/>
    </row>
    <row r="74" spans="1:21" ht="24">
      <c r="A74" s="34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6"/>
      <c r="S74" s="35"/>
      <c r="T74" s="35"/>
      <c r="U74" s="35"/>
    </row>
    <row r="75" spans="1:21" ht="24">
      <c r="A75" s="34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6"/>
      <c r="S75" s="35"/>
      <c r="T75" s="35"/>
      <c r="U75" s="35"/>
    </row>
    <row r="76" spans="1:21" ht="24">
      <c r="A76" s="34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6"/>
      <c r="S76" s="35"/>
      <c r="T76" s="35"/>
      <c r="U76" s="35"/>
    </row>
    <row r="77" spans="1:21" ht="24">
      <c r="A77" s="37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S77" s="35"/>
      <c r="T77" s="35"/>
      <c r="U77" s="35"/>
    </row>
    <row r="78" spans="1:21" ht="24">
      <c r="A78" s="37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6"/>
      <c r="S78" s="35"/>
      <c r="T78" s="35"/>
      <c r="U78" s="35"/>
    </row>
    <row r="79" spans="12:21" ht="24">
      <c r="L79" s="35"/>
      <c r="M79" s="35"/>
      <c r="N79" s="35"/>
      <c r="O79" s="35"/>
      <c r="P79" s="35"/>
      <c r="Q79" s="35"/>
      <c r="R79" s="36"/>
      <c r="S79" s="35"/>
      <c r="T79" s="35"/>
      <c r="U79" s="35"/>
    </row>
    <row r="80" spans="12:21" ht="24">
      <c r="L80" s="35"/>
      <c r="M80" s="35"/>
      <c r="N80" s="35"/>
      <c r="O80" s="35"/>
      <c r="P80" s="35"/>
      <c r="Q80" s="35"/>
      <c r="R80" s="36"/>
      <c r="S80" s="35"/>
      <c r="T80" s="35"/>
      <c r="U80" s="35"/>
    </row>
    <row r="81" spans="12:21" ht="24">
      <c r="L81" s="35"/>
      <c r="M81" s="35"/>
      <c r="N81" s="35"/>
      <c r="O81" s="35"/>
      <c r="P81" s="35"/>
      <c r="Q81" s="35"/>
      <c r="R81" s="36"/>
      <c r="S81" s="35"/>
      <c r="T81" s="35"/>
      <c r="U81" s="35"/>
    </row>
  </sheetData>
  <sheetProtection/>
  <mergeCells count="1">
    <mergeCell ref="B4:C4"/>
  </mergeCells>
  <printOptions/>
  <pageMargins left="0.7874015748031497" right="0.7874015748031497" top="0.5905511811023623" bottom="0.5118110236220472" header="0.5118110236220472" footer="0.3937007874015748"/>
  <pageSetup firstPageNumber="245" useFirstPageNumber="1" fitToHeight="5" horizontalDpi="600" verticalDpi="600" orientation="portrait" paperSize="9" scale="33" r:id="rId1"/>
  <headerFooter alignWithMargins="0">
    <oddFooter>&amp;C&amp;32&amp;P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2018-03-01T01:14:07Z</cp:lastPrinted>
  <dcterms:modified xsi:type="dcterms:W3CDTF">2018-11-29T05:35:37Z</dcterms:modified>
  <cp:category/>
  <cp:version/>
  <cp:contentType/>
  <cp:contentStatus/>
</cp:coreProperties>
</file>