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1775" windowHeight="7560" activeTab="0"/>
  </bookViews>
  <sheets>
    <sheet name="第１９表の２定額運用基金" sheetId="1" r:id="rId1"/>
  </sheets>
  <definedNames>
    <definedName name="_xlnm.Print_Area" localSheetId="0">'第１９表の２定額運用基金'!$A$1:$P$66</definedName>
    <definedName name="_xlnm.Print_Titles" localSheetId="0">'第１９表の２定額運用基金'!$A:$A</definedName>
  </definedNames>
  <calcPr fullCalcOnLoad="1"/>
</workbook>
</file>

<file path=xl/sharedStrings.xml><?xml version="1.0" encoding="utf-8"?>
<sst xmlns="http://schemas.openxmlformats.org/spreadsheetml/2006/main" count="108" uniqueCount="78">
  <si>
    <t>市町村名</t>
  </si>
  <si>
    <t>調整額</t>
  </si>
  <si>
    <t>歳出決算額</t>
  </si>
  <si>
    <t>(a)</t>
  </si>
  <si>
    <t>(c)</t>
  </si>
  <si>
    <t>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</si>
  <si>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</si>
  <si>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</si>
  <si>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</si>
  <si>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</si>
  <si>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</si>
  <si>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</si>
  <si>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</si>
  <si>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</si>
  <si>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</si>
  <si>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</si>
  <si>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</si>
  <si>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</si>
  <si>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</si>
  <si>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</si>
  <si>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</si>
  <si>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</si>
  <si>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</si>
  <si>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</si>
  <si>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</si>
  <si>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</si>
  <si>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</si>
  <si>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</si>
  <si>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</si>
  <si>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</si>
  <si>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</si>
  <si>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</si>
  <si>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</si>
  <si>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</si>
  <si>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</si>
  <si>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</si>
  <si>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</si>
  <si>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</si>
  <si>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</si>
  <si>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</si>
  <si>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</si>
  <si>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</si>
  <si>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</si>
  <si>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</si>
  <si>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</si>
  <si>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</si>
  <si>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</si>
  <si>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</si>
  <si>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</si>
  <si>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</si>
  <si>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</si>
  <si>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</si>
  <si>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</si>
  <si>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</si>
  <si>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</si>
  <si>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</si>
  <si>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</si>
  <si>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</si>
  <si>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</si>
  <si>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</si>
  <si>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</si>
  <si>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</si>
  <si>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田村市</t>
  </si>
  <si>
    <t>飯舘村</t>
  </si>
  <si>
    <t>市計</t>
  </si>
  <si>
    <t>1　土地開発基金</t>
  </si>
  <si>
    <t>２　その他定額運用基金</t>
  </si>
  <si>
    <t>３　合計</t>
  </si>
  <si>
    <t>南相馬市</t>
  </si>
  <si>
    <t>伊達市</t>
  </si>
  <si>
    <t>南会津町</t>
  </si>
  <si>
    <t>会津美里町</t>
  </si>
  <si>
    <t>本宮市</t>
  </si>
  <si>
    <t>(ｂ)</t>
  </si>
  <si>
    <t>(a)+(b)-(c)+(d)</t>
  </si>
  <si>
    <t>平成27年度末</t>
  </si>
  <si>
    <t>平成28年度</t>
  </si>
  <si>
    <t>平成28年度末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</si>
</sst>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double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double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horizontal="center" vertical="top" shrinkToFit="1"/>
    </xf>
    <xf numFmtId="3" fontId="4" fillId="0" borderId="15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Continuous" vertical="center"/>
    </xf>
    <xf numFmtId="177" fontId="5" fillId="0" borderId="17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19" xfId="0" applyNumberFormat="1" applyFont="1" applyBorder="1" applyAlignment="1">
      <alignment horizontal="centerContinuous" vertical="center"/>
    </xf>
    <xf numFmtId="3" fontId="5" fillId="0" borderId="16" xfId="0" applyFont="1" applyBorder="1" applyAlignment="1">
      <alignment/>
    </xf>
    <xf numFmtId="3" fontId="5" fillId="0" borderId="0" xfId="0" applyFont="1" applyAlignment="1">
      <alignment/>
    </xf>
    <xf numFmtId="177" fontId="5" fillId="0" borderId="20" xfId="0" applyNumberFormat="1" applyFont="1" applyBorder="1" applyAlignment="1">
      <alignment vertical="center"/>
    </xf>
    <xf numFmtId="3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 shrinkToFi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shrinkToFit="1"/>
    </xf>
    <xf numFmtId="3" fontId="7" fillId="0" borderId="15" xfId="0" applyNumberFormat="1" applyFont="1" applyBorder="1" applyAlignment="1">
      <alignment horizontal="center" shrinkToFit="1"/>
    </xf>
    <xf numFmtId="3" fontId="7" fillId="0" borderId="1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7" fontId="5" fillId="0" borderId="28" xfId="0" applyNumberFormat="1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Border="1" applyAlignment="1">
      <alignment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/>
    </xf>
    <xf numFmtId="177" fontId="5" fillId="0" borderId="37" xfId="0" applyNumberFormat="1" applyFont="1" applyBorder="1" applyAlignment="1">
      <alignment/>
    </xf>
    <xf numFmtId="177" fontId="5" fillId="0" borderId="38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 vertical="center" shrinkToFit="1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177" fontId="5" fillId="0" borderId="12" xfId="0" applyNumberFormat="1" applyFont="1" applyFill="1" applyBorder="1" applyAlignment="1">
      <alignment/>
    </xf>
    <xf numFmtId="3" fontId="5" fillId="0" borderId="12" xfId="0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/>
    </xf>
    <xf numFmtId="177" fontId="5" fillId="0" borderId="29" xfId="0" applyNumberFormat="1" applyFont="1" applyFill="1" applyBorder="1" applyAlignment="1">
      <alignment/>
    </xf>
    <xf numFmtId="177" fontId="5" fillId="0" borderId="25" xfId="0" applyNumberFormat="1" applyFont="1" applyFill="1" applyBorder="1" applyAlignment="1">
      <alignment/>
    </xf>
    <xf numFmtId="3" fontId="5" fillId="0" borderId="25" xfId="0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/>
    </xf>
    <xf numFmtId="177" fontId="5" fillId="0" borderId="40" xfId="0" applyNumberFormat="1" applyFont="1" applyFill="1" applyBorder="1" applyAlignment="1">
      <alignment/>
    </xf>
    <xf numFmtId="3" fontId="5" fillId="0" borderId="27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17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/>
    </xf>
    <xf numFmtId="3" fontId="5" fillId="0" borderId="0" xfId="0" applyFont="1" applyAlignment="1">
      <alignment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showOutlineSymbols="0" view="pageBreakPreview" zoomScale="55" zoomScaleNormal="87" zoomScaleSheetLayoutView="55" zoomScalePageLayoutView="0" workbookViewId="0" topLeftCell="A1">
      <pane xSplit="1" ySplit="4" topLeftCell="C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6" sqref="P66"/>
    </sheetView>
  </sheetViews>
  <sheetFormatPr defaultColWidth="24.75390625" defaultRowHeight="14.25"/>
  <cols>
    <col min="1" max="1" width="20.625" style="0" customWidth="1"/>
    <col min="2" max="16" width="19.375" style="0" customWidth="1"/>
    <col min="17" max="17" width="13.00390625" style="0" customWidth="1"/>
    <col min="18" max="18" width="15.125" style="0" bestFit="1" customWidth="1"/>
    <col min="19" max="19" width="4.375" style="0" bestFit="1" customWidth="1"/>
    <col min="20" max="20" width="12.625" style="0" bestFit="1" customWidth="1"/>
    <col min="21" max="21" width="4.375" style="0" bestFit="1" customWidth="1"/>
    <col min="22" max="22" width="15.125" style="0" bestFit="1" customWidth="1"/>
    <col min="23" max="23" width="4.375" style="0" bestFit="1" customWidth="1"/>
    <col min="24" max="24" width="10.875" style="0" bestFit="1" customWidth="1"/>
    <col min="25" max="25" width="4.375" style="0" bestFit="1" customWidth="1"/>
    <col min="26" max="26" width="12.625" style="0" bestFit="1" customWidth="1"/>
    <col min="27" max="27" width="4.375" style="0" bestFit="1" customWidth="1"/>
    <col min="28" max="28" width="12.625" style="0" bestFit="1" customWidth="1"/>
    <col min="29" max="29" width="4.375" style="0" bestFit="1" customWidth="1"/>
    <col min="30" max="30" width="15.125" style="0" bestFit="1" customWidth="1"/>
    <col min="31" max="31" width="4.375" style="0" bestFit="1" customWidth="1"/>
  </cols>
  <sheetData>
    <row r="1" spans="1:25" ht="39" customHeight="1">
      <c r="A1" s="9" t="s">
        <v>0</v>
      </c>
      <c r="B1" s="12" t="s">
        <v>65</v>
      </c>
      <c r="C1" s="10"/>
      <c r="D1" s="13"/>
      <c r="E1" s="13"/>
      <c r="F1" s="10"/>
      <c r="G1" s="12" t="s">
        <v>66</v>
      </c>
      <c r="H1" s="10"/>
      <c r="I1" s="10"/>
      <c r="J1" s="10"/>
      <c r="K1" s="14"/>
      <c r="L1" s="12" t="s">
        <v>67</v>
      </c>
      <c r="M1" s="10"/>
      <c r="N1" s="10"/>
      <c r="O1" s="10"/>
      <c r="P1" s="14"/>
      <c r="Q1" s="18"/>
      <c r="R1" s="18"/>
      <c r="S1" s="18"/>
      <c r="T1" s="18"/>
      <c r="U1" s="18"/>
      <c r="V1" s="18"/>
      <c r="W1" s="18"/>
      <c r="X1" s="18"/>
      <c r="Y1" s="18"/>
    </row>
    <row r="2" spans="1:25" ht="24" customHeight="1">
      <c r="A2" s="1"/>
      <c r="B2" s="23" t="s">
        <v>75</v>
      </c>
      <c r="C2" s="24" t="s">
        <v>76</v>
      </c>
      <c r="D2" s="23" t="s">
        <v>76</v>
      </c>
      <c r="E2" s="24" t="s">
        <v>1</v>
      </c>
      <c r="F2" s="23" t="s">
        <v>77</v>
      </c>
      <c r="G2" s="23" t="s">
        <v>75</v>
      </c>
      <c r="H2" s="24" t="s">
        <v>76</v>
      </c>
      <c r="I2" s="23" t="s">
        <v>76</v>
      </c>
      <c r="J2" s="24" t="s">
        <v>1</v>
      </c>
      <c r="K2" s="23" t="s">
        <v>77</v>
      </c>
      <c r="L2" s="23" t="s">
        <v>75</v>
      </c>
      <c r="M2" s="24" t="s">
        <v>76</v>
      </c>
      <c r="N2" s="23" t="s">
        <v>76</v>
      </c>
      <c r="O2" s="24" t="s">
        <v>1</v>
      </c>
      <c r="P2" s="23" t="s">
        <v>77</v>
      </c>
      <c r="Q2" s="19"/>
      <c r="R2" s="19"/>
      <c r="S2" s="19"/>
      <c r="T2" s="19"/>
      <c r="U2" s="19"/>
      <c r="V2" s="19"/>
      <c r="W2" s="19"/>
      <c r="X2" s="19"/>
      <c r="Y2" s="19"/>
    </row>
    <row r="3" spans="1:25" ht="24" customHeight="1">
      <c r="A3" s="1"/>
      <c r="B3" s="7" t="s">
        <v>60</v>
      </c>
      <c r="C3" s="8" t="s">
        <v>2</v>
      </c>
      <c r="D3" s="7" t="s">
        <v>61</v>
      </c>
      <c r="E3" s="8"/>
      <c r="F3" s="7" t="s">
        <v>60</v>
      </c>
      <c r="G3" s="7" t="s">
        <v>60</v>
      </c>
      <c r="H3" s="8" t="s">
        <v>2</v>
      </c>
      <c r="I3" s="7" t="s">
        <v>61</v>
      </c>
      <c r="J3" s="8"/>
      <c r="K3" s="7" t="s">
        <v>60</v>
      </c>
      <c r="L3" s="7" t="s">
        <v>60</v>
      </c>
      <c r="M3" s="8" t="s">
        <v>2</v>
      </c>
      <c r="N3" s="7" t="s">
        <v>61</v>
      </c>
      <c r="O3" s="8"/>
      <c r="P3" s="7" t="s">
        <v>60</v>
      </c>
      <c r="Q3" s="20"/>
      <c r="R3" s="21"/>
      <c r="S3" s="21"/>
      <c r="T3" s="21"/>
      <c r="U3" s="21"/>
      <c r="V3" s="21"/>
      <c r="W3" s="20"/>
      <c r="X3" s="21"/>
      <c r="Y3" s="21"/>
    </row>
    <row r="4" spans="1:25" ht="24" customHeight="1">
      <c r="A4" s="2"/>
      <c r="B4" s="25" t="s">
        <v>3</v>
      </c>
      <c r="C4" s="25" t="s">
        <v>73</v>
      </c>
      <c r="D4" s="25" t="s">
        <v>4</v>
      </c>
      <c r="E4" s="25" t="s">
        <v>5</v>
      </c>
      <c r="F4" s="25" t="s">
        <v>74</v>
      </c>
      <c r="G4" s="25" t="s">
        <v>3</v>
      </c>
      <c r="H4" s="25" t="s">
        <v>73</v>
      </c>
      <c r="I4" s="25" t="s">
        <v>4</v>
      </c>
      <c r="J4" s="25" t="s">
        <v>5</v>
      </c>
      <c r="K4" s="45" t="s">
        <v>74</v>
      </c>
      <c r="L4" s="25" t="s">
        <v>3</v>
      </c>
      <c r="M4" s="25" t="s">
        <v>73</v>
      </c>
      <c r="N4" s="25" t="s">
        <v>4</v>
      </c>
      <c r="O4" s="25" t="s">
        <v>5</v>
      </c>
      <c r="P4" s="45" t="s">
        <v>74</v>
      </c>
      <c r="Q4" s="22"/>
      <c r="R4" s="22"/>
      <c r="S4" s="22"/>
      <c r="T4" s="22"/>
      <c r="U4" s="22"/>
      <c r="V4" s="22"/>
      <c r="W4" s="22"/>
      <c r="X4" s="22"/>
      <c r="Y4" s="22"/>
    </row>
    <row r="5" spans="1:31" ht="32.25" customHeight="1">
      <c r="A5" s="57" t="s">
        <v>6</v>
      </c>
      <c r="B5" s="46">
        <v>3225800</v>
      </c>
      <c r="C5" s="46">
        <v>7259</v>
      </c>
      <c r="D5" s="46">
        <v>0</v>
      </c>
      <c r="E5" s="46">
        <v>0</v>
      </c>
      <c r="F5" s="4">
        <f>B5+C5-D5+E5</f>
        <v>3233059</v>
      </c>
      <c r="G5" s="46">
        <v>10000</v>
      </c>
      <c r="H5" s="46">
        <v>0</v>
      </c>
      <c r="I5" s="46">
        <v>0</v>
      </c>
      <c r="J5" s="46">
        <v>0</v>
      </c>
      <c r="K5" s="31">
        <f>G5+H5-I5+J5</f>
        <v>10000</v>
      </c>
      <c r="L5" s="32">
        <f>SUM(B5,G5)</f>
        <v>3235800</v>
      </c>
      <c r="M5" s="4">
        <f>SUM(C5,H5)</f>
        <v>7259</v>
      </c>
      <c r="N5" s="4">
        <f>SUM(D5,I5)</f>
        <v>0</v>
      </c>
      <c r="O5" s="4">
        <f>SUM(E5,J5)</f>
        <v>0</v>
      </c>
      <c r="P5" s="31">
        <f>L5+M5-N5+O5</f>
        <v>3243059</v>
      </c>
      <c r="Q5" s="1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2.25" customHeight="1">
      <c r="A6" s="58" t="s">
        <v>7</v>
      </c>
      <c r="B6" s="47">
        <v>0</v>
      </c>
      <c r="C6" s="47">
        <v>0</v>
      </c>
      <c r="D6" s="47">
        <v>0</v>
      </c>
      <c r="E6" s="47">
        <v>0</v>
      </c>
      <c r="F6" s="5">
        <f aca="true" t="shared" si="0" ref="F6:F64">B6+C6-D6+E6</f>
        <v>0</v>
      </c>
      <c r="G6" s="47">
        <v>11884</v>
      </c>
      <c r="H6" s="47">
        <v>1</v>
      </c>
      <c r="I6" s="47">
        <v>0</v>
      </c>
      <c r="J6" s="47">
        <v>0</v>
      </c>
      <c r="K6" s="33">
        <f aca="true" t="shared" si="1" ref="K6:K64">G6+H6-I6+J6</f>
        <v>11885</v>
      </c>
      <c r="L6" s="34">
        <f aca="true" t="shared" si="2" ref="L6:L17">SUM(B6,G6)</f>
        <v>11884</v>
      </c>
      <c r="M6" s="5">
        <f aca="true" t="shared" si="3" ref="M6:M17">SUM(C6,H6)</f>
        <v>1</v>
      </c>
      <c r="N6" s="5">
        <f aca="true" t="shared" si="4" ref="N6:N17">SUM(D6,I6)</f>
        <v>0</v>
      </c>
      <c r="O6" s="5">
        <f aca="true" t="shared" si="5" ref="O6:O17">SUM(E6,J6)</f>
        <v>0</v>
      </c>
      <c r="P6" s="33">
        <f aca="true" t="shared" si="6" ref="P6:P17">L6+M6-N6+O6</f>
        <v>11885</v>
      </c>
      <c r="Q6" s="1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2.25" customHeight="1">
      <c r="A7" s="58" t="s">
        <v>8</v>
      </c>
      <c r="B7" s="47">
        <v>1799898</v>
      </c>
      <c r="C7" s="47">
        <v>0</v>
      </c>
      <c r="D7" s="47">
        <v>0</v>
      </c>
      <c r="E7" s="47">
        <v>380</v>
      </c>
      <c r="F7" s="5">
        <f t="shared" si="0"/>
        <v>1800278</v>
      </c>
      <c r="G7" s="47">
        <v>0</v>
      </c>
      <c r="H7" s="47">
        <v>0</v>
      </c>
      <c r="I7" s="47">
        <v>0</v>
      </c>
      <c r="J7" s="47">
        <v>0</v>
      </c>
      <c r="K7" s="33">
        <f t="shared" si="1"/>
        <v>0</v>
      </c>
      <c r="L7" s="34">
        <f t="shared" si="2"/>
        <v>1799898</v>
      </c>
      <c r="M7" s="5">
        <f t="shared" si="3"/>
        <v>0</v>
      </c>
      <c r="N7" s="5">
        <f t="shared" si="4"/>
        <v>0</v>
      </c>
      <c r="O7" s="5">
        <f t="shared" si="5"/>
        <v>380</v>
      </c>
      <c r="P7" s="33">
        <f t="shared" si="6"/>
        <v>1800278</v>
      </c>
      <c r="Q7" s="1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32.25" customHeight="1">
      <c r="A8" s="58" t="s">
        <v>9</v>
      </c>
      <c r="B8" s="47">
        <v>3990343</v>
      </c>
      <c r="C8" s="47">
        <v>0</v>
      </c>
      <c r="D8" s="47">
        <v>0</v>
      </c>
      <c r="E8" s="47">
        <v>0</v>
      </c>
      <c r="F8" s="5">
        <f t="shared" si="0"/>
        <v>3990343</v>
      </c>
      <c r="G8" s="47">
        <v>156053</v>
      </c>
      <c r="H8" s="47">
        <v>17</v>
      </c>
      <c r="I8" s="47">
        <v>0</v>
      </c>
      <c r="J8" s="47">
        <v>0</v>
      </c>
      <c r="K8" s="33">
        <f t="shared" si="1"/>
        <v>156070</v>
      </c>
      <c r="L8" s="34">
        <f t="shared" si="2"/>
        <v>4146396</v>
      </c>
      <c r="M8" s="5">
        <f t="shared" si="3"/>
        <v>17</v>
      </c>
      <c r="N8" s="5">
        <f t="shared" si="4"/>
        <v>0</v>
      </c>
      <c r="O8" s="5">
        <f t="shared" si="5"/>
        <v>0</v>
      </c>
      <c r="P8" s="33">
        <f t="shared" si="6"/>
        <v>4146413</v>
      </c>
      <c r="Q8" s="1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32.25" customHeight="1">
      <c r="A9" s="58" t="s">
        <v>10</v>
      </c>
      <c r="B9" s="47">
        <v>644189</v>
      </c>
      <c r="C9" s="47">
        <v>20500</v>
      </c>
      <c r="D9" s="47">
        <v>20000</v>
      </c>
      <c r="E9" s="47">
        <v>0</v>
      </c>
      <c r="F9" s="5">
        <f t="shared" si="0"/>
        <v>644689</v>
      </c>
      <c r="G9" s="47">
        <v>53214</v>
      </c>
      <c r="H9" s="47">
        <v>11380</v>
      </c>
      <c r="I9" s="47">
        <v>7182</v>
      </c>
      <c r="J9" s="47">
        <v>0</v>
      </c>
      <c r="K9" s="33">
        <f t="shared" si="1"/>
        <v>57412</v>
      </c>
      <c r="L9" s="34">
        <f t="shared" si="2"/>
        <v>697403</v>
      </c>
      <c r="M9" s="5">
        <f t="shared" si="3"/>
        <v>31880</v>
      </c>
      <c r="N9" s="5">
        <f t="shared" si="4"/>
        <v>27182</v>
      </c>
      <c r="O9" s="5">
        <f t="shared" si="5"/>
        <v>0</v>
      </c>
      <c r="P9" s="33">
        <f t="shared" si="6"/>
        <v>702101</v>
      </c>
      <c r="Q9" s="1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32.25" customHeight="1">
      <c r="A10" s="57" t="s">
        <v>11</v>
      </c>
      <c r="B10" s="46">
        <v>1402100</v>
      </c>
      <c r="C10" s="46">
        <v>2378</v>
      </c>
      <c r="D10" s="46">
        <v>402100</v>
      </c>
      <c r="E10" s="46">
        <v>0</v>
      </c>
      <c r="F10" s="4">
        <f t="shared" si="0"/>
        <v>1002378</v>
      </c>
      <c r="G10" s="46">
        <v>0</v>
      </c>
      <c r="H10" s="46">
        <v>0</v>
      </c>
      <c r="I10" s="46">
        <v>0</v>
      </c>
      <c r="J10" s="46">
        <v>0</v>
      </c>
      <c r="K10" s="31">
        <f t="shared" si="1"/>
        <v>0</v>
      </c>
      <c r="L10" s="32">
        <f t="shared" si="2"/>
        <v>1402100</v>
      </c>
      <c r="M10" s="4">
        <f t="shared" si="3"/>
        <v>2378</v>
      </c>
      <c r="N10" s="4">
        <f t="shared" si="4"/>
        <v>402100</v>
      </c>
      <c r="O10" s="4">
        <f t="shared" si="5"/>
        <v>0</v>
      </c>
      <c r="P10" s="31">
        <f t="shared" si="6"/>
        <v>1002378</v>
      </c>
      <c r="Q10" s="1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2.25" customHeight="1">
      <c r="A11" s="58" t="s">
        <v>12</v>
      </c>
      <c r="B11" s="47">
        <v>1064612</v>
      </c>
      <c r="C11" s="47">
        <v>0</v>
      </c>
      <c r="D11" s="47">
        <v>1064612</v>
      </c>
      <c r="E11" s="47">
        <v>0</v>
      </c>
      <c r="F11" s="5">
        <f t="shared" si="0"/>
        <v>0</v>
      </c>
      <c r="G11" s="47">
        <v>194447</v>
      </c>
      <c r="H11" s="47">
        <v>24306</v>
      </c>
      <c r="I11" s="47">
        <v>24244</v>
      </c>
      <c r="J11" s="47">
        <v>0</v>
      </c>
      <c r="K11" s="33">
        <f t="shared" si="1"/>
        <v>194509</v>
      </c>
      <c r="L11" s="34">
        <f t="shared" si="2"/>
        <v>1259059</v>
      </c>
      <c r="M11" s="5">
        <f t="shared" si="3"/>
        <v>24306</v>
      </c>
      <c r="N11" s="5">
        <f t="shared" si="4"/>
        <v>1088856</v>
      </c>
      <c r="O11" s="5">
        <f t="shared" si="5"/>
        <v>0</v>
      </c>
      <c r="P11" s="33">
        <f t="shared" si="6"/>
        <v>194509</v>
      </c>
      <c r="Q11" s="1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32.25" customHeight="1">
      <c r="A12" s="58" t="s">
        <v>13</v>
      </c>
      <c r="B12" s="47">
        <v>348624</v>
      </c>
      <c r="C12" s="47">
        <v>79</v>
      </c>
      <c r="D12" s="47">
        <v>0</v>
      </c>
      <c r="E12" s="47">
        <v>0</v>
      </c>
      <c r="F12" s="5">
        <f t="shared" si="0"/>
        <v>348703</v>
      </c>
      <c r="G12" s="47">
        <v>183205</v>
      </c>
      <c r="H12" s="47">
        <v>8879</v>
      </c>
      <c r="I12" s="47">
        <v>8565</v>
      </c>
      <c r="J12" s="47">
        <v>0</v>
      </c>
      <c r="K12" s="33">
        <f t="shared" si="1"/>
        <v>183519</v>
      </c>
      <c r="L12" s="34">
        <f t="shared" si="2"/>
        <v>531829</v>
      </c>
      <c r="M12" s="5">
        <f t="shared" si="3"/>
        <v>8958</v>
      </c>
      <c r="N12" s="5">
        <f t="shared" si="4"/>
        <v>8565</v>
      </c>
      <c r="O12" s="5">
        <f t="shared" si="5"/>
        <v>0</v>
      </c>
      <c r="P12" s="33">
        <f t="shared" si="6"/>
        <v>532222</v>
      </c>
      <c r="Q12" s="1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32.25" customHeight="1">
      <c r="A13" s="58" t="s">
        <v>14</v>
      </c>
      <c r="B13" s="50">
        <v>1301641</v>
      </c>
      <c r="C13" s="50">
        <v>1010</v>
      </c>
      <c r="D13" s="50">
        <v>0</v>
      </c>
      <c r="E13" s="50">
        <v>0</v>
      </c>
      <c r="F13" s="49">
        <f t="shared" si="0"/>
        <v>1302651</v>
      </c>
      <c r="G13" s="47">
        <v>69119</v>
      </c>
      <c r="H13" s="47">
        <v>0</v>
      </c>
      <c r="I13" s="47">
        <v>0</v>
      </c>
      <c r="J13" s="47">
        <v>0</v>
      </c>
      <c r="K13" s="33">
        <f t="shared" si="1"/>
        <v>69119</v>
      </c>
      <c r="L13" s="34">
        <f t="shared" si="2"/>
        <v>1370760</v>
      </c>
      <c r="M13" s="5">
        <f t="shared" si="3"/>
        <v>1010</v>
      </c>
      <c r="N13" s="5">
        <f t="shared" si="4"/>
        <v>0</v>
      </c>
      <c r="O13" s="5">
        <f t="shared" si="5"/>
        <v>0</v>
      </c>
      <c r="P13" s="33">
        <f t="shared" si="6"/>
        <v>1371770</v>
      </c>
      <c r="Q13" s="1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32.25" customHeight="1">
      <c r="A14" s="59" t="s">
        <v>62</v>
      </c>
      <c r="B14" s="65">
        <v>802177</v>
      </c>
      <c r="C14" s="65">
        <v>436</v>
      </c>
      <c r="D14" s="65">
        <v>0</v>
      </c>
      <c r="E14" s="65">
        <v>0</v>
      </c>
      <c r="F14" s="66">
        <f t="shared" si="0"/>
        <v>802613</v>
      </c>
      <c r="G14" s="48">
        <v>123888</v>
      </c>
      <c r="H14" s="48">
        <v>1751</v>
      </c>
      <c r="I14" s="48">
        <v>0</v>
      </c>
      <c r="J14" s="48">
        <v>0</v>
      </c>
      <c r="K14" s="36">
        <f t="shared" si="1"/>
        <v>125639</v>
      </c>
      <c r="L14" s="35">
        <f t="shared" si="2"/>
        <v>926065</v>
      </c>
      <c r="M14" s="11">
        <f t="shared" si="3"/>
        <v>2187</v>
      </c>
      <c r="N14" s="11">
        <f t="shared" si="4"/>
        <v>0</v>
      </c>
      <c r="O14" s="11">
        <f t="shared" si="5"/>
        <v>0</v>
      </c>
      <c r="P14" s="36">
        <f t="shared" si="6"/>
        <v>928252</v>
      </c>
      <c r="Q14" s="1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32.25" customHeight="1">
      <c r="A15" s="58" t="s">
        <v>68</v>
      </c>
      <c r="B15" s="50">
        <v>400000</v>
      </c>
      <c r="C15" s="50">
        <v>0</v>
      </c>
      <c r="D15" s="50">
        <v>0</v>
      </c>
      <c r="E15" s="50">
        <v>0</v>
      </c>
      <c r="F15" s="49">
        <f t="shared" si="0"/>
        <v>400000</v>
      </c>
      <c r="G15" s="47">
        <v>22886</v>
      </c>
      <c r="H15" s="47">
        <v>0</v>
      </c>
      <c r="I15" s="47">
        <v>6779</v>
      </c>
      <c r="J15" s="47">
        <v>0</v>
      </c>
      <c r="K15" s="33">
        <f t="shared" si="1"/>
        <v>16107</v>
      </c>
      <c r="L15" s="34">
        <f t="shared" si="2"/>
        <v>422886</v>
      </c>
      <c r="M15" s="5">
        <f t="shared" si="3"/>
        <v>0</v>
      </c>
      <c r="N15" s="5">
        <f t="shared" si="4"/>
        <v>6779</v>
      </c>
      <c r="O15" s="5">
        <f t="shared" si="5"/>
        <v>0</v>
      </c>
      <c r="P15" s="33">
        <f t="shared" si="6"/>
        <v>416107</v>
      </c>
      <c r="Q15" s="1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32.25" customHeight="1">
      <c r="A16" s="58" t="s">
        <v>69</v>
      </c>
      <c r="B16" s="50">
        <v>0</v>
      </c>
      <c r="C16" s="50">
        <v>0</v>
      </c>
      <c r="D16" s="50">
        <v>0</v>
      </c>
      <c r="E16" s="50">
        <v>0</v>
      </c>
      <c r="F16" s="49">
        <f t="shared" si="0"/>
        <v>0</v>
      </c>
      <c r="G16" s="50">
        <v>104730</v>
      </c>
      <c r="H16" s="50">
        <v>150</v>
      </c>
      <c r="I16" s="50">
        <v>0</v>
      </c>
      <c r="J16" s="50">
        <v>0</v>
      </c>
      <c r="K16" s="51">
        <f t="shared" si="1"/>
        <v>104880</v>
      </c>
      <c r="L16" s="52">
        <f t="shared" si="2"/>
        <v>104730</v>
      </c>
      <c r="M16" s="5">
        <f t="shared" si="3"/>
        <v>150</v>
      </c>
      <c r="N16" s="5">
        <f t="shared" si="4"/>
        <v>0</v>
      </c>
      <c r="O16" s="5">
        <f t="shared" si="5"/>
        <v>0</v>
      </c>
      <c r="P16" s="33">
        <f t="shared" si="6"/>
        <v>104880</v>
      </c>
      <c r="Q16" s="1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32.25" customHeight="1" thickBot="1">
      <c r="A17" s="58" t="s">
        <v>72</v>
      </c>
      <c r="B17" s="50">
        <v>92220</v>
      </c>
      <c r="C17" s="50">
        <v>74</v>
      </c>
      <c r="D17" s="50">
        <v>0</v>
      </c>
      <c r="E17" s="50">
        <v>0</v>
      </c>
      <c r="F17" s="49">
        <f t="shared" si="0"/>
        <v>92294</v>
      </c>
      <c r="G17" s="50">
        <v>38194</v>
      </c>
      <c r="H17" s="50">
        <v>8</v>
      </c>
      <c r="I17" s="50">
        <v>0</v>
      </c>
      <c r="J17" s="50">
        <v>0</v>
      </c>
      <c r="K17" s="51">
        <f>G17+H17-I17+J17</f>
        <v>38202</v>
      </c>
      <c r="L17" s="52">
        <f t="shared" si="2"/>
        <v>130414</v>
      </c>
      <c r="M17" s="5">
        <f t="shared" si="3"/>
        <v>82</v>
      </c>
      <c r="N17" s="5">
        <f t="shared" si="4"/>
        <v>0</v>
      </c>
      <c r="O17" s="5">
        <f t="shared" si="5"/>
        <v>0</v>
      </c>
      <c r="P17" s="33">
        <f t="shared" si="6"/>
        <v>130496</v>
      </c>
      <c r="Q17" s="1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32.25" customHeight="1" thickBot="1" thickTop="1">
      <c r="A18" s="60" t="s">
        <v>64</v>
      </c>
      <c r="B18" s="54">
        <f>SUM(B5:B17)</f>
        <v>15071604</v>
      </c>
      <c r="C18" s="54">
        <f>SUM(C5:C17)</f>
        <v>31736</v>
      </c>
      <c r="D18" s="54">
        <f>SUM(D5:D17)</f>
        <v>1486712</v>
      </c>
      <c r="E18" s="54">
        <f>SUM(E5:E17)</f>
        <v>380</v>
      </c>
      <c r="F18" s="53">
        <f aca="true" t="shared" si="7" ref="F18:P18">SUM(F5:F17)</f>
        <v>13617008</v>
      </c>
      <c r="G18" s="54">
        <f>SUM(G5:G17)</f>
        <v>967620</v>
      </c>
      <c r="H18" s="54">
        <f>SUM(H5:H17)</f>
        <v>46492</v>
      </c>
      <c r="I18" s="54">
        <f>SUM(I5:I17)</f>
        <v>46770</v>
      </c>
      <c r="J18" s="54">
        <f>SUM(J5:J17)</f>
        <v>0</v>
      </c>
      <c r="K18" s="55">
        <f t="shared" si="7"/>
        <v>967342</v>
      </c>
      <c r="L18" s="56">
        <f t="shared" si="7"/>
        <v>16039224</v>
      </c>
      <c r="M18" s="30">
        <f t="shared" si="7"/>
        <v>78228</v>
      </c>
      <c r="N18" s="30">
        <f t="shared" si="7"/>
        <v>1533482</v>
      </c>
      <c r="O18" s="30">
        <f t="shared" si="7"/>
        <v>380</v>
      </c>
      <c r="P18" s="41">
        <f t="shared" si="7"/>
        <v>14584350</v>
      </c>
      <c r="Q18" s="1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32.25" customHeight="1" thickTop="1">
      <c r="A19" s="58" t="s">
        <v>15</v>
      </c>
      <c r="B19" s="50">
        <v>169010</v>
      </c>
      <c r="C19" s="50">
        <v>43</v>
      </c>
      <c r="D19" s="50">
        <v>0</v>
      </c>
      <c r="E19" s="50">
        <v>0</v>
      </c>
      <c r="F19" s="49">
        <f t="shared" si="0"/>
        <v>169053</v>
      </c>
      <c r="G19" s="50">
        <v>75701</v>
      </c>
      <c r="H19" s="50">
        <v>11</v>
      </c>
      <c r="I19" s="50">
        <v>0</v>
      </c>
      <c r="J19" s="50">
        <v>0</v>
      </c>
      <c r="K19" s="51">
        <f t="shared" si="1"/>
        <v>75712</v>
      </c>
      <c r="L19" s="52">
        <f>SUM(B19,G19)</f>
        <v>244711</v>
      </c>
      <c r="M19" s="26">
        <f>SUM(C19,H19)</f>
        <v>54</v>
      </c>
      <c r="N19" s="5">
        <f>SUM(D19,I19)</f>
        <v>0</v>
      </c>
      <c r="O19" s="26">
        <f>SUM(E19,J19)</f>
        <v>0</v>
      </c>
      <c r="P19" s="33">
        <f>L19+M19-N19+O19</f>
        <v>244765</v>
      </c>
      <c r="Q19" s="1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32.25" customHeight="1">
      <c r="A20" s="58" t="s">
        <v>16</v>
      </c>
      <c r="B20" s="47">
        <v>50000</v>
      </c>
      <c r="C20" s="47">
        <v>23</v>
      </c>
      <c r="D20" s="47">
        <v>23</v>
      </c>
      <c r="E20" s="47">
        <v>0</v>
      </c>
      <c r="F20" s="49">
        <f t="shared" si="0"/>
        <v>50000</v>
      </c>
      <c r="G20" s="50">
        <v>0</v>
      </c>
      <c r="H20" s="50">
        <v>0</v>
      </c>
      <c r="I20" s="50">
        <v>0</v>
      </c>
      <c r="J20" s="50">
        <v>0</v>
      </c>
      <c r="K20" s="51">
        <f t="shared" si="1"/>
        <v>0</v>
      </c>
      <c r="L20" s="52">
        <f aca="true" t="shared" si="8" ref="L20:L64">SUM(B20,G20)</f>
        <v>50000</v>
      </c>
      <c r="M20" s="26">
        <f aca="true" t="shared" si="9" ref="M20:M64">SUM(C20,H20)</f>
        <v>23</v>
      </c>
      <c r="N20" s="5">
        <f aca="true" t="shared" si="10" ref="N20:N64">SUM(D20,I20)</f>
        <v>23</v>
      </c>
      <c r="O20" s="26">
        <f aca="true" t="shared" si="11" ref="O20:O64">SUM(E20,J20)</f>
        <v>0</v>
      </c>
      <c r="P20" s="33">
        <f aca="true" t="shared" si="12" ref="P20:P64">L20+M20-N20+O20</f>
        <v>50000</v>
      </c>
      <c r="Q20" s="1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32.25" customHeight="1">
      <c r="A21" s="58" t="s">
        <v>17</v>
      </c>
      <c r="B21" s="47">
        <v>338484</v>
      </c>
      <c r="C21" s="47">
        <v>5393</v>
      </c>
      <c r="D21" s="47">
        <v>5390</v>
      </c>
      <c r="E21" s="47">
        <v>1</v>
      </c>
      <c r="F21" s="5">
        <f t="shared" si="0"/>
        <v>338488</v>
      </c>
      <c r="G21" s="47">
        <v>0</v>
      </c>
      <c r="H21" s="47">
        <v>0</v>
      </c>
      <c r="I21" s="47">
        <v>0</v>
      </c>
      <c r="J21" s="47">
        <v>0</v>
      </c>
      <c r="K21" s="33">
        <f t="shared" si="1"/>
        <v>0</v>
      </c>
      <c r="L21" s="34">
        <f t="shared" si="8"/>
        <v>338484</v>
      </c>
      <c r="M21" s="26">
        <f t="shared" si="9"/>
        <v>5393</v>
      </c>
      <c r="N21" s="5">
        <f t="shared" si="10"/>
        <v>5390</v>
      </c>
      <c r="O21" s="26">
        <f t="shared" si="11"/>
        <v>1</v>
      </c>
      <c r="P21" s="33">
        <f t="shared" si="12"/>
        <v>338488</v>
      </c>
      <c r="Q21" s="1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32.25" customHeight="1">
      <c r="A22" s="58" t="s">
        <v>18</v>
      </c>
      <c r="B22" s="47">
        <v>137150</v>
      </c>
      <c r="C22" s="47">
        <v>10613</v>
      </c>
      <c r="D22" s="47">
        <v>10565</v>
      </c>
      <c r="E22" s="47">
        <v>0</v>
      </c>
      <c r="F22" s="5">
        <f t="shared" si="0"/>
        <v>137198</v>
      </c>
      <c r="G22" s="47">
        <v>4000</v>
      </c>
      <c r="H22" s="47">
        <v>0</v>
      </c>
      <c r="I22" s="47">
        <v>0</v>
      </c>
      <c r="J22" s="47">
        <v>0</v>
      </c>
      <c r="K22" s="33">
        <f t="shared" si="1"/>
        <v>4000</v>
      </c>
      <c r="L22" s="34">
        <f t="shared" si="8"/>
        <v>141150</v>
      </c>
      <c r="M22" s="26">
        <f t="shared" si="9"/>
        <v>10613</v>
      </c>
      <c r="N22" s="5">
        <f t="shared" si="10"/>
        <v>10565</v>
      </c>
      <c r="O22" s="26">
        <f t="shared" si="11"/>
        <v>0</v>
      </c>
      <c r="P22" s="33">
        <f t="shared" si="12"/>
        <v>141198</v>
      </c>
      <c r="Q22" s="1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32.25" customHeight="1">
      <c r="A23" s="58" t="s">
        <v>19</v>
      </c>
      <c r="B23" s="47">
        <v>138320</v>
      </c>
      <c r="C23" s="47">
        <v>0</v>
      </c>
      <c r="D23" s="47">
        <v>0</v>
      </c>
      <c r="E23" s="47">
        <v>0</v>
      </c>
      <c r="F23" s="5">
        <f t="shared" si="0"/>
        <v>138320</v>
      </c>
      <c r="G23" s="47">
        <v>0</v>
      </c>
      <c r="H23" s="47">
        <v>0</v>
      </c>
      <c r="I23" s="47">
        <v>0</v>
      </c>
      <c r="J23" s="47">
        <v>0</v>
      </c>
      <c r="K23" s="33">
        <f t="shared" si="1"/>
        <v>0</v>
      </c>
      <c r="L23" s="34">
        <f t="shared" si="8"/>
        <v>138320</v>
      </c>
      <c r="M23" s="26">
        <f t="shared" si="9"/>
        <v>0</v>
      </c>
      <c r="N23" s="5">
        <f t="shared" si="10"/>
        <v>0</v>
      </c>
      <c r="O23" s="26">
        <f t="shared" si="11"/>
        <v>0</v>
      </c>
      <c r="P23" s="33">
        <f t="shared" si="12"/>
        <v>138320</v>
      </c>
      <c r="Q23" s="1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32.25" customHeight="1">
      <c r="A24" s="57" t="s">
        <v>20</v>
      </c>
      <c r="B24" s="46">
        <v>143422</v>
      </c>
      <c r="C24" s="46">
        <v>0</v>
      </c>
      <c r="D24" s="46">
        <v>0</v>
      </c>
      <c r="E24" s="46">
        <v>0</v>
      </c>
      <c r="F24" s="4">
        <f t="shared" si="0"/>
        <v>143422</v>
      </c>
      <c r="G24" s="46">
        <v>0</v>
      </c>
      <c r="H24" s="46">
        <v>0</v>
      </c>
      <c r="I24" s="46">
        <v>0</v>
      </c>
      <c r="J24" s="46">
        <v>0</v>
      </c>
      <c r="K24" s="31">
        <f t="shared" si="1"/>
        <v>0</v>
      </c>
      <c r="L24" s="32">
        <f t="shared" si="8"/>
        <v>143422</v>
      </c>
      <c r="M24" s="28">
        <f t="shared" si="9"/>
        <v>0</v>
      </c>
      <c r="N24" s="4">
        <f t="shared" si="10"/>
        <v>0</v>
      </c>
      <c r="O24" s="28">
        <f t="shared" si="11"/>
        <v>0</v>
      </c>
      <c r="P24" s="31">
        <f t="shared" si="12"/>
        <v>143422</v>
      </c>
      <c r="Q24" s="1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32.25" customHeight="1">
      <c r="A25" s="58" t="s">
        <v>21</v>
      </c>
      <c r="B25" s="47">
        <v>49237</v>
      </c>
      <c r="C25" s="47">
        <v>13</v>
      </c>
      <c r="D25" s="47">
        <v>0</v>
      </c>
      <c r="E25" s="47">
        <v>0</v>
      </c>
      <c r="F25" s="5">
        <f t="shared" si="0"/>
        <v>49250</v>
      </c>
      <c r="G25" s="47">
        <v>64000</v>
      </c>
      <c r="H25" s="47">
        <v>0</v>
      </c>
      <c r="I25" s="47">
        <v>0</v>
      </c>
      <c r="J25" s="47">
        <v>0</v>
      </c>
      <c r="K25" s="33">
        <f t="shared" si="1"/>
        <v>64000</v>
      </c>
      <c r="L25" s="34">
        <f t="shared" si="8"/>
        <v>113237</v>
      </c>
      <c r="M25" s="26">
        <f t="shared" si="9"/>
        <v>13</v>
      </c>
      <c r="N25" s="5">
        <f t="shared" si="10"/>
        <v>0</v>
      </c>
      <c r="O25" s="26">
        <f t="shared" si="11"/>
        <v>0</v>
      </c>
      <c r="P25" s="33">
        <f t="shared" si="12"/>
        <v>113250</v>
      </c>
      <c r="Q25" s="1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32.25" customHeight="1">
      <c r="A26" s="58" t="s">
        <v>22</v>
      </c>
      <c r="B26" s="47">
        <v>5000</v>
      </c>
      <c r="C26" s="47">
        <v>0</v>
      </c>
      <c r="D26" s="47">
        <v>0</v>
      </c>
      <c r="E26" s="47">
        <v>0</v>
      </c>
      <c r="F26" s="5">
        <f t="shared" si="0"/>
        <v>5000</v>
      </c>
      <c r="G26" s="47">
        <v>185050</v>
      </c>
      <c r="H26" s="47">
        <v>98</v>
      </c>
      <c r="I26" s="47">
        <v>0</v>
      </c>
      <c r="J26" s="47">
        <v>0</v>
      </c>
      <c r="K26" s="33">
        <f t="shared" si="1"/>
        <v>185148</v>
      </c>
      <c r="L26" s="34">
        <f t="shared" si="8"/>
        <v>190050</v>
      </c>
      <c r="M26" s="26">
        <f t="shared" si="9"/>
        <v>98</v>
      </c>
      <c r="N26" s="5">
        <f t="shared" si="10"/>
        <v>0</v>
      </c>
      <c r="O26" s="26">
        <f t="shared" si="11"/>
        <v>0</v>
      </c>
      <c r="P26" s="33">
        <f t="shared" si="12"/>
        <v>190148</v>
      </c>
      <c r="Q26" s="1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32.25" customHeight="1">
      <c r="A27" s="58" t="s">
        <v>23</v>
      </c>
      <c r="B27" s="47">
        <v>127453</v>
      </c>
      <c r="C27" s="47">
        <v>22</v>
      </c>
      <c r="D27" s="47">
        <v>0</v>
      </c>
      <c r="E27" s="47">
        <v>4</v>
      </c>
      <c r="F27" s="5">
        <f t="shared" si="0"/>
        <v>127479</v>
      </c>
      <c r="G27" s="47">
        <v>202623</v>
      </c>
      <c r="H27" s="47">
        <v>33000</v>
      </c>
      <c r="I27" s="47">
        <v>33000</v>
      </c>
      <c r="J27" s="47">
        <v>0</v>
      </c>
      <c r="K27" s="33">
        <f t="shared" si="1"/>
        <v>202623</v>
      </c>
      <c r="L27" s="34">
        <f t="shared" si="8"/>
        <v>330076</v>
      </c>
      <c r="M27" s="26">
        <f t="shared" si="9"/>
        <v>33022</v>
      </c>
      <c r="N27" s="5">
        <f t="shared" si="10"/>
        <v>33000</v>
      </c>
      <c r="O27" s="26">
        <f t="shared" si="11"/>
        <v>4</v>
      </c>
      <c r="P27" s="33">
        <f t="shared" si="12"/>
        <v>330102</v>
      </c>
      <c r="Q27" s="1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32.25" customHeight="1">
      <c r="A28" s="59" t="s">
        <v>70</v>
      </c>
      <c r="B28" s="48">
        <v>403046</v>
      </c>
      <c r="C28" s="48">
        <v>5679</v>
      </c>
      <c r="D28" s="48">
        <v>5566</v>
      </c>
      <c r="E28" s="48">
        <v>0</v>
      </c>
      <c r="F28" s="11">
        <f t="shared" si="0"/>
        <v>403159</v>
      </c>
      <c r="G28" s="48">
        <v>238644</v>
      </c>
      <c r="H28" s="48">
        <v>0</v>
      </c>
      <c r="I28" s="48">
        <v>2000</v>
      </c>
      <c r="J28" s="48">
        <v>0</v>
      </c>
      <c r="K28" s="36">
        <f t="shared" si="1"/>
        <v>236644</v>
      </c>
      <c r="L28" s="35">
        <f t="shared" si="8"/>
        <v>641690</v>
      </c>
      <c r="M28" s="29">
        <f t="shared" si="9"/>
        <v>5679</v>
      </c>
      <c r="N28" s="11">
        <f t="shared" si="10"/>
        <v>7566</v>
      </c>
      <c r="O28" s="29">
        <f t="shared" si="11"/>
        <v>0</v>
      </c>
      <c r="P28" s="36">
        <f t="shared" si="12"/>
        <v>639803</v>
      </c>
      <c r="Q28" s="1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32.25" customHeight="1">
      <c r="A29" s="58" t="s">
        <v>24</v>
      </c>
      <c r="B29" s="47">
        <v>25725</v>
      </c>
      <c r="C29" s="47">
        <v>1</v>
      </c>
      <c r="D29" s="47">
        <v>0</v>
      </c>
      <c r="E29" s="47">
        <v>0</v>
      </c>
      <c r="F29" s="5">
        <f t="shared" si="0"/>
        <v>25726</v>
      </c>
      <c r="G29" s="47">
        <v>42620</v>
      </c>
      <c r="H29" s="47">
        <v>2</v>
      </c>
      <c r="I29" s="47">
        <v>0</v>
      </c>
      <c r="J29" s="47">
        <v>0</v>
      </c>
      <c r="K29" s="33">
        <f t="shared" si="1"/>
        <v>42622</v>
      </c>
      <c r="L29" s="34">
        <f t="shared" si="8"/>
        <v>68345</v>
      </c>
      <c r="M29" s="26">
        <f t="shared" si="9"/>
        <v>3</v>
      </c>
      <c r="N29" s="5">
        <f t="shared" si="10"/>
        <v>0</v>
      </c>
      <c r="O29" s="26">
        <f t="shared" si="11"/>
        <v>0</v>
      </c>
      <c r="P29" s="33">
        <f t="shared" si="12"/>
        <v>68348</v>
      </c>
      <c r="Q29" s="1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32.25" customHeight="1">
      <c r="A30" s="58" t="s">
        <v>25</v>
      </c>
      <c r="B30" s="47">
        <v>91755</v>
      </c>
      <c r="C30" s="47">
        <v>4</v>
      </c>
      <c r="D30" s="47">
        <v>0</v>
      </c>
      <c r="E30" s="47">
        <v>0</v>
      </c>
      <c r="F30" s="5">
        <f t="shared" si="0"/>
        <v>91759</v>
      </c>
      <c r="G30" s="47">
        <v>21223</v>
      </c>
      <c r="H30" s="47">
        <v>3</v>
      </c>
      <c r="I30" s="47">
        <v>0</v>
      </c>
      <c r="J30" s="47">
        <v>156</v>
      </c>
      <c r="K30" s="33">
        <f t="shared" si="1"/>
        <v>21382</v>
      </c>
      <c r="L30" s="34">
        <f t="shared" si="8"/>
        <v>112978</v>
      </c>
      <c r="M30" s="26">
        <f t="shared" si="9"/>
        <v>7</v>
      </c>
      <c r="N30" s="5">
        <f t="shared" si="10"/>
        <v>0</v>
      </c>
      <c r="O30" s="26">
        <f t="shared" si="11"/>
        <v>156</v>
      </c>
      <c r="P30" s="33">
        <f t="shared" si="12"/>
        <v>113141</v>
      </c>
      <c r="Q30" s="1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32.25" customHeight="1">
      <c r="A31" s="58" t="s">
        <v>26</v>
      </c>
      <c r="B31" s="47">
        <v>53847</v>
      </c>
      <c r="C31" s="47">
        <v>58</v>
      </c>
      <c r="D31" s="47">
        <v>13905</v>
      </c>
      <c r="E31" s="47">
        <v>0</v>
      </c>
      <c r="F31" s="5">
        <f t="shared" si="0"/>
        <v>40000</v>
      </c>
      <c r="G31" s="47">
        <v>0</v>
      </c>
      <c r="H31" s="47">
        <v>0</v>
      </c>
      <c r="I31" s="47">
        <v>0</v>
      </c>
      <c r="J31" s="47">
        <v>0</v>
      </c>
      <c r="K31" s="33">
        <f t="shared" si="1"/>
        <v>0</v>
      </c>
      <c r="L31" s="34">
        <f t="shared" si="8"/>
        <v>53847</v>
      </c>
      <c r="M31" s="26">
        <f t="shared" si="9"/>
        <v>58</v>
      </c>
      <c r="N31" s="5">
        <f t="shared" si="10"/>
        <v>13905</v>
      </c>
      <c r="O31" s="26">
        <f t="shared" si="11"/>
        <v>0</v>
      </c>
      <c r="P31" s="33">
        <f t="shared" si="12"/>
        <v>40000</v>
      </c>
      <c r="Q31" s="1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32.25" customHeight="1">
      <c r="A32" s="58" t="s">
        <v>27</v>
      </c>
      <c r="B32" s="47">
        <v>197773</v>
      </c>
      <c r="C32" s="47">
        <v>4</v>
      </c>
      <c r="D32" s="47">
        <v>0</v>
      </c>
      <c r="E32" s="47">
        <v>1</v>
      </c>
      <c r="F32" s="5">
        <f t="shared" si="0"/>
        <v>197778</v>
      </c>
      <c r="G32" s="47">
        <v>0</v>
      </c>
      <c r="H32" s="47">
        <v>0</v>
      </c>
      <c r="I32" s="47">
        <v>0</v>
      </c>
      <c r="J32" s="47">
        <v>0</v>
      </c>
      <c r="K32" s="33">
        <f t="shared" si="1"/>
        <v>0</v>
      </c>
      <c r="L32" s="34">
        <f t="shared" si="8"/>
        <v>197773</v>
      </c>
      <c r="M32" s="26">
        <f t="shared" si="9"/>
        <v>4</v>
      </c>
      <c r="N32" s="5">
        <f t="shared" si="10"/>
        <v>0</v>
      </c>
      <c r="O32" s="26">
        <f t="shared" si="11"/>
        <v>1</v>
      </c>
      <c r="P32" s="33">
        <f t="shared" si="12"/>
        <v>197778</v>
      </c>
      <c r="Q32" s="1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32.25" customHeight="1">
      <c r="A33" s="58" t="s">
        <v>28</v>
      </c>
      <c r="B33" s="47">
        <v>283910</v>
      </c>
      <c r="C33" s="47">
        <v>0</v>
      </c>
      <c r="D33" s="47">
        <v>0</v>
      </c>
      <c r="E33" s="47">
        <v>0</v>
      </c>
      <c r="F33" s="5">
        <f t="shared" si="0"/>
        <v>283910</v>
      </c>
      <c r="G33" s="47">
        <v>1139</v>
      </c>
      <c r="H33" s="47">
        <v>0</v>
      </c>
      <c r="I33" s="47">
        <v>0</v>
      </c>
      <c r="J33" s="47">
        <v>0</v>
      </c>
      <c r="K33" s="33">
        <f t="shared" si="1"/>
        <v>1139</v>
      </c>
      <c r="L33" s="34">
        <f t="shared" si="8"/>
        <v>285049</v>
      </c>
      <c r="M33" s="26">
        <f t="shared" si="9"/>
        <v>0</v>
      </c>
      <c r="N33" s="5">
        <f t="shared" si="10"/>
        <v>0</v>
      </c>
      <c r="O33" s="26">
        <f t="shared" si="11"/>
        <v>0</v>
      </c>
      <c r="P33" s="33">
        <f t="shared" si="12"/>
        <v>285049</v>
      </c>
      <c r="Q33" s="1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32.25" customHeight="1">
      <c r="A34" s="57" t="s">
        <v>29</v>
      </c>
      <c r="B34" s="46">
        <v>18418</v>
      </c>
      <c r="C34" s="46">
        <v>4</v>
      </c>
      <c r="D34" s="46">
        <v>0</v>
      </c>
      <c r="E34" s="46">
        <v>0</v>
      </c>
      <c r="F34" s="4">
        <f t="shared" si="0"/>
        <v>18422</v>
      </c>
      <c r="G34" s="46">
        <v>0</v>
      </c>
      <c r="H34" s="46">
        <v>0</v>
      </c>
      <c r="I34" s="46">
        <v>0</v>
      </c>
      <c r="J34" s="46">
        <v>0</v>
      </c>
      <c r="K34" s="31">
        <f t="shared" si="1"/>
        <v>0</v>
      </c>
      <c r="L34" s="32">
        <f t="shared" si="8"/>
        <v>18418</v>
      </c>
      <c r="M34" s="28">
        <f t="shared" si="9"/>
        <v>4</v>
      </c>
      <c r="N34" s="4">
        <f t="shared" si="10"/>
        <v>0</v>
      </c>
      <c r="O34" s="28">
        <f t="shared" si="11"/>
        <v>0</v>
      </c>
      <c r="P34" s="31">
        <f t="shared" si="12"/>
        <v>18422</v>
      </c>
      <c r="Q34" s="1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32.25" customHeight="1">
      <c r="A35" s="58" t="s">
        <v>30</v>
      </c>
      <c r="B35" s="47">
        <v>163301</v>
      </c>
      <c r="C35" s="47">
        <v>3481</v>
      </c>
      <c r="D35" s="47">
        <v>0</v>
      </c>
      <c r="E35" s="47">
        <v>0</v>
      </c>
      <c r="F35" s="5">
        <f t="shared" si="0"/>
        <v>166782</v>
      </c>
      <c r="G35" s="47">
        <v>26537</v>
      </c>
      <c r="H35" s="47">
        <v>17</v>
      </c>
      <c r="I35" s="47">
        <v>700</v>
      </c>
      <c r="J35" s="47">
        <v>0</v>
      </c>
      <c r="K35" s="33">
        <f t="shared" si="1"/>
        <v>25854</v>
      </c>
      <c r="L35" s="34">
        <f t="shared" si="8"/>
        <v>189838</v>
      </c>
      <c r="M35" s="26">
        <f t="shared" si="9"/>
        <v>3498</v>
      </c>
      <c r="N35" s="5">
        <f t="shared" si="10"/>
        <v>700</v>
      </c>
      <c r="O35" s="26">
        <f t="shared" si="11"/>
        <v>0</v>
      </c>
      <c r="P35" s="33">
        <f t="shared" si="12"/>
        <v>192636</v>
      </c>
      <c r="Q35" s="1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32.25" customHeight="1">
      <c r="A36" s="58" t="s">
        <v>31</v>
      </c>
      <c r="B36" s="47">
        <v>39000</v>
      </c>
      <c r="C36" s="47">
        <v>0</v>
      </c>
      <c r="D36" s="47">
        <v>0</v>
      </c>
      <c r="E36" s="47">
        <v>0</v>
      </c>
      <c r="F36" s="5">
        <f t="shared" si="0"/>
        <v>39000</v>
      </c>
      <c r="G36" s="47">
        <v>47920</v>
      </c>
      <c r="H36" s="47">
        <v>0</v>
      </c>
      <c r="I36" s="47">
        <v>0</v>
      </c>
      <c r="J36" s="47">
        <v>0</v>
      </c>
      <c r="K36" s="33">
        <f t="shared" si="1"/>
        <v>47920</v>
      </c>
      <c r="L36" s="34">
        <f t="shared" si="8"/>
        <v>86920</v>
      </c>
      <c r="M36" s="26">
        <f t="shared" si="9"/>
        <v>0</v>
      </c>
      <c r="N36" s="5">
        <f t="shared" si="10"/>
        <v>0</v>
      </c>
      <c r="O36" s="26">
        <f t="shared" si="11"/>
        <v>0</v>
      </c>
      <c r="P36" s="33">
        <f t="shared" si="12"/>
        <v>86920</v>
      </c>
      <c r="Q36" s="1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32.25" customHeight="1">
      <c r="A37" s="58" t="s">
        <v>32</v>
      </c>
      <c r="B37" s="47">
        <v>97181</v>
      </c>
      <c r="C37" s="47">
        <v>1</v>
      </c>
      <c r="D37" s="47">
        <v>0</v>
      </c>
      <c r="E37" s="47">
        <v>0</v>
      </c>
      <c r="F37" s="5">
        <f t="shared" si="0"/>
        <v>97182</v>
      </c>
      <c r="G37" s="47">
        <v>22000</v>
      </c>
      <c r="H37" s="47">
        <v>0</v>
      </c>
      <c r="I37" s="47">
        <v>0</v>
      </c>
      <c r="J37" s="47">
        <v>0</v>
      </c>
      <c r="K37" s="33">
        <f t="shared" si="1"/>
        <v>22000</v>
      </c>
      <c r="L37" s="34">
        <f t="shared" si="8"/>
        <v>119181</v>
      </c>
      <c r="M37" s="26">
        <f t="shared" si="9"/>
        <v>1</v>
      </c>
      <c r="N37" s="5">
        <f t="shared" si="10"/>
        <v>0</v>
      </c>
      <c r="O37" s="26">
        <f t="shared" si="11"/>
        <v>0</v>
      </c>
      <c r="P37" s="33">
        <f t="shared" si="12"/>
        <v>119182</v>
      </c>
      <c r="Q37" s="1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32.25" customHeight="1">
      <c r="A38" s="59" t="s">
        <v>33</v>
      </c>
      <c r="B38" s="48">
        <v>38388</v>
      </c>
      <c r="C38" s="48">
        <v>11</v>
      </c>
      <c r="D38" s="48">
        <v>0</v>
      </c>
      <c r="E38" s="48">
        <v>0</v>
      </c>
      <c r="F38" s="11">
        <f t="shared" si="0"/>
        <v>38399</v>
      </c>
      <c r="G38" s="48">
        <v>42125</v>
      </c>
      <c r="H38" s="48">
        <v>3</v>
      </c>
      <c r="I38" s="48">
        <v>0</v>
      </c>
      <c r="J38" s="48">
        <v>0</v>
      </c>
      <c r="K38" s="36">
        <f t="shared" si="1"/>
        <v>42128</v>
      </c>
      <c r="L38" s="35">
        <f t="shared" si="8"/>
        <v>80513</v>
      </c>
      <c r="M38" s="29">
        <f t="shared" si="9"/>
        <v>14</v>
      </c>
      <c r="N38" s="11">
        <f t="shared" si="10"/>
        <v>0</v>
      </c>
      <c r="O38" s="29">
        <f t="shared" si="11"/>
        <v>0</v>
      </c>
      <c r="P38" s="36">
        <f t="shared" si="12"/>
        <v>80527</v>
      </c>
      <c r="Q38" s="1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32.25" customHeight="1">
      <c r="A39" s="58" t="s">
        <v>71</v>
      </c>
      <c r="B39" s="47">
        <v>0</v>
      </c>
      <c r="C39" s="47">
        <v>0</v>
      </c>
      <c r="D39" s="47">
        <v>0</v>
      </c>
      <c r="E39" s="47">
        <v>0</v>
      </c>
      <c r="F39" s="5">
        <f t="shared" si="0"/>
        <v>0</v>
      </c>
      <c r="G39" s="47">
        <v>137834</v>
      </c>
      <c r="H39" s="47">
        <v>200</v>
      </c>
      <c r="I39" s="47">
        <v>0</v>
      </c>
      <c r="J39" s="47">
        <v>0</v>
      </c>
      <c r="K39" s="33">
        <f t="shared" si="1"/>
        <v>138034</v>
      </c>
      <c r="L39" s="34">
        <f t="shared" si="8"/>
        <v>137834</v>
      </c>
      <c r="M39" s="26">
        <f t="shared" si="9"/>
        <v>200</v>
      </c>
      <c r="N39" s="5">
        <f t="shared" si="10"/>
        <v>0</v>
      </c>
      <c r="O39" s="26">
        <f t="shared" si="11"/>
        <v>0</v>
      </c>
      <c r="P39" s="33">
        <f t="shared" si="12"/>
        <v>138034</v>
      </c>
      <c r="Q39" s="1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32.25" customHeight="1">
      <c r="A40" s="58" t="s">
        <v>34</v>
      </c>
      <c r="B40" s="47">
        <v>253729</v>
      </c>
      <c r="C40" s="47">
        <v>20</v>
      </c>
      <c r="D40" s="47">
        <v>0</v>
      </c>
      <c r="E40" s="47">
        <v>0</v>
      </c>
      <c r="F40" s="5">
        <f t="shared" si="0"/>
        <v>253749</v>
      </c>
      <c r="G40" s="47">
        <v>0</v>
      </c>
      <c r="H40" s="47">
        <v>0</v>
      </c>
      <c r="I40" s="47">
        <v>0</v>
      </c>
      <c r="J40" s="47">
        <v>0</v>
      </c>
      <c r="K40" s="33">
        <f t="shared" si="1"/>
        <v>0</v>
      </c>
      <c r="L40" s="34">
        <f t="shared" si="8"/>
        <v>253729</v>
      </c>
      <c r="M40" s="26">
        <f t="shared" si="9"/>
        <v>20</v>
      </c>
      <c r="N40" s="5">
        <f t="shared" si="10"/>
        <v>0</v>
      </c>
      <c r="O40" s="26">
        <f t="shared" si="11"/>
        <v>0</v>
      </c>
      <c r="P40" s="33">
        <f t="shared" si="12"/>
        <v>253749</v>
      </c>
      <c r="Q40" s="1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32.25" customHeight="1">
      <c r="A41" s="58" t="s">
        <v>35</v>
      </c>
      <c r="B41" s="47">
        <v>113505</v>
      </c>
      <c r="C41" s="47">
        <v>0</v>
      </c>
      <c r="D41" s="47">
        <v>0</v>
      </c>
      <c r="E41" s="47">
        <v>0</v>
      </c>
      <c r="F41" s="5">
        <f t="shared" si="0"/>
        <v>113505</v>
      </c>
      <c r="G41" s="47">
        <v>82423</v>
      </c>
      <c r="H41" s="47">
        <v>28604</v>
      </c>
      <c r="I41" s="47">
        <v>0</v>
      </c>
      <c r="J41" s="47">
        <v>8177</v>
      </c>
      <c r="K41" s="33">
        <f t="shared" si="1"/>
        <v>119204</v>
      </c>
      <c r="L41" s="34">
        <f t="shared" si="8"/>
        <v>195928</v>
      </c>
      <c r="M41" s="26">
        <f t="shared" si="9"/>
        <v>28604</v>
      </c>
      <c r="N41" s="5">
        <f t="shared" si="10"/>
        <v>0</v>
      </c>
      <c r="O41" s="26">
        <f t="shared" si="11"/>
        <v>8177</v>
      </c>
      <c r="P41" s="33">
        <f t="shared" si="12"/>
        <v>232709</v>
      </c>
      <c r="Q41" s="1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32.25" customHeight="1">
      <c r="A42" s="58" t="s">
        <v>36</v>
      </c>
      <c r="B42" s="47">
        <v>113326</v>
      </c>
      <c r="C42" s="47">
        <v>0</v>
      </c>
      <c r="D42" s="47">
        <v>0</v>
      </c>
      <c r="E42" s="47">
        <v>0</v>
      </c>
      <c r="F42" s="5">
        <f t="shared" si="0"/>
        <v>113326</v>
      </c>
      <c r="G42" s="47">
        <v>0</v>
      </c>
      <c r="H42" s="47">
        <v>0</v>
      </c>
      <c r="I42" s="47">
        <v>0</v>
      </c>
      <c r="J42" s="47">
        <v>0</v>
      </c>
      <c r="K42" s="33">
        <f t="shared" si="1"/>
        <v>0</v>
      </c>
      <c r="L42" s="34">
        <f t="shared" si="8"/>
        <v>113326</v>
      </c>
      <c r="M42" s="26">
        <f t="shared" si="9"/>
        <v>0</v>
      </c>
      <c r="N42" s="5">
        <f t="shared" si="10"/>
        <v>0</v>
      </c>
      <c r="O42" s="26">
        <f t="shared" si="11"/>
        <v>0</v>
      </c>
      <c r="P42" s="33">
        <f t="shared" si="12"/>
        <v>113326</v>
      </c>
      <c r="Q42" s="1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32.25" customHeight="1">
      <c r="A43" s="58" t="s">
        <v>37</v>
      </c>
      <c r="B43" s="47">
        <v>91144</v>
      </c>
      <c r="C43" s="47">
        <v>6</v>
      </c>
      <c r="D43" s="47">
        <v>16350</v>
      </c>
      <c r="E43" s="47">
        <v>0</v>
      </c>
      <c r="F43" s="5">
        <f t="shared" si="0"/>
        <v>74800</v>
      </c>
      <c r="G43" s="47">
        <v>57979</v>
      </c>
      <c r="H43" s="47">
        <v>155</v>
      </c>
      <c r="I43" s="47">
        <v>586</v>
      </c>
      <c r="J43" s="47">
        <v>0</v>
      </c>
      <c r="K43" s="33">
        <f t="shared" si="1"/>
        <v>57548</v>
      </c>
      <c r="L43" s="34">
        <f t="shared" si="8"/>
        <v>149123</v>
      </c>
      <c r="M43" s="26">
        <f t="shared" si="9"/>
        <v>161</v>
      </c>
      <c r="N43" s="5">
        <f t="shared" si="10"/>
        <v>16936</v>
      </c>
      <c r="O43" s="26">
        <f t="shared" si="11"/>
        <v>0</v>
      </c>
      <c r="P43" s="33">
        <f t="shared" si="12"/>
        <v>132348</v>
      </c>
      <c r="Q43" s="1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32.25" customHeight="1">
      <c r="A44" s="57" t="s">
        <v>38</v>
      </c>
      <c r="B44" s="46">
        <v>213908</v>
      </c>
      <c r="C44" s="46">
        <v>293</v>
      </c>
      <c r="D44" s="46">
        <v>0</v>
      </c>
      <c r="E44" s="46">
        <v>0</v>
      </c>
      <c r="F44" s="4">
        <f t="shared" si="0"/>
        <v>214201</v>
      </c>
      <c r="G44" s="46">
        <v>29511</v>
      </c>
      <c r="H44" s="46">
        <v>4339</v>
      </c>
      <c r="I44" s="46">
        <v>4322</v>
      </c>
      <c r="J44" s="46">
        <v>0</v>
      </c>
      <c r="K44" s="31">
        <f t="shared" si="1"/>
        <v>29528</v>
      </c>
      <c r="L44" s="32">
        <f t="shared" si="8"/>
        <v>243419</v>
      </c>
      <c r="M44" s="28">
        <f t="shared" si="9"/>
        <v>4632</v>
      </c>
      <c r="N44" s="4">
        <f t="shared" si="10"/>
        <v>4322</v>
      </c>
      <c r="O44" s="28">
        <f t="shared" si="11"/>
        <v>0</v>
      </c>
      <c r="P44" s="31">
        <f t="shared" si="12"/>
        <v>243729</v>
      </c>
      <c r="Q44" s="1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32.25" customHeight="1">
      <c r="A45" s="58" t="s">
        <v>39</v>
      </c>
      <c r="B45" s="47">
        <v>99845</v>
      </c>
      <c r="C45" s="47">
        <v>25</v>
      </c>
      <c r="D45" s="47">
        <v>0</v>
      </c>
      <c r="E45" s="47">
        <v>0</v>
      </c>
      <c r="F45" s="5">
        <f t="shared" si="0"/>
        <v>99870</v>
      </c>
      <c r="G45" s="47">
        <v>0</v>
      </c>
      <c r="H45" s="47">
        <v>0</v>
      </c>
      <c r="I45" s="47">
        <v>0</v>
      </c>
      <c r="J45" s="47">
        <v>0</v>
      </c>
      <c r="K45" s="33">
        <f t="shared" si="1"/>
        <v>0</v>
      </c>
      <c r="L45" s="34">
        <f t="shared" si="8"/>
        <v>99845</v>
      </c>
      <c r="M45" s="26">
        <f t="shared" si="9"/>
        <v>25</v>
      </c>
      <c r="N45" s="5">
        <f t="shared" si="10"/>
        <v>0</v>
      </c>
      <c r="O45" s="26">
        <f t="shared" si="11"/>
        <v>0</v>
      </c>
      <c r="P45" s="33">
        <f t="shared" si="12"/>
        <v>99870</v>
      </c>
      <c r="Q45" s="18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32.25" customHeight="1">
      <c r="A46" s="58" t="s">
        <v>40</v>
      </c>
      <c r="B46" s="47">
        <v>101164</v>
      </c>
      <c r="C46" s="47">
        <v>2</v>
      </c>
      <c r="D46" s="47">
        <v>0</v>
      </c>
      <c r="E46" s="47">
        <v>0</v>
      </c>
      <c r="F46" s="5">
        <f t="shared" si="0"/>
        <v>101166</v>
      </c>
      <c r="G46" s="47">
        <v>61158</v>
      </c>
      <c r="H46" s="47">
        <v>16878</v>
      </c>
      <c r="I46" s="47">
        <v>16871</v>
      </c>
      <c r="J46" s="47">
        <v>0</v>
      </c>
      <c r="K46" s="33">
        <f t="shared" si="1"/>
        <v>61165</v>
      </c>
      <c r="L46" s="34">
        <f t="shared" si="8"/>
        <v>162322</v>
      </c>
      <c r="M46" s="26">
        <f t="shared" si="9"/>
        <v>16880</v>
      </c>
      <c r="N46" s="5">
        <f t="shared" si="10"/>
        <v>16871</v>
      </c>
      <c r="O46" s="26">
        <f t="shared" si="11"/>
        <v>0</v>
      </c>
      <c r="P46" s="33">
        <f t="shared" si="12"/>
        <v>162331</v>
      </c>
      <c r="Q46" s="18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32.25" customHeight="1">
      <c r="A47" s="58" t="s">
        <v>41</v>
      </c>
      <c r="B47" s="47">
        <v>17938</v>
      </c>
      <c r="C47" s="47">
        <v>5</v>
      </c>
      <c r="D47" s="47">
        <v>0</v>
      </c>
      <c r="E47" s="47">
        <v>0</v>
      </c>
      <c r="F47" s="5">
        <f t="shared" si="0"/>
        <v>17943</v>
      </c>
      <c r="G47" s="47">
        <v>218513</v>
      </c>
      <c r="H47" s="47">
        <v>1732</v>
      </c>
      <c r="I47" s="47">
        <v>6880</v>
      </c>
      <c r="J47" s="47">
        <v>0</v>
      </c>
      <c r="K47" s="33">
        <f t="shared" si="1"/>
        <v>213365</v>
      </c>
      <c r="L47" s="34">
        <f t="shared" si="8"/>
        <v>236451</v>
      </c>
      <c r="M47" s="26">
        <f t="shared" si="9"/>
        <v>1737</v>
      </c>
      <c r="N47" s="5">
        <f t="shared" si="10"/>
        <v>6880</v>
      </c>
      <c r="O47" s="26">
        <f t="shared" si="11"/>
        <v>0</v>
      </c>
      <c r="P47" s="33">
        <f t="shared" si="12"/>
        <v>231308</v>
      </c>
      <c r="Q47" s="1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32.25" customHeight="1">
      <c r="A48" s="59" t="s">
        <v>42</v>
      </c>
      <c r="B48" s="48">
        <v>288862</v>
      </c>
      <c r="C48" s="48">
        <v>21031</v>
      </c>
      <c r="D48" s="48">
        <v>14527</v>
      </c>
      <c r="E48" s="48">
        <v>0</v>
      </c>
      <c r="F48" s="11">
        <f t="shared" si="0"/>
        <v>295366</v>
      </c>
      <c r="G48" s="48">
        <v>82400</v>
      </c>
      <c r="H48" s="48">
        <v>18956</v>
      </c>
      <c r="I48" s="48">
        <v>18956</v>
      </c>
      <c r="J48" s="48">
        <v>0</v>
      </c>
      <c r="K48" s="36">
        <f t="shared" si="1"/>
        <v>82400</v>
      </c>
      <c r="L48" s="35">
        <f t="shared" si="8"/>
        <v>371262</v>
      </c>
      <c r="M48" s="29">
        <f t="shared" si="9"/>
        <v>39987</v>
      </c>
      <c r="N48" s="11">
        <f t="shared" si="10"/>
        <v>33483</v>
      </c>
      <c r="O48" s="29">
        <f t="shared" si="11"/>
        <v>0</v>
      </c>
      <c r="P48" s="36">
        <f t="shared" si="12"/>
        <v>377766</v>
      </c>
      <c r="Q48" s="1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32.25" customHeight="1">
      <c r="A49" s="58" t="s">
        <v>43</v>
      </c>
      <c r="B49" s="47">
        <v>101802</v>
      </c>
      <c r="C49" s="47">
        <v>16</v>
      </c>
      <c r="D49" s="47">
        <v>0</v>
      </c>
      <c r="E49" s="47">
        <v>0</v>
      </c>
      <c r="F49" s="5">
        <f t="shared" si="0"/>
        <v>101818</v>
      </c>
      <c r="G49" s="47">
        <v>25030</v>
      </c>
      <c r="H49" s="47">
        <v>3004</v>
      </c>
      <c r="I49" s="47">
        <v>0</v>
      </c>
      <c r="J49" s="47">
        <v>0</v>
      </c>
      <c r="K49" s="33">
        <f t="shared" si="1"/>
        <v>28034</v>
      </c>
      <c r="L49" s="34">
        <f t="shared" si="8"/>
        <v>126832</v>
      </c>
      <c r="M49" s="26">
        <f t="shared" si="9"/>
        <v>3020</v>
      </c>
      <c r="N49" s="5">
        <f t="shared" si="10"/>
        <v>0</v>
      </c>
      <c r="O49" s="26">
        <f t="shared" si="11"/>
        <v>0</v>
      </c>
      <c r="P49" s="33">
        <f t="shared" si="12"/>
        <v>129852</v>
      </c>
      <c r="Q49" s="1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32.25" customHeight="1">
      <c r="A50" s="58" t="s">
        <v>44</v>
      </c>
      <c r="B50" s="47">
        <v>161166</v>
      </c>
      <c r="C50" s="47">
        <v>0</v>
      </c>
      <c r="D50" s="47">
        <v>0</v>
      </c>
      <c r="E50" s="47">
        <v>0</v>
      </c>
      <c r="F50" s="5">
        <f t="shared" si="0"/>
        <v>161166</v>
      </c>
      <c r="G50" s="47">
        <v>155629</v>
      </c>
      <c r="H50" s="47">
        <v>22</v>
      </c>
      <c r="I50" s="47">
        <v>0</v>
      </c>
      <c r="J50" s="47">
        <v>-1</v>
      </c>
      <c r="K50" s="33">
        <f t="shared" si="1"/>
        <v>155650</v>
      </c>
      <c r="L50" s="34">
        <f t="shared" si="8"/>
        <v>316795</v>
      </c>
      <c r="M50" s="26">
        <f t="shared" si="9"/>
        <v>22</v>
      </c>
      <c r="N50" s="5">
        <f t="shared" si="10"/>
        <v>0</v>
      </c>
      <c r="O50" s="26">
        <f t="shared" si="11"/>
        <v>-1</v>
      </c>
      <c r="P50" s="33">
        <f t="shared" si="12"/>
        <v>316816</v>
      </c>
      <c r="Q50" s="1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32.25" customHeight="1">
      <c r="A51" s="58" t="s">
        <v>45</v>
      </c>
      <c r="B51" s="47">
        <v>120000</v>
      </c>
      <c r="C51" s="47">
        <v>0</v>
      </c>
      <c r="D51" s="47">
        <v>0</v>
      </c>
      <c r="E51" s="47">
        <v>0</v>
      </c>
      <c r="F51" s="5">
        <f t="shared" si="0"/>
        <v>120000</v>
      </c>
      <c r="G51" s="47">
        <v>238568</v>
      </c>
      <c r="H51" s="47">
        <v>82</v>
      </c>
      <c r="I51" s="47">
        <v>0</v>
      </c>
      <c r="J51" s="47">
        <v>0</v>
      </c>
      <c r="K51" s="33">
        <f t="shared" si="1"/>
        <v>238650</v>
      </c>
      <c r="L51" s="34">
        <f t="shared" si="8"/>
        <v>358568</v>
      </c>
      <c r="M51" s="26">
        <f t="shared" si="9"/>
        <v>82</v>
      </c>
      <c r="N51" s="5">
        <f t="shared" si="10"/>
        <v>0</v>
      </c>
      <c r="O51" s="26">
        <f t="shared" si="11"/>
        <v>0</v>
      </c>
      <c r="P51" s="33">
        <f t="shared" si="12"/>
        <v>358650</v>
      </c>
      <c r="Q51" s="18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32.25" customHeight="1">
      <c r="A52" s="58" t="s">
        <v>46</v>
      </c>
      <c r="B52" s="47">
        <v>100000</v>
      </c>
      <c r="C52" s="47">
        <v>0</v>
      </c>
      <c r="D52" s="47">
        <v>0</v>
      </c>
      <c r="E52" s="47">
        <v>0</v>
      </c>
      <c r="F52" s="5">
        <f t="shared" si="0"/>
        <v>100000</v>
      </c>
      <c r="G52" s="47">
        <v>123341</v>
      </c>
      <c r="H52" s="47">
        <v>0</v>
      </c>
      <c r="I52" s="47">
        <v>0</v>
      </c>
      <c r="J52" s="47">
        <v>0</v>
      </c>
      <c r="K52" s="33">
        <f t="shared" si="1"/>
        <v>123341</v>
      </c>
      <c r="L52" s="34">
        <f t="shared" si="8"/>
        <v>223341</v>
      </c>
      <c r="M52" s="26">
        <f t="shared" si="9"/>
        <v>0</v>
      </c>
      <c r="N52" s="5">
        <f t="shared" si="10"/>
        <v>0</v>
      </c>
      <c r="O52" s="26">
        <f t="shared" si="11"/>
        <v>0</v>
      </c>
      <c r="P52" s="33">
        <f t="shared" si="12"/>
        <v>223341</v>
      </c>
      <c r="Q52" s="1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32.25" customHeight="1">
      <c r="A53" s="58" t="s">
        <v>47</v>
      </c>
      <c r="B53" s="47">
        <v>45000</v>
      </c>
      <c r="C53" s="47">
        <v>0</v>
      </c>
      <c r="D53" s="47">
        <v>0</v>
      </c>
      <c r="E53" s="47">
        <v>0</v>
      </c>
      <c r="F53" s="5">
        <f t="shared" si="0"/>
        <v>45000</v>
      </c>
      <c r="G53" s="47">
        <v>5000</v>
      </c>
      <c r="H53" s="47">
        <v>0</v>
      </c>
      <c r="I53" s="47">
        <v>0</v>
      </c>
      <c r="J53" s="47">
        <v>0</v>
      </c>
      <c r="K53" s="33">
        <f t="shared" si="1"/>
        <v>5000</v>
      </c>
      <c r="L53" s="34">
        <f t="shared" si="8"/>
        <v>50000</v>
      </c>
      <c r="M53" s="26">
        <f t="shared" si="9"/>
        <v>0</v>
      </c>
      <c r="N53" s="5">
        <f t="shared" si="10"/>
        <v>0</v>
      </c>
      <c r="O53" s="26">
        <f t="shared" si="11"/>
        <v>0</v>
      </c>
      <c r="P53" s="33">
        <f t="shared" si="12"/>
        <v>50000</v>
      </c>
      <c r="Q53" s="18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32.25" customHeight="1">
      <c r="A54" s="57" t="s">
        <v>48</v>
      </c>
      <c r="B54" s="46">
        <v>25118</v>
      </c>
      <c r="C54" s="46">
        <v>0</v>
      </c>
      <c r="D54" s="46">
        <v>0</v>
      </c>
      <c r="E54" s="46">
        <v>0</v>
      </c>
      <c r="F54" s="4">
        <f t="shared" si="0"/>
        <v>25118</v>
      </c>
      <c r="G54" s="46">
        <v>0</v>
      </c>
      <c r="H54" s="46">
        <v>0</v>
      </c>
      <c r="I54" s="46">
        <v>0</v>
      </c>
      <c r="J54" s="46">
        <v>0</v>
      </c>
      <c r="K54" s="31">
        <f t="shared" si="1"/>
        <v>0</v>
      </c>
      <c r="L54" s="32">
        <f t="shared" si="8"/>
        <v>25118</v>
      </c>
      <c r="M54" s="28">
        <f t="shared" si="9"/>
        <v>0</v>
      </c>
      <c r="N54" s="4">
        <f t="shared" si="10"/>
        <v>0</v>
      </c>
      <c r="O54" s="28">
        <f t="shared" si="11"/>
        <v>0</v>
      </c>
      <c r="P54" s="31">
        <f t="shared" si="12"/>
        <v>25118</v>
      </c>
      <c r="Q54" s="18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32.25" customHeight="1">
      <c r="A55" s="58" t="s">
        <v>49</v>
      </c>
      <c r="B55" s="47">
        <v>0</v>
      </c>
      <c r="C55" s="47">
        <v>0</v>
      </c>
      <c r="D55" s="47">
        <v>0</v>
      </c>
      <c r="E55" s="47">
        <v>0</v>
      </c>
      <c r="F55" s="5">
        <f t="shared" si="0"/>
        <v>0</v>
      </c>
      <c r="G55" s="47">
        <v>6075</v>
      </c>
      <c r="H55" s="47">
        <v>0</v>
      </c>
      <c r="I55" s="47">
        <v>0</v>
      </c>
      <c r="J55" s="47">
        <v>0</v>
      </c>
      <c r="K55" s="33">
        <f t="shared" si="1"/>
        <v>6075</v>
      </c>
      <c r="L55" s="34">
        <f t="shared" si="8"/>
        <v>6075</v>
      </c>
      <c r="M55" s="26">
        <f t="shared" si="9"/>
        <v>0</v>
      </c>
      <c r="N55" s="5">
        <f t="shared" si="10"/>
        <v>0</v>
      </c>
      <c r="O55" s="26">
        <f t="shared" si="11"/>
        <v>0</v>
      </c>
      <c r="P55" s="33">
        <f t="shared" si="12"/>
        <v>6075</v>
      </c>
      <c r="Q55" s="18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32.25" customHeight="1">
      <c r="A56" s="58" t="s">
        <v>50</v>
      </c>
      <c r="B56" s="47">
        <v>500000</v>
      </c>
      <c r="C56" s="47">
        <v>0</v>
      </c>
      <c r="D56" s="47">
        <v>139</v>
      </c>
      <c r="E56" s="47">
        <v>139</v>
      </c>
      <c r="F56" s="5">
        <f t="shared" si="0"/>
        <v>500000</v>
      </c>
      <c r="G56" s="47">
        <v>81974</v>
      </c>
      <c r="H56" s="47">
        <v>0</v>
      </c>
      <c r="I56" s="47">
        <v>0</v>
      </c>
      <c r="J56" s="47">
        <v>0</v>
      </c>
      <c r="K56" s="33">
        <f t="shared" si="1"/>
        <v>81974</v>
      </c>
      <c r="L56" s="34">
        <f t="shared" si="8"/>
        <v>581974</v>
      </c>
      <c r="M56" s="26">
        <f t="shared" si="9"/>
        <v>0</v>
      </c>
      <c r="N56" s="5">
        <f t="shared" si="10"/>
        <v>139</v>
      </c>
      <c r="O56" s="26">
        <f t="shared" si="11"/>
        <v>139</v>
      </c>
      <c r="P56" s="33">
        <f t="shared" si="12"/>
        <v>581974</v>
      </c>
      <c r="Q56" s="1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32.25" customHeight="1">
      <c r="A57" s="58" t="s">
        <v>51</v>
      </c>
      <c r="B57" s="47">
        <v>247911</v>
      </c>
      <c r="C57" s="47">
        <v>28</v>
      </c>
      <c r="D57" s="47">
        <v>0</v>
      </c>
      <c r="E57" s="47">
        <v>0</v>
      </c>
      <c r="F57" s="5">
        <f t="shared" si="0"/>
        <v>247939</v>
      </c>
      <c r="G57" s="47">
        <v>691951</v>
      </c>
      <c r="H57" s="47">
        <v>197707</v>
      </c>
      <c r="I57" s="47">
        <v>196667</v>
      </c>
      <c r="J57" s="47">
        <v>0</v>
      </c>
      <c r="K57" s="33">
        <f t="shared" si="1"/>
        <v>692991</v>
      </c>
      <c r="L57" s="34">
        <f t="shared" si="8"/>
        <v>939862</v>
      </c>
      <c r="M57" s="26">
        <f t="shared" si="9"/>
        <v>197735</v>
      </c>
      <c r="N57" s="5">
        <f t="shared" si="10"/>
        <v>196667</v>
      </c>
      <c r="O57" s="26">
        <f t="shared" si="11"/>
        <v>0</v>
      </c>
      <c r="P57" s="33">
        <f t="shared" si="12"/>
        <v>940930</v>
      </c>
      <c r="Q57" s="1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32.25" customHeight="1">
      <c r="A58" s="59" t="s">
        <v>52</v>
      </c>
      <c r="B58" s="48">
        <v>60000</v>
      </c>
      <c r="C58" s="48">
        <v>0</v>
      </c>
      <c r="D58" s="48">
        <v>0</v>
      </c>
      <c r="E58" s="48">
        <v>0</v>
      </c>
      <c r="F58" s="11">
        <f t="shared" si="0"/>
        <v>60000</v>
      </c>
      <c r="G58" s="48">
        <v>0</v>
      </c>
      <c r="H58" s="48">
        <v>0</v>
      </c>
      <c r="I58" s="48">
        <v>0</v>
      </c>
      <c r="J58" s="48">
        <v>0</v>
      </c>
      <c r="K58" s="36">
        <f t="shared" si="1"/>
        <v>0</v>
      </c>
      <c r="L58" s="35">
        <f t="shared" si="8"/>
        <v>60000</v>
      </c>
      <c r="M58" s="29">
        <f t="shared" si="9"/>
        <v>0</v>
      </c>
      <c r="N58" s="11">
        <f t="shared" si="10"/>
        <v>0</v>
      </c>
      <c r="O58" s="29">
        <f t="shared" si="11"/>
        <v>0</v>
      </c>
      <c r="P58" s="36">
        <f t="shared" si="12"/>
        <v>60000</v>
      </c>
      <c r="Q58" s="1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32.25" customHeight="1">
      <c r="A59" s="58" t="s">
        <v>53</v>
      </c>
      <c r="B59" s="47">
        <v>8657</v>
      </c>
      <c r="C59" s="47">
        <v>0</v>
      </c>
      <c r="D59" s="47">
        <v>0</v>
      </c>
      <c r="E59" s="47">
        <v>0</v>
      </c>
      <c r="F59" s="5">
        <f t="shared" si="0"/>
        <v>8657</v>
      </c>
      <c r="G59" s="47">
        <v>146756</v>
      </c>
      <c r="H59" s="47">
        <v>12527</v>
      </c>
      <c r="I59" s="47">
        <v>0</v>
      </c>
      <c r="J59" s="47">
        <v>-1</v>
      </c>
      <c r="K59" s="33">
        <f t="shared" si="1"/>
        <v>159282</v>
      </c>
      <c r="L59" s="34">
        <f t="shared" si="8"/>
        <v>155413</v>
      </c>
      <c r="M59" s="26">
        <f t="shared" si="9"/>
        <v>12527</v>
      </c>
      <c r="N59" s="5">
        <f t="shared" si="10"/>
        <v>0</v>
      </c>
      <c r="O59" s="26">
        <f t="shared" si="11"/>
        <v>-1</v>
      </c>
      <c r="P59" s="33">
        <f t="shared" si="12"/>
        <v>167939</v>
      </c>
      <c r="Q59" s="1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32.25" customHeight="1">
      <c r="A60" s="58" t="s">
        <v>54</v>
      </c>
      <c r="B60" s="47">
        <v>220700</v>
      </c>
      <c r="C60" s="47">
        <v>0</v>
      </c>
      <c r="D60" s="47">
        <v>0</v>
      </c>
      <c r="E60" s="47">
        <v>0</v>
      </c>
      <c r="F60" s="5">
        <f t="shared" si="0"/>
        <v>220700</v>
      </c>
      <c r="G60" s="47">
        <v>155890</v>
      </c>
      <c r="H60" s="47">
        <v>0</v>
      </c>
      <c r="I60" s="47">
        <v>0</v>
      </c>
      <c r="J60" s="47">
        <v>0</v>
      </c>
      <c r="K60" s="33">
        <f t="shared" si="1"/>
        <v>155890</v>
      </c>
      <c r="L60" s="34">
        <f t="shared" si="8"/>
        <v>376590</v>
      </c>
      <c r="M60" s="26">
        <f t="shared" si="9"/>
        <v>0</v>
      </c>
      <c r="N60" s="5">
        <f t="shared" si="10"/>
        <v>0</v>
      </c>
      <c r="O60" s="26">
        <f t="shared" si="11"/>
        <v>0</v>
      </c>
      <c r="P60" s="33">
        <f t="shared" si="12"/>
        <v>376590</v>
      </c>
      <c r="Q60" s="1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32.25" customHeight="1">
      <c r="A61" s="58" t="s">
        <v>55</v>
      </c>
      <c r="B61" s="47">
        <v>491404</v>
      </c>
      <c r="C61" s="47">
        <v>80</v>
      </c>
      <c r="D61" s="47">
        <v>0</v>
      </c>
      <c r="E61" s="47">
        <v>0</v>
      </c>
      <c r="F61" s="5">
        <f t="shared" si="0"/>
        <v>491484</v>
      </c>
      <c r="G61" s="47">
        <v>3235</v>
      </c>
      <c r="H61" s="47">
        <v>1</v>
      </c>
      <c r="I61" s="47">
        <v>0</v>
      </c>
      <c r="J61" s="47">
        <v>0</v>
      </c>
      <c r="K61" s="33">
        <f t="shared" si="1"/>
        <v>3236</v>
      </c>
      <c r="L61" s="34">
        <f t="shared" si="8"/>
        <v>494639</v>
      </c>
      <c r="M61" s="26">
        <f t="shared" si="9"/>
        <v>81</v>
      </c>
      <c r="N61" s="5">
        <f t="shared" si="10"/>
        <v>0</v>
      </c>
      <c r="O61" s="26">
        <f t="shared" si="11"/>
        <v>0</v>
      </c>
      <c r="P61" s="33">
        <f t="shared" si="12"/>
        <v>494720</v>
      </c>
      <c r="Q61" s="1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32.25" customHeight="1">
      <c r="A62" s="58" t="s">
        <v>56</v>
      </c>
      <c r="B62" s="47">
        <v>51381</v>
      </c>
      <c r="C62" s="47">
        <v>0</v>
      </c>
      <c r="D62" s="47">
        <v>0</v>
      </c>
      <c r="E62" s="47">
        <v>0</v>
      </c>
      <c r="F62" s="5">
        <f t="shared" si="0"/>
        <v>51381</v>
      </c>
      <c r="G62" s="47">
        <v>0</v>
      </c>
      <c r="H62" s="47">
        <v>0</v>
      </c>
      <c r="I62" s="47">
        <v>0</v>
      </c>
      <c r="J62" s="47">
        <v>0</v>
      </c>
      <c r="K62" s="33">
        <f t="shared" si="1"/>
        <v>0</v>
      </c>
      <c r="L62" s="34">
        <f t="shared" si="8"/>
        <v>51381</v>
      </c>
      <c r="M62" s="26">
        <f t="shared" si="9"/>
        <v>0</v>
      </c>
      <c r="N62" s="5">
        <f t="shared" si="10"/>
        <v>0</v>
      </c>
      <c r="O62" s="26">
        <f t="shared" si="11"/>
        <v>0</v>
      </c>
      <c r="P62" s="33">
        <f t="shared" si="12"/>
        <v>51381</v>
      </c>
      <c r="Q62" s="1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32.25" customHeight="1">
      <c r="A63" s="59" t="s">
        <v>57</v>
      </c>
      <c r="B63" s="48">
        <v>168126</v>
      </c>
      <c r="C63" s="48">
        <v>106</v>
      </c>
      <c r="D63" s="48">
        <v>0</v>
      </c>
      <c r="E63" s="48">
        <v>0</v>
      </c>
      <c r="F63" s="11">
        <f t="shared" si="0"/>
        <v>168232</v>
      </c>
      <c r="G63" s="48">
        <v>163272</v>
      </c>
      <c r="H63" s="48">
        <v>18292</v>
      </c>
      <c r="I63" s="48">
        <v>11580</v>
      </c>
      <c r="J63" s="48">
        <v>-8969</v>
      </c>
      <c r="K63" s="36">
        <f t="shared" si="1"/>
        <v>161015</v>
      </c>
      <c r="L63" s="35">
        <f t="shared" si="8"/>
        <v>331398</v>
      </c>
      <c r="M63" s="29">
        <f t="shared" si="9"/>
        <v>18398</v>
      </c>
      <c r="N63" s="11">
        <f t="shared" si="10"/>
        <v>11580</v>
      </c>
      <c r="O63" s="29">
        <f t="shared" si="11"/>
        <v>-8969</v>
      </c>
      <c r="P63" s="36">
        <f t="shared" si="12"/>
        <v>329247</v>
      </c>
      <c r="Q63" s="1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32.25" customHeight="1" thickBot="1">
      <c r="A64" s="58" t="s">
        <v>63</v>
      </c>
      <c r="B64" s="47">
        <v>476498</v>
      </c>
      <c r="C64" s="47">
        <v>230</v>
      </c>
      <c r="D64" s="47">
        <v>0</v>
      </c>
      <c r="E64" s="47">
        <v>0</v>
      </c>
      <c r="F64" s="5">
        <f t="shared" si="0"/>
        <v>476728</v>
      </c>
      <c r="G64" s="47">
        <v>55438</v>
      </c>
      <c r="H64" s="47">
        <v>16</v>
      </c>
      <c r="I64" s="47">
        <v>0</v>
      </c>
      <c r="J64" s="47">
        <v>0</v>
      </c>
      <c r="K64" s="33">
        <f t="shared" si="1"/>
        <v>55454</v>
      </c>
      <c r="L64" s="42">
        <f t="shared" si="8"/>
        <v>531936</v>
      </c>
      <c r="M64" s="43">
        <f t="shared" si="9"/>
        <v>246</v>
      </c>
      <c r="N64" s="44">
        <f t="shared" si="10"/>
        <v>0</v>
      </c>
      <c r="O64" s="43">
        <f t="shared" si="11"/>
        <v>0</v>
      </c>
      <c r="P64" s="61">
        <f t="shared" si="12"/>
        <v>532182</v>
      </c>
      <c r="Q64" s="18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17" ht="32.25" customHeight="1" thickBot="1" thickTop="1">
      <c r="A65" s="62" t="s">
        <v>58</v>
      </c>
      <c r="B65" s="17">
        <f aca="true" t="shared" si="13" ref="B65:P65">SUM(B19:B64)</f>
        <v>6641604</v>
      </c>
      <c r="C65" s="17">
        <f t="shared" si="13"/>
        <v>47192</v>
      </c>
      <c r="D65" s="17">
        <f t="shared" si="13"/>
        <v>66465</v>
      </c>
      <c r="E65" s="17">
        <f t="shared" si="13"/>
        <v>145</v>
      </c>
      <c r="F65" s="17">
        <f t="shared" si="13"/>
        <v>6622476</v>
      </c>
      <c r="G65" s="17">
        <f t="shared" si="13"/>
        <v>3495559</v>
      </c>
      <c r="H65" s="17">
        <f t="shared" si="13"/>
        <v>335649</v>
      </c>
      <c r="I65" s="17">
        <f t="shared" si="13"/>
        <v>291562</v>
      </c>
      <c r="J65" s="17">
        <f t="shared" si="13"/>
        <v>-638</v>
      </c>
      <c r="K65" s="37">
        <f t="shared" si="13"/>
        <v>3539008</v>
      </c>
      <c r="L65" s="38">
        <f t="shared" si="13"/>
        <v>10137163</v>
      </c>
      <c r="M65" s="27">
        <f t="shared" si="13"/>
        <v>382841</v>
      </c>
      <c r="N65" s="27">
        <f t="shared" si="13"/>
        <v>358027</v>
      </c>
      <c r="O65" s="27">
        <f t="shared" si="13"/>
        <v>-493</v>
      </c>
      <c r="P65" s="63">
        <f t="shared" si="13"/>
        <v>10161484</v>
      </c>
      <c r="Q65" s="18"/>
    </row>
    <row r="66" spans="1:17" ht="32.25" customHeight="1" thickTop="1">
      <c r="A66" s="64" t="s">
        <v>59</v>
      </c>
      <c r="B66" s="6">
        <f aca="true" t="shared" si="14" ref="B66:P66">SUM(B65,B18)</f>
        <v>21713208</v>
      </c>
      <c r="C66" s="6">
        <f t="shared" si="14"/>
        <v>78928</v>
      </c>
      <c r="D66" s="6">
        <f t="shared" si="14"/>
        <v>1553177</v>
      </c>
      <c r="E66" s="6">
        <f t="shared" si="14"/>
        <v>525</v>
      </c>
      <c r="F66" s="6">
        <f t="shared" si="14"/>
        <v>20239484</v>
      </c>
      <c r="G66" s="6">
        <f t="shared" si="14"/>
        <v>4463179</v>
      </c>
      <c r="H66" s="6">
        <f t="shared" si="14"/>
        <v>382141</v>
      </c>
      <c r="I66" s="6">
        <f t="shared" si="14"/>
        <v>338332</v>
      </c>
      <c r="J66" s="6">
        <f t="shared" si="14"/>
        <v>-638</v>
      </c>
      <c r="K66" s="39">
        <f t="shared" si="14"/>
        <v>4506350</v>
      </c>
      <c r="L66" s="40">
        <f t="shared" si="14"/>
        <v>26176387</v>
      </c>
      <c r="M66" s="6">
        <f t="shared" si="14"/>
        <v>461069</v>
      </c>
      <c r="N66" s="6">
        <f t="shared" si="14"/>
        <v>1891509</v>
      </c>
      <c r="O66" s="6">
        <f t="shared" si="14"/>
        <v>-113</v>
      </c>
      <c r="P66" s="39">
        <f t="shared" si="14"/>
        <v>24745834</v>
      </c>
      <c r="Q66" s="18"/>
    </row>
    <row r="67" spans="1:16" s="16" customFormat="1" ht="30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="16" customFormat="1" ht="30.75" customHeight="1">
      <c r="K68" s="67"/>
    </row>
    <row r="69" s="16" customFormat="1" ht="30.75" customHeight="1">
      <c r="K69" s="67"/>
    </row>
    <row r="70" s="16" customFormat="1" ht="23.25" customHeight="1">
      <c r="K70" s="67"/>
    </row>
    <row r="71" s="16" customFormat="1" ht="23.25" customHeight="1">
      <c r="K71" s="67"/>
    </row>
    <row r="72" ht="14.25">
      <c r="K72" s="67"/>
    </row>
  </sheetData>
  <sheetProtection/>
  <mergeCells count="1">
    <mergeCell ref="K68:K72"/>
  </mergeCells>
  <printOptions/>
  <pageMargins left="0.7874015748031497" right="0.7874015748031497" top="0.7874015748031497" bottom="0.3937007874015748" header="0.5905511811023623" footer="0.31496062992125984"/>
  <pageSetup firstPageNumber="180" useFirstPageNumber="1" fitToHeight="5" horizontalDpi="600" verticalDpi="600" orientation="portrait" paperSize="9" scale="35" r:id="rId1"/>
  <headerFooter alignWithMargins="0">
    <oddHeader>&amp;L&amp;24　　第１９表の２　積立金の状況（定額運用基金）</oddHeader>
    <oddFooter>&amp;C&amp;30&amp;P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2016-02-29T07:00:52Z</cp:lastPrinted>
  <dcterms:modified xsi:type="dcterms:W3CDTF">2018-11-29T02:29:16Z</dcterms:modified>
  <cp:category/>
  <cp:version/>
  <cp:contentType/>
  <cp:contentStatus/>
</cp:coreProperties>
</file>