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48三春町●\"/>
    </mc:Choice>
  </mc:AlternateContent>
  <bookViews>
    <workbookView xWindow="0" yWindow="0" windowWidth="16665" windowHeight="75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W36" i="9"/>
  <c r="BW37" i="9" s="1"/>
  <c r="BW38" i="9" s="1"/>
  <c r="BW39" i="9" s="1"/>
  <c r="BW40" i="9" s="1"/>
  <c r="BW41" i="9" s="1"/>
  <c r="BW42" i="9" s="1"/>
  <c r="BW43" i="9" s="1"/>
  <c r="BE36" i="9"/>
  <c r="CO35" i="9"/>
  <c r="BW35" i="9"/>
  <c r="BE35" i="9"/>
  <c r="BW34" i="9"/>
  <c r="BE34" i="9"/>
  <c r="C34" i="9"/>
  <c r="C35" i="9" s="1"/>
  <c r="C36" i="9" s="1"/>
  <c r="CO34" i="9" l="1"/>
  <c r="U34" i="9"/>
  <c r="U35" i="9" s="1"/>
  <c r="U36" i="9" s="1"/>
  <c r="AM34" i="9"/>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<sst xmlns="http://schemas.openxmlformats.org/spreadsheetml/2006/main" count="1052" uniqueCount="569">
  <si>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</si>
  <si>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</si>
  <si>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</si>
  <si>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</si>
  <si>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</si>
  <si>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</si>
  <si>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</si>
  <si>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</si>
  <si>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</si>
  <si>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</si>
  <si>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</si>
  <si>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</si>
  <si>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</si>
  <si>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</si>
  <si>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</si>
  <si>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</si>
  <si>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</si>
  <si>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</si>
  <si>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</si>
  <si>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</si>
  <si>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</si>
  <si>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</si>
  <si>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</si>
  <si>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</si>
  <si>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</si>
  <si>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</si>
  <si>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</si>
  <si>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</si>
  <si>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</si>
  <si>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</si>
  <si>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</si>
  <si>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</si>
  <si>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</si>
  <si>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</si>
  <si>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</si>
  <si>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</si>
  <si>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</si>
  <si>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</si>
  <si>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</si>
  <si>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</si>
  <si>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</si>
  <si>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</si>
  <si>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</si>
  <si>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</si>
  <si>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</si>
  <si>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</si>
  <si>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</si>
  <si>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</si>
  <si>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</si>
  <si>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</si>
  <si>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</si>
  <si>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</si>
  <si>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</si>
  <si>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</si>
  <si>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</si>
  <si>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</si>
  <si>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</si>
  <si>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</si>
  <si>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</si>
  <si>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</si>
  <si>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</si>
  <si>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</si>
  <si>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</si>
  <si>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</si>
  <si>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</si>
  <si>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</si>
  <si>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</si>
  <si>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</si>
  <si>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</si>
  <si>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</si>
  <si>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</si>
  <si>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</si>
  <si>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</si>
  <si>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</si>
  <si>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</si>
  <si>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</si>
  <si>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</si>
  <si>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</si>
  <si>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</si>
  <si>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</si>
  <si>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</si>
  <si>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</si>
  <si>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</si>
  <si>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</si>
  <si>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</si>
  <si>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</si>
  <si>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</si>
  <si>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</si>
  <si>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</si>
  <si>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</si>
  <si>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</si>
  <si>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</si>
  <si>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</si>
  <si>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</si>
  <si>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</si>
  <si>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</si>
  <si>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</si>
  <si>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</si>
  <si>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</si>
  <si>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</si>
  <si>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</si>
  <si>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</si>
  <si>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</si>
  <si>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</si>
  <si>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</si>
  <si>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</si>
  <si>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</si>
  <si>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</si>
  <si>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</si>
  <si>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</si>
  <si>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</si>
  <si>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</si>
  <si>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</si>
  <si>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</si>
  <si>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</si>
  <si>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</si>
  <si>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</si>
  <si>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</si>
  <si>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</si>
  <si>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</si>
  <si>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</si>
  <si>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</si>
  <si>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</si>
  <si>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</si>
  <si>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</si>
  <si>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</si>
  <si>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</si>
  <si>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</si>
  <si>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</si>
  <si>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</si>
  <si>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</si>
  <si>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</si>
  <si>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</si>
  <si>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</si>
  <si>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</si>
  <si>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</si>
  <si>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</si>
  <si>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</si>
  <si>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</si>
  <si>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</si>
  <si>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</si>
  <si>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</si>
  <si>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</si>
  <si>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</si>
  <si>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</si>
  <si>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</si>
  <si>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</si>
  <si>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</si>
  <si>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</si>
  <si>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</si>
  <si>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</si>
  <si>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</si>
  <si>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</si>
  <si>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</si>
  <si>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</si>
  <si>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</si>
  <si>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</si>
  <si>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</si>
  <si>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</si>
  <si>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</si>
  <si>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</si>
  <si>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</si>
  <si>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</si>
  <si>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</si>
  <si>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</si>
  <si>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</si>
  <si>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</si>
  <si>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</si>
  <si>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</si>
  <si>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</si>
  <si>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</si>
  <si>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</si>
  <si>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</si>
  <si>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</si>
  <si>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</si>
  <si>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</si>
  <si>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</si>
  <si>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</si>
  <si>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</si>
  <si>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</si>
  <si>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</si>
  <si>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</si>
  <si>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</si>
  <si>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</si>
  <si>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</si>
  <si>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</si>
  <si>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</si>
  <si>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</si>
  <si>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</si>
  <si>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</si>
  <si>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</si>
  <si>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</si>
  <si>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</si>
  <si>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</si>
  <si>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</si>
  <si>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</si>
  <si>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福島県三春町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</si>
  <si>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</si>
  <si>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</si>
  <si>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</si>
  <si>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</si>
  <si>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</si>
  <si>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</si>
  <si>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</si>
  <si>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</si>
  <si>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</si>
  <si>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</si>
  <si>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</si>
  <si>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</si>
  <si>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</si>
  <si>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</si>
  <si>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</si>
  <si>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</si>
  <si>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</si>
  <si>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</si>
  <si>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</si>
  <si>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</si>
  <si>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</si>
  <si>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</si>
  <si>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</si>
  <si>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</si>
  <si>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</si>
  <si>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</si>
  <si>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</si>
  <si>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</si>
  <si>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</si>
  <si>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</si>
  <si>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</si>
  <si>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</si>
  <si>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</si>
  <si>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</si>
  <si>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</si>
  <si>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</si>
  <si>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</si>
  <si>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</si>
  <si>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</si>
  <si>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</si>
  <si>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</si>
  <si>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</si>
  <si>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</si>
  <si>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</si>
  <si>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</si>
  <si>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</si>
  <si>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</si>
  <si>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</si>
  <si>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</si>
  <si>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</si>
  <si>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</si>
  <si>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</si>
  <si>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</si>
  <si>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</si>
  <si>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</si>
  <si>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</si>
  <si>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</si>
  <si>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</si>
  <si>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</si>
  <si>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</si>
  <si>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</si>
  <si>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</si>
  <si>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</si>
  <si>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</si>
  <si>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</si>
  <si>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</si>
  <si>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</si>
  <si>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</si>
  <si>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</si>
  <si>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</si>
  <si>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</si>
  <si>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</si>
  <si>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</si>
  <si>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</si>
  <si>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</si>
  <si>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</si>
  <si>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</si>
  <si>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</si>
  <si>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</si>
  <si>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</si>
  <si>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</si>
  <si>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</si>
  <si>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</si>
  <si>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</si>
  <si>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</si>
  <si>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</si>
  <si>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</si>
  <si>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</si>
  <si>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</si>
  <si>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</si>
  <si>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</si>
  <si>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</si>
  <si>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</si>
  <si>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</si>
  <si>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</si>
  <si>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</si>
  <si>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</si>
  <si>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</si>
  <si>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</si>
  <si>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</si>
  <si>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</si>
  <si>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</si>
  <si>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</si>
  <si>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</si>
  <si>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</si>
  <si>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</si>
  <si>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</si>
  <si>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</si>
  <si>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</si>
  <si>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</si>
  <si>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</si>
  <si>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</si>
  <si>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</si>
  <si>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</si>
  <si>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</si>
  <si>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</si>
  <si>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</si>
  <si>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</si>
  <si>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</si>
  <si>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</si>
  <si>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</si>
  <si>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</si>
  <si>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</si>
  <si>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</si>
  <si>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</si>
  <si>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</si>
  <si>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</si>
  <si>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</si>
  <si>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</si>
  <si>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</si>
  <si>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</si>
  <si>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</si>
  <si>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</si>
  <si>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</si>
  <si>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</si>
  <si>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</si>
  <si>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</si>
  <si>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</si>
  <si>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</si>
  <si>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</si>
  <si>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</si>
  <si>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</si>
  <si>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</si>
  <si>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</si>
  <si>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</si>
  <si>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</si>
  <si>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</si>
  <si>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</si>
  <si>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福島県三春町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</si>
  <si>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</si>
  <si>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</si>
  <si>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</si>
  <si>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</si>
  <si>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</si>
  <si>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</si>
  <si>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</si>
  <si>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</si>
  <si>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</si>
  <si>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</si>
  <si>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</si>
  <si>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</si>
  <si>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</si>
  <si>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</si>
  <si>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</si>
  <si>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</si>
  <si>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</si>
  <si>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</si>
  <si>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</si>
  <si>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</si>
  <si>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</si>
  <si>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放射性物質対策特別会計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</si>
  <si>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</si>
  <si>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</si>
  <si>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</si>
  <si>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</si>
  <si>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</si>
  <si>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</si>
  <si>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</si>
  <si>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</si>
  <si>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</si>
  <si>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</si>
  <si>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</si>
  <si>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</si>
  <si>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</si>
  <si>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</si>
  <si>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</si>
  <si>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</si>
  <si>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</si>
  <si>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</si>
  <si>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下水道事業等会計</t>
    <phoneticPr fontId="5"/>
  </si>
  <si>
    <t>病院事業会計</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</si>
  <si>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</si>
  <si>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</si>
  <si>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</si>
  <si>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</si>
  <si>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</si>
  <si>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</si>
  <si>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</si>
  <si>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</si>
  <si>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</si>
  <si>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</si>
  <si>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</si>
  <si>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</si>
  <si>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</si>
  <si>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</si>
  <si>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</si>
  <si>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</si>
  <si>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</si>
  <si>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</si>
  <si>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</si>
  <si>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</si>
  <si>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</si>
  <si>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</si>
  <si>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</si>
  <si>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</si>
  <si>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</si>
  <si>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</si>
  <si>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</si>
  <si>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</si>
  <si>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</si>
  <si>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</si>
  <si>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</si>
  <si>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</si>
  <si>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</si>
  <si>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</si>
  <si>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</si>
  <si>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</si>
  <si>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</si>
  <si>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</si>
  <si>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</si>
  <si>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</si>
  <si>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</si>
  <si>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</si>
  <si>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</si>
  <si>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</si>
  <si>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</si>
  <si>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</si>
  <si>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</si>
  <si>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</si>
  <si>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</si>
  <si>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</si>
  <si>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</si>
  <si>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</si>
  <si>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</si>
  <si>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</si>
  <si>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</si>
  <si>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</si>
  <si>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</si>
  <si>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宅地造成事業会計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</si>
  <si>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</si>
  <si>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</si>
  <si>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</si>
  <si>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</si>
  <si>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</si>
  <si>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</si>
  <si>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</si>
  <si>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</si>
  <si>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</si>
  <si>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</si>
  <si>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</si>
  <si>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</si>
  <si>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</si>
  <si>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</si>
  <si>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</si>
  <si>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</si>
  <si>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</si>
  <si>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</si>
  <si>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</si>
  <si>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</si>
  <si>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</si>
  <si>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</si>
  <si>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</si>
  <si>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</si>
  <si>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</si>
  <si>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</si>
  <si>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</si>
  <si>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</si>
  <si>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</si>
  <si>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</si>
  <si>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</si>
  <si>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</si>
  <si>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</si>
  <si>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</si>
  <si>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</si>
  <si>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</si>
  <si>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</si>
  <si>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</si>
  <si>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</si>
  <si>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</si>
  <si>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</si>
  <si>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</si>
  <si>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</si>
  <si>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</si>
  <si>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</si>
  <si>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</si>
  <si>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</si>
  <si>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</si>
  <si>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</si>
  <si>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</si>
  <si>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</si>
  <si>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</si>
  <si>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</si>
  <si>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</si>
  <si>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</si>
  <si>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</si>
  <si>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</si>
  <si>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</si>
  <si>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</si>
  <si>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</si>
  <si>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</si>
  <si>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</si>
  <si>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</si>
  <si>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</si>
  <si>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</si>
  <si>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</si>
  <si>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</si>
  <si>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</si>
  <si>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</si>
  <si>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</si>
  <si>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</si>
  <si>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</si>
  <si>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</si>
  <si>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</si>
  <si>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</si>
  <si>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</si>
  <si>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</si>
  <si>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</si>
  <si>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</si>
  <si>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</si>
  <si>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</si>
  <si>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</si>
  <si>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</si>
  <si>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11.36</t>
  </si>
  <si>
    <t>▲ 5.42</t>
  </si>
  <si>
    <t>▲ 3.85</t>
  </si>
  <si>
    <t>▲ 2.00</t>
  </si>
  <si>
    <t>▲ 2.40</t>
  </si>
  <si>
    <t>国民健康保険特別会計</t>
  </si>
  <si>
    <t>一般会計</t>
  </si>
  <si>
    <t>宅地造成事業会計</t>
  </si>
  <si>
    <t>下水道事業等会計</t>
  </si>
  <si>
    <t>水道事業会計</t>
  </si>
  <si>
    <t>介護保険特別会計</t>
  </si>
  <si>
    <t>病院事業会計</t>
  </si>
  <si>
    <t>後期高齢者医療特別会計</t>
  </si>
  <si>
    <t>その他会計（赤字）</t>
  </si>
  <si>
    <t>その他会計（黒字）</t>
  </si>
  <si>
    <t>-</t>
    <phoneticPr fontId="2"/>
  </si>
  <si>
    <t>-</t>
    <phoneticPr fontId="2"/>
  </si>
  <si>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31"/>
  </si>
  <si>
    <t>田村広域行政組合　一般会計</t>
    <rPh sb="0" eb="2">
      <t>タムラ</t>
    </rPh>
    <rPh sb="2" eb="4">
      <t>コウイキ</t>
    </rPh>
    <rPh sb="4" eb="6">
      <t>ギョウセイ</t>
    </rPh>
    <rPh sb="6" eb="8">
      <t>クミアイ</t>
    </rPh>
    <rPh sb="9" eb="11">
      <t>イッパン</t>
    </rPh>
    <rPh sb="11" eb="13">
      <t>カイケイ</t>
    </rPh>
    <phoneticPr fontId="31"/>
  </si>
  <si>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1"/>
  </si>
  <si>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31"/>
  </si>
  <si>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31"/>
  </si>
  <si>
    <t>福島県市町村総合事務組合　非常勤職員公務災害補償特別会計</t>
    <rPh sb="0" eb="3">
      <t>フクシマケン</t>
    </rPh>
    <rPh sb="3" eb="6">
      <t>シチョウソン</t>
    </rPh>
    <rPh sb="6" eb="8">
      <t>ソウゴウ</t>
    </rPh>
    <rPh sb="8" eb="12">
      <t>ジムクミアイ</t>
    </rPh>
    <rPh sb="13" eb="16">
      <t>ヒジョウキン</t>
    </rPh>
    <rPh sb="16" eb="18">
      <t>ショクイン</t>
    </rPh>
    <rPh sb="18" eb="20">
      <t>コウム</t>
    </rPh>
    <rPh sb="20" eb="22">
      <t>サイガイ</t>
    </rPh>
    <rPh sb="22" eb="24">
      <t>ホショウ</t>
    </rPh>
    <rPh sb="24" eb="28">
      <t>トクベツカイケイ</t>
    </rPh>
    <phoneticPr fontId="31"/>
  </si>
  <si>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31"/>
  </si>
  <si>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1"/>
  </si>
  <si>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</si>
  <si>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三春まちづくり公社</t>
    <rPh sb="0" eb="2">
      <t>ミハル</t>
    </rPh>
    <rPh sb="7" eb="9">
      <t>コウシャ</t>
    </rPh>
    <phoneticPr fontId="3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</si>
  <si>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</si>
  <si>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</si>
  <si>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</si>
  <si>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</si>
  <si>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</si>
  <si>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</si>
  <si>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</si>
  <si>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</si>
  <si>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</si>
  <si>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</si>
  <si>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</si>
  <si>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</si>
  <si>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実質公債費比率、将来負担比率ともに類似団体と比較して低く、近年低下傾向にある。
将来負担比率の低下傾向は、臨時財政対策債を除く町債残高が減少傾向にあることに加え、標準税収入額の増による標準財政規模の増加によるものである。
実質公債費比率は、定期的な償還や借入額の抑制から単年度あたりの償還金の平準化により低下しているものであり、将来負担比率が低下傾向にあることも踏まえ、今後も低下傾向が続くと想定される。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</si>
</sst>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3"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2"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3">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40"/>
    <cellStyle name="通貨 3" xfId="14"/>
    <cellStyle name="通貨 3 2" xfId="41"/>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2"/>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102026</c:v>
                </c:pt>
                <c:pt idx="1">
                  <c:v>86294</c:v>
                </c:pt>
                <c:pt idx="2">
                  <c:v>103591</c:v>
                </c:pt>
                <c:pt idx="3">
                  <c:v>64160</c:v>
                </c:pt>
                <c:pt idx="4">
                  <c:v>57794</c:v>
                </c:pt>
              </c:numCache>
            </c:numRef>
          </c:val>
          <c:smooth val="0"/>
        </c:ser>
        <c:dLbls>
          <c:showLegendKey val="0"/>
          <c:showVal val="0"/>
          <c:showCatName val="0"/>
          <c:showSerName val="0"/>
          <c:showPercent val="0"/>
          <c:showBubbleSize val="0"/>
        </c:dLbls>
        <c:marker val="1"/>
        <c:smooth val="0"/>
        <c:axId val="474647248"/>
        <c:axId val="474625296"/>
      </c:lineChart>
      <c:catAx>
        <c:axId val="474647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25296"/>
        <c:crosses val="autoZero"/>
        <c:auto val="1"/>
        <c:lblAlgn val="ctr"/>
        <c:lblOffset val="100"/>
        <c:tickLblSkip val="1"/>
        <c:tickMarkSkip val="1"/>
        <c:noMultiLvlLbl val="0"/>
      </c:catAx>
      <c:valAx>
        <c:axId val="4746252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8.9499999999999993</c:v>
                </c:pt>
                <c:pt idx="1">
                  <c:v>7.51</c:v>
                </c:pt>
                <c:pt idx="2">
                  <c:v>7.42</c:v>
                </c:pt>
                <c:pt idx="3">
                  <c:v>4.9400000000000004</c:v>
                </c:pt>
                <c:pt idx="4">
                  <c:v>4.32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15.92</c:v>
                </c:pt>
                <c:pt idx="1">
                  <c:v>16.350000000000001</c:v>
                </c:pt>
                <c:pt idx="2">
                  <c:v>16.670000000000002</c:v>
                </c:pt>
                <c:pt idx="3">
                  <c:v>16.54</c:v>
                </c:pt>
                <c:pt idx="4">
                  <c:v>14.99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48816"/>
        <c:axId val="47462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-11.36</c:v>
                </c:pt>
                <c:pt idx="1">
                  <c:v>-5.42</c:v>
                </c:pt>
                <c:pt idx="2">
                  <c:v>-3.85</c:v>
                </c:pt>
                <c:pt idx="3">
                  <c:v>-2</c:v>
                </c:pt>
                <c:pt idx="4">
                  <c:v>-2.4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48816"/>
        <c:axId val="474628432"/>
      </c:lineChart>
      <c:catAx>
        <c:axId val="47464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28432"/>
        <c:crosses val="autoZero"/>
        <c:auto val="1"/>
        <c:lblAlgn val="ctr"/>
        <c:lblOffset val="100"/>
        <c:tickLblSkip val="1"/>
        <c:tickMarkSkip val="1"/>
        <c:noMultiLvlLbl val="0"/>
      </c:catAx>
      <c:valAx>
        <c:axId val="47462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1.1499999999999999</c:v>
                </c:pt>
                <c:pt idx="2">
                  <c:v>#N/A</c:v>
                </c:pt>
                <c:pt idx="3">
                  <c:v>1.27</c:v>
                </c:pt>
                <c:pt idx="4">
                  <c:v>#N/A</c:v>
                </c:pt>
                <c:pt idx="5">
                  <c:v>1.1599999999999999</c:v>
                </c:pt>
                <c:pt idx="6">
                  <c:v>#N/A</c:v>
                </c:pt>
                <c:pt idx="7">
                  <c:v>1.43</c:v>
                </c:pt>
                <c:pt idx="8">
                  <c:v>#N/A</c:v>
                </c:pt>
                <c:pt idx="9">
                  <c:v>1.82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5.72</c:v>
                </c:pt>
                <c:pt idx="2">
                  <c:v>#N/A</c:v>
                </c:pt>
                <c:pt idx="3">
                  <c:v>5.53</c:v>
                </c:pt>
                <c:pt idx="4">
                  <c:v>#N/A</c:v>
                </c:pt>
                <c:pt idx="5">
                  <c:v>4.12</c:v>
                </c:pt>
                <c:pt idx="6">
                  <c:v>#N/A</c:v>
                </c:pt>
                <c:pt idx="7">
                  <c:v>2.68</c:v>
                </c:pt>
                <c:pt idx="8">
                  <c:v>#N/A</c:v>
                </c:pt>
                <c:pt idx="9">
                  <c:v>3.09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下水道事業等会計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7.59</c:v>
                </c:pt>
                <c:pt idx="2">
                  <c:v>#N/A</c:v>
                </c:pt>
                <c:pt idx="3">
                  <c:v>6.28</c:v>
                </c:pt>
                <c:pt idx="4">
                  <c:v>#N/A</c:v>
                </c:pt>
                <c:pt idx="5">
                  <c:v>4.18</c:v>
                </c:pt>
                <c:pt idx="6">
                  <c:v>#N/A</c:v>
                </c:pt>
                <c:pt idx="7">
                  <c:v>3.99</c:v>
                </c:pt>
                <c:pt idx="8">
                  <c:v>#N/A</c:v>
                </c:pt>
                <c:pt idx="9">
                  <c:v>3.55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宅地造成事業会計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4.7300000000000004</c:v>
                </c:pt>
                <c:pt idx="2">
                  <c:v>#N/A</c:v>
                </c:pt>
                <c:pt idx="3">
                  <c:v>1.39</c:v>
                </c:pt>
                <c:pt idx="4">
                  <c:v>#N/A</c:v>
                </c:pt>
                <c:pt idx="5">
                  <c:v>4.8</c:v>
                </c:pt>
                <c:pt idx="6">
                  <c:v>#N/A</c:v>
                </c:pt>
                <c:pt idx="7">
                  <c:v>4.3600000000000003</c:v>
                </c:pt>
                <c:pt idx="8">
                  <c:v>#N/A</c:v>
                </c:pt>
                <c:pt idx="9">
                  <c:v>4.26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8.9499999999999993</c:v>
                </c:pt>
                <c:pt idx="2">
                  <c:v>#N/A</c:v>
                </c:pt>
                <c:pt idx="3">
                  <c:v>7.51</c:v>
                </c:pt>
                <c:pt idx="4">
                  <c:v>#N/A</c:v>
                </c:pt>
                <c:pt idx="5">
                  <c:v>7.47</c:v>
                </c:pt>
                <c:pt idx="6">
                  <c:v>#N/A</c:v>
                </c:pt>
                <c:pt idx="7">
                  <c:v>4.93</c:v>
                </c:pt>
                <c:pt idx="8">
                  <c:v>#N/A</c:v>
                </c:pt>
                <c:pt idx="9">
                  <c:v>4.32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3.85</c:v>
                </c:pt>
                <c:pt idx="2">
                  <c:v>#N/A</c:v>
                </c:pt>
                <c:pt idx="3">
                  <c:v>3.9</c:v>
                </c:pt>
                <c:pt idx="4">
                  <c:v>#N/A</c:v>
                </c:pt>
                <c:pt idx="5">
                  <c:v>5</c:v>
                </c:pt>
                <c:pt idx="6">
                  <c:v>#N/A</c:v>
                </c:pt>
                <c:pt idx="7">
                  <c:v>4.93</c:v>
                </c:pt>
                <c:pt idx="8">
                  <c:v>#N/A</c:v>
                </c:pt>
                <c:pt idx="9">
                  <c:v>5.39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22552"/>
        <c:axId val="474631568"/>
      </c:barChart>
      <c:catAx>
        <c:axId val="47462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31568"/>
        <c:crosses val="autoZero"/>
        <c:auto val="1"/>
        <c:lblAlgn val="ctr"/>
        <c:lblOffset val="100"/>
        <c:tickLblSkip val="1"/>
        <c:tickMarkSkip val="1"/>
        <c:noMultiLvlLbl val="0"/>
      </c:catAx>
      <c:valAx>
        <c:axId val="47463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2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790</c:v>
                </c:pt>
                <c:pt idx="5">
                  <c:v>791</c:v>
                </c:pt>
                <c:pt idx="8">
                  <c:v>811</c:v>
                </c:pt>
                <c:pt idx="11">
                  <c:v>781</c:v>
                </c:pt>
                <c:pt idx="14">
                  <c:v>726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158</c:v>
                </c:pt>
                <c:pt idx="3">
                  <c:v>145</c:v>
                </c:pt>
                <c:pt idx="6">
                  <c:v>136</c:v>
                </c:pt>
                <c:pt idx="9">
                  <c:v>101</c:v>
                </c:pt>
                <c:pt idx="12">
                  <c:v>95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5</c:v>
                </c:pt>
                <c:pt idx="6">
                  <c:v>5</c:v>
                </c:pt>
                <c:pt idx="9">
                  <c:v>5</c:v>
                </c:pt>
                <c:pt idx="12">
                  <c:v>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143</c:v>
                </c:pt>
                <c:pt idx="3">
                  <c:v>144</c:v>
                </c:pt>
                <c:pt idx="6">
                  <c:v>157</c:v>
                </c:pt>
                <c:pt idx="9">
                  <c:v>191</c:v>
                </c:pt>
                <c:pt idx="12">
                  <c:v>202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890</c:v>
                </c:pt>
                <c:pt idx="3">
                  <c:v>900</c:v>
                </c:pt>
                <c:pt idx="6">
                  <c:v>797</c:v>
                </c:pt>
                <c:pt idx="9">
                  <c:v>758</c:v>
                </c:pt>
                <c:pt idx="12">
                  <c:v>739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33528"/>
        <c:axId val="474620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409</c:v>
                </c:pt>
                <c:pt idx="2">
                  <c:v>#N/A</c:v>
                </c:pt>
                <c:pt idx="3">
                  <c:v>#N/A</c:v>
                </c:pt>
                <c:pt idx="4">
                  <c:v>403</c:v>
                </c:pt>
                <c:pt idx="5">
                  <c:v>#N/A</c:v>
                </c:pt>
                <c:pt idx="6">
                  <c:v>#N/A</c:v>
                </c:pt>
                <c:pt idx="7">
                  <c:v>284</c:v>
                </c:pt>
                <c:pt idx="8">
                  <c:v>#N/A</c:v>
                </c:pt>
                <c:pt idx="9">
                  <c:v>#N/A</c:v>
                </c:pt>
                <c:pt idx="10">
                  <c:v>274</c:v>
                </c:pt>
                <c:pt idx="11">
                  <c:v>#N/A</c:v>
                </c:pt>
                <c:pt idx="12">
                  <c:v>#N/A</c:v>
                </c:pt>
                <c:pt idx="13">
                  <c:v>316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33528"/>
        <c:axId val="474620200"/>
      </c:lineChart>
      <c:catAx>
        <c:axId val="47463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20200"/>
        <c:crosses val="autoZero"/>
        <c:auto val="1"/>
        <c:lblAlgn val="ctr"/>
        <c:lblOffset val="100"/>
        <c:tickLblSkip val="1"/>
        <c:tickMarkSkip val="1"/>
        <c:noMultiLvlLbl val="0"/>
      </c:catAx>
      <c:valAx>
        <c:axId val="474620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3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7043</c:v>
                </c:pt>
                <c:pt idx="5">
                  <c:v>6964</c:v>
                </c:pt>
                <c:pt idx="8">
                  <c:v>6789</c:v>
                </c:pt>
                <c:pt idx="11">
                  <c:v>6425</c:v>
                </c:pt>
                <c:pt idx="14">
                  <c:v>6389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195</c:v>
                </c:pt>
                <c:pt idx="5">
                  <c:v>154</c:v>
                </c:pt>
                <c:pt idx="8">
                  <c:v>127</c:v>
                </c:pt>
                <c:pt idx="11">
                  <c:v>108</c:v>
                </c:pt>
                <c:pt idx="14">
                  <c:v>97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2594</c:v>
                </c:pt>
                <c:pt idx="5">
                  <c:v>2827</c:v>
                </c:pt>
                <c:pt idx="8">
                  <c:v>2903</c:v>
                </c:pt>
                <c:pt idx="11">
                  <c:v>3120</c:v>
                </c:pt>
                <c:pt idx="14">
                  <c:v>3079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122</c:v>
                </c:pt>
                <c:pt idx="3">
                  <c:v>111</c:v>
                </c:pt>
                <c:pt idx="6">
                  <c:v>104</c:v>
                </c:pt>
                <c:pt idx="9">
                  <c:v>97</c:v>
                </c:pt>
                <c:pt idx="12">
                  <c:v>91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1635</c:v>
                </c:pt>
                <c:pt idx="3">
                  <c:v>1422</c:v>
                </c:pt>
                <c:pt idx="6">
                  <c:v>1214</c:v>
                </c:pt>
                <c:pt idx="9">
                  <c:v>1142</c:v>
                </c:pt>
                <c:pt idx="12">
                  <c:v>1061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584</c:v>
                </c:pt>
                <c:pt idx="3">
                  <c:v>508</c:v>
                </c:pt>
                <c:pt idx="6">
                  <c:v>444</c:v>
                </c:pt>
                <c:pt idx="9">
                  <c:v>380</c:v>
                </c:pt>
                <c:pt idx="12">
                  <c:v>353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1630</c:v>
                </c:pt>
                <c:pt idx="3">
                  <c:v>1469</c:v>
                </c:pt>
                <c:pt idx="6">
                  <c:v>1402</c:v>
                </c:pt>
                <c:pt idx="9">
                  <c:v>1656</c:v>
                </c:pt>
                <c:pt idx="12">
                  <c:v>1579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232</c:v>
                </c:pt>
                <c:pt idx="3">
                  <c:v>165</c:v>
                </c:pt>
                <c:pt idx="6">
                  <c:v>99</c:v>
                </c:pt>
                <c:pt idx="9">
                  <c:v>69</c:v>
                </c:pt>
                <c:pt idx="12">
                  <c:v>45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8571</c:v>
                </c:pt>
                <c:pt idx="3">
                  <c:v>8138</c:v>
                </c:pt>
                <c:pt idx="6">
                  <c:v>7875</c:v>
                </c:pt>
                <c:pt idx="9">
                  <c:v>7353</c:v>
                </c:pt>
                <c:pt idx="12">
                  <c:v>7285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24512"/>
        <c:axId val="474622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2941</c:v>
                </c:pt>
                <c:pt idx="2">
                  <c:v>#N/A</c:v>
                </c:pt>
                <c:pt idx="3">
                  <c:v>#N/A</c:v>
                </c:pt>
                <c:pt idx="4">
                  <c:v>1867</c:v>
                </c:pt>
                <c:pt idx="5">
                  <c:v>#N/A</c:v>
                </c:pt>
                <c:pt idx="6">
                  <c:v>#N/A</c:v>
                </c:pt>
                <c:pt idx="7">
                  <c:v>1318</c:v>
                </c:pt>
                <c:pt idx="8">
                  <c:v>#N/A</c:v>
                </c:pt>
                <c:pt idx="9">
                  <c:v>#N/A</c:v>
                </c:pt>
                <c:pt idx="10">
                  <c:v>1045</c:v>
                </c:pt>
                <c:pt idx="11">
                  <c:v>#N/A</c:v>
                </c:pt>
                <c:pt idx="12">
                  <c:v>#N/A</c:v>
                </c:pt>
                <c:pt idx="13">
                  <c:v>848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24512"/>
        <c:axId val="474622944"/>
      </c:lineChart>
      <c:catAx>
        <c:axId val="4746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22944"/>
        <c:crosses val="autoZero"/>
        <c:auto val="1"/>
        <c:lblAlgn val="ctr"/>
        <c:lblOffset val="100"/>
        <c:tickLblSkip val="1"/>
        <c:tickMarkSkip val="1"/>
        <c:noMultiLvlLbl val="0"/>
      </c:catAx>
      <c:valAx>
        <c:axId val="47462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{19B063E0-A595-4DC2-AE1C-000BEA88F018}</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{88B68F83-BA7C-4209-A045-BF43E7C61B37}</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{B51AAE23-FA2F-4680-804C-88A4351D8517}</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{575715B3-4F12-43E2-9A16-8FE95F979386}</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{32866D36-EB0A-4F4D-8E5B-CF7C66814DB8}</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{533A5ABF-2786-420F-A8D7-C941D5FDCF0D}</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{940C26C3-75F1-4AE2-94A7-791306B2F47E}</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{381C9CE3-4A77-495A-9BFE-EC6BBD90C178}</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{96EF632D-C1FC-48FA-AF5F-6DE0DCA36C32}</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{A4F98A7F-C44E-4DF8-AE77-3905FDC4D473}</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36272"/>
        <c:axId val="474621768"/>
      </c:scatterChart>
      <c:valAx>
        <c:axId val="4746362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1768"/>
        <c:crosses val="autoZero"/>
        <c:crossBetween val="midCat"/>
      </c:valAx>
      <c:valAx>
        <c:axId val="4746217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6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{6577F78A-60B7-4294-9836-3DFC747224CD}</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{25CA9643-EF34-4EC2-BF29-6F8487386463}</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{7ED12427-D9CF-4844-9094-5C9F3DC7858E}</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{AB21FA7C-7CF1-4F43-AE10-4B16AECA73AF}</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{2757BDCC-2122-4FA4-AE17-9158DDFB10E5}</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11.8</c:v>
                </c:pt>
                <c:pt idx="1">
                  <c:v>10.8</c:v>
                </c:pt>
                <c:pt idx="2">
                  <c:v>9.1999999999999993</c:v>
                </c:pt>
                <c:pt idx="3">
                  <c:v>7.9</c:v>
                </c:pt>
                <c:pt idx="4">
                  <c:v>7.1</c:v>
                </c:pt>
              </c:numCache>
            </c:numRef>
          </c:xVal>
          <c:yVal>
            <c:numRef>
              <c:f>'公会計指標分析・財政指標組合せ分析表 '!$K$73:$O$73</c:f>
              <c:numCache>
                <c:formatCode>#,##0.0;"▲ "#,##0.0</c:formatCode>
                <c:ptCount val="5"/>
                <c:pt idx="0">
                  <c:v>75.400000000000006</c:v>
                </c:pt>
                <c:pt idx="1">
                  <c:v>46.8</c:v>
                </c:pt>
                <c:pt idx="2">
                  <c:v>33.299999999999997</c:v>
                </c:pt>
                <c:pt idx="3">
                  <c:v>25.5</c:v>
                </c:pt>
                <c:pt idx="4">
                  <c:v>20.7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{5689DDBB-7FA2-45B0-BFD1-DD10B280D69F}</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{E8C9E92E-98A1-41E8-A0BE-DE75FECDB2E9}</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{42B0E416-669B-4D53-9DEB-C59F88071673}</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{4E80253C-6B57-44D7-86BA-5200344B2BCA}</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{83E123D1-73CC-45F3-8723-421072D4C7C1}</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11.7</c:v>
                </c:pt>
                <c:pt idx="1">
                  <c:v>11.2</c:v>
                </c:pt>
                <c:pt idx="2">
                  <c:v>10.4</c:v>
                </c:pt>
                <c:pt idx="3">
                  <c:v>8.5</c:v>
                </c:pt>
                <c:pt idx="4">
                  <c:v>9.1</c:v>
                </c:pt>
              </c:numCache>
            </c:numRef>
          </c:xVal>
          <c:yVal>
            <c:numRef>
              <c:f>'公会計指標分析・財政指標組合せ分析表 '!$K$77:$O$77</c:f>
              <c:numCache>
                <c:formatCode>#,##0.0;"▲ "#,##0.0</c:formatCode>
                <c:ptCount val="5"/>
                <c:pt idx="0">
                  <c:v>61.3</c:v>
                </c:pt>
                <c:pt idx="1">
                  <c:v>54.6</c:v>
                </c:pt>
                <c:pt idx="2">
                  <c:v>48.7</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28824"/>
        <c:axId val="474624904"/>
      </c:scatterChart>
      <c:valAx>
        <c:axId val="474628824"/>
        <c:scaling>
          <c:orientation val="minMax"/>
          <c:max val="12.2"/>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4904"/>
        <c:crosses val="autoZero"/>
        <c:crossBetween val="midCat"/>
      </c:valAx>
      <c:valAx>
        <c:axId val="474624904"/>
        <c:scaling>
          <c:orientation val="minMax"/>
          <c:max val="85"/>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8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mn-ea"/>
              <a:ea typeface="+mn-ea"/>
              <a:cs typeface="+mn-cs"/>
            </a:rPr>
            <a:t>　実質公債費比率は類似団体内平均と比較し</a:t>
          </a:r>
          <a:r>
            <a:rPr kumimoji="1" lang="en-US" altLang="ja-JP" sz="1050">
              <a:solidFill>
                <a:sysClr val="windowText" lastClr="000000"/>
              </a:solidFill>
              <a:effectLst/>
              <a:latin typeface="+mn-ea"/>
              <a:ea typeface="+mn-ea"/>
              <a:cs typeface="+mn-cs"/>
            </a:rPr>
            <a:t>2.0</a:t>
          </a:r>
          <a:r>
            <a:rPr kumimoji="1" lang="ja-JP" altLang="ja-JP" sz="1050">
              <a:solidFill>
                <a:sysClr val="windowText" lastClr="000000"/>
              </a:solidFill>
              <a:effectLst/>
              <a:latin typeface="+mn-ea"/>
              <a:ea typeface="+mn-ea"/>
              <a:cs typeface="+mn-cs"/>
            </a:rPr>
            <a:t>ポイント低くなっている。</a:t>
          </a:r>
          <a:r>
            <a:rPr kumimoji="1" lang="en-US" altLang="ja-JP" sz="1050">
              <a:solidFill>
                <a:sysClr val="windowText" lastClr="000000"/>
              </a:solidFill>
              <a:effectLst/>
              <a:latin typeface="+mn-ea"/>
              <a:ea typeface="+mn-ea"/>
              <a:cs typeface="+mn-cs"/>
            </a:rPr>
            <a:t>H24</a:t>
          </a:r>
          <a:r>
            <a:rPr kumimoji="1" lang="ja-JP" altLang="ja-JP" sz="1050">
              <a:solidFill>
                <a:sysClr val="windowText" lastClr="000000"/>
              </a:solidFill>
              <a:effectLst/>
              <a:latin typeface="+mn-ea"/>
              <a:ea typeface="+mn-ea"/>
              <a:cs typeface="+mn-cs"/>
            </a:rPr>
            <a:t>年度と比較すると</a:t>
          </a:r>
          <a:r>
            <a:rPr kumimoji="1" lang="en-US" altLang="ja-JP" sz="1050">
              <a:solidFill>
                <a:sysClr val="windowText" lastClr="000000"/>
              </a:solidFill>
              <a:effectLst/>
              <a:latin typeface="+mn-ea"/>
              <a:ea typeface="+mn-ea"/>
              <a:cs typeface="+mn-cs"/>
            </a:rPr>
            <a:t>4.7</a:t>
          </a:r>
          <a:r>
            <a:rPr kumimoji="1" lang="ja-JP" altLang="ja-JP" sz="1050">
              <a:solidFill>
                <a:sysClr val="windowText" lastClr="000000"/>
              </a:solidFill>
              <a:effectLst/>
              <a:latin typeface="+mn-ea"/>
              <a:ea typeface="+mn-ea"/>
              <a:cs typeface="+mn-cs"/>
            </a:rPr>
            <a:t>ポイント減少し</a:t>
          </a:r>
          <a:r>
            <a:rPr kumimoji="1" lang="en-US" altLang="ja-JP" sz="1050">
              <a:solidFill>
                <a:sysClr val="windowText" lastClr="000000"/>
              </a:solidFill>
              <a:effectLst/>
              <a:latin typeface="+mn-ea"/>
              <a:ea typeface="+mn-ea"/>
              <a:cs typeface="+mn-cs"/>
            </a:rPr>
            <a:t>7.1</a:t>
          </a:r>
          <a:r>
            <a:rPr kumimoji="1" lang="ja-JP" altLang="ja-JP" sz="1050">
              <a:solidFill>
                <a:sysClr val="windowText" lastClr="000000"/>
              </a:solidFill>
              <a:effectLst/>
              <a:latin typeface="+mn-ea"/>
              <a:ea typeface="+mn-ea"/>
              <a:cs typeface="+mn-cs"/>
            </a:rPr>
            <a:t>となっており、年々着実に減少してきている。</a:t>
          </a:r>
          <a:endParaRPr lang="ja-JP" altLang="ja-JP" sz="1050">
            <a:solidFill>
              <a:sysClr val="windowText" lastClr="000000"/>
            </a:solidFill>
            <a:effectLst/>
            <a:latin typeface="+mn-ea"/>
            <a:ea typeface="+mn-ea"/>
          </a:endParaRPr>
        </a:p>
        <a:p>
          <a:r>
            <a:rPr kumimoji="1" lang="ja-JP" altLang="ja-JP" sz="1050">
              <a:solidFill>
                <a:sysClr val="windowText" lastClr="000000"/>
              </a:solidFill>
              <a:effectLst/>
              <a:latin typeface="+mn-ea"/>
              <a:ea typeface="+mn-ea"/>
              <a:cs typeface="+mn-cs"/>
            </a:rPr>
            <a:t>　元利償還金は確実な定期償還を行い年々減少している。</a:t>
          </a:r>
          <a:endParaRPr lang="ja-JP" altLang="ja-JP" sz="1050">
            <a:solidFill>
              <a:sysClr val="windowText" lastClr="000000"/>
            </a:solidFill>
            <a:effectLst/>
            <a:latin typeface="+mn-ea"/>
            <a:ea typeface="+mn-ea"/>
          </a:endParaRPr>
        </a:p>
        <a:p>
          <a:r>
            <a:rPr kumimoji="1" lang="ja-JP" altLang="ja-JP" sz="1050">
              <a:solidFill>
                <a:sysClr val="windowText" lastClr="000000"/>
              </a:solidFill>
              <a:effectLst/>
              <a:latin typeface="+mn-ea"/>
              <a:ea typeface="+mn-ea"/>
              <a:cs typeface="+mn-cs"/>
            </a:rPr>
            <a:t>　公営企業債の元利償還金に対する繰入金は、上水道事業</a:t>
          </a:r>
          <a:r>
            <a:rPr kumimoji="1" lang="en-US" altLang="ja-JP" sz="1050">
              <a:solidFill>
                <a:sysClr val="windowText" lastClr="000000"/>
              </a:solidFill>
              <a:effectLst/>
              <a:latin typeface="+mn-ea"/>
              <a:ea typeface="+mn-ea"/>
              <a:cs typeface="+mn-cs"/>
            </a:rPr>
            <a:t>32,907</a:t>
          </a:r>
          <a:r>
            <a:rPr kumimoji="1" lang="ja-JP" altLang="ja-JP" sz="1050">
              <a:solidFill>
                <a:sysClr val="windowText" lastClr="000000"/>
              </a:solidFill>
              <a:effectLst/>
              <a:latin typeface="+mn-ea"/>
              <a:ea typeface="+mn-ea"/>
              <a:cs typeface="+mn-cs"/>
            </a:rPr>
            <a:t>千円（対前年度比</a:t>
          </a:r>
          <a:r>
            <a:rPr kumimoji="1" lang="en-US" altLang="ja-JP" sz="1050">
              <a:solidFill>
                <a:sysClr val="windowText" lastClr="000000"/>
              </a:solidFill>
              <a:effectLst/>
              <a:latin typeface="+mn-ea"/>
              <a:ea typeface="+mn-ea"/>
              <a:cs typeface="+mn-cs"/>
            </a:rPr>
            <a:t>149</a:t>
          </a:r>
          <a:r>
            <a:rPr kumimoji="1" lang="ja-JP" altLang="ja-JP" sz="1050">
              <a:solidFill>
                <a:sysClr val="windowText" lastClr="000000"/>
              </a:solidFill>
              <a:effectLst/>
              <a:latin typeface="+mn-ea"/>
              <a:ea typeface="+mn-ea"/>
              <a:cs typeface="+mn-cs"/>
            </a:rPr>
            <a:t>千円</a:t>
          </a:r>
          <a:r>
            <a:rPr kumimoji="1" lang="en-US" altLang="ja-JP" sz="1050">
              <a:solidFill>
                <a:sysClr val="windowText" lastClr="000000"/>
              </a:solidFill>
              <a:effectLst/>
              <a:latin typeface="+mn-ea"/>
              <a:ea typeface="+mn-ea"/>
              <a:cs typeface="+mn-cs"/>
            </a:rPr>
            <a:t>0.5</a:t>
          </a:r>
          <a:r>
            <a:rPr kumimoji="1" lang="ja-JP" altLang="ja-JP" sz="1050">
              <a:solidFill>
                <a:sysClr val="windowText" lastClr="000000"/>
              </a:solidFill>
              <a:effectLst/>
              <a:latin typeface="+mn-ea"/>
              <a:ea typeface="+mn-ea"/>
              <a:cs typeface="+mn-cs"/>
            </a:rPr>
            <a:t>％増）、下水道事業</a:t>
          </a:r>
          <a:r>
            <a:rPr kumimoji="1" lang="en-US" altLang="ja-JP" sz="1050">
              <a:solidFill>
                <a:sysClr val="windowText" lastClr="000000"/>
              </a:solidFill>
              <a:effectLst/>
              <a:latin typeface="+mn-ea"/>
              <a:ea typeface="+mn-ea"/>
              <a:cs typeface="+mn-cs"/>
            </a:rPr>
            <a:t>169,208</a:t>
          </a:r>
          <a:r>
            <a:rPr kumimoji="1" lang="ja-JP" altLang="ja-JP" sz="1050">
              <a:solidFill>
                <a:sysClr val="windowText" lastClr="000000"/>
              </a:solidFill>
              <a:effectLst/>
              <a:latin typeface="+mn-ea"/>
              <a:ea typeface="+mn-ea"/>
              <a:cs typeface="+mn-cs"/>
            </a:rPr>
            <a:t>千円（対前年度比</a:t>
          </a:r>
          <a:r>
            <a:rPr kumimoji="1" lang="en-US" altLang="ja-JP" sz="1050">
              <a:solidFill>
                <a:sysClr val="windowText" lastClr="000000"/>
              </a:solidFill>
              <a:effectLst/>
              <a:latin typeface="+mn-ea"/>
              <a:ea typeface="+mn-ea"/>
              <a:cs typeface="+mn-cs"/>
            </a:rPr>
            <a:t>10,639</a:t>
          </a:r>
          <a:r>
            <a:rPr kumimoji="1" lang="ja-JP" altLang="ja-JP" sz="1050">
              <a:solidFill>
                <a:sysClr val="windowText" lastClr="000000"/>
              </a:solidFill>
              <a:effectLst/>
              <a:latin typeface="+mn-ea"/>
              <a:ea typeface="+mn-ea"/>
              <a:cs typeface="+mn-cs"/>
            </a:rPr>
            <a:t>千円</a:t>
          </a:r>
          <a:r>
            <a:rPr kumimoji="1" lang="en-US" altLang="ja-JP" sz="1050">
              <a:solidFill>
                <a:sysClr val="windowText" lastClr="000000"/>
              </a:solidFill>
              <a:effectLst/>
              <a:latin typeface="+mn-ea"/>
              <a:ea typeface="+mn-ea"/>
              <a:cs typeface="+mn-cs"/>
            </a:rPr>
            <a:t>6.7</a:t>
          </a:r>
          <a:r>
            <a:rPr kumimoji="1" lang="ja-JP" altLang="ja-JP" sz="1050">
              <a:solidFill>
                <a:sysClr val="windowText" lastClr="000000"/>
              </a:solidFill>
              <a:effectLst/>
              <a:latin typeface="+mn-ea"/>
              <a:ea typeface="+mn-ea"/>
              <a:cs typeface="+mn-cs"/>
            </a:rPr>
            <a:t>％増）により、</a:t>
          </a:r>
          <a:r>
            <a:rPr kumimoji="1" lang="en-US" altLang="ja-JP" sz="1050">
              <a:solidFill>
                <a:sysClr val="windowText" lastClr="000000"/>
              </a:solidFill>
              <a:effectLst/>
              <a:latin typeface="+mn-ea"/>
              <a:ea typeface="+mn-ea"/>
              <a:cs typeface="+mn-cs"/>
            </a:rPr>
            <a:t>10,788</a:t>
          </a:r>
          <a:r>
            <a:rPr kumimoji="1" lang="ja-JP" altLang="ja-JP" sz="1050">
              <a:solidFill>
                <a:sysClr val="windowText" lastClr="000000"/>
              </a:solidFill>
              <a:effectLst/>
              <a:latin typeface="+mn-ea"/>
              <a:ea typeface="+mn-ea"/>
              <a:cs typeface="+mn-cs"/>
            </a:rPr>
            <a:t>千円</a:t>
          </a:r>
          <a:r>
            <a:rPr kumimoji="1" lang="en-US" altLang="ja-JP" sz="1050">
              <a:solidFill>
                <a:sysClr val="windowText" lastClr="000000"/>
              </a:solidFill>
              <a:effectLst/>
              <a:latin typeface="+mn-ea"/>
              <a:ea typeface="+mn-ea"/>
              <a:cs typeface="+mn-cs"/>
            </a:rPr>
            <a:t>5.6</a:t>
          </a:r>
          <a:r>
            <a:rPr kumimoji="1" lang="ja-JP" altLang="ja-JP" sz="1050">
              <a:solidFill>
                <a:sysClr val="windowText" lastClr="000000"/>
              </a:solidFill>
              <a:effectLst/>
              <a:latin typeface="+mn-ea"/>
              <a:ea typeface="+mn-ea"/>
              <a:cs typeface="+mn-cs"/>
            </a:rPr>
            <a:t>％の増となった。</a:t>
          </a:r>
          <a:endParaRPr lang="ja-JP" altLang="ja-JP" sz="1050">
            <a:solidFill>
              <a:sysClr val="windowText" lastClr="000000"/>
            </a:solidFill>
            <a:effectLst/>
            <a:latin typeface="+mn-ea"/>
            <a:ea typeface="+mn-ea"/>
          </a:endParaRPr>
        </a:p>
        <a:p>
          <a:r>
            <a:rPr kumimoji="1" lang="ja-JP" altLang="ja-JP" sz="1050">
              <a:solidFill>
                <a:sysClr val="windowText" lastClr="000000"/>
              </a:solidFill>
              <a:effectLst/>
              <a:latin typeface="+mn-ea"/>
              <a:ea typeface="+mn-ea"/>
              <a:cs typeface="+mn-cs"/>
            </a:rPr>
            <a:t>　債務負担行為に基づく支出額は、</a:t>
          </a:r>
          <a:r>
            <a:rPr kumimoji="1" lang="ja-JP" altLang="en-US" sz="1050">
              <a:solidFill>
                <a:sysClr val="windowText" lastClr="000000"/>
              </a:solidFill>
              <a:effectLst/>
              <a:latin typeface="+mn-ea"/>
              <a:ea typeface="+mn-ea"/>
              <a:cs typeface="+mn-cs"/>
            </a:rPr>
            <a:t>田村福祉会建設（こぶし荘）</a:t>
          </a:r>
          <a:r>
            <a:rPr kumimoji="1" lang="ja-JP" altLang="ja-JP" sz="1050">
              <a:solidFill>
                <a:sysClr val="windowText" lastClr="000000"/>
              </a:solidFill>
              <a:effectLst/>
              <a:latin typeface="+mn-ea"/>
              <a:ea typeface="+mn-ea"/>
              <a:cs typeface="+mn-cs"/>
            </a:rPr>
            <a:t>に伴う</a:t>
          </a:r>
          <a:r>
            <a:rPr kumimoji="1" lang="ja-JP" altLang="en-US" sz="1050">
              <a:solidFill>
                <a:sysClr val="windowText" lastClr="000000"/>
              </a:solidFill>
              <a:effectLst/>
              <a:latin typeface="+mn-ea"/>
              <a:ea typeface="+mn-ea"/>
              <a:cs typeface="+mn-cs"/>
            </a:rPr>
            <a:t>負担金</a:t>
          </a:r>
          <a:r>
            <a:rPr kumimoji="1" lang="ja-JP" altLang="ja-JP" sz="1050">
              <a:solidFill>
                <a:sysClr val="windowText" lastClr="000000"/>
              </a:solidFill>
              <a:effectLst/>
              <a:latin typeface="+mn-ea"/>
              <a:ea typeface="+mn-ea"/>
              <a:cs typeface="+mn-cs"/>
            </a:rPr>
            <a:t>の減（▲</a:t>
          </a:r>
          <a:r>
            <a:rPr kumimoji="1" lang="en-US" altLang="ja-JP" sz="1050">
              <a:solidFill>
                <a:sysClr val="windowText" lastClr="000000"/>
              </a:solidFill>
              <a:effectLst/>
              <a:latin typeface="+mn-ea"/>
              <a:ea typeface="+mn-ea"/>
              <a:cs typeface="+mn-cs"/>
            </a:rPr>
            <a:t>5,981</a:t>
          </a:r>
          <a:r>
            <a:rPr kumimoji="1" lang="ja-JP" altLang="ja-JP" sz="1050">
              <a:solidFill>
                <a:sysClr val="windowText" lastClr="000000"/>
              </a:solidFill>
              <a:effectLst/>
              <a:latin typeface="+mn-ea"/>
              <a:ea typeface="+mn-ea"/>
              <a:cs typeface="+mn-cs"/>
            </a:rPr>
            <a:t>千円）により</a:t>
          </a:r>
          <a:r>
            <a:rPr kumimoji="1" lang="en-US" altLang="ja-JP" sz="1050">
              <a:solidFill>
                <a:sysClr val="windowText" lastClr="000000"/>
              </a:solidFill>
              <a:effectLst/>
              <a:latin typeface="+mn-ea"/>
              <a:ea typeface="+mn-ea"/>
              <a:cs typeface="+mn-cs"/>
            </a:rPr>
            <a:t>5,981</a:t>
          </a:r>
          <a:r>
            <a:rPr kumimoji="1" lang="ja-JP" altLang="ja-JP" sz="1050">
              <a:solidFill>
                <a:sysClr val="windowText" lastClr="000000"/>
              </a:solidFill>
              <a:effectLst/>
              <a:latin typeface="+mn-ea"/>
              <a:ea typeface="+mn-ea"/>
              <a:cs typeface="+mn-cs"/>
            </a:rPr>
            <a:t>千円の減となった。</a:t>
          </a:r>
          <a:endParaRPr lang="ja-JP" altLang="ja-JP" sz="1050">
            <a:solidFill>
              <a:sysClr val="windowText" lastClr="000000"/>
            </a:solidFill>
            <a:effectLst/>
            <a:latin typeface="+mn-ea"/>
            <a:ea typeface="+mn-ea"/>
          </a:endParaRPr>
        </a:p>
        <a:p>
          <a:r>
            <a:rPr kumimoji="1" lang="ja-JP" altLang="ja-JP" sz="1050">
              <a:solidFill>
                <a:sysClr val="windowText" lastClr="000000"/>
              </a:solidFill>
              <a:effectLst/>
              <a:latin typeface="+mn-ea"/>
              <a:ea typeface="+mn-ea"/>
              <a:cs typeface="+mn-cs"/>
            </a:rPr>
            <a:t>　算入公債費等は、償還の終了等により事業費補正で算入された公債費の減（▲</a:t>
          </a:r>
          <a:r>
            <a:rPr kumimoji="1" lang="en-US" altLang="ja-JP" sz="1050">
              <a:solidFill>
                <a:sysClr val="windowText" lastClr="000000"/>
              </a:solidFill>
              <a:effectLst/>
              <a:latin typeface="+mn-ea"/>
              <a:ea typeface="+mn-ea"/>
              <a:cs typeface="+mn-cs"/>
            </a:rPr>
            <a:t>50,981</a:t>
          </a:r>
          <a:r>
            <a:rPr kumimoji="1" lang="ja-JP" altLang="ja-JP" sz="1050">
              <a:solidFill>
                <a:sysClr val="windowText" lastClr="000000"/>
              </a:solidFill>
              <a:effectLst/>
              <a:latin typeface="+mn-ea"/>
              <a:ea typeface="+mn-ea"/>
              <a:cs typeface="+mn-cs"/>
            </a:rPr>
            <a:t>千円）により、▲</a:t>
          </a:r>
          <a:r>
            <a:rPr kumimoji="1" lang="en-US" altLang="ja-JP" sz="1050">
              <a:solidFill>
                <a:sysClr val="windowText" lastClr="000000"/>
              </a:solidFill>
              <a:effectLst/>
              <a:latin typeface="+mn-ea"/>
              <a:ea typeface="+mn-ea"/>
              <a:cs typeface="+mn-cs"/>
            </a:rPr>
            <a:t>54,879</a:t>
          </a:r>
          <a:r>
            <a:rPr kumimoji="1" lang="ja-JP" altLang="ja-JP" sz="1050">
              <a:solidFill>
                <a:sysClr val="windowText" lastClr="000000"/>
              </a:solidFill>
              <a:effectLst/>
              <a:latin typeface="+mn-ea"/>
              <a:ea typeface="+mn-ea"/>
              <a:cs typeface="+mn-cs"/>
            </a:rPr>
            <a:t>千円となった。</a:t>
          </a:r>
          <a:endParaRPr lang="ja-JP" altLang="ja-JP" sz="1050">
            <a:solidFill>
              <a:sysClr val="windowText" lastClr="000000"/>
            </a:solidFill>
            <a:effectLst/>
            <a:latin typeface="+mn-ea"/>
            <a:ea typeface="+mn-ea"/>
          </a:endParaRPr>
        </a:p>
        <a:p>
          <a:r>
            <a:rPr kumimoji="1" lang="ja-JP" altLang="ja-JP" sz="1050">
              <a:solidFill>
                <a:sysClr val="windowText" lastClr="000000"/>
              </a:solidFill>
              <a:effectLst/>
              <a:latin typeface="+mn-ea"/>
              <a:ea typeface="+mn-ea"/>
              <a:cs typeface="+mn-cs"/>
            </a:rPr>
            <a:t>　実質公債費比率の分子は減少傾向にあるが、新たな普通建設事業（単独）やそれに伴う経費等の大きな支出が控えていることから、緊急度・町民ニーズを的確に把握した事業の選択を行い、</a:t>
          </a:r>
          <a:r>
            <a:rPr kumimoji="1" lang="en-US" altLang="ja-JP" sz="1050">
              <a:solidFill>
                <a:sysClr val="windowText" lastClr="000000"/>
              </a:solidFill>
              <a:effectLst/>
              <a:latin typeface="+mn-ea"/>
              <a:ea typeface="+mn-ea"/>
              <a:cs typeface="+mn-cs"/>
            </a:rPr>
            <a:t>10</a:t>
          </a:r>
          <a:r>
            <a:rPr kumimoji="1" lang="ja-JP" altLang="ja-JP" sz="1050">
              <a:solidFill>
                <a:sysClr val="windowText" lastClr="000000"/>
              </a:solidFill>
              <a:effectLst/>
              <a:latin typeface="+mn-ea"/>
              <a:ea typeface="+mn-ea"/>
              <a:cs typeface="+mn-cs"/>
            </a:rPr>
            <a:t>％</a:t>
          </a:r>
          <a:r>
            <a:rPr kumimoji="1" lang="ja-JP" altLang="en-US" sz="1050">
              <a:solidFill>
                <a:sysClr val="windowText" lastClr="000000"/>
              </a:solidFill>
              <a:effectLst/>
              <a:latin typeface="+mn-ea"/>
              <a:ea typeface="+mn-ea"/>
              <a:cs typeface="+mn-cs"/>
            </a:rPr>
            <a:t>未満を堅持するよう</a:t>
          </a:r>
          <a:r>
            <a:rPr kumimoji="1" lang="ja-JP" altLang="ja-JP" sz="1050">
              <a:solidFill>
                <a:sysClr val="windowText" lastClr="000000"/>
              </a:solidFill>
              <a:effectLst/>
              <a:latin typeface="+mn-ea"/>
              <a:ea typeface="+mn-ea"/>
              <a:cs typeface="+mn-cs"/>
            </a:rPr>
            <a:t>に進めていきたい。</a:t>
          </a:r>
          <a:endParaRPr lang="ja-JP" altLang="ja-JP" sz="1050">
            <a:solidFill>
              <a:sysClr val="windowText" lastClr="000000"/>
            </a:solidFill>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ysClr val="windowText" lastClr="000000"/>
              </a:solidFill>
              <a:effectLst/>
              <a:latin typeface="+mn-ea"/>
              <a:ea typeface="+mn-ea"/>
              <a:cs typeface="+mn-cs"/>
            </a:rPr>
            <a:t>　将来負担比率は類似団体内平均と比較し</a:t>
          </a:r>
          <a:r>
            <a:rPr kumimoji="1" lang="en-US" altLang="ja-JP" sz="1200">
              <a:solidFill>
                <a:sysClr val="windowText" lastClr="000000"/>
              </a:solidFill>
              <a:effectLst/>
              <a:latin typeface="+mn-ea"/>
              <a:ea typeface="+mn-ea"/>
              <a:cs typeface="+mn-cs"/>
            </a:rPr>
            <a:t>24.2</a:t>
          </a:r>
          <a:r>
            <a:rPr kumimoji="1" lang="ja-JP" altLang="ja-JP" sz="1200">
              <a:solidFill>
                <a:sysClr val="windowText" lastClr="000000"/>
              </a:solidFill>
              <a:effectLst/>
              <a:latin typeface="+mn-ea"/>
              <a:ea typeface="+mn-ea"/>
              <a:cs typeface="+mn-cs"/>
            </a:rPr>
            <a:t>ポイント低くなっている。</a:t>
          </a:r>
          <a:r>
            <a:rPr kumimoji="1" lang="en-US" altLang="ja-JP" sz="1200">
              <a:solidFill>
                <a:sysClr val="windowText" lastClr="000000"/>
              </a:solidFill>
              <a:effectLst/>
              <a:latin typeface="+mn-ea"/>
              <a:ea typeface="+mn-ea"/>
              <a:cs typeface="+mn-cs"/>
            </a:rPr>
            <a:t>H27</a:t>
          </a:r>
          <a:r>
            <a:rPr kumimoji="1" lang="ja-JP" altLang="ja-JP" sz="1200">
              <a:solidFill>
                <a:sysClr val="windowText" lastClr="000000"/>
              </a:solidFill>
              <a:effectLst/>
              <a:latin typeface="+mn-ea"/>
              <a:ea typeface="+mn-ea"/>
              <a:cs typeface="+mn-cs"/>
            </a:rPr>
            <a:t>年度と比較すると</a:t>
          </a:r>
          <a:r>
            <a:rPr kumimoji="1" lang="en-US" altLang="ja-JP" sz="1200">
              <a:solidFill>
                <a:sysClr val="windowText" lastClr="000000"/>
              </a:solidFill>
              <a:effectLst/>
              <a:latin typeface="+mn-ea"/>
              <a:ea typeface="+mn-ea"/>
              <a:cs typeface="+mn-cs"/>
            </a:rPr>
            <a:t>4.8</a:t>
          </a:r>
          <a:r>
            <a:rPr kumimoji="1" lang="ja-JP" altLang="ja-JP" sz="1200">
              <a:solidFill>
                <a:sysClr val="windowText" lastClr="000000"/>
              </a:solidFill>
              <a:effectLst/>
              <a:latin typeface="+mn-ea"/>
              <a:ea typeface="+mn-ea"/>
              <a:cs typeface="+mn-cs"/>
            </a:rPr>
            <a:t>ポイント減少し</a:t>
          </a:r>
          <a:r>
            <a:rPr kumimoji="1" lang="en-US" altLang="ja-JP" sz="1200">
              <a:solidFill>
                <a:sysClr val="windowText" lastClr="000000"/>
              </a:solidFill>
              <a:effectLst/>
              <a:latin typeface="+mn-ea"/>
              <a:ea typeface="+mn-ea"/>
              <a:cs typeface="+mn-cs"/>
            </a:rPr>
            <a:t>20.7</a:t>
          </a:r>
          <a:r>
            <a:rPr kumimoji="1" lang="ja-JP" altLang="ja-JP" sz="1200">
              <a:solidFill>
                <a:sysClr val="windowText" lastClr="000000"/>
              </a:solidFill>
              <a:effectLst/>
              <a:latin typeface="+mn-ea"/>
              <a:ea typeface="+mn-ea"/>
              <a:cs typeface="+mn-cs"/>
            </a:rPr>
            <a:t>となっており、年々着実に減少してきている。</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分子の構造において、最も大きな割合を占める地方債の現在高は、地方債発行の抑制と確実な定期償還により、対前年度比</a:t>
          </a:r>
          <a:r>
            <a:rPr kumimoji="1" lang="en-US" altLang="ja-JP" sz="1200">
              <a:solidFill>
                <a:sysClr val="windowText" lastClr="000000"/>
              </a:solidFill>
              <a:effectLst/>
              <a:latin typeface="+mn-ea"/>
              <a:ea typeface="+mn-ea"/>
              <a:cs typeface="+mn-cs"/>
            </a:rPr>
            <a:t>67,168</a:t>
          </a:r>
          <a:r>
            <a:rPr kumimoji="1" lang="ja-JP" altLang="ja-JP" sz="1200">
              <a:solidFill>
                <a:sysClr val="windowText" lastClr="000000"/>
              </a:solidFill>
              <a:effectLst/>
              <a:latin typeface="+mn-ea"/>
              <a:ea typeface="+mn-ea"/>
              <a:cs typeface="+mn-cs"/>
            </a:rPr>
            <a:t>千円（▲</a:t>
          </a:r>
          <a:r>
            <a:rPr kumimoji="1" lang="en-US" altLang="ja-JP" sz="1200">
              <a:solidFill>
                <a:sysClr val="windowText" lastClr="000000"/>
              </a:solidFill>
              <a:effectLst/>
              <a:latin typeface="+mn-ea"/>
              <a:ea typeface="+mn-ea"/>
              <a:cs typeface="+mn-cs"/>
            </a:rPr>
            <a:t>0.9</a:t>
          </a:r>
          <a:r>
            <a:rPr kumimoji="1" lang="ja-JP" altLang="ja-JP" sz="1200">
              <a:solidFill>
                <a:sysClr val="windowText" lastClr="000000"/>
              </a:solidFill>
              <a:effectLst/>
              <a:latin typeface="+mn-ea"/>
              <a:ea typeface="+mn-ea"/>
              <a:cs typeface="+mn-cs"/>
            </a:rPr>
            <a:t>％）の減となった。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組合等負担等見込額については、郡山地方広域消防組合と田村広域行政組合の地方債残高は</a:t>
          </a:r>
          <a:r>
            <a:rPr kumimoji="1" lang="en-US" altLang="ja-JP" sz="1200">
              <a:solidFill>
                <a:sysClr val="windowText" lastClr="000000"/>
              </a:solidFill>
              <a:effectLst/>
              <a:latin typeface="+mn-ea"/>
              <a:ea typeface="+mn-ea"/>
              <a:cs typeface="+mn-cs"/>
            </a:rPr>
            <a:t>94,933</a:t>
          </a:r>
          <a:r>
            <a:rPr kumimoji="1" lang="ja-JP" altLang="ja-JP" sz="1200">
              <a:solidFill>
                <a:sysClr val="windowText" lastClr="000000"/>
              </a:solidFill>
              <a:effectLst/>
              <a:latin typeface="+mn-ea"/>
              <a:ea typeface="+mn-ea"/>
              <a:cs typeface="+mn-cs"/>
            </a:rPr>
            <a:t>千円</a:t>
          </a:r>
          <a:r>
            <a:rPr kumimoji="1" lang="ja-JP" altLang="en-US" sz="1200">
              <a:solidFill>
                <a:sysClr val="windowText" lastClr="000000"/>
              </a:solidFill>
              <a:effectLst/>
              <a:latin typeface="+mn-ea"/>
              <a:ea typeface="+mn-ea"/>
              <a:cs typeface="+mn-cs"/>
            </a:rPr>
            <a:t>増加</a:t>
          </a:r>
          <a:r>
            <a:rPr kumimoji="1" lang="ja-JP" altLang="ja-JP" sz="1200">
              <a:solidFill>
                <a:sysClr val="windowText" lastClr="000000"/>
              </a:solidFill>
              <a:effectLst/>
              <a:latin typeface="+mn-ea"/>
              <a:ea typeface="+mn-ea"/>
              <a:cs typeface="+mn-cs"/>
            </a:rPr>
            <a:t>し</a:t>
          </a:r>
          <a:r>
            <a:rPr kumimoji="1" lang="ja-JP" altLang="en-US" sz="1200">
              <a:solidFill>
                <a:sysClr val="windowText" lastClr="000000"/>
              </a:solidFill>
              <a:effectLst/>
              <a:latin typeface="+mn-ea"/>
              <a:ea typeface="+mn-ea"/>
              <a:cs typeface="+mn-cs"/>
            </a:rPr>
            <a:t>たが</a:t>
          </a:r>
          <a:r>
            <a:rPr kumimoji="1" lang="ja-JP" altLang="ja-JP" sz="1200">
              <a:solidFill>
                <a:sysClr val="windowText" lastClr="000000"/>
              </a:solidFill>
              <a:effectLst/>
              <a:latin typeface="+mn-ea"/>
              <a:ea typeface="+mn-ea"/>
              <a:cs typeface="+mn-cs"/>
            </a:rPr>
            <a:t>、それに伴う一般会計等負担等見込額は</a:t>
          </a:r>
          <a:r>
            <a:rPr kumimoji="1" lang="en-US" altLang="ja-JP" sz="1200">
              <a:solidFill>
                <a:sysClr val="windowText" lastClr="000000"/>
              </a:solidFill>
              <a:effectLst/>
              <a:latin typeface="+mn-ea"/>
              <a:ea typeface="+mn-ea"/>
              <a:cs typeface="+mn-cs"/>
            </a:rPr>
            <a:t>30,350</a:t>
          </a:r>
          <a:r>
            <a:rPr kumimoji="1" lang="ja-JP" altLang="ja-JP" sz="1200">
              <a:solidFill>
                <a:sysClr val="windowText" lastClr="000000"/>
              </a:solidFill>
              <a:effectLst/>
              <a:latin typeface="+mn-ea"/>
              <a:ea typeface="+mn-ea"/>
              <a:cs typeface="+mn-cs"/>
            </a:rPr>
            <a:t>千円減少した。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充当可能基金は、財政調整基金、公有施設整備基金、教育施設整備事業基金等の積立金</a:t>
          </a:r>
          <a:r>
            <a:rPr kumimoji="1" lang="ja-JP" altLang="en-US" sz="1200">
              <a:solidFill>
                <a:sysClr val="windowText" lastClr="000000"/>
              </a:solidFill>
              <a:effectLst/>
              <a:latin typeface="+mn-ea"/>
              <a:ea typeface="+mn-ea"/>
              <a:cs typeface="+mn-cs"/>
            </a:rPr>
            <a:t>減</a:t>
          </a:r>
          <a:r>
            <a:rPr kumimoji="1" lang="ja-JP" altLang="ja-JP" sz="1200">
              <a:solidFill>
                <a:sysClr val="windowText" lastClr="000000"/>
              </a:solidFill>
              <a:effectLst/>
              <a:latin typeface="+mn-ea"/>
              <a:ea typeface="+mn-ea"/>
              <a:cs typeface="+mn-cs"/>
            </a:rPr>
            <a:t>により、</a:t>
          </a:r>
          <a:r>
            <a:rPr kumimoji="1" lang="en-US" altLang="ja-JP" sz="1200">
              <a:solidFill>
                <a:sysClr val="windowText" lastClr="000000"/>
              </a:solidFill>
              <a:effectLst/>
              <a:latin typeface="+mn-ea"/>
              <a:ea typeface="+mn-ea"/>
              <a:cs typeface="+mn-cs"/>
            </a:rPr>
            <a:t>40,358</a:t>
          </a:r>
          <a:r>
            <a:rPr kumimoji="1" lang="ja-JP" altLang="ja-JP" sz="1200">
              <a:solidFill>
                <a:sysClr val="windowText" lastClr="000000"/>
              </a:solidFill>
              <a:effectLst/>
              <a:latin typeface="+mn-ea"/>
              <a:ea typeface="+mn-ea"/>
              <a:cs typeface="+mn-cs"/>
            </a:rPr>
            <a:t>千円</a:t>
          </a:r>
          <a:r>
            <a:rPr kumimoji="1" lang="ja-JP" altLang="en-US" sz="1200">
              <a:solidFill>
                <a:sysClr val="windowText" lastClr="000000"/>
              </a:solidFill>
              <a:effectLst/>
              <a:latin typeface="+mn-ea"/>
              <a:ea typeface="+mn-ea"/>
              <a:cs typeface="+mn-cs"/>
            </a:rPr>
            <a:t>減少</a:t>
          </a:r>
          <a:r>
            <a:rPr kumimoji="1" lang="ja-JP" altLang="ja-JP" sz="1200">
              <a:solidFill>
                <a:sysClr val="windowText" lastClr="000000"/>
              </a:solidFill>
              <a:effectLst/>
              <a:latin typeface="+mn-ea"/>
              <a:ea typeface="+mn-ea"/>
              <a:cs typeface="+mn-cs"/>
            </a:rPr>
            <a:t>した。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将来負担額（</a:t>
          </a:r>
          <a:r>
            <a:rPr kumimoji="1" lang="en-US" altLang="ja-JP" sz="1200">
              <a:solidFill>
                <a:sysClr val="windowText" lastClr="000000"/>
              </a:solidFill>
              <a:effectLst/>
              <a:latin typeface="+mn-ea"/>
              <a:ea typeface="+mn-ea"/>
              <a:cs typeface="+mn-cs"/>
            </a:rPr>
            <a:t>A)</a:t>
          </a:r>
          <a:r>
            <a:rPr kumimoji="1" lang="ja-JP" altLang="ja-JP" sz="1200">
              <a:solidFill>
                <a:sysClr val="windowText" lastClr="000000"/>
              </a:solidFill>
              <a:effectLst/>
              <a:latin typeface="+mn-ea"/>
              <a:ea typeface="+mn-ea"/>
              <a:cs typeface="+mn-cs"/>
            </a:rPr>
            <a:t>が大きく減少（▲</a:t>
          </a:r>
          <a:r>
            <a:rPr kumimoji="1" lang="en-US" altLang="ja-JP" sz="1200">
              <a:solidFill>
                <a:sysClr val="windowText" lastClr="000000"/>
              </a:solidFill>
              <a:effectLst/>
              <a:latin typeface="+mn-ea"/>
              <a:ea typeface="+mn-ea"/>
              <a:cs typeface="+mn-cs"/>
            </a:rPr>
            <a:t>283,118</a:t>
          </a:r>
          <a:r>
            <a:rPr kumimoji="1" lang="ja-JP" altLang="ja-JP" sz="1200">
              <a:solidFill>
                <a:sysClr val="windowText" lastClr="000000"/>
              </a:solidFill>
              <a:effectLst/>
              <a:latin typeface="+mn-ea"/>
              <a:ea typeface="+mn-ea"/>
              <a:cs typeface="+mn-cs"/>
            </a:rPr>
            <a:t>千円）したことにより、将来負担比率の分子は</a:t>
          </a:r>
          <a:r>
            <a:rPr kumimoji="1" lang="en-US" altLang="ja-JP" sz="1200">
              <a:solidFill>
                <a:sysClr val="windowText" lastClr="000000"/>
              </a:solidFill>
              <a:effectLst/>
              <a:latin typeface="+mn-ea"/>
              <a:ea typeface="+mn-ea"/>
              <a:cs typeface="+mn-cs"/>
            </a:rPr>
            <a:t>196,726</a:t>
          </a:r>
          <a:r>
            <a:rPr kumimoji="1" lang="ja-JP" altLang="ja-JP" sz="1200">
              <a:solidFill>
                <a:sysClr val="windowText" lastClr="000000"/>
              </a:solidFill>
              <a:effectLst/>
              <a:latin typeface="+mn-ea"/>
              <a:ea typeface="+mn-ea"/>
              <a:cs typeface="+mn-cs"/>
            </a:rPr>
            <a:t>千円減少した。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今後控えている大規模事業に備え、基金の積み立てや地方債発行の抑制と確実な償還により、引き続き財政健全化に努める。</a:t>
          </a:r>
          <a:endParaRPr lang="ja-JP" altLang="ja-JP" sz="1200">
            <a:solidFill>
              <a:sysClr val="windowText" lastClr="000000"/>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17,585
17,518
72.76
10,595,681
10,159,155
206,885
4,784,928
7,285,890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17,585
17,518
72.76
10,595,681
10,159,155
206,885
4,784,928
7,285,890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17,585
17,518
72.76
10,595,681
10,159,155
206,885
4,784,928
7,285,890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17,585
17,518
72.76
10,595,681
10,159,155
206,885
4,784,928
7,285,890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ea"/>
              <a:ea typeface="+mn-ea"/>
              <a:cs typeface="+mn-cs"/>
            </a:rPr>
            <a:t>　平成</a:t>
          </a:r>
          <a:r>
            <a:rPr kumimoji="1" lang="en-US" altLang="ja-JP" sz="1150">
              <a:solidFill>
                <a:schemeClr val="dk1"/>
              </a:solidFill>
              <a:effectLst/>
              <a:latin typeface="+mn-ea"/>
              <a:ea typeface="+mn-ea"/>
              <a:cs typeface="+mn-cs"/>
            </a:rPr>
            <a:t>25</a:t>
          </a:r>
          <a:r>
            <a:rPr kumimoji="1" lang="ja-JP" altLang="ja-JP" sz="1150">
              <a:solidFill>
                <a:schemeClr val="dk1"/>
              </a:solidFill>
              <a:effectLst/>
              <a:latin typeface="+mn-ea"/>
              <a:ea typeface="+mn-ea"/>
              <a:cs typeface="+mn-cs"/>
            </a:rPr>
            <a:t>年度までは年々下がっていたが、</a:t>
          </a:r>
          <a:r>
            <a:rPr kumimoji="1" lang="ja-JP" altLang="ja-JP" sz="1150">
              <a:solidFill>
                <a:schemeClr val="dk1"/>
              </a:solidFill>
              <a:effectLst/>
              <a:latin typeface="+mn-lt"/>
              <a:ea typeface="+mn-ea"/>
              <a:cs typeface="+mn-cs"/>
            </a:rPr>
            <a:t>平成</a:t>
          </a:r>
          <a:r>
            <a:rPr kumimoji="1" lang="en-US" altLang="ja-JP" sz="1150">
              <a:solidFill>
                <a:schemeClr val="dk1"/>
              </a:solidFill>
              <a:effectLst/>
              <a:latin typeface="+mn-ea"/>
              <a:ea typeface="+mn-ea"/>
              <a:cs typeface="+mn-cs"/>
            </a:rPr>
            <a:t>26</a:t>
          </a:r>
          <a:r>
            <a:rPr kumimoji="1" lang="ja-JP" altLang="ja-JP" sz="1150">
              <a:solidFill>
                <a:schemeClr val="dk1"/>
              </a:solidFill>
              <a:effectLst/>
              <a:latin typeface="+mn-ea"/>
              <a:ea typeface="+mn-ea"/>
              <a:cs typeface="+mn-cs"/>
            </a:rPr>
            <a:t>年度</a:t>
          </a:r>
          <a:r>
            <a:rPr kumimoji="1" lang="ja-JP" altLang="en-US" sz="1150">
              <a:solidFill>
                <a:schemeClr val="dk1"/>
              </a:solidFill>
              <a:effectLst/>
              <a:latin typeface="+mn-ea"/>
              <a:ea typeface="+mn-ea"/>
              <a:cs typeface="+mn-cs"/>
            </a:rPr>
            <a:t>から</a:t>
          </a:r>
          <a:r>
            <a:rPr kumimoji="1" lang="en-US" altLang="ja-JP" sz="1150">
              <a:solidFill>
                <a:schemeClr val="dk1"/>
              </a:solidFill>
              <a:effectLst/>
              <a:latin typeface="+mn-ea"/>
              <a:ea typeface="+mn-ea"/>
              <a:cs typeface="+mn-cs"/>
            </a:rPr>
            <a:t>0.1</a:t>
          </a:r>
          <a:r>
            <a:rPr kumimoji="1" lang="ja-JP" altLang="en-US" sz="1150">
              <a:solidFill>
                <a:schemeClr val="dk1"/>
              </a:solidFill>
              <a:effectLst/>
              <a:latin typeface="+mn-ea"/>
              <a:ea typeface="+mn-ea"/>
              <a:cs typeface="+mn-cs"/>
            </a:rPr>
            <a:t>ポイントずつ上昇し</a:t>
          </a:r>
          <a:r>
            <a:rPr kumimoji="1" lang="ja-JP" altLang="ja-JP" sz="1150">
              <a:solidFill>
                <a:schemeClr val="dk1"/>
              </a:solidFill>
              <a:effectLst/>
              <a:latin typeface="+mn-lt"/>
              <a:ea typeface="+mn-ea"/>
              <a:cs typeface="+mn-cs"/>
            </a:rPr>
            <a:t>平成</a:t>
          </a:r>
          <a:r>
            <a:rPr kumimoji="1" lang="en-US" altLang="ja-JP" sz="1150">
              <a:solidFill>
                <a:schemeClr val="dk1"/>
              </a:solidFill>
              <a:effectLst/>
              <a:latin typeface="+mn-ea"/>
              <a:ea typeface="+mn-ea"/>
              <a:cs typeface="+mn-cs"/>
            </a:rPr>
            <a:t>28</a:t>
          </a:r>
          <a:r>
            <a:rPr kumimoji="1" lang="ja-JP" altLang="en-US" sz="1150">
              <a:solidFill>
                <a:schemeClr val="dk1"/>
              </a:solidFill>
              <a:effectLst/>
              <a:latin typeface="+mn-ea"/>
              <a:ea typeface="+mn-ea"/>
              <a:cs typeface="+mn-cs"/>
            </a:rPr>
            <a:t>年度には</a:t>
          </a:r>
          <a:r>
            <a:rPr kumimoji="1" lang="en-US" altLang="ja-JP" sz="1150">
              <a:solidFill>
                <a:schemeClr val="dk1"/>
              </a:solidFill>
              <a:effectLst/>
              <a:latin typeface="+mn-ea"/>
              <a:ea typeface="+mn-ea"/>
              <a:cs typeface="+mn-cs"/>
            </a:rPr>
            <a:t>0.41</a:t>
          </a:r>
          <a:r>
            <a:rPr kumimoji="1" lang="ja-JP" altLang="en-US" sz="1150">
              <a:solidFill>
                <a:schemeClr val="dk1"/>
              </a:solidFill>
              <a:effectLst/>
              <a:latin typeface="+mn-ea"/>
              <a:ea typeface="+mn-ea"/>
              <a:cs typeface="+mn-cs"/>
            </a:rPr>
            <a:t>となった。しかし、</a:t>
          </a:r>
          <a:r>
            <a:rPr kumimoji="1" lang="ja-JP" altLang="ja-JP" sz="1150">
              <a:solidFill>
                <a:schemeClr val="dk1"/>
              </a:solidFill>
              <a:effectLst/>
              <a:latin typeface="+mn-ea"/>
              <a:ea typeface="+mn-ea"/>
              <a:cs typeface="+mn-cs"/>
            </a:rPr>
            <a:t>類似団体平均や全国及び県平均を下回っている。</a:t>
          </a:r>
          <a:endParaRPr lang="ja-JP" altLang="ja-JP" sz="1150">
            <a:effectLst/>
            <a:latin typeface="+mn-ea"/>
            <a:ea typeface="+mn-ea"/>
          </a:endParaRPr>
        </a:p>
        <a:p>
          <a:r>
            <a:rPr kumimoji="1" lang="ja-JP" altLang="ja-JP" sz="1150">
              <a:solidFill>
                <a:schemeClr val="dk1"/>
              </a:solidFill>
              <a:effectLst/>
              <a:latin typeface="+mn-ea"/>
              <a:ea typeface="+mn-ea"/>
              <a:cs typeface="+mn-cs"/>
            </a:rPr>
            <a:t>　企業の業績回復や納税義務者の増加による町民税の増収などにより、基準財政収入額が増加した。</a:t>
          </a:r>
          <a:endParaRPr lang="ja-JP" altLang="ja-JP" sz="1150">
            <a:effectLst/>
            <a:latin typeface="+mn-ea"/>
            <a:ea typeface="+mn-ea"/>
          </a:endParaRPr>
        </a:p>
        <a:p>
          <a:r>
            <a:rPr kumimoji="1" lang="ja-JP" altLang="ja-JP" sz="1150">
              <a:solidFill>
                <a:schemeClr val="dk1"/>
              </a:solidFill>
              <a:effectLst/>
              <a:latin typeface="+mn-ea"/>
              <a:ea typeface="+mn-ea"/>
              <a:cs typeface="+mn-cs"/>
            </a:rPr>
            <a:t>　町税においては、</a:t>
          </a:r>
          <a:r>
            <a:rPr kumimoji="1" lang="en-US" altLang="ja-JP" sz="1150">
              <a:solidFill>
                <a:schemeClr val="dk1"/>
              </a:solidFill>
              <a:effectLst/>
              <a:latin typeface="+mn-ea"/>
              <a:ea typeface="+mn-ea"/>
              <a:cs typeface="+mn-cs"/>
            </a:rPr>
            <a:t>99</a:t>
          </a:r>
          <a:r>
            <a:rPr kumimoji="1" lang="ja-JP" altLang="en-US" sz="1150">
              <a:solidFill>
                <a:schemeClr val="dk1"/>
              </a:solidFill>
              <a:effectLst/>
              <a:latin typeface="+mn-ea"/>
              <a:ea typeface="+mn-ea"/>
              <a:cs typeface="+mn-cs"/>
            </a:rPr>
            <a:t>％以上の</a:t>
          </a:r>
          <a:r>
            <a:rPr kumimoji="1" lang="ja-JP" altLang="ja-JP" sz="1150">
              <a:solidFill>
                <a:schemeClr val="dk1"/>
              </a:solidFill>
              <a:effectLst/>
              <a:latin typeface="+mn-ea"/>
              <a:ea typeface="+mn-ea"/>
              <a:cs typeface="+mn-cs"/>
            </a:rPr>
            <a:t>高い徴収率</a:t>
          </a:r>
          <a:r>
            <a:rPr kumimoji="1" lang="ja-JP" altLang="en-US" sz="1150">
              <a:solidFill>
                <a:schemeClr val="dk1"/>
              </a:solidFill>
              <a:effectLst/>
              <a:latin typeface="+mn-ea"/>
              <a:ea typeface="+mn-ea"/>
              <a:cs typeface="+mn-cs"/>
            </a:rPr>
            <a:t>（Ｈ</a:t>
          </a:r>
          <a:r>
            <a:rPr kumimoji="1" lang="en-US" altLang="ja-JP" sz="1150">
              <a:solidFill>
                <a:schemeClr val="dk1"/>
              </a:solidFill>
              <a:effectLst/>
              <a:latin typeface="+mn-ea"/>
              <a:ea typeface="+mn-ea"/>
              <a:cs typeface="+mn-cs"/>
            </a:rPr>
            <a:t>27</a:t>
          </a:r>
          <a:r>
            <a:rPr kumimoji="1" lang="ja-JP" altLang="en-US" sz="1150">
              <a:solidFill>
                <a:schemeClr val="dk1"/>
              </a:solidFill>
              <a:effectLst/>
              <a:latin typeface="+mn-ea"/>
              <a:ea typeface="+mn-ea"/>
              <a:cs typeface="+mn-cs"/>
            </a:rPr>
            <a:t>、</a:t>
          </a:r>
          <a:r>
            <a:rPr kumimoji="1" lang="en-US" altLang="ja-JP" sz="1150">
              <a:solidFill>
                <a:schemeClr val="dk1"/>
              </a:solidFill>
              <a:effectLst/>
              <a:latin typeface="+mn-ea"/>
              <a:ea typeface="+mn-ea"/>
              <a:cs typeface="+mn-cs"/>
            </a:rPr>
            <a:t>99.7</a:t>
          </a:r>
          <a:r>
            <a:rPr kumimoji="1" lang="ja-JP" altLang="en-US" sz="1150">
              <a:solidFill>
                <a:schemeClr val="dk1"/>
              </a:solidFill>
              <a:effectLst/>
              <a:latin typeface="+mn-ea"/>
              <a:ea typeface="+mn-ea"/>
              <a:cs typeface="+mn-cs"/>
            </a:rPr>
            <a:t>％、Ｈ</a:t>
          </a:r>
          <a:r>
            <a:rPr kumimoji="1" lang="en-US" altLang="ja-JP" sz="1150">
              <a:solidFill>
                <a:schemeClr val="dk1"/>
              </a:solidFill>
              <a:effectLst/>
              <a:latin typeface="+mn-ea"/>
              <a:ea typeface="+mn-ea"/>
              <a:cs typeface="+mn-cs"/>
            </a:rPr>
            <a:t>28</a:t>
          </a:r>
          <a:r>
            <a:rPr kumimoji="1" lang="ja-JP" altLang="en-US" sz="1150">
              <a:solidFill>
                <a:schemeClr val="dk1"/>
              </a:solidFill>
              <a:effectLst/>
              <a:latin typeface="+mn-ea"/>
              <a:ea typeface="+mn-ea"/>
              <a:cs typeface="+mn-cs"/>
            </a:rPr>
            <a:t>、</a:t>
          </a:r>
          <a:r>
            <a:rPr kumimoji="1" lang="en-US" altLang="ja-JP" sz="1150">
              <a:solidFill>
                <a:schemeClr val="dk1"/>
              </a:solidFill>
              <a:effectLst/>
              <a:latin typeface="+mn-ea"/>
              <a:ea typeface="+mn-ea"/>
              <a:cs typeface="+mn-cs"/>
            </a:rPr>
            <a:t>99.8</a:t>
          </a:r>
          <a:r>
            <a:rPr kumimoji="1" lang="ja-JP" altLang="en-US" sz="1150">
              <a:solidFill>
                <a:schemeClr val="dk1"/>
              </a:solidFill>
              <a:effectLst/>
              <a:latin typeface="+mn-ea"/>
              <a:ea typeface="+mn-ea"/>
              <a:cs typeface="+mn-cs"/>
            </a:rPr>
            <a:t>％）を堅持し、</a:t>
          </a:r>
          <a:r>
            <a:rPr kumimoji="1" lang="ja-JP" altLang="ja-JP" sz="1150">
              <a:solidFill>
                <a:schemeClr val="dk1"/>
              </a:solidFill>
              <a:effectLst/>
              <a:latin typeface="+mn-ea"/>
              <a:ea typeface="+mn-ea"/>
              <a:cs typeface="+mn-cs"/>
            </a:rPr>
            <a:t>新たな滞納</a:t>
          </a:r>
          <a:r>
            <a:rPr kumimoji="1" lang="ja-JP" altLang="en-US" sz="1150">
              <a:solidFill>
                <a:schemeClr val="dk1"/>
              </a:solidFill>
              <a:effectLst/>
              <a:latin typeface="+mn-ea"/>
              <a:ea typeface="+mn-ea"/>
              <a:cs typeface="+mn-cs"/>
            </a:rPr>
            <a:t>を</a:t>
          </a:r>
          <a:r>
            <a:rPr kumimoji="1" lang="ja-JP" altLang="ja-JP" sz="1150">
              <a:solidFill>
                <a:schemeClr val="dk1"/>
              </a:solidFill>
              <a:effectLst/>
              <a:latin typeface="+mn-ea"/>
              <a:ea typeface="+mn-ea"/>
              <a:cs typeface="+mn-cs"/>
            </a:rPr>
            <a:t>防止</a:t>
          </a:r>
          <a:r>
            <a:rPr kumimoji="1" lang="ja-JP" altLang="en-US" sz="1150">
              <a:solidFill>
                <a:schemeClr val="dk1"/>
              </a:solidFill>
              <a:effectLst/>
              <a:latin typeface="+mn-ea"/>
              <a:ea typeface="+mn-ea"/>
              <a:cs typeface="+mn-cs"/>
            </a:rPr>
            <a:t>していく必要がある。また、</a:t>
          </a:r>
          <a:r>
            <a:rPr kumimoji="1" lang="ja-JP" altLang="ja-JP" sz="1150">
              <a:solidFill>
                <a:schemeClr val="dk1"/>
              </a:solidFill>
              <a:effectLst/>
              <a:latin typeface="+mn-ea"/>
              <a:ea typeface="+mn-ea"/>
              <a:cs typeface="+mn-cs"/>
            </a:rPr>
            <a:t>産業振興や定住促進を積極的に展開し、人口流出を防ぎつつ、固定資産税や町民税の増収に努め、自主財源の確保に取り組む。</a:t>
          </a:r>
          <a:endParaRPr lang="ja-JP" altLang="ja-JP" sz="1150">
            <a:effectLst/>
            <a:latin typeface="+mn-ea"/>
            <a:ea typeface="+mn-ea"/>
          </a:endParaRPr>
        </a:p>
        <a:p>
          <a:endParaRPr lang="ja-JP" altLang="ja-JP" sz="115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129722</xdr:rowOff>
    </xdr:to>
    <xdr:cxnSp macro="">
      <xdr:nvCxnSpPr>
        <xdr:cNvPr id="70" name="直線コネクタ 69"/>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146957</xdr:rowOff>
    </xdr:to>
    <xdr:cxnSp macro="">
      <xdr:nvCxnSpPr>
        <xdr:cNvPr id="73" name="直線コネクタ 72"/>
        <xdr:cNvCxnSpPr/>
      </xdr:nvCxnSpPr>
      <xdr:spPr>
        <a:xfrm flipV="1">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43</xdr:row>
      <xdr:rowOff>164193</xdr:rowOff>
    </xdr:to>
    <xdr:cxnSp macro="">
      <xdr:nvCxnSpPr>
        <xdr:cNvPr id="76" name="直線コネクタ 75"/>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9" name="直線コネクタ 78"/>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9" name="円/楕円 88"/>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90"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3" name="円/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5" name="円/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7" name="円/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扶助</a:t>
          </a:r>
          <a:r>
            <a:rPr kumimoji="1" lang="ja-JP" altLang="ja-JP" sz="1300">
              <a:solidFill>
                <a:schemeClr val="dk1"/>
              </a:solidFill>
              <a:effectLst/>
              <a:latin typeface="+mn-ea"/>
              <a:ea typeface="+mn-ea"/>
              <a:cs typeface="+mn-cs"/>
            </a:rPr>
            <a:t>費の充当一般財源が</a:t>
          </a:r>
          <a:r>
            <a:rPr kumimoji="1" lang="en-US" altLang="ja-JP" sz="1300">
              <a:solidFill>
                <a:schemeClr val="dk1"/>
              </a:solidFill>
              <a:effectLst/>
              <a:latin typeface="+mn-ea"/>
              <a:ea typeface="+mn-ea"/>
              <a:cs typeface="+mn-cs"/>
            </a:rPr>
            <a:t>28,800</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14.1</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a:t>
          </a:r>
          <a:r>
            <a:rPr kumimoji="1" lang="ja-JP" altLang="ja-JP" sz="1300">
              <a:solidFill>
                <a:schemeClr val="dk1"/>
              </a:solidFill>
              <a:effectLst/>
              <a:latin typeface="+mn-lt"/>
              <a:ea typeface="+mn-ea"/>
              <a:cs typeface="+mn-cs"/>
            </a:rPr>
            <a:t>補助費</a:t>
          </a:r>
          <a:r>
            <a:rPr kumimoji="1" lang="ja-JP" altLang="ja-JP" sz="1300">
              <a:solidFill>
                <a:schemeClr val="dk1"/>
              </a:solidFill>
              <a:effectLst/>
              <a:latin typeface="+mn-ea"/>
              <a:ea typeface="+mn-ea"/>
              <a:cs typeface="+mn-cs"/>
            </a:rPr>
            <a:t>の充当一般財源が</a:t>
          </a:r>
          <a:r>
            <a:rPr kumimoji="1" lang="en-US" altLang="ja-JP" sz="1300">
              <a:solidFill>
                <a:schemeClr val="dk1"/>
              </a:solidFill>
              <a:effectLst/>
              <a:latin typeface="+mn-ea"/>
              <a:ea typeface="+mn-ea"/>
              <a:cs typeface="+mn-cs"/>
            </a:rPr>
            <a:t>57,378</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9.8</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し、</a:t>
          </a:r>
          <a:r>
            <a:rPr kumimoji="1" lang="ja-JP" altLang="ja-JP" sz="1300">
              <a:solidFill>
                <a:schemeClr val="dk1"/>
              </a:solidFill>
              <a:effectLst/>
              <a:latin typeface="+mn-lt"/>
              <a:ea typeface="+mn-ea"/>
              <a:cs typeface="+mn-cs"/>
            </a:rPr>
            <a:t>歳入の経常的一般財源</a:t>
          </a:r>
          <a:r>
            <a:rPr kumimoji="1" lang="ja-JP" altLang="ja-JP" sz="1300">
              <a:solidFill>
                <a:schemeClr val="dk1"/>
              </a:solidFill>
              <a:effectLst/>
              <a:latin typeface="+mn-ea"/>
              <a:ea typeface="+mn-ea"/>
              <a:cs typeface="+mn-cs"/>
            </a:rPr>
            <a:t>が</a:t>
          </a:r>
          <a:r>
            <a:rPr kumimoji="1" lang="en-US" altLang="ja-JP" sz="1300">
              <a:solidFill>
                <a:schemeClr val="dk1"/>
              </a:solidFill>
              <a:effectLst/>
              <a:latin typeface="+mn-ea"/>
              <a:ea typeface="+mn-ea"/>
              <a:cs typeface="+mn-cs"/>
            </a:rPr>
            <a:t>57,760</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1.2</a:t>
          </a:r>
          <a:r>
            <a:rPr kumimoji="1" lang="ja-JP" altLang="en-US" sz="1300">
              <a:solidFill>
                <a:schemeClr val="dk1"/>
              </a:solidFill>
              <a:effectLst/>
              <a:latin typeface="+mn-ea"/>
              <a:ea typeface="+mn-ea"/>
              <a:cs typeface="+mn-cs"/>
            </a:rPr>
            <a:t>％）の減となった</a:t>
          </a:r>
          <a:r>
            <a:rPr kumimoji="1" lang="ja-JP" altLang="ja-JP" sz="1300">
              <a:solidFill>
                <a:schemeClr val="dk1"/>
              </a:solidFill>
              <a:effectLst/>
              <a:latin typeface="+mn-lt"/>
              <a:ea typeface="+mn-ea"/>
              <a:cs typeface="+mn-cs"/>
            </a:rPr>
            <a:t>ことで比率が</a:t>
          </a:r>
          <a:r>
            <a:rPr kumimoji="1" lang="ja-JP" altLang="ja-JP" sz="1300">
              <a:solidFill>
                <a:schemeClr val="dk1"/>
              </a:solidFill>
              <a:effectLst/>
              <a:latin typeface="+mn-ea"/>
              <a:ea typeface="+mn-ea"/>
              <a:cs typeface="+mn-cs"/>
            </a:rPr>
            <a:t>前年度に比べて</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ポイント増加</a:t>
          </a:r>
          <a:r>
            <a:rPr kumimoji="1" lang="ja-JP" altLang="en-US" sz="1300">
              <a:solidFill>
                <a:schemeClr val="dk1"/>
              </a:solidFill>
              <a:effectLst/>
              <a:latin typeface="+mn-ea"/>
              <a:ea typeface="+mn-ea"/>
              <a:cs typeface="+mn-cs"/>
            </a:rPr>
            <a:t>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この比率は、</a:t>
          </a:r>
          <a:r>
            <a:rPr kumimoji="1" lang="ja-JP" altLang="ja-JP" sz="1300">
              <a:solidFill>
                <a:schemeClr val="dk1"/>
              </a:solidFill>
              <a:effectLst/>
              <a:latin typeface="+mn-ea"/>
              <a:ea typeface="+mn-ea"/>
              <a:cs typeface="+mn-cs"/>
            </a:rPr>
            <a:t>類似団体平均や全国及び県平均を</a:t>
          </a:r>
          <a:r>
            <a:rPr kumimoji="1" lang="ja-JP" altLang="en-US" sz="1300">
              <a:solidFill>
                <a:schemeClr val="dk1"/>
              </a:solidFill>
              <a:effectLst/>
              <a:latin typeface="+mn-ea"/>
              <a:ea typeface="+mn-ea"/>
              <a:cs typeface="+mn-cs"/>
            </a:rPr>
            <a:t>大きく</a:t>
          </a:r>
          <a:r>
            <a:rPr kumimoji="1" lang="ja-JP" altLang="ja-JP" sz="1300">
              <a:solidFill>
                <a:schemeClr val="dk1"/>
              </a:solidFill>
              <a:effectLst/>
              <a:latin typeface="+mn-ea"/>
              <a:ea typeface="+mn-ea"/>
              <a:cs typeface="+mn-cs"/>
            </a:rPr>
            <a:t>上回っており、財政構造の弾力性が損なわれている状況にある。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事務事業の見直し等に取り組み、経常経費の節減に努め、改善を図りたい。</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109220</xdr:rowOff>
    </xdr:from>
    <xdr:to>
      <xdr:col>7</xdr:col>
      <xdr:colOff>152400</xdr:colOff>
      <xdr:row>67</xdr:row>
      <xdr:rowOff>31750</xdr:rowOff>
    </xdr:to>
    <xdr:cxnSp macro="">
      <xdr:nvCxnSpPr>
        <xdr:cNvPr id="133" name="直線コネクタ 132"/>
        <xdr:cNvCxnSpPr/>
      </xdr:nvCxnSpPr>
      <xdr:spPr>
        <a:xfrm>
          <a:off x="4114800" y="1125347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71983</xdr:rowOff>
    </xdr:from>
    <xdr:ext cx="762000" cy="259045"/>
    <xdr:sp macro="" textlink="">
      <xdr:nvSpPr>
        <xdr:cNvPr id="134"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109220</xdr:rowOff>
    </xdr:from>
    <xdr:to>
      <xdr:col>6</xdr:col>
      <xdr:colOff>0</xdr:colOff>
      <xdr:row>67</xdr:row>
      <xdr:rowOff>15663</xdr:rowOff>
    </xdr:to>
    <xdr:cxnSp macro="">
      <xdr:nvCxnSpPr>
        <xdr:cNvPr id="136" name="直線コネクタ 135"/>
        <xdr:cNvCxnSpPr/>
      </xdr:nvCxnSpPr>
      <xdr:spPr>
        <a:xfrm flipV="1">
          <a:off x="3225800" y="1125347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38" name="テキスト ボックス 137"/>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4656</xdr:rowOff>
    </xdr:from>
    <xdr:to>
      <xdr:col>4</xdr:col>
      <xdr:colOff>482600</xdr:colOff>
      <xdr:row>67</xdr:row>
      <xdr:rowOff>15663</xdr:rowOff>
    </xdr:to>
    <xdr:cxnSp macro="">
      <xdr:nvCxnSpPr>
        <xdr:cNvPr id="139" name="直線コネクタ 138"/>
        <xdr:cNvCxnSpPr/>
      </xdr:nvCxnSpPr>
      <xdr:spPr>
        <a:xfrm>
          <a:off x="2336800" y="11148906"/>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40" name="フローチャート : 判断 139"/>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1" name="テキスト ボックス 140"/>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28363</xdr:rowOff>
    </xdr:from>
    <xdr:to>
      <xdr:col>3</xdr:col>
      <xdr:colOff>279400</xdr:colOff>
      <xdr:row>65</xdr:row>
      <xdr:rowOff>4656</xdr:rowOff>
    </xdr:to>
    <xdr:cxnSp macro="">
      <xdr:nvCxnSpPr>
        <xdr:cNvPr id="142" name="直線コネクタ 141"/>
        <xdr:cNvCxnSpPr/>
      </xdr:nvCxnSpPr>
      <xdr:spPr>
        <a:xfrm>
          <a:off x="1447800" y="10658263"/>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168063</xdr:rowOff>
    </xdr:from>
    <xdr:to>
      <xdr:col>3</xdr:col>
      <xdr:colOff>330200</xdr:colOff>
      <xdr:row>64</xdr:row>
      <xdr:rowOff>98213</xdr:rowOff>
    </xdr:to>
    <xdr:sp macro="" textlink="">
      <xdr:nvSpPr>
        <xdr:cNvPr id="143" name="フローチャート : 判断 142"/>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108390</xdr:rowOff>
    </xdr:from>
    <xdr:ext cx="762000" cy="259045"/>
    <xdr:sp macro="" textlink="">
      <xdr:nvSpPr>
        <xdr:cNvPr id="144" name="テキスト ボックス 143"/>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5" name="フローチャート : 判断 144"/>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46" name="テキスト ボックス 145"/>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152400</xdr:rowOff>
    </xdr:from>
    <xdr:to>
      <xdr:col>7</xdr:col>
      <xdr:colOff>203200</xdr:colOff>
      <xdr:row>67</xdr:row>
      <xdr:rowOff>82550</xdr:rowOff>
    </xdr:to>
    <xdr:sp macro="" textlink="">
      <xdr:nvSpPr>
        <xdr:cNvPr id="152" name="円/楕円 151"/>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48277</xdr:rowOff>
    </xdr:from>
    <xdr:ext cx="762000" cy="259045"/>
    <xdr:sp macro="" textlink="">
      <xdr:nvSpPr>
        <xdr:cNvPr id="153" name="財政構造の弾力性該当値テキスト"/>
        <xdr:cNvSpPr txBox="1"/>
      </xdr:nvSpPr>
      <xdr:spPr>
        <a:xfrm>
          <a:off x="5041900" y="113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54" name="円/楕円 153"/>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55" name="テキスト ボックス 154"/>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136313</xdr:rowOff>
    </xdr:from>
    <xdr:to>
      <xdr:col>4</xdr:col>
      <xdr:colOff>533400</xdr:colOff>
      <xdr:row>67</xdr:row>
      <xdr:rowOff>66463</xdr:rowOff>
    </xdr:to>
    <xdr:sp macro="" textlink="">
      <xdr:nvSpPr>
        <xdr:cNvPr id="156" name="円/楕円 155"/>
        <xdr:cNvSpPr/>
      </xdr:nvSpPr>
      <xdr:spPr>
        <a:xfrm>
          <a:off x="3175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51240</xdr:rowOff>
    </xdr:from>
    <xdr:ext cx="762000" cy="259045"/>
    <xdr:sp macro="" textlink="">
      <xdr:nvSpPr>
        <xdr:cNvPr id="157" name="テキスト ボックス 156"/>
        <xdr:cNvSpPr txBox="1"/>
      </xdr:nvSpPr>
      <xdr:spPr>
        <a:xfrm>
          <a:off x="2844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125306</xdr:rowOff>
    </xdr:from>
    <xdr:to>
      <xdr:col>3</xdr:col>
      <xdr:colOff>330200</xdr:colOff>
      <xdr:row>65</xdr:row>
      <xdr:rowOff>55456</xdr:rowOff>
    </xdr:to>
    <xdr:sp macro="" textlink="">
      <xdr:nvSpPr>
        <xdr:cNvPr id="158" name="円/楕円 157"/>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40233</xdr:rowOff>
    </xdr:from>
    <xdr:ext cx="762000" cy="259045"/>
    <xdr:sp macro="" textlink="">
      <xdr:nvSpPr>
        <xdr:cNvPr id="159" name="テキスト ボックス 158"/>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149013</xdr:rowOff>
    </xdr:from>
    <xdr:to>
      <xdr:col>2</xdr:col>
      <xdr:colOff>127000</xdr:colOff>
      <xdr:row>62</xdr:row>
      <xdr:rowOff>79163</xdr:rowOff>
    </xdr:to>
    <xdr:sp macro="" textlink="">
      <xdr:nvSpPr>
        <xdr:cNvPr id="160" name="円/楕円 159"/>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89340</xdr:rowOff>
    </xdr:from>
    <xdr:ext cx="762000" cy="259045"/>
    <xdr:sp macro="" textlink="">
      <xdr:nvSpPr>
        <xdr:cNvPr id="161" name="テキスト ボックス 160"/>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[289,640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年度から類似団体平均や全国及び県平均を大きく上回っており、</a:t>
          </a:r>
          <a:r>
            <a:rPr kumimoji="1" lang="ja-JP" altLang="ja-JP" sz="1100">
              <a:solidFill>
                <a:schemeClr val="dk1"/>
              </a:solidFill>
              <a:effectLst/>
              <a:latin typeface="+mn-lt"/>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a:t>
          </a:r>
          <a:r>
            <a:rPr kumimoji="1" lang="ja-JP" altLang="ja-JP" sz="1100">
              <a:solidFill>
                <a:schemeClr val="dk1"/>
              </a:solidFill>
              <a:effectLst/>
              <a:latin typeface="+mn-lt"/>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a:t>
          </a:r>
          <a:r>
            <a:rPr kumimoji="1" lang="ja-JP" altLang="ja-JP" sz="1300">
              <a:solidFill>
                <a:schemeClr val="dk1"/>
              </a:solidFill>
              <a:effectLst/>
              <a:latin typeface="+mn-ea"/>
              <a:ea typeface="+mn-ea"/>
              <a:cs typeface="+mn-cs"/>
            </a:rPr>
            <a:t>においては、類似団体内で最大の決算額となっている。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決算額は前年度に比べ、除染作業の</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等により物件費が大きく減少したことで減となったものの、仮置場管理委託業務は引き続き発生するため、今後も物件費の決算額が大きくなることは避けられない。事務事業の見直しに取り組みコストの縮減を図っていきたい。</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50789</xdr:rowOff>
    </xdr:from>
    <xdr:to>
      <xdr:col>7</xdr:col>
      <xdr:colOff>152400</xdr:colOff>
      <xdr:row>86</xdr:row>
      <xdr:rowOff>51603</xdr:rowOff>
    </xdr:to>
    <xdr:cxnSp macro="">
      <xdr:nvCxnSpPr>
        <xdr:cNvPr id="189" name="直線コネクタ 188"/>
        <xdr:cNvCxnSpPr/>
      </xdr:nvCxnSpPr>
      <xdr:spPr>
        <a:xfrm flipV="1">
          <a:off x="4953000" y="13938239"/>
          <a:ext cx="0" cy="858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23680</xdr:rowOff>
    </xdr:from>
    <xdr:ext cx="762000" cy="259045"/>
    <xdr:sp macro="" textlink="">
      <xdr:nvSpPr>
        <xdr:cNvPr id="190" name="人件費・物件費等の状況最小値テキスト"/>
        <xdr:cNvSpPr txBox="1"/>
      </xdr:nvSpPr>
      <xdr:spPr>
        <a:xfrm>
          <a:off x="5041900" y="1476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86</xdr:row>
      <xdr:rowOff>51603</xdr:rowOff>
    </xdr:from>
    <xdr:to>
      <xdr:col>7</xdr:col>
      <xdr:colOff>241300</xdr:colOff>
      <xdr:row>86</xdr:row>
      <xdr:rowOff>51603</xdr:rowOff>
    </xdr:to>
    <xdr:cxnSp macro="">
      <xdr:nvCxnSpPr>
        <xdr:cNvPr id="191" name="直線コネクタ 190"/>
        <xdr:cNvCxnSpPr/>
      </xdr:nvCxnSpPr>
      <xdr:spPr>
        <a:xfrm>
          <a:off x="4864100" y="1479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137166</xdr:rowOff>
    </xdr:from>
    <xdr:ext cx="762000" cy="259045"/>
    <xdr:sp macro="" textlink="">
      <xdr:nvSpPr>
        <xdr:cNvPr id="192" name="人件費・物件費等の状況最大値テキスト"/>
        <xdr:cNvSpPr txBox="1"/>
      </xdr:nvSpPr>
      <xdr:spPr>
        <a:xfrm>
          <a:off x="5041900" y="1368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50789</xdr:rowOff>
    </xdr:from>
    <xdr:to>
      <xdr:col>7</xdr:col>
      <xdr:colOff>241300</xdr:colOff>
      <xdr:row>81</xdr:row>
      <xdr:rowOff>50789</xdr:rowOff>
    </xdr:to>
    <xdr:cxnSp macro="">
      <xdr:nvCxnSpPr>
        <xdr:cNvPr id="193" name="直線コネクタ 192"/>
        <xdr:cNvCxnSpPr/>
      </xdr:nvCxnSpPr>
      <xdr:spPr>
        <a:xfrm>
          <a:off x="4864100" y="1393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51603</xdr:rowOff>
    </xdr:from>
    <xdr:to>
      <xdr:col>7</xdr:col>
      <xdr:colOff>152400</xdr:colOff>
      <xdr:row>87</xdr:row>
      <xdr:rowOff>61754</xdr:rowOff>
    </xdr:to>
    <xdr:cxnSp macro="">
      <xdr:nvCxnSpPr>
        <xdr:cNvPr id="194" name="直線コネクタ 193"/>
        <xdr:cNvCxnSpPr/>
      </xdr:nvCxnSpPr>
      <xdr:spPr>
        <a:xfrm flipV="1">
          <a:off x="4114800" y="14796303"/>
          <a:ext cx="838200" cy="18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83924</xdr:rowOff>
    </xdr:from>
    <xdr:ext cx="762000" cy="259045"/>
    <xdr:sp macro="" textlink="">
      <xdr:nvSpPr>
        <xdr:cNvPr id="195" name="人件費・物件費等の状況平均値テキスト"/>
        <xdr:cNvSpPr txBox="1"/>
      </xdr:nvSpPr>
      <xdr:spPr>
        <a:xfrm>
          <a:off x="5041900" y="1397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67397</xdr:rowOff>
    </xdr:from>
    <xdr:to>
      <xdr:col>7</xdr:col>
      <xdr:colOff>203200</xdr:colOff>
      <xdr:row>82</xdr:row>
      <xdr:rowOff>168997</xdr:rowOff>
    </xdr:to>
    <xdr:sp macro="" textlink="">
      <xdr:nvSpPr>
        <xdr:cNvPr id="196" name="フローチャート : 判断 195"/>
        <xdr:cNvSpPr/>
      </xdr:nvSpPr>
      <xdr:spPr>
        <a:xfrm>
          <a:off x="4902200" y="1412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61754</xdr:rowOff>
    </xdr:from>
    <xdr:to>
      <xdr:col>6</xdr:col>
      <xdr:colOff>0</xdr:colOff>
      <xdr:row>87</xdr:row>
      <xdr:rowOff>159530</xdr:rowOff>
    </xdr:to>
    <xdr:cxnSp macro="">
      <xdr:nvCxnSpPr>
        <xdr:cNvPr id="197" name="直線コネクタ 196"/>
        <xdr:cNvCxnSpPr/>
      </xdr:nvCxnSpPr>
      <xdr:spPr>
        <a:xfrm flipV="1">
          <a:off x="3225800" y="14977904"/>
          <a:ext cx="8890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198" name="フローチャート : 判断 197"/>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127097</xdr:rowOff>
    </xdr:from>
    <xdr:ext cx="736600" cy="259045"/>
    <xdr:sp macro="" textlink="">
      <xdr:nvSpPr>
        <xdr:cNvPr id="199" name="テキスト ボックス 198"/>
        <xdr:cNvSpPr txBox="1"/>
      </xdr:nvSpPr>
      <xdr:spPr>
        <a:xfrm>
          <a:off x="3733800" y="13843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26538</xdr:rowOff>
    </xdr:from>
    <xdr:to>
      <xdr:col>4</xdr:col>
      <xdr:colOff>482600</xdr:colOff>
      <xdr:row>87</xdr:row>
      <xdr:rowOff>159530</xdr:rowOff>
    </xdr:to>
    <xdr:cxnSp macro="">
      <xdr:nvCxnSpPr>
        <xdr:cNvPr id="200" name="直線コネクタ 199"/>
        <xdr:cNvCxnSpPr/>
      </xdr:nvCxnSpPr>
      <xdr:spPr>
        <a:xfrm>
          <a:off x="2336800" y="14599788"/>
          <a:ext cx="889000" cy="47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1" name="フローチャート : 判断 200"/>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2" name="テキスト ボックス 201"/>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47382</xdr:rowOff>
    </xdr:from>
    <xdr:to>
      <xdr:col>3</xdr:col>
      <xdr:colOff>279400</xdr:colOff>
      <xdr:row>85</xdr:row>
      <xdr:rowOff>26538</xdr:rowOff>
    </xdr:to>
    <xdr:cxnSp macro="">
      <xdr:nvCxnSpPr>
        <xdr:cNvPr id="203" name="直線コネクタ 202"/>
        <xdr:cNvCxnSpPr/>
      </xdr:nvCxnSpPr>
      <xdr:spPr>
        <a:xfrm>
          <a:off x="1447800" y="14106282"/>
          <a:ext cx="889000" cy="49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4" name="フローチャート : 判断 203"/>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5" name="テキスト ボックス 204"/>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6" name="フローチャート : 判断 205"/>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7" name="テキスト ボックス 206"/>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803</xdr:rowOff>
    </xdr:from>
    <xdr:to>
      <xdr:col>7</xdr:col>
      <xdr:colOff>203200</xdr:colOff>
      <xdr:row>86</xdr:row>
      <xdr:rowOff>102403</xdr:rowOff>
    </xdr:to>
    <xdr:sp macro="" textlink="">
      <xdr:nvSpPr>
        <xdr:cNvPr id="213" name="円/楕円 212"/>
        <xdr:cNvSpPr/>
      </xdr:nvSpPr>
      <xdr:spPr>
        <a:xfrm>
          <a:off x="4902200" y="147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68130</xdr:rowOff>
    </xdr:from>
    <xdr:ext cx="762000" cy="259045"/>
    <xdr:sp macro="" textlink="">
      <xdr:nvSpPr>
        <xdr:cNvPr id="214" name="人件費・物件費等の状況該当値テキスト"/>
        <xdr:cNvSpPr txBox="1"/>
      </xdr:nvSpPr>
      <xdr:spPr>
        <a:xfrm>
          <a:off x="5041900" y="1464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289,640</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10954</xdr:rowOff>
    </xdr:from>
    <xdr:to>
      <xdr:col>6</xdr:col>
      <xdr:colOff>50800</xdr:colOff>
      <xdr:row>87</xdr:row>
      <xdr:rowOff>112554</xdr:rowOff>
    </xdr:to>
    <xdr:sp macro="" textlink="">
      <xdr:nvSpPr>
        <xdr:cNvPr id="215" name="円/楕円 214"/>
        <xdr:cNvSpPr/>
      </xdr:nvSpPr>
      <xdr:spPr>
        <a:xfrm>
          <a:off x="4064000" y="149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97331</xdr:rowOff>
    </xdr:from>
    <xdr:ext cx="736600" cy="259045"/>
    <xdr:sp macro="" textlink="">
      <xdr:nvSpPr>
        <xdr:cNvPr id="216" name="テキスト ボックス 215"/>
        <xdr:cNvSpPr txBox="1"/>
      </xdr:nvSpPr>
      <xdr:spPr>
        <a:xfrm>
          <a:off x="3733800" y="15013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327,270</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108730</xdr:rowOff>
    </xdr:from>
    <xdr:to>
      <xdr:col>4</xdr:col>
      <xdr:colOff>533400</xdr:colOff>
      <xdr:row>88</xdr:row>
      <xdr:rowOff>38880</xdr:rowOff>
    </xdr:to>
    <xdr:sp macro="" textlink="">
      <xdr:nvSpPr>
        <xdr:cNvPr id="217" name="円/楕円 216"/>
        <xdr:cNvSpPr/>
      </xdr:nvSpPr>
      <xdr:spPr>
        <a:xfrm>
          <a:off x="3175000" y="15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23657</xdr:rowOff>
    </xdr:from>
    <xdr:ext cx="762000" cy="259045"/>
    <xdr:sp macro="" textlink="">
      <xdr:nvSpPr>
        <xdr:cNvPr id="218" name="テキスト ボックス 217"/>
        <xdr:cNvSpPr txBox="1"/>
      </xdr:nvSpPr>
      <xdr:spPr>
        <a:xfrm>
          <a:off x="2844800" y="1511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347,530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147188</xdr:rowOff>
    </xdr:from>
    <xdr:to>
      <xdr:col>3</xdr:col>
      <xdr:colOff>330200</xdr:colOff>
      <xdr:row>85</xdr:row>
      <xdr:rowOff>77338</xdr:rowOff>
    </xdr:to>
    <xdr:sp macro="" textlink="">
      <xdr:nvSpPr>
        <xdr:cNvPr id="219" name="円/楕円 218"/>
        <xdr:cNvSpPr/>
      </xdr:nvSpPr>
      <xdr:spPr>
        <a:xfrm>
          <a:off x="2286000" y="145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62115</xdr:rowOff>
    </xdr:from>
    <xdr:ext cx="762000" cy="259045"/>
    <xdr:sp macro="" textlink="">
      <xdr:nvSpPr>
        <xdr:cNvPr id="220" name="テキスト ボックス 219"/>
        <xdr:cNvSpPr txBox="1"/>
      </xdr:nvSpPr>
      <xdr:spPr>
        <a:xfrm>
          <a:off x="1955800" y="1463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168032</xdr:rowOff>
    </xdr:from>
    <xdr:to>
      <xdr:col>2</xdr:col>
      <xdr:colOff>127000</xdr:colOff>
      <xdr:row>82</xdr:row>
      <xdr:rowOff>98182</xdr:rowOff>
    </xdr:to>
    <xdr:sp macro="" textlink="">
      <xdr:nvSpPr>
        <xdr:cNvPr id="221" name="円/楕円 220"/>
        <xdr:cNvSpPr/>
      </xdr:nvSpPr>
      <xdr:spPr>
        <a:xfrm>
          <a:off x="1397000" y="140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82959</xdr:rowOff>
    </xdr:from>
    <xdr:ext cx="762000" cy="259045"/>
    <xdr:sp macro="" textlink="">
      <xdr:nvSpPr>
        <xdr:cNvPr id="222" name="テキスト ボックス 221"/>
        <xdr:cNvSpPr txBox="1"/>
      </xdr:nvSpPr>
      <xdr:spPr>
        <a:xfrm>
          <a:off x="1066800" y="1414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給与の水準については、適正化に努めており、類似団体平均を</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上</a:t>
          </a:r>
          <a:r>
            <a:rPr kumimoji="1" lang="ja-JP" altLang="ja-JP" sz="1300">
              <a:solidFill>
                <a:schemeClr val="dk1"/>
              </a:solidFill>
              <a:effectLst/>
              <a:latin typeface="+mn-ea"/>
              <a:ea typeface="+mn-ea"/>
              <a:cs typeface="+mn-cs"/>
            </a:rPr>
            <a:t>回り、全国町村平均を</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ポイント上回った。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福島県</a:t>
          </a:r>
          <a:r>
            <a:rPr kumimoji="1" lang="ja-JP" altLang="ja-JP" sz="1300">
              <a:solidFill>
                <a:schemeClr val="dk1"/>
              </a:solidFill>
              <a:effectLst/>
              <a:latin typeface="+mn-lt"/>
              <a:ea typeface="+mn-ea"/>
              <a:cs typeface="+mn-cs"/>
            </a:rPr>
            <a:t>人事</a:t>
          </a:r>
          <a:r>
            <a:rPr kumimoji="1" lang="ja-JP" altLang="en-US" sz="1300">
              <a:solidFill>
                <a:schemeClr val="dk1"/>
              </a:solidFill>
              <a:effectLst/>
              <a:latin typeface="+mn-lt"/>
              <a:ea typeface="+mn-ea"/>
              <a:cs typeface="+mn-cs"/>
            </a:rPr>
            <a:t>委員会</a:t>
          </a:r>
          <a:r>
            <a:rPr kumimoji="1" lang="ja-JP" altLang="ja-JP" sz="1300">
              <a:solidFill>
                <a:schemeClr val="dk1"/>
              </a:solidFill>
              <a:effectLst/>
              <a:latin typeface="+mn-lt"/>
              <a:ea typeface="+mn-ea"/>
              <a:cs typeface="+mn-cs"/>
            </a:rPr>
            <a:t>勧告</a:t>
          </a:r>
          <a:r>
            <a:rPr kumimoji="1" lang="ja-JP" altLang="en-US" sz="1300">
              <a:solidFill>
                <a:schemeClr val="dk1"/>
              </a:solidFill>
              <a:effectLst/>
              <a:latin typeface="+mn-lt"/>
              <a:ea typeface="+mn-ea"/>
              <a:cs typeface="+mn-cs"/>
            </a:rPr>
            <a:t>により、</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年度には</a:t>
          </a:r>
          <a:r>
            <a:rPr kumimoji="1" lang="ja-JP" altLang="en-US" sz="1300">
              <a:solidFill>
                <a:schemeClr val="dk1"/>
              </a:solidFill>
              <a:effectLst/>
              <a:latin typeface="+mn-ea"/>
              <a:ea typeface="+mn-ea"/>
              <a:cs typeface="+mn-cs"/>
            </a:rPr>
            <a:t>給料</a:t>
          </a:r>
          <a:r>
            <a:rPr kumimoji="1" lang="ja-JP" altLang="ja-JP" sz="1300">
              <a:solidFill>
                <a:schemeClr val="dk1"/>
              </a:solidFill>
              <a:effectLst/>
              <a:latin typeface="+mn-ea"/>
              <a:ea typeface="+mn-ea"/>
              <a:cs typeface="+mn-cs"/>
            </a:rPr>
            <a:t>表の引き下げ（</a:t>
          </a:r>
          <a:r>
            <a:rPr kumimoji="1" lang="en-US" altLang="ja-JP" sz="1300">
              <a:solidFill>
                <a:schemeClr val="dk1"/>
              </a:solidFill>
              <a:effectLst/>
              <a:latin typeface="+mn-ea"/>
              <a:ea typeface="+mn-ea"/>
              <a:cs typeface="+mn-cs"/>
            </a:rPr>
            <a:t>0.23</a:t>
          </a:r>
          <a:r>
            <a:rPr kumimoji="1" lang="ja-JP" altLang="ja-JP" sz="1300">
              <a:solidFill>
                <a:schemeClr val="dk1"/>
              </a:solidFill>
              <a:effectLst/>
              <a:latin typeface="+mn-ea"/>
              <a:ea typeface="+mn-ea"/>
              <a:cs typeface="+mn-cs"/>
            </a:rPr>
            <a:t>％）を行い、</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3.29</a:t>
          </a:r>
          <a:r>
            <a:rPr kumimoji="1" lang="ja-JP" altLang="ja-JP" sz="1300">
              <a:solidFill>
                <a:schemeClr val="dk1"/>
              </a:solidFill>
              <a:effectLst/>
              <a:latin typeface="+mn-ea"/>
              <a:ea typeface="+mn-ea"/>
              <a:cs typeface="+mn-cs"/>
            </a:rPr>
            <a:t>％減額</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年度は平均</a:t>
          </a:r>
          <a:r>
            <a:rPr kumimoji="1" lang="en-US" altLang="ja-JP" sz="1300">
              <a:solidFill>
                <a:schemeClr val="dk1"/>
              </a:solidFill>
              <a:effectLst/>
              <a:latin typeface="+mn-ea"/>
              <a:ea typeface="+mn-ea"/>
              <a:cs typeface="+mn-cs"/>
            </a:rPr>
            <a:t>0.8</a:t>
          </a:r>
          <a:r>
            <a:rPr kumimoji="1" lang="ja-JP" altLang="ja-JP" sz="1300">
              <a:solidFill>
                <a:schemeClr val="dk1"/>
              </a:solidFill>
              <a:effectLst/>
              <a:latin typeface="+mn-ea"/>
              <a:ea typeface="+mn-ea"/>
              <a:cs typeface="+mn-cs"/>
            </a:rPr>
            <a:t>％（最大</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％）引き下げを実施</a:t>
          </a:r>
          <a:r>
            <a:rPr kumimoji="1" lang="ja-JP" altLang="en-US" sz="1300">
              <a:solidFill>
                <a:schemeClr val="dk1"/>
              </a:solidFill>
              <a:effectLst/>
              <a:latin typeface="+mn-ea"/>
              <a:ea typeface="+mn-ea"/>
              <a:cs typeface="+mn-cs"/>
            </a:rPr>
            <a:t>してきたが、平成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年度においては平均</a:t>
          </a:r>
          <a:r>
            <a:rPr kumimoji="1" lang="en-US" altLang="ja-JP" sz="1300">
              <a:solidFill>
                <a:schemeClr val="dk1"/>
              </a:solidFill>
              <a:effectLst/>
              <a:latin typeface="+mn-ea"/>
              <a:ea typeface="+mn-ea"/>
              <a:cs typeface="+mn-cs"/>
            </a:rPr>
            <a:t>0.04</a:t>
          </a:r>
          <a:r>
            <a:rPr kumimoji="1" lang="ja-JP" altLang="en-US" sz="1300">
              <a:solidFill>
                <a:schemeClr val="dk1"/>
              </a:solidFill>
              <a:effectLst/>
              <a:latin typeface="+mn-ea"/>
              <a:ea typeface="+mn-ea"/>
              <a:cs typeface="+mn-cs"/>
            </a:rPr>
            <a:t>％の引上げを行った</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a:t>
          </a:r>
          <a:r>
            <a:rPr kumimoji="1" lang="ja-JP" altLang="en-US" sz="1300">
              <a:solidFill>
                <a:schemeClr val="dk1"/>
              </a:solidFill>
              <a:effectLst/>
              <a:latin typeface="+mn-ea"/>
              <a:ea typeface="+mn-ea"/>
              <a:cs typeface="+mn-cs"/>
            </a:rPr>
            <a:t>県の改正に準じた</a:t>
          </a:r>
          <a:r>
            <a:rPr kumimoji="1" lang="ja-JP" altLang="ja-JP" sz="1300">
              <a:solidFill>
                <a:schemeClr val="dk1"/>
              </a:solidFill>
              <a:effectLst/>
              <a:latin typeface="+mn-ea"/>
              <a:ea typeface="+mn-ea"/>
              <a:cs typeface="+mn-cs"/>
            </a:rPr>
            <a:t>適正な水準の維持に努める。</a:t>
          </a:r>
          <a:endParaRPr lang="ja-JP" altLang="ja-JP" sz="1300">
            <a:effectLst/>
            <a:latin typeface="+mn-ea"/>
            <a:ea typeface="+mn-ea"/>
          </a:endParaRPr>
        </a:p>
        <a:p>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3" name="直線コネクタ 252"/>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4"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5" name="直線コネクタ 254"/>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6"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7" name="直線コネクタ 256"/>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111277</xdr:rowOff>
    </xdr:to>
    <xdr:cxnSp macro="">
      <xdr:nvCxnSpPr>
        <xdr:cNvPr id="258" name="直線コネクタ 257"/>
        <xdr:cNvCxnSpPr/>
      </xdr:nvCxnSpPr>
      <xdr:spPr>
        <a:xfrm flipV="1">
          <a:off x="16179800" y="145015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54022</xdr:rowOff>
    </xdr:from>
    <xdr:ext cx="762000" cy="259045"/>
    <xdr:sp macro="" textlink="">
      <xdr:nvSpPr>
        <xdr:cNvPr id="259" name="給与水準   （国との比較）平均値テキスト"/>
        <xdr:cNvSpPr txBox="1"/>
      </xdr:nvSpPr>
      <xdr:spPr>
        <a:xfrm>
          <a:off x="17106900" y="1428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111277</xdr:rowOff>
    </xdr:to>
    <xdr:cxnSp macro="">
      <xdr:nvCxnSpPr>
        <xdr:cNvPr id="261" name="直線コネクタ 260"/>
        <xdr:cNvCxnSpPr/>
      </xdr:nvCxnSpPr>
      <xdr:spPr>
        <a:xfrm>
          <a:off x="15290800" y="144096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84</xdr:row>
      <xdr:rowOff>7862</xdr:rowOff>
    </xdr:to>
    <xdr:cxnSp macro="">
      <xdr:nvCxnSpPr>
        <xdr:cNvPr id="264" name="直線コネクタ 263"/>
        <xdr:cNvCxnSpPr/>
      </xdr:nvCxnSpPr>
      <xdr:spPr>
        <a:xfrm>
          <a:off x="14401800" y="143866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81341</xdr:rowOff>
    </xdr:to>
    <xdr:cxnSp macro="">
      <xdr:nvCxnSpPr>
        <xdr:cNvPr id="267" name="直線コネクタ 266"/>
        <xdr:cNvCxnSpPr/>
      </xdr:nvCxnSpPr>
      <xdr:spPr>
        <a:xfrm flipV="1">
          <a:off x="13512800" y="14386682"/>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14514</xdr:rowOff>
    </xdr:from>
    <xdr:to>
      <xdr:col>21</xdr:col>
      <xdr:colOff>50800</xdr:colOff>
      <xdr:row>84</xdr:row>
      <xdr:rowOff>116114</xdr:rowOff>
    </xdr:to>
    <xdr:sp macro="" textlink="">
      <xdr:nvSpPr>
        <xdr:cNvPr id="268" name="フローチャート : 判断 267"/>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69" name="テキスト ボックス 268"/>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1" name="テキスト ボックス 270"/>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8"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9" name="円/楕円 278"/>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80" name="テキスト ボックス 279"/>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82" name="テキスト ボックス 281"/>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3" name="円/楕円 282"/>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45859</xdr:rowOff>
    </xdr:from>
    <xdr:ext cx="762000" cy="259045"/>
    <xdr:sp macro="" textlink="">
      <xdr:nvSpPr>
        <xdr:cNvPr id="284" name="テキスト ボックス 283"/>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5" name="円/楕円 284"/>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142318</xdr:rowOff>
    </xdr:from>
    <xdr:ext cx="762000" cy="259045"/>
    <xdr:sp macro="" textlink="">
      <xdr:nvSpPr>
        <xdr:cNvPr id="286" name="テキスト ボックス 285"/>
        <xdr:cNvSpPr txBox="1"/>
      </xdr:nvSpPr>
      <xdr:spPr>
        <a:xfrm>
          <a:off x="13131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類似団体平均値を</a:t>
          </a:r>
          <a:r>
            <a:rPr kumimoji="1" lang="en-US" altLang="ja-JP" sz="1300">
              <a:solidFill>
                <a:schemeClr val="dk1"/>
              </a:solidFill>
              <a:effectLst/>
              <a:latin typeface="+mn-ea"/>
              <a:ea typeface="+mn-ea"/>
              <a:cs typeface="+mn-cs"/>
            </a:rPr>
            <a:t>1.23</a:t>
          </a:r>
          <a:r>
            <a:rPr kumimoji="1" lang="ja-JP" altLang="ja-JP" sz="1300">
              <a:solidFill>
                <a:schemeClr val="dk1"/>
              </a:solidFill>
              <a:effectLst/>
              <a:latin typeface="+mn-ea"/>
              <a:ea typeface="+mn-ea"/>
              <a:cs typeface="+mn-cs"/>
            </a:rPr>
            <a:t>人下回っており、類似団体と比較して定員削減が進んでいる状況にある。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「定員適正化計画（第</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期）（平成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改定）」において、事務事業の見直しや指定管理者制度の導入、業務委託の推進を図り、計画的な職員採用を行うとともに、超過勤務や休日出勤等の縮減方策を検討し、職員の負担軽減を考慮した人事管理に努め、少数精鋭による組織体制を目指し、職員の人材育成を推進することとしてい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121920</xdr:rowOff>
    </xdr:to>
    <xdr:cxnSp macro="">
      <xdr:nvCxnSpPr>
        <xdr:cNvPr id="321" name="直線コネクタ 320"/>
        <xdr:cNvCxnSpPr/>
      </xdr:nvCxnSpPr>
      <xdr:spPr>
        <a:xfrm>
          <a:off x="16179800" y="103606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22"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25400</xdr:rowOff>
    </xdr:from>
    <xdr:to>
      <xdr:col>23</xdr:col>
      <xdr:colOff>406400</xdr:colOff>
      <xdr:row>60</xdr:row>
      <xdr:rowOff>73660</xdr:rowOff>
    </xdr:to>
    <xdr:cxnSp macro="">
      <xdr:nvCxnSpPr>
        <xdr:cNvPr id="324" name="直線コネクタ 323"/>
        <xdr:cNvCxnSpPr/>
      </xdr:nvCxnSpPr>
      <xdr:spPr>
        <a:xfrm>
          <a:off x="15290800" y="1031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5" name="フローチャート : 判断 324"/>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156968</xdr:rowOff>
    </xdr:from>
    <xdr:ext cx="736600" cy="259045"/>
    <xdr:sp macro="" textlink="">
      <xdr:nvSpPr>
        <xdr:cNvPr id="326" name="テキスト ボックス 325"/>
        <xdr:cNvSpPr txBox="1"/>
      </xdr:nvSpPr>
      <xdr:spPr>
        <a:xfrm>
          <a:off x="15798800" y="1061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25400</xdr:rowOff>
    </xdr:from>
    <xdr:to>
      <xdr:col>22</xdr:col>
      <xdr:colOff>203200</xdr:colOff>
      <xdr:row>60</xdr:row>
      <xdr:rowOff>53552</xdr:rowOff>
    </xdr:to>
    <xdr:cxnSp macro="">
      <xdr:nvCxnSpPr>
        <xdr:cNvPr id="327" name="直線コネクタ 326"/>
        <xdr:cNvCxnSpPr/>
      </xdr:nvCxnSpPr>
      <xdr:spPr>
        <a:xfrm flipV="1">
          <a:off x="14401800" y="103124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40429</xdr:rowOff>
    </xdr:from>
    <xdr:to>
      <xdr:col>22</xdr:col>
      <xdr:colOff>254000</xdr:colOff>
      <xdr:row>61</xdr:row>
      <xdr:rowOff>142029</xdr:rowOff>
    </xdr:to>
    <xdr:sp macro="" textlink="">
      <xdr:nvSpPr>
        <xdr:cNvPr id="328" name="フローチャート : 判断 327"/>
        <xdr:cNvSpPr/>
      </xdr:nvSpPr>
      <xdr:spPr>
        <a:xfrm>
          <a:off x="15240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126806</xdr:rowOff>
    </xdr:from>
    <xdr:ext cx="762000" cy="259045"/>
    <xdr:sp macro="" textlink="">
      <xdr:nvSpPr>
        <xdr:cNvPr id="329" name="テキスト ボックス 328"/>
        <xdr:cNvSpPr txBox="1"/>
      </xdr:nvSpPr>
      <xdr:spPr>
        <a:xfrm>
          <a:off x="14909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168698</xdr:rowOff>
    </xdr:from>
    <xdr:to>
      <xdr:col>21</xdr:col>
      <xdr:colOff>0</xdr:colOff>
      <xdr:row>60</xdr:row>
      <xdr:rowOff>53552</xdr:rowOff>
    </xdr:to>
    <xdr:cxnSp macro="">
      <xdr:nvCxnSpPr>
        <xdr:cNvPr id="330" name="直線コネクタ 329"/>
        <xdr:cNvCxnSpPr/>
      </xdr:nvCxnSpPr>
      <xdr:spPr>
        <a:xfrm>
          <a:off x="13512800" y="1028424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40429</xdr:rowOff>
    </xdr:from>
    <xdr:to>
      <xdr:col>21</xdr:col>
      <xdr:colOff>50800</xdr:colOff>
      <xdr:row>61</xdr:row>
      <xdr:rowOff>142029</xdr:rowOff>
    </xdr:to>
    <xdr:sp macro="" textlink="">
      <xdr:nvSpPr>
        <xdr:cNvPr id="331" name="フローチャート : 判断 330"/>
        <xdr:cNvSpPr/>
      </xdr:nvSpPr>
      <xdr:spPr>
        <a:xfrm>
          <a:off x="14351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126806</xdr:rowOff>
    </xdr:from>
    <xdr:ext cx="762000" cy="259045"/>
    <xdr:sp macro="" textlink="">
      <xdr:nvSpPr>
        <xdr:cNvPr id="332" name="テキスト ボックス 331"/>
        <xdr:cNvSpPr txBox="1"/>
      </xdr:nvSpPr>
      <xdr:spPr>
        <a:xfrm>
          <a:off x="14020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33" name="フローチャート : 判断 332"/>
        <xdr:cNvSpPr/>
      </xdr:nvSpPr>
      <xdr:spPr>
        <a:xfrm>
          <a:off x="13462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134848</xdr:rowOff>
    </xdr:from>
    <xdr:ext cx="762000" cy="259045"/>
    <xdr:sp macro="" textlink="">
      <xdr:nvSpPr>
        <xdr:cNvPr id="334" name="テキスト ボックス 333"/>
        <xdr:cNvSpPr txBox="1"/>
      </xdr:nvSpPr>
      <xdr:spPr>
        <a:xfrm>
          <a:off x="13131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71120</xdr:rowOff>
    </xdr:from>
    <xdr:to>
      <xdr:col>24</xdr:col>
      <xdr:colOff>609600</xdr:colOff>
      <xdr:row>61</xdr:row>
      <xdr:rowOff>1270</xdr:rowOff>
    </xdr:to>
    <xdr:sp macro="" textlink="">
      <xdr:nvSpPr>
        <xdr:cNvPr id="340" name="円/楕円 339"/>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87647</xdr:rowOff>
    </xdr:from>
    <xdr:ext cx="762000" cy="259045"/>
    <xdr:sp macro="" textlink="">
      <xdr:nvSpPr>
        <xdr:cNvPr id="341"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22860</xdr:rowOff>
    </xdr:from>
    <xdr:to>
      <xdr:col>23</xdr:col>
      <xdr:colOff>457200</xdr:colOff>
      <xdr:row>60</xdr:row>
      <xdr:rowOff>124460</xdr:rowOff>
    </xdr:to>
    <xdr:sp macro="" textlink="">
      <xdr:nvSpPr>
        <xdr:cNvPr id="342" name="円/楕円 341"/>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134637</xdr:rowOff>
    </xdr:from>
    <xdr:ext cx="736600" cy="259045"/>
    <xdr:sp macro="" textlink="">
      <xdr:nvSpPr>
        <xdr:cNvPr id="343" name="テキスト ボックス 342"/>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146050</xdr:rowOff>
    </xdr:from>
    <xdr:to>
      <xdr:col>22</xdr:col>
      <xdr:colOff>254000</xdr:colOff>
      <xdr:row>60</xdr:row>
      <xdr:rowOff>76200</xdr:rowOff>
    </xdr:to>
    <xdr:sp macro="" textlink="">
      <xdr:nvSpPr>
        <xdr:cNvPr id="344" name="円/楕円 343"/>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86377</xdr:rowOff>
    </xdr:from>
    <xdr:ext cx="762000" cy="259045"/>
    <xdr:sp macro="" textlink="">
      <xdr:nvSpPr>
        <xdr:cNvPr id="345" name="テキスト ボックス 344"/>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2752</xdr:rowOff>
    </xdr:from>
    <xdr:to>
      <xdr:col>21</xdr:col>
      <xdr:colOff>50800</xdr:colOff>
      <xdr:row>60</xdr:row>
      <xdr:rowOff>104352</xdr:rowOff>
    </xdr:to>
    <xdr:sp macro="" textlink="">
      <xdr:nvSpPr>
        <xdr:cNvPr id="346" name="円/楕円 345"/>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114529</xdr:rowOff>
    </xdr:from>
    <xdr:ext cx="762000" cy="259045"/>
    <xdr:sp macro="" textlink="">
      <xdr:nvSpPr>
        <xdr:cNvPr id="347" name="テキスト ボックス 346"/>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117898</xdr:rowOff>
    </xdr:from>
    <xdr:to>
      <xdr:col>19</xdr:col>
      <xdr:colOff>533400</xdr:colOff>
      <xdr:row>60</xdr:row>
      <xdr:rowOff>48048</xdr:rowOff>
    </xdr:to>
    <xdr:sp macro="" textlink="">
      <xdr:nvSpPr>
        <xdr:cNvPr id="348" name="円/楕円 347"/>
        <xdr:cNvSpPr/>
      </xdr:nvSpPr>
      <xdr:spPr>
        <a:xfrm>
          <a:off x="13462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58225</xdr:rowOff>
    </xdr:from>
    <xdr:ext cx="762000" cy="259045"/>
    <xdr:sp macro="" textlink="">
      <xdr:nvSpPr>
        <xdr:cNvPr id="349" name="テキスト ボックス 348"/>
        <xdr:cNvSpPr txBox="1"/>
      </xdr:nvSpPr>
      <xdr:spPr>
        <a:xfrm>
          <a:off x="13131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年度から</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年度にかけて、教育施設、福祉施設、道路・農村整備、公営住宅、中心市街地活性化事業など、集中的な公共施設整備を行った結果、町債が増加した。</a:t>
          </a:r>
          <a:endParaRPr lang="ja-JP" altLang="ja-JP" sz="1300">
            <a:effectLst/>
            <a:latin typeface="+mn-ea"/>
            <a:ea typeface="+mn-ea"/>
          </a:endParaRPr>
        </a:p>
        <a:p>
          <a:r>
            <a:rPr kumimoji="1" lang="ja-JP" altLang="ja-JP" sz="1300">
              <a:solidFill>
                <a:schemeClr val="dk1"/>
              </a:solidFill>
              <a:effectLst/>
              <a:latin typeface="+mn-ea"/>
              <a:ea typeface="+mn-ea"/>
              <a:cs typeface="+mn-cs"/>
            </a:rPr>
            <a:t>　確実な定期償還により、元利償還金が減少し、</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年度には類似団体平均を上回っていたが、年々減少し改善され、</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年度には</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％下回る結果となった。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今後も財政措置が見込まれる起債の活用や、金利の見直し、借り換え等の検討を行い、体力に見合った比率の維持を目指していく。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65194</xdr:rowOff>
    </xdr:from>
    <xdr:to>
      <xdr:col>24</xdr:col>
      <xdr:colOff>558800</xdr:colOff>
      <xdr:row>39</xdr:row>
      <xdr:rowOff>129540</xdr:rowOff>
    </xdr:to>
    <xdr:cxnSp macro="">
      <xdr:nvCxnSpPr>
        <xdr:cNvPr id="383" name="直線コネクタ 382"/>
        <xdr:cNvCxnSpPr/>
      </xdr:nvCxnSpPr>
      <xdr:spPr>
        <a:xfrm flipV="1">
          <a:off x="16179800" y="675174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62654</xdr:rowOff>
    </xdr:to>
    <xdr:cxnSp macro="">
      <xdr:nvCxnSpPr>
        <xdr:cNvPr id="386" name="直線コネクタ 385"/>
        <xdr:cNvCxnSpPr/>
      </xdr:nvCxnSpPr>
      <xdr:spPr>
        <a:xfrm flipV="1">
          <a:off x="15290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62654</xdr:rowOff>
    </xdr:from>
    <xdr:to>
      <xdr:col>22</xdr:col>
      <xdr:colOff>203200</xdr:colOff>
      <xdr:row>41</xdr:row>
      <xdr:rowOff>19896</xdr:rowOff>
    </xdr:to>
    <xdr:cxnSp macro="">
      <xdr:nvCxnSpPr>
        <xdr:cNvPr id="389" name="直線コネクタ 388"/>
        <xdr:cNvCxnSpPr/>
      </xdr:nvCxnSpPr>
      <xdr:spPr>
        <a:xfrm flipV="1">
          <a:off x="14401800" y="69206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0" name="フローチャート : 判断 389"/>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91" name="テキスト ボックス 390"/>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19896</xdr:rowOff>
    </xdr:from>
    <xdr:to>
      <xdr:col>21</xdr:col>
      <xdr:colOff>0</xdr:colOff>
      <xdr:row>41</xdr:row>
      <xdr:rowOff>100330</xdr:rowOff>
    </xdr:to>
    <xdr:cxnSp macro="">
      <xdr:nvCxnSpPr>
        <xdr:cNvPr id="392" name="直線コネクタ 391"/>
        <xdr:cNvCxnSpPr/>
      </xdr:nvCxnSpPr>
      <xdr:spPr>
        <a:xfrm flipV="1">
          <a:off x="13512800" y="704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4" name="テキスト ボックス 393"/>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395" name="フローチャート : 判断 394"/>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396" name="テキスト ボックス 395"/>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14394</xdr:rowOff>
    </xdr:from>
    <xdr:to>
      <xdr:col>24</xdr:col>
      <xdr:colOff>609600</xdr:colOff>
      <xdr:row>39</xdr:row>
      <xdr:rowOff>115994</xdr:rowOff>
    </xdr:to>
    <xdr:sp macro="" textlink="">
      <xdr:nvSpPr>
        <xdr:cNvPr id="402" name="円/楕円 401"/>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30921</xdr:rowOff>
    </xdr:from>
    <xdr:ext cx="762000" cy="259045"/>
    <xdr:sp macro="" textlink="">
      <xdr:nvSpPr>
        <xdr:cNvPr id="403"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404" name="円/楕円 403"/>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5" name="テキスト ボックス 40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11854</xdr:rowOff>
    </xdr:from>
    <xdr:to>
      <xdr:col>22</xdr:col>
      <xdr:colOff>254000</xdr:colOff>
      <xdr:row>40</xdr:row>
      <xdr:rowOff>113454</xdr:rowOff>
    </xdr:to>
    <xdr:sp macro="" textlink="">
      <xdr:nvSpPr>
        <xdr:cNvPr id="406" name="円/楕円 405"/>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407" name="テキスト ボックス 40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140546</xdr:rowOff>
    </xdr:from>
    <xdr:to>
      <xdr:col>21</xdr:col>
      <xdr:colOff>50800</xdr:colOff>
      <xdr:row>41</xdr:row>
      <xdr:rowOff>70696</xdr:rowOff>
    </xdr:to>
    <xdr:sp macro="" textlink="">
      <xdr:nvSpPr>
        <xdr:cNvPr id="408" name="円/楕円 407"/>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80873</xdr:rowOff>
    </xdr:from>
    <xdr:ext cx="762000" cy="259045"/>
    <xdr:sp macro="" textlink="">
      <xdr:nvSpPr>
        <xdr:cNvPr id="409" name="テキスト ボックス 408"/>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10" name="円/楕円 409"/>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135907</xdr:rowOff>
    </xdr:from>
    <xdr:ext cx="762000" cy="259045"/>
    <xdr:sp macro="" textlink="">
      <xdr:nvSpPr>
        <xdr:cNvPr id="411" name="テキスト ボックス 410"/>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ea"/>
              <a:ea typeface="+mn-ea"/>
              <a:cs typeface="+mn-cs"/>
            </a:rPr>
            <a:t>　</a:t>
          </a:r>
          <a:r>
            <a:rPr kumimoji="1" lang="ja-JP" altLang="en-US"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28</a:t>
          </a:r>
          <a:r>
            <a:rPr kumimoji="1" lang="ja-JP" altLang="ja-JP" sz="1150">
              <a:solidFill>
                <a:schemeClr val="dk1"/>
              </a:solidFill>
              <a:effectLst/>
              <a:latin typeface="+mn-ea"/>
              <a:ea typeface="+mn-ea"/>
              <a:cs typeface="+mn-cs"/>
            </a:rPr>
            <a:t>年度には</a:t>
          </a:r>
          <a:r>
            <a:rPr kumimoji="1" lang="en-US" altLang="ja-JP" sz="1150">
              <a:solidFill>
                <a:schemeClr val="dk1"/>
              </a:solidFill>
              <a:effectLst/>
              <a:latin typeface="+mn-ea"/>
              <a:ea typeface="+mn-ea"/>
              <a:cs typeface="+mn-cs"/>
            </a:rPr>
            <a:t>20.7</a:t>
          </a:r>
          <a:r>
            <a:rPr kumimoji="1" lang="ja-JP" altLang="ja-JP" sz="1150">
              <a:solidFill>
                <a:schemeClr val="dk1"/>
              </a:solidFill>
              <a:effectLst/>
              <a:latin typeface="+mn-ea"/>
              <a:ea typeface="+mn-ea"/>
              <a:cs typeface="+mn-cs"/>
            </a:rPr>
            <a:t>％となり、前年度より</a:t>
          </a:r>
          <a:r>
            <a:rPr kumimoji="1" lang="en-US" altLang="ja-JP" sz="1150">
              <a:solidFill>
                <a:schemeClr val="dk1"/>
              </a:solidFill>
              <a:effectLst/>
              <a:latin typeface="+mn-ea"/>
              <a:ea typeface="+mn-ea"/>
              <a:cs typeface="+mn-cs"/>
            </a:rPr>
            <a:t>4.8</a:t>
          </a:r>
          <a:r>
            <a:rPr kumimoji="1" lang="ja-JP" altLang="ja-JP" sz="1150">
              <a:solidFill>
                <a:schemeClr val="dk1"/>
              </a:solidFill>
              <a:effectLst/>
              <a:latin typeface="+mn-ea"/>
              <a:ea typeface="+mn-ea"/>
              <a:cs typeface="+mn-cs"/>
            </a:rPr>
            <a:t>％減少した。類似団体平均と比較して</a:t>
          </a:r>
          <a:r>
            <a:rPr kumimoji="1" lang="en-US" altLang="ja-JP" sz="1150">
              <a:solidFill>
                <a:schemeClr val="dk1"/>
              </a:solidFill>
              <a:effectLst/>
              <a:latin typeface="+mn-ea"/>
              <a:ea typeface="+mn-ea"/>
              <a:cs typeface="+mn-cs"/>
            </a:rPr>
            <a:t>24.2</a:t>
          </a:r>
          <a:r>
            <a:rPr kumimoji="1" lang="ja-JP" altLang="ja-JP" sz="1150">
              <a:solidFill>
                <a:schemeClr val="dk1"/>
              </a:solidFill>
              <a:effectLst/>
              <a:latin typeface="+mn-ea"/>
              <a:ea typeface="+mn-ea"/>
              <a:cs typeface="+mn-cs"/>
            </a:rPr>
            <a:t>％の減となっている。年々減少し着実に健全化の方向に進んでいるといえる。</a:t>
          </a:r>
          <a:endParaRPr lang="ja-JP" altLang="ja-JP" sz="1150">
            <a:effectLst/>
            <a:latin typeface="+mn-ea"/>
            <a:ea typeface="+mn-ea"/>
          </a:endParaRPr>
        </a:p>
        <a:p>
          <a:r>
            <a:rPr kumimoji="1" lang="ja-JP" altLang="ja-JP" sz="1150">
              <a:solidFill>
                <a:schemeClr val="dk1"/>
              </a:solidFill>
              <a:effectLst/>
              <a:latin typeface="+mn-ea"/>
              <a:ea typeface="+mn-ea"/>
              <a:cs typeface="+mn-cs"/>
            </a:rPr>
            <a:t>　定期償還の確実な実施による町債残高の減少や債務負担行為支出予定額の減少などが要因である。</a:t>
          </a:r>
          <a:r>
            <a:rPr kumimoji="1" lang="ja-JP" altLang="ja-JP" sz="1150">
              <a:solidFill>
                <a:schemeClr val="dk1"/>
              </a:solidFill>
              <a:effectLst/>
              <a:latin typeface="+mn-lt"/>
              <a:ea typeface="+mn-ea"/>
              <a:cs typeface="+mn-cs"/>
            </a:rPr>
            <a:t>平成</a:t>
          </a:r>
          <a:r>
            <a:rPr kumimoji="1" lang="en-US" altLang="ja-JP" sz="1150">
              <a:solidFill>
                <a:schemeClr val="dk1"/>
              </a:solidFill>
              <a:effectLst/>
              <a:latin typeface="+mn-ea"/>
              <a:ea typeface="+mn-ea"/>
              <a:cs typeface="+mn-cs"/>
            </a:rPr>
            <a:t>14</a:t>
          </a:r>
          <a:r>
            <a:rPr kumimoji="1" lang="ja-JP" altLang="ja-JP" sz="1150">
              <a:solidFill>
                <a:schemeClr val="dk1"/>
              </a:solidFill>
              <a:effectLst/>
              <a:latin typeface="+mn-ea"/>
              <a:ea typeface="+mn-ea"/>
              <a:cs typeface="+mn-cs"/>
            </a:rPr>
            <a:t>年度のピーク時に</a:t>
          </a:r>
          <a:r>
            <a:rPr kumimoji="1" lang="en-US" altLang="ja-JP" sz="1150">
              <a:solidFill>
                <a:schemeClr val="dk1"/>
              </a:solidFill>
              <a:effectLst/>
              <a:latin typeface="+mn-ea"/>
              <a:ea typeface="+mn-ea"/>
              <a:cs typeface="+mn-cs"/>
            </a:rPr>
            <a:t>135</a:t>
          </a:r>
          <a:r>
            <a:rPr kumimoji="1" lang="ja-JP" altLang="ja-JP" sz="1150">
              <a:solidFill>
                <a:schemeClr val="dk1"/>
              </a:solidFill>
              <a:effectLst/>
              <a:latin typeface="+mn-ea"/>
              <a:ea typeface="+mn-ea"/>
              <a:cs typeface="+mn-cs"/>
            </a:rPr>
            <a:t>億円あった町債残高は、この</a:t>
          </a:r>
          <a:r>
            <a:rPr kumimoji="1" lang="en-US" altLang="ja-JP" sz="1150">
              <a:solidFill>
                <a:schemeClr val="dk1"/>
              </a:solidFill>
              <a:effectLst/>
              <a:latin typeface="+mn-ea"/>
              <a:ea typeface="+mn-ea"/>
              <a:cs typeface="+mn-cs"/>
            </a:rPr>
            <a:t>14</a:t>
          </a:r>
          <a:r>
            <a:rPr kumimoji="1" lang="ja-JP" altLang="ja-JP" sz="1150">
              <a:solidFill>
                <a:schemeClr val="dk1"/>
              </a:solidFill>
              <a:effectLst/>
              <a:latin typeface="+mn-ea"/>
              <a:ea typeface="+mn-ea"/>
              <a:cs typeface="+mn-cs"/>
            </a:rPr>
            <a:t>年間で約</a:t>
          </a:r>
          <a:r>
            <a:rPr kumimoji="1" lang="en-US" altLang="ja-JP" sz="1150">
              <a:solidFill>
                <a:schemeClr val="dk1"/>
              </a:solidFill>
              <a:effectLst/>
              <a:latin typeface="+mn-ea"/>
              <a:ea typeface="+mn-ea"/>
              <a:cs typeface="+mn-cs"/>
            </a:rPr>
            <a:t>62</a:t>
          </a:r>
          <a:r>
            <a:rPr kumimoji="1" lang="ja-JP" altLang="ja-JP" sz="1150">
              <a:solidFill>
                <a:schemeClr val="dk1"/>
              </a:solidFill>
              <a:effectLst/>
              <a:latin typeface="+mn-ea"/>
              <a:ea typeface="+mn-ea"/>
              <a:cs typeface="+mn-cs"/>
            </a:rPr>
            <a:t>億円減少した。</a:t>
          </a:r>
          <a:endParaRPr lang="ja-JP" altLang="ja-JP" sz="1150">
            <a:effectLst/>
            <a:latin typeface="+mn-ea"/>
            <a:ea typeface="+mn-ea"/>
          </a:endParaRPr>
        </a:p>
        <a:p>
          <a:r>
            <a:rPr kumimoji="1" lang="ja-JP" altLang="ja-JP" sz="1150">
              <a:solidFill>
                <a:schemeClr val="dk1"/>
              </a:solidFill>
              <a:effectLst/>
              <a:latin typeface="+mn-ea"/>
              <a:ea typeface="+mn-ea"/>
              <a:cs typeface="+mn-cs"/>
            </a:rPr>
            <a:t>　しかしながら、まだ約</a:t>
          </a:r>
          <a:r>
            <a:rPr kumimoji="1" lang="en-US" altLang="ja-JP" sz="1150">
              <a:solidFill>
                <a:schemeClr val="dk1"/>
              </a:solidFill>
              <a:effectLst/>
              <a:latin typeface="+mn-ea"/>
              <a:ea typeface="+mn-ea"/>
              <a:cs typeface="+mn-cs"/>
            </a:rPr>
            <a:t>73</a:t>
          </a:r>
          <a:r>
            <a:rPr kumimoji="1" lang="ja-JP" altLang="ja-JP" sz="1150">
              <a:solidFill>
                <a:schemeClr val="dk1"/>
              </a:solidFill>
              <a:effectLst/>
              <a:latin typeface="+mn-ea"/>
              <a:ea typeface="+mn-ea"/>
              <a:cs typeface="+mn-cs"/>
            </a:rPr>
            <a:t>億円の町債残高が残っている上、</a:t>
          </a:r>
          <a:r>
            <a:rPr kumimoji="1" lang="ja-JP" altLang="en-US" sz="1150">
              <a:solidFill>
                <a:schemeClr val="dk1"/>
              </a:solidFill>
              <a:effectLst/>
              <a:latin typeface="+mn-ea"/>
              <a:ea typeface="+mn-ea"/>
              <a:cs typeface="+mn-cs"/>
            </a:rPr>
            <a:t>庁舎建設等の</a:t>
          </a:r>
          <a:r>
            <a:rPr kumimoji="1" lang="ja-JP" altLang="ja-JP" sz="1150">
              <a:solidFill>
                <a:schemeClr val="dk1"/>
              </a:solidFill>
              <a:effectLst/>
              <a:latin typeface="+mn-ea"/>
              <a:ea typeface="+mn-ea"/>
              <a:cs typeface="+mn-cs"/>
            </a:rPr>
            <a:t>新規起債</a:t>
          </a:r>
          <a:r>
            <a:rPr kumimoji="1" lang="ja-JP" altLang="en-US" sz="1150">
              <a:solidFill>
                <a:schemeClr val="dk1"/>
              </a:solidFill>
              <a:effectLst/>
              <a:latin typeface="+mn-ea"/>
              <a:ea typeface="+mn-ea"/>
              <a:cs typeface="+mn-cs"/>
            </a:rPr>
            <a:t>発行</a:t>
          </a:r>
          <a:r>
            <a:rPr kumimoji="1" lang="ja-JP" altLang="ja-JP" sz="1150">
              <a:solidFill>
                <a:schemeClr val="dk1"/>
              </a:solidFill>
              <a:effectLst/>
              <a:latin typeface="+mn-ea"/>
              <a:ea typeface="+mn-ea"/>
              <a:cs typeface="+mn-cs"/>
            </a:rPr>
            <a:t>も見込まれることから、今後も公債費等義務的経費の削減を中心とする行財政改革を進め、財政健全化に努める必要がある。</a:t>
          </a:r>
          <a:endParaRPr lang="ja-JP" altLang="ja-JP" sz="115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2" name="直線コネクタ 441"/>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3"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4" name="直線コネクタ 443"/>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150767</xdr:rowOff>
    </xdr:from>
    <xdr:to>
      <xdr:col>24</xdr:col>
      <xdr:colOff>558800</xdr:colOff>
      <xdr:row>15</xdr:row>
      <xdr:rowOff>34471</xdr:rowOff>
    </xdr:to>
    <xdr:cxnSp macro="">
      <xdr:nvCxnSpPr>
        <xdr:cNvPr id="447" name="直線コネクタ 446"/>
        <xdr:cNvCxnSpPr/>
      </xdr:nvCxnSpPr>
      <xdr:spPr>
        <a:xfrm flipV="1">
          <a:off x="16179800" y="2551067"/>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8"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9" name="フローチャート : 判断 448"/>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34471</xdr:rowOff>
    </xdr:from>
    <xdr:to>
      <xdr:col>23</xdr:col>
      <xdr:colOff>406400</xdr:colOff>
      <xdr:row>15</xdr:row>
      <xdr:rowOff>124097</xdr:rowOff>
    </xdr:to>
    <xdr:cxnSp macro="">
      <xdr:nvCxnSpPr>
        <xdr:cNvPr id="450" name="直線コネクタ 449"/>
        <xdr:cNvCxnSpPr/>
      </xdr:nvCxnSpPr>
      <xdr:spPr>
        <a:xfrm flipV="1">
          <a:off x="15290800" y="260622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1" name="フローチャート : 判断 450"/>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52" name="テキスト ボックス 451"/>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124097</xdr:rowOff>
    </xdr:from>
    <xdr:to>
      <xdr:col>22</xdr:col>
      <xdr:colOff>203200</xdr:colOff>
      <xdr:row>16</xdr:row>
      <xdr:rowOff>107769</xdr:rowOff>
    </xdr:to>
    <xdr:cxnSp macro="">
      <xdr:nvCxnSpPr>
        <xdr:cNvPr id="453" name="直線コネクタ 452"/>
        <xdr:cNvCxnSpPr/>
      </xdr:nvCxnSpPr>
      <xdr:spPr>
        <a:xfrm flipV="1">
          <a:off x="14401800" y="269584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78800</xdr:rowOff>
    </xdr:from>
    <xdr:to>
      <xdr:col>22</xdr:col>
      <xdr:colOff>254000</xdr:colOff>
      <xdr:row>17</xdr:row>
      <xdr:rowOff>8950</xdr:rowOff>
    </xdr:to>
    <xdr:sp macro="" textlink="">
      <xdr:nvSpPr>
        <xdr:cNvPr id="454" name="フローチャート : 判断 453"/>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165177</xdr:rowOff>
    </xdr:from>
    <xdr:ext cx="762000" cy="259045"/>
    <xdr:sp macro="" textlink="">
      <xdr:nvSpPr>
        <xdr:cNvPr id="455" name="テキスト ボックス 454"/>
        <xdr:cNvSpPr txBox="1"/>
      </xdr:nvSpPr>
      <xdr:spPr>
        <a:xfrm>
          <a:off x="14909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107769</xdr:rowOff>
    </xdr:from>
    <xdr:to>
      <xdr:col>21</xdr:col>
      <xdr:colOff>0</xdr:colOff>
      <xdr:row>18</xdr:row>
      <xdr:rowOff>93496</xdr:rowOff>
    </xdr:to>
    <xdr:cxnSp macro="">
      <xdr:nvCxnSpPr>
        <xdr:cNvPr id="456" name="直線コネクタ 455"/>
        <xdr:cNvCxnSpPr/>
      </xdr:nvCxnSpPr>
      <xdr:spPr>
        <a:xfrm flipV="1">
          <a:off x="13512800" y="2850969"/>
          <a:ext cx="889000" cy="32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146594</xdr:rowOff>
    </xdr:from>
    <xdr:to>
      <xdr:col>21</xdr:col>
      <xdr:colOff>50800</xdr:colOff>
      <xdr:row>17</xdr:row>
      <xdr:rowOff>76744</xdr:rowOff>
    </xdr:to>
    <xdr:sp macro="" textlink="">
      <xdr:nvSpPr>
        <xdr:cNvPr id="457" name="フローチャート : 判断 456"/>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61521</xdr:rowOff>
    </xdr:from>
    <xdr:ext cx="762000" cy="259045"/>
    <xdr:sp macro="" textlink="">
      <xdr:nvSpPr>
        <xdr:cNvPr id="458" name="テキスト ボックス 457"/>
        <xdr:cNvSpPr txBox="1"/>
      </xdr:nvSpPr>
      <xdr:spPr>
        <a:xfrm>
          <a:off x="14020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59" name="フローチャート : 判断 458"/>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60" name="テキスト ボックス 459"/>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99967</xdr:rowOff>
    </xdr:from>
    <xdr:to>
      <xdr:col>24</xdr:col>
      <xdr:colOff>609600</xdr:colOff>
      <xdr:row>15</xdr:row>
      <xdr:rowOff>30117</xdr:rowOff>
    </xdr:to>
    <xdr:sp macro="" textlink="">
      <xdr:nvSpPr>
        <xdr:cNvPr id="466" name="円/楕円 465"/>
        <xdr:cNvSpPr/>
      </xdr:nvSpPr>
      <xdr:spPr>
        <a:xfrm>
          <a:off x="16967200" y="25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116494</xdr:rowOff>
    </xdr:from>
    <xdr:ext cx="762000" cy="259045"/>
    <xdr:sp macro="" textlink="">
      <xdr:nvSpPr>
        <xdr:cNvPr id="467" name="将来負担の状況該当値テキスト"/>
        <xdr:cNvSpPr txBox="1"/>
      </xdr:nvSpPr>
      <xdr:spPr>
        <a:xfrm>
          <a:off x="17106900" y="234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155121</xdr:rowOff>
    </xdr:from>
    <xdr:to>
      <xdr:col>23</xdr:col>
      <xdr:colOff>457200</xdr:colOff>
      <xdr:row>15</xdr:row>
      <xdr:rowOff>85271</xdr:rowOff>
    </xdr:to>
    <xdr:sp macro="" textlink="">
      <xdr:nvSpPr>
        <xdr:cNvPr id="468" name="円/楕円 467"/>
        <xdr:cNvSpPr/>
      </xdr:nvSpPr>
      <xdr:spPr>
        <a:xfrm>
          <a:off x="161290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95448</xdr:rowOff>
    </xdr:from>
    <xdr:ext cx="736600" cy="259045"/>
    <xdr:sp macro="" textlink="">
      <xdr:nvSpPr>
        <xdr:cNvPr id="469" name="テキスト ボックス 468"/>
        <xdr:cNvSpPr txBox="1"/>
      </xdr:nvSpPr>
      <xdr:spPr>
        <a:xfrm>
          <a:off x="15798800" y="232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73297</xdr:rowOff>
    </xdr:from>
    <xdr:to>
      <xdr:col>22</xdr:col>
      <xdr:colOff>254000</xdr:colOff>
      <xdr:row>16</xdr:row>
      <xdr:rowOff>3447</xdr:rowOff>
    </xdr:to>
    <xdr:sp macro="" textlink="">
      <xdr:nvSpPr>
        <xdr:cNvPr id="470" name="円/楕円 469"/>
        <xdr:cNvSpPr/>
      </xdr:nvSpPr>
      <xdr:spPr>
        <a:xfrm>
          <a:off x="15240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13624</xdr:rowOff>
    </xdr:from>
    <xdr:ext cx="762000" cy="259045"/>
    <xdr:sp macro="" textlink="">
      <xdr:nvSpPr>
        <xdr:cNvPr id="471" name="テキスト ボックス 470"/>
        <xdr:cNvSpPr txBox="1"/>
      </xdr:nvSpPr>
      <xdr:spPr>
        <a:xfrm>
          <a:off x="14909800" y="24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56969</xdr:rowOff>
    </xdr:from>
    <xdr:to>
      <xdr:col>21</xdr:col>
      <xdr:colOff>50800</xdr:colOff>
      <xdr:row>16</xdr:row>
      <xdr:rowOff>158569</xdr:rowOff>
    </xdr:to>
    <xdr:sp macro="" textlink="">
      <xdr:nvSpPr>
        <xdr:cNvPr id="472" name="円/楕円 471"/>
        <xdr:cNvSpPr/>
      </xdr:nvSpPr>
      <xdr:spPr>
        <a:xfrm>
          <a:off x="14351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168746</xdr:rowOff>
    </xdr:from>
    <xdr:ext cx="762000" cy="259045"/>
    <xdr:sp macro="" textlink="">
      <xdr:nvSpPr>
        <xdr:cNvPr id="473" name="テキスト ボックス 472"/>
        <xdr:cNvSpPr txBox="1"/>
      </xdr:nvSpPr>
      <xdr:spPr>
        <a:xfrm>
          <a:off x="14020800" y="256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74" name="円/楕円 473"/>
        <xdr:cNvSpPr/>
      </xdr:nvSpPr>
      <xdr:spPr>
        <a:xfrm>
          <a:off x="13462000" y="31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129073</xdr:rowOff>
    </xdr:from>
    <xdr:ext cx="762000" cy="259045"/>
    <xdr:sp macro="" textlink="">
      <xdr:nvSpPr>
        <xdr:cNvPr id="475" name="テキスト ボックス 474"/>
        <xdr:cNvSpPr txBox="1"/>
      </xdr:nvSpPr>
      <xdr:spPr>
        <a:xfrm>
          <a:off x="13131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17,585
17,518
72.76
10,595,681
10,159,155
206,885
4,784,928
7,285,890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類似団体平均と比較して</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％上回った。前年度と比較すると</a:t>
          </a:r>
          <a:r>
            <a:rPr kumimoji="1" lang="en-US" altLang="ja-JP" sz="1300">
              <a:solidFill>
                <a:schemeClr val="dk1"/>
              </a:solidFill>
              <a:effectLst/>
              <a:latin typeface="+mn-ea"/>
              <a:ea typeface="+mn-ea"/>
              <a:cs typeface="+mn-cs"/>
            </a:rPr>
            <a:t>0.7</a:t>
          </a:r>
          <a:r>
            <a:rPr kumimoji="1" lang="ja-JP" altLang="ja-JP" sz="1300">
              <a:solidFill>
                <a:schemeClr val="dk1"/>
              </a:solidFill>
              <a:effectLst/>
              <a:latin typeface="+mn-ea"/>
              <a:ea typeface="+mn-ea"/>
              <a:cs typeface="+mn-cs"/>
            </a:rPr>
            <a:t>％減少している。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退職や採用による職員構成の変化等により、期末勤勉手当や退職金が</a:t>
          </a:r>
          <a:r>
            <a:rPr kumimoji="1" lang="ja-JP" altLang="ja-JP" sz="1300">
              <a:solidFill>
                <a:schemeClr val="dk1"/>
              </a:solidFill>
              <a:effectLst/>
              <a:latin typeface="+mn-ea"/>
              <a:ea typeface="+mn-ea"/>
              <a:cs typeface="+mn-cs"/>
            </a:rPr>
            <a:t>減</a:t>
          </a:r>
          <a:r>
            <a:rPr kumimoji="1" lang="ja-JP" altLang="en-US" sz="1300">
              <a:solidFill>
                <a:schemeClr val="dk1"/>
              </a:solidFill>
              <a:effectLst/>
              <a:latin typeface="+mn-ea"/>
              <a:ea typeface="+mn-ea"/>
              <a:cs typeface="+mn-cs"/>
            </a:rPr>
            <a:t>とな</a:t>
          </a:r>
          <a:r>
            <a:rPr kumimoji="1" lang="ja-JP" altLang="ja-JP" sz="1300">
              <a:solidFill>
                <a:schemeClr val="dk1"/>
              </a:solidFill>
              <a:effectLst/>
              <a:latin typeface="+mn-ea"/>
              <a:ea typeface="+mn-ea"/>
              <a:cs typeface="+mn-cs"/>
            </a:rPr>
            <a:t>り、前年度より</a:t>
          </a:r>
          <a:r>
            <a:rPr kumimoji="1" lang="en-US" altLang="ja-JP" sz="1300">
              <a:solidFill>
                <a:schemeClr val="dk1"/>
              </a:solidFill>
              <a:effectLst/>
              <a:latin typeface="+mn-ea"/>
              <a:ea typeface="+mn-ea"/>
              <a:cs typeface="+mn-cs"/>
            </a:rPr>
            <a:t>53,099</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4.2</a:t>
          </a:r>
          <a:r>
            <a:rPr kumimoji="1" lang="ja-JP" altLang="ja-JP" sz="1300">
              <a:solidFill>
                <a:schemeClr val="dk1"/>
              </a:solidFill>
              <a:effectLst/>
              <a:latin typeface="+mn-ea"/>
              <a:ea typeface="+mn-ea"/>
              <a:cs typeface="+mn-cs"/>
            </a:rPr>
            <a:t>％）減少した。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人件費の充当一般財源が</a:t>
          </a:r>
          <a:r>
            <a:rPr kumimoji="1" lang="en-US" altLang="ja-JP" sz="1300">
              <a:solidFill>
                <a:schemeClr val="dk1"/>
              </a:solidFill>
              <a:effectLst/>
              <a:latin typeface="+mn-ea"/>
              <a:ea typeface="+mn-ea"/>
              <a:cs typeface="+mn-cs"/>
            </a:rPr>
            <a:t>46,848</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4.3</a:t>
          </a:r>
          <a:r>
            <a:rPr kumimoji="1" lang="ja-JP" altLang="ja-JP" sz="1300">
              <a:solidFill>
                <a:schemeClr val="dk1"/>
              </a:solidFill>
              <a:effectLst/>
              <a:latin typeface="+mn-ea"/>
              <a:ea typeface="+mn-ea"/>
              <a:cs typeface="+mn-cs"/>
            </a:rPr>
            <a:t>％）減少</a:t>
          </a:r>
          <a:r>
            <a:rPr kumimoji="1" lang="ja-JP" altLang="en-US" sz="1300">
              <a:solidFill>
                <a:schemeClr val="dk1"/>
              </a:solidFill>
              <a:effectLst/>
              <a:latin typeface="+mn-ea"/>
              <a:ea typeface="+mn-ea"/>
              <a:cs typeface="+mn-cs"/>
            </a:rPr>
            <a:t>したが</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他の歳出により</a:t>
          </a:r>
          <a:r>
            <a:rPr kumimoji="1" lang="ja-JP" altLang="ja-JP" sz="1300">
              <a:solidFill>
                <a:schemeClr val="dk1"/>
              </a:solidFill>
              <a:effectLst/>
              <a:latin typeface="+mn-ea"/>
              <a:ea typeface="+mn-ea"/>
              <a:cs typeface="+mn-cs"/>
            </a:rPr>
            <a:t>経常収支比率が</a:t>
          </a:r>
          <a:r>
            <a:rPr kumimoji="1" lang="ja-JP" altLang="en-US" sz="1300">
              <a:solidFill>
                <a:schemeClr val="dk1"/>
              </a:solidFill>
              <a:effectLst/>
              <a:latin typeface="+mn-ea"/>
              <a:ea typeface="+mn-ea"/>
              <a:cs typeface="+mn-cs"/>
            </a:rPr>
            <a:t>上昇</a:t>
          </a:r>
          <a:r>
            <a:rPr kumimoji="1" lang="ja-JP" altLang="ja-JP" sz="1300">
              <a:solidFill>
                <a:schemeClr val="dk1"/>
              </a:solidFill>
              <a:effectLst/>
              <a:latin typeface="+mn-ea"/>
              <a:ea typeface="+mn-ea"/>
              <a:cs typeface="+mn-cs"/>
            </a:rPr>
            <a:t>したものである。</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119380</xdr:rowOff>
    </xdr:to>
    <xdr:cxnSp macro="">
      <xdr:nvCxnSpPr>
        <xdr:cNvPr id="66" name="直線コネクタ 65"/>
        <xdr:cNvCxnSpPr/>
      </xdr:nvCxnSpPr>
      <xdr:spPr>
        <a:xfrm flipV="1">
          <a:off x="3987800" y="6238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157497</xdr:rowOff>
    </xdr:from>
    <xdr:ext cx="762000" cy="259045"/>
    <xdr:sp macro="" textlink="">
      <xdr:nvSpPr>
        <xdr:cNvPr id="67" name="人件費平均値テキスト"/>
        <xdr:cNvSpPr txBox="1"/>
      </xdr:nvSpPr>
      <xdr:spPr>
        <a:xfrm>
          <a:off x="4914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138430</xdr:rowOff>
    </xdr:to>
    <xdr:cxnSp macro="">
      <xdr:nvCxnSpPr>
        <xdr:cNvPr id="69" name="直線コネクタ 68"/>
        <xdr:cNvCxnSpPr/>
      </xdr:nvCxnSpPr>
      <xdr:spPr>
        <a:xfrm flipV="1">
          <a:off x="3098800" y="62915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138430</xdr:rowOff>
    </xdr:to>
    <xdr:cxnSp macro="">
      <xdr:nvCxnSpPr>
        <xdr:cNvPr id="72" name="直線コネクタ 71"/>
        <xdr:cNvCxnSpPr/>
      </xdr:nvCxnSpPr>
      <xdr:spPr>
        <a:xfrm>
          <a:off x="2209800" y="638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39370</xdr:rowOff>
    </xdr:to>
    <xdr:cxnSp macro="">
      <xdr:nvCxnSpPr>
        <xdr:cNvPr id="75" name="直線コネクタ 74"/>
        <xdr:cNvCxnSpPr/>
      </xdr:nvCxnSpPr>
      <xdr:spPr>
        <a:xfrm>
          <a:off x="1320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158767</xdr:rowOff>
    </xdr:from>
    <xdr:ext cx="762000" cy="259045"/>
    <xdr:sp macro="" textlink="">
      <xdr:nvSpPr>
        <xdr:cNvPr id="86"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9" name="円/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ea"/>
              <a:ea typeface="+mn-ea"/>
              <a:cs typeface="+mn-cs"/>
            </a:rPr>
            <a:t>　昨年度と比較して</a:t>
          </a:r>
          <a:r>
            <a:rPr kumimoji="1" lang="en-US" altLang="ja-JP" sz="1200">
              <a:solidFill>
                <a:sysClr val="windowText" lastClr="000000"/>
              </a:solidFill>
              <a:effectLst/>
              <a:latin typeface="+mn-ea"/>
              <a:ea typeface="+mn-ea"/>
              <a:cs typeface="+mn-cs"/>
            </a:rPr>
            <a:t>1.3</a:t>
          </a:r>
          <a:r>
            <a:rPr kumimoji="1" lang="ja-JP" altLang="ja-JP" sz="1200">
              <a:solidFill>
                <a:sysClr val="windowText" lastClr="000000"/>
              </a:solidFill>
              <a:effectLst/>
              <a:latin typeface="+mn-ea"/>
              <a:ea typeface="+mn-ea"/>
              <a:cs typeface="+mn-cs"/>
            </a:rPr>
            <a:t>％増加し、類似団体平均を</a:t>
          </a:r>
          <a:r>
            <a:rPr kumimoji="1" lang="en-US" altLang="ja-JP" sz="1200">
              <a:solidFill>
                <a:sysClr val="windowText" lastClr="000000"/>
              </a:solidFill>
              <a:effectLst/>
              <a:latin typeface="+mn-ea"/>
              <a:ea typeface="+mn-ea"/>
              <a:cs typeface="+mn-cs"/>
            </a:rPr>
            <a:t>8.4</a:t>
          </a:r>
          <a:r>
            <a:rPr kumimoji="1" lang="ja-JP" altLang="ja-JP" sz="1200">
              <a:solidFill>
                <a:sysClr val="windowText" lastClr="000000"/>
              </a:solidFill>
              <a:effectLst/>
              <a:latin typeface="+mn-ea"/>
              <a:ea typeface="+mn-ea"/>
              <a:cs typeface="+mn-cs"/>
            </a:rPr>
            <a:t>％上回り、類似団体内の最大値の比率となった。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物件費全体の決算額は、除染</a:t>
          </a:r>
          <a:r>
            <a:rPr kumimoji="1" lang="ja-JP" altLang="en-US" sz="1200">
              <a:solidFill>
                <a:sysClr val="windowText" lastClr="000000"/>
              </a:solidFill>
              <a:effectLst/>
              <a:latin typeface="+mn-ea"/>
              <a:ea typeface="+mn-ea"/>
              <a:cs typeface="+mn-cs"/>
            </a:rPr>
            <a:t>業務が進んだことにより</a:t>
          </a:r>
          <a:r>
            <a:rPr kumimoji="1" lang="en-US" altLang="ja-JP" sz="1200">
              <a:solidFill>
                <a:sysClr val="windowText" lastClr="000000"/>
              </a:solidFill>
              <a:effectLst/>
              <a:latin typeface="+mn-ea"/>
              <a:ea typeface="+mn-ea"/>
              <a:cs typeface="+mn-cs"/>
            </a:rPr>
            <a:t>700,680</a:t>
          </a:r>
          <a:r>
            <a:rPr kumimoji="1" lang="ja-JP" altLang="ja-JP" sz="1200">
              <a:solidFill>
                <a:sysClr val="windowText" lastClr="000000"/>
              </a:solidFill>
              <a:effectLst/>
              <a:latin typeface="+mn-ea"/>
              <a:ea typeface="+mn-ea"/>
              <a:cs typeface="+mn-cs"/>
            </a:rPr>
            <a:t>千円減少した</a:t>
          </a:r>
          <a:r>
            <a:rPr kumimoji="1" lang="ja-JP" altLang="en-US" sz="1200">
              <a:solidFill>
                <a:sysClr val="windowText" lastClr="000000"/>
              </a:solidFill>
              <a:effectLst/>
              <a:latin typeface="+mn-ea"/>
              <a:ea typeface="+mn-ea"/>
              <a:cs typeface="+mn-cs"/>
            </a:rPr>
            <a:t>が</a:t>
          </a:r>
          <a:r>
            <a:rPr kumimoji="1" lang="ja-JP" altLang="ja-JP" sz="1200">
              <a:solidFill>
                <a:sysClr val="windowText" lastClr="000000"/>
              </a:solidFill>
              <a:effectLst/>
              <a:latin typeface="+mn-ea"/>
              <a:ea typeface="+mn-ea"/>
              <a:cs typeface="+mn-cs"/>
            </a:rPr>
            <a:t>、経常的な経費が、</a:t>
          </a:r>
          <a:r>
            <a:rPr kumimoji="1" lang="ja-JP" altLang="en-US" sz="1200">
              <a:solidFill>
                <a:sysClr val="windowText" lastClr="000000"/>
              </a:solidFill>
              <a:effectLst/>
              <a:latin typeface="+mn-ea"/>
              <a:ea typeface="+mn-ea"/>
              <a:cs typeface="+mn-cs"/>
            </a:rPr>
            <a:t>臨時職員雇用賃金</a:t>
          </a:r>
          <a:r>
            <a:rPr kumimoji="1" lang="ja-JP" altLang="ja-JP" sz="1200">
              <a:solidFill>
                <a:sysClr val="windowText" lastClr="000000"/>
              </a:solidFill>
              <a:effectLst/>
              <a:latin typeface="+mn-ea"/>
              <a:ea typeface="+mn-ea"/>
              <a:cs typeface="+mn-cs"/>
            </a:rPr>
            <a:t>や</a:t>
          </a:r>
          <a:r>
            <a:rPr kumimoji="1" lang="ja-JP" altLang="en-US" sz="1200">
              <a:solidFill>
                <a:sysClr val="windowText" lastClr="000000"/>
              </a:solidFill>
              <a:effectLst/>
              <a:latin typeface="+mn-ea"/>
              <a:ea typeface="+mn-ea"/>
              <a:cs typeface="+mn-cs"/>
            </a:rPr>
            <a:t>第一保育所指定管理料</a:t>
          </a:r>
          <a:r>
            <a:rPr kumimoji="1" lang="ja-JP" altLang="ja-JP" sz="1200">
              <a:solidFill>
                <a:sysClr val="windowText" lastClr="000000"/>
              </a:solidFill>
              <a:effectLst/>
              <a:latin typeface="+mn-ea"/>
              <a:ea typeface="+mn-ea"/>
              <a:cs typeface="+mn-cs"/>
            </a:rPr>
            <a:t>等により</a:t>
          </a:r>
          <a:r>
            <a:rPr kumimoji="1" lang="en-US" altLang="ja-JP" sz="1200">
              <a:solidFill>
                <a:sysClr val="windowText" lastClr="000000"/>
              </a:solidFill>
              <a:effectLst/>
              <a:latin typeface="+mn-ea"/>
              <a:ea typeface="+mn-ea"/>
              <a:cs typeface="+mn-cs"/>
            </a:rPr>
            <a:t>54,886</a:t>
          </a:r>
          <a:r>
            <a:rPr kumimoji="1" lang="ja-JP" altLang="ja-JP" sz="1200">
              <a:solidFill>
                <a:sysClr val="windowText" lastClr="000000"/>
              </a:solidFill>
              <a:effectLst/>
              <a:latin typeface="+mn-ea"/>
              <a:ea typeface="+mn-ea"/>
              <a:cs typeface="+mn-cs"/>
            </a:rPr>
            <a:t>千円増加し、充当一般財源も</a:t>
          </a:r>
          <a:r>
            <a:rPr kumimoji="1" lang="en-US" altLang="ja-JP" sz="1200">
              <a:solidFill>
                <a:sysClr val="windowText" lastClr="000000"/>
              </a:solidFill>
              <a:effectLst/>
              <a:latin typeface="+mn-ea"/>
              <a:ea typeface="+mn-ea"/>
              <a:cs typeface="+mn-cs"/>
            </a:rPr>
            <a:t>47,179</a:t>
          </a:r>
          <a:r>
            <a:rPr kumimoji="1" lang="ja-JP" altLang="ja-JP" sz="1200">
              <a:solidFill>
                <a:sysClr val="windowText" lastClr="000000"/>
              </a:solidFill>
              <a:effectLst/>
              <a:latin typeface="+mn-ea"/>
              <a:ea typeface="+mn-ea"/>
              <a:cs typeface="+mn-cs"/>
            </a:rPr>
            <a:t>千円の増となったことが要因となっている。</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事務事業の見直しを図り、各事業費の適正な執行に努めていく。</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124278</xdr:rowOff>
    </xdr:from>
    <xdr:to>
      <xdr:col>24</xdr:col>
      <xdr:colOff>31750</xdr:colOff>
      <xdr:row>22</xdr:row>
      <xdr:rowOff>94343</xdr:rowOff>
    </xdr:to>
    <xdr:cxnSp macro="">
      <xdr:nvCxnSpPr>
        <xdr:cNvPr id="129" name="直線コネクタ 128"/>
        <xdr:cNvCxnSpPr/>
      </xdr:nvCxnSpPr>
      <xdr:spPr>
        <a:xfrm>
          <a:off x="15671800" y="37247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78014</xdr:rowOff>
    </xdr:from>
    <xdr:to>
      <xdr:col>22</xdr:col>
      <xdr:colOff>565150</xdr:colOff>
      <xdr:row>21</xdr:row>
      <xdr:rowOff>124278</xdr:rowOff>
    </xdr:to>
    <xdr:cxnSp macro="">
      <xdr:nvCxnSpPr>
        <xdr:cNvPr id="132" name="直線コネクタ 131"/>
        <xdr:cNvCxnSpPr/>
      </xdr:nvCxnSpPr>
      <xdr:spPr>
        <a:xfrm>
          <a:off x="14782800" y="35070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34" name="テキスト ボックス 133"/>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118836</xdr:rowOff>
    </xdr:from>
    <xdr:to>
      <xdr:col>21</xdr:col>
      <xdr:colOff>361950</xdr:colOff>
      <xdr:row>20</xdr:row>
      <xdr:rowOff>78014</xdr:rowOff>
    </xdr:to>
    <xdr:cxnSp macro="">
      <xdr:nvCxnSpPr>
        <xdr:cNvPr id="135" name="直線コネクタ 134"/>
        <xdr:cNvCxnSpPr/>
      </xdr:nvCxnSpPr>
      <xdr:spPr>
        <a:xfrm>
          <a:off x="13893800" y="3376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40821</xdr:rowOff>
    </xdr:from>
    <xdr:to>
      <xdr:col>21</xdr:col>
      <xdr:colOff>412750</xdr:colOff>
      <xdr:row>17</xdr:row>
      <xdr:rowOff>142421</xdr:rowOff>
    </xdr:to>
    <xdr:sp macro="" textlink="">
      <xdr:nvSpPr>
        <xdr:cNvPr id="136" name="フローチャート :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61686</xdr:rowOff>
    </xdr:from>
    <xdr:to>
      <xdr:col>20</xdr:col>
      <xdr:colOff>158750</xdr:colOff>
      <xdr:row>19</xdr:row>
      <xdr:rowOff>118836</xdr:rowOff>
    </xdr:to>
    <xdr:cxnSp macro="">
      <xdr:nvCxnSpPr>
        <xdr:cNvPr id="138" name="直線コネクタ 137"/>
        <xdr:cNvCxnSpPr/>
      </xdr:nvCxnSpPr>
      <xdr:spPr>
        <a:xfrm>
          <a:off x="13004800" y="31477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146957</xdr:rowOff>
    </xdr:from>
    <xdr:to>
      <xdr:col>20</xdr:col>
      <xdr:colOff>209550</xdr:colOff>
      <xdr:row>17</xdr:row>
      <xdr:rowOff>77107</xdr:rowOff>
    </xdr:to>
    <xdr:sp macro="" textlink="">
      <xdr:nvSpPr>
        <xdr:cNvPr id="139" name="フローチャート :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41" name="フローチャート : 判断 140"/>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21970</xdr:rowOff>
    </xdr:from>
    <xdr:ext cx="762000" cy="259045"/>
    <xdr:sp macro="" textlink="">
      <xdr:nvSpPr>
        <xdr:cNvPr id="142" name="テキスト ボックス 141"/>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22</xdr:row>
      <xdr:rowOff>43543</xdr:rowOff>
    </xdr:from>
    <xdr:to>
      <xdr:col>24</xdr:col>
      <xdr:colOff>82550</xdr:colOff>
      <xdr:row>22</xdr:row>
      <xdr:rowOff>145143</xdr:rowOff>
    </xdr:to>
    <xdr:sp macro="" textlink="">
      <xdr:nvSpPr>
        <xdr:cNvPr id="148" name="円/楕円 147"/>
        <xdr:cNvSpPr/>
      </xdr:nvSpPr>
      <xdr:spPr>
        <a:xfrm>
          <a:off x="164592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123570</xdr:rowOff>
    </xdr:from>
    <xdr:ext cx="762000" cy="259045"/>
    <xdr:sp macro="" textlink="">
      <xdr:nvSpPr>
        <xdr:cNvPr id="149" name="物件費該当値テキスト"/>
        <xdr:cNvSpPr txBox="1"/>
      </xdr:nvSpPr>
      <xdr:spPr>
        <a:xfrm>
          <a:off x="16598900" y="37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73478</xdr:rowOff>
    </xdr:from>
    <xdr:to>
      <xdr:col>22</xdr:col>
      <xdr:colOff>615950</xdr:colOff>
      <xdr:row>22</xdr:row>
      <xdr:rowOff>3628</xdr:rowOff>
    </xdr:to>
    <xdr:sp macro="" textlink="">
      <xdr:nvSpPr>
        <xdr:cNvPr id="150" name="円/楕円 149"/>
        <xdr:cNvSpPr/>
      </xdr:nvSpPr>
      <xdr:spPr>
        <a:xfrm>
          <a:off x="15621000" y="36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159855</xdr:rowOff>
    </xdr:from>
    <xdr:ext cx="736600" cy="259045"/>
    <xdr:sp macro="" textlink="">
      <xdr:nvSpPr>
        <xdr:cNvPr id="151" name="テキスト ボックス 150"/>
        <xdr:cNvSpPr txBox="1"/>
      </xdr:nvSpPr>
      <xdr:spPr>
        <a:xfrm>
          <a:off x="15290800" y="376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27214</xdr:rowOff>
    </xdr:from>
    <xdr:to>
      <xdr:col>21</xdr:col>
      <xdr:colOff>412750</xdr:colOff>
      <xdr:row>20</xdr:row>
      <xdr:rowOff>128814</xdr:rowOff>
    </xdr:to>
    <xdr:sp macro="" textlink="">
      <xdr:nvSpPr>
        <xdr:cNvPr id="152" name="円/楕円 151"/>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113591</xdr:rowOff>
    </xdr:from>
    <xdr:ext cx="762000" cy="259045"/>
    <xdr:sp macro="" textlink="">
      <xdr:nvSpPr>
        <xdr:cNvPr id="153" name="テキスト ボックス 152"/>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68036</xdr:rowOff>
    </xdr:from>
    <xdr:to>
      <xdr:col>20</xdr:col>
      <xdr:colOff>209550</xdr:colOff>
      <xdr:row>19</xdr:row>
      <xdr:rowOff>169636</xdr:rowOff>
    </xdr:to>
    <xdr:sp macro="" textlink="">
      <xdr:nvSpPr>
        <xdr:cNvPr id="154" name="円/楕円 153"/>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154413</xdr:rowOff>
    </xdr:from>
    <xdr:ext cx="762000" cy="259045"/>
    <xdr:sp macro="" textlink="">
      <xdr:nvSpPr>
        <xdr:cNvPr id="155" name="テキスト ボックス 154"/>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10886</xdr:rowOff>
    </xdr:from>
    <xdr:to>
      <xdr:col>19</xdr:col>
      <xdr:colOff>6350</xdr:colOff>
      <xdr:row>18</xdr:row>
      <xdr:rowOff>112486</xdr:rowOff>
    </xdr:to>
    <xdr:sp macro="" textlink="">
      <xdr:nvSpPr>
        <xdr:cNvPr id="156" name="円/楕円 155"/>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97263</xdr:rowOff>
    </xdr:from>
    <xdr:ext cx="762000" cy="259045"/>
    <xdr:sp macro="" textlink="">
      <xdr:nvSpPr>
        <xdr:cNvPr id="157" name="テキスト ボックス 156"/>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ea"/>
              <a:ea typeface="+mn-ea"/>
              <a:cs typeface="+mn-cs"/>
            </a:rPr>
            <a:t>　類似団体平均と比較して</a:t>
          </a:r>
          <a:r>
            <a:rPr kumimoji="1" lang="en-US" altLang="ja-JP" sz="1200">
              <a:solidFill>
                <a:sysClr val="windowText" lastClr="000000"/>
              </a:solidFill>
              <a:effectLst/>
              <a:latin typeface="+mn-ea"/>
              <a:ea typeface="+mn-ea"/>
              <a:cs typeface="+mn-cs"/>
            </a:rPr>
            <a:t>0.5</a:t>
          </a:r>
          <a:r>
            <a:rPr kumimoji="1" lang="ja-JP" altLang="ja-JP" sz="1200">
              <a:solidFill>
                <a:sysClr val="windowText" lastClr="000000"/>
              </a:solidFill>
              <a:effectLst/>
              <a:latin typeface="+mn-ea"/>
              <a:ea typeface="+mn-ea"/>
              <a:cs typeface="+mn-cs"/>
            </a:rPr>
            <a:t>％下回った</a:t>
          </a:r>
          <a:r>
            <a:rPr kumimoji="1" lang="ja-JP" altLang="en-US" sz="1200">
              <a:solidFill>
                <a:sysClr val="windowText" lastClr="000000"/>
              </a:solidFill>
              <a:effectLst/>
              <a:latin typeface="+mn-ea"/>
              <a:ea typeface="+mn-ea"/>
              <a:cs typeface="+mn-cs"/>
            </a:rPr>
            <a:t>が、</a:t>
          </a:r>
          <a:r>
            <a:rPr kumimoji="1" lang="ja-JP" altLang="ja-JP" sz="1200">
              <a:solidFill>
                <a:sysClr val="windowText" lastClr="000000"/>
              </a:solidFill>
              <a:effectLst/>
              <a:latin typeface="+mn-ea"/>
              <a:ea typeface="+mn-ea"/>
              <a:cs typeface="+mn-cs"/>
            </a:rPr>
            <a:t>前年度と比較すると</a:t>
          </a:r>
          <a:r>
            <a:rPr kumimoji="1" lang="en-US" altLang="ja-JP" sz="1200">
              <a:solidFill>
                <a:sysClr val="windowText" lastClr="000000"/>
              </a:solidFill>
              <a:effectLst/>
              <a:latin typeface="+mn-ea"/>
              <a:ea typeface="+mn-ea"/>
              <a:cs typeface="+mn-cs"/>
            </a:rPr>
            <a:t>0.7</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増加</a:t>
          </a:r>
          <a:r>
            <a:rPr kumimoji="1" lang="ja-JP" altLang="ja-JP" sz="1200">
              <a:solidFill>
                <a:sysClr val="windowText" lastClr="000000"/>
              </a:solidFill>
              <a:effectLst/>
              <a:latin typeface="+mn-ea"/>
              <a:ea typeface="+mn-ea"/>
              <a:cs typeface="+mn-cs"/>
            </a:rPr>
            <a:t>している。</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扶助費の総額は</a:t>
          </a:r>
          <a:r>
            <a:rPr kumimoji="1" lang="ja-JP" altLang="en-US" sz="1200">
              <a:solidFill>
                <a:sysClr val="windowText" lastClr="000000"/>
              </a:solidFill>
              <a:effectLst/>
              <a:latin typeface="+mn-ea"/>
              <a:ea typeface="+mn-ea"/>
              <a:cs typeface="+mn-cs"/>
            </a:rPr>
            <a:t>年金生活者等支援臨時福祉給付金</a:t>
          </a:r>
          <a:r>
            <a:rPr kumimoji="1" lang="ja-JP" altLang="ja-JP" sz="1200">
              <a:solidFill>
                <a:sysClr val="windowText" lastClr="000000"/>
              </a:solidFill>
              <a:effectLst/>
              <a:latin typeface="+mn-ea"/>
              <a:ea typeface="+mn-ea"/>
              <a:cs typeface="+mn-cs"/>
            </a:rPr>
            <a:t>や</a:t>
          </a:r>
          <a:r>
            <a:rPr kumimoji="1" lang="ja-JP" altLang="en-US" sz="1200">
              <a:solidFill>
                <a:sysClr val="windowText" lastClr="000000"/>
              </a:solidFill>
              <a:effectLst/>
              <a:latin typeface="+mn-ea"/>
              <a:ea typeface="+mn-ea"/>
              <a:cs typeface="+mn-cs"/>
            </a:rPr>
            <a:t>簡素な給付措置</a:t>
          </a:r>
          <a:r>
            <a:rPr kumimoji="1" lang="ja-JP" altLang="ja-JP" sz="1200">
              <a:solidFill>
                <a:sysClr val="windowText" lastClr="000000"/>
              </a:solidFill>
              <a:effectLst/>
              <a:latin typeface="+mn-ea"/>
              <a:ea typeface="+mn-ea"/>
              <a:cs typeface="+mn-cs"/>
            </a:rPr>
            <a:t>などにより</a:t>
          </a:r>
          <a:r>
            <a:rPr kumimoji="1" lang="en-US" altLang="ja-JP" sz="1200">
              <a:solidFill>
                <a:sysClr val="windowText" lastClr="000000"/>
              </a:solidFill>
              <a:effectLst/>
              <a:latin typeface="+mn-ea"/>
              <a:ea typeface="+mn-ea"/>
              <a:cs typeface="+mn-cs"/>
            </a:rPr>
            <a:t>62,171</a:t>
          </a:r>
          <a:r>
            <a:rPr kumimoji="1" lang="ja-JP" altLang="ja-JP" sz="1200">
              <a:solidFill>
                <a:sysClr val="windowText" lastClr="000000"/>
              </a:solidFill>
              <a:effectLst/>
              <a:latin typeface="+mn-ea"/>
              <a:ea typeface="+mn-ea"/>
              <a:cs typeface="+mn-cs"/>
            </a:rPr>
            <a:t>千円</a:t>
          </a:r>
          <a:r>
            <a:rPr kumimoji="1" lang="ja-JP" altLang="en-US" sz="1200">
              <a:solidFill>
                <a:sysClr val="windowText" lastClr="000000"/>
              </a:solidFill>
              <a:effectLst/>
              <a:latin typeface="+mn-ea"/>
              <a:ea typeface="+mn-ea"/>
              <a:cs typeface="+mn-cs"/>
            </a:rPr>
            <a:t>増加</a:t>
          </a:r>
          <a:r>
            <a:rPr kumimoji="1" lang="ja-JP" altLang="ja-JP" sz="1200">
              <a:solidFill>
                <a:sysClr val="windowText" lastClr="000000"/>
              </a:solidFill>
              <a:effectLst/>
              <a:latin typeface="+mn-ea"/>
              <a:ea typeface="+mn-ea"/>
              <a:cs typeface="+mn-cs"/>
            </a:rPr>
            <a:t>し、充当一般財源は臨時的な一般財源</a:t>
          </a:r>
          <a:r>
            <a:rPr kumimoji="1" lang="ja-JP" altLang="en-US" sz="1200">
              <a:solidFill>
                <a:sysClr val="windowText" lastClr="000000"/>
              </a:solidFill>
              <a:effectLst/>
              <a:latin typeface="+mn-ea"/>
              <a:ea typeface="+mn-ea"/>
              <a:cs typeface="+mn-cs"/>
            </a:rPr>
            <a:t>の</a:t>
          </a:r>
          <a:r>
            <a:rPr kumimoji="1" lang="ja-JP" altLang="ja-JP" sz="1200">
              <a:solidFill>
                <a:sysClr val="windowText" lastClr="000000"/>
              </a:solidFill>
              <a:effectLst/>
              <a:latin typeface="+mn-ea"/>
              <a:ea typeface="+mn-ea"/>
              <a:cs typeface="+mn-cs"/>
            </a:rPr>
            <a:t>増加</a:t>
          </a:r>
          <a:r>
            <a:rPr kumimoji="1" lang="ja-JP" altLang="en-US" sz="1200">
              <a:solidFill>
                <a:sysClr val="windowText" lastClr="000000"/>
              </a:solidFill>
              <a:effectLst/>
              <a:latin typeface="+mn-ea"/>
              <a:ea typeface="+mn-ea"/>
              <a:cs typeface="+mn-cs"/>
            </a:rPr>
            <a:t>に加え、</a:t>
          </a:r>
          <a:r>
            <a:rPr kumimoji="1" lang="ja-JP" altLang="ja-JP" sz="1200">
              <a:solidFill>
                <a:sysClr val="windowText" lastClr="000000"/>
              </a:solidFill>
              <a:effectLst/>
              <a:latin typeface="+mn-ea"/>
              <a:ea typeface="+mn-ea"/>
              <a:cs typeface="+mn-cs"/>
            </a:rPr>
            <a:t>経常的な一般財源</a:t>
          </a:r>
          <a:r>
            <a:rPr kumimoji="1" lang="ja-JP" altLang="en-US" sz="1200">
              <a:solidFill>
                <a:sysClr val="windowText" lastClr="000000"/>
              </a:solidFill>
              <a:effectLst/>
              <a:latin typeface="+mn-ea"/>
              <a:ea typeface="+mn-ea"/>
              <a:cs typeface="+mn-cs"/>
            </a:rPr>
            <a:t>も</a:t>
          </a:r>
          <a:r>
            <a:rPr kumimoji="1" lang="en-US" altLang="ja-JP" sz="1200">
              <a:solidFill>
                <a:sysClr val="windowText" lastClr="000000"/>
              </a:solidFill>
              <a:effectLst/>
              <a:latin typeface="+mn-ea"/>
              <a:ea typeface="+mn-ea"/>
              <a:cs typeface="+mn-cs"/>
            </a:rPr>
            <a:t>28,800</a:t>
          </a:r>
          <a:r>
            <a:rPr kumimoji="1" lang="ja-JP" altLang="ja-JP" sz="1200">
              <a:solidFill>
                <a:sysClr val="windowText" lastClr="000000"/>
              </a:solidFill>
              <a:effectLst/>
              <a:latin typeface="+mn-ea"/>
              <a:ea typeface="+mn-ea"/>
              <a:cs typeface="+mn-cs"/>
            </a:rPr>
            <a:t>千円</a:t>
          </a:r>
          <a:r>
            <a:rPr kumimoji="1" lang="ja-JP" altLang="en-US" sz="1200">
              <a:solidFill>
                <a:sysClr val="windowText" lastClr="000000"/>
              </a:solidFill>
              <a:effectLst/>
              <a:latin typeface="+mn-ea"/>
              <a:ea typeface="+mn-ea"/>
              <a:cs typeface="+mn-cs"/>
            </a:rPr>
            <a:t>増加</a:t>
          </a:r>
          <a:r>
            <a:rPr kumimoji="1" lang="ja-JP" altLang="ja-JP" sz="1200">
              <a:solidFill>
                <a:sysClr val="windowText" lastClr="000000"/>
              </a:solidFill>
              <a:effectLst/>
              <a:latin typeface="+mn-ea"/>
              <a:ea typeface="+mn-ea"/>
              <a:cs typeface="+mn-cs"/>
            </a:rPr>
            <a:t>した。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扶助費は今後も増加するものと見込んでいるため、単独事業の見直し等を図り、抑制する必要がある。</a:t>
          </a:r>
          <a:endParaRPr lang="ja-JP" altLang="ja-JP" sz="1200">
            <a:solidFill>
              <a:sysClr val="windowText" lastClr="000000"/>
            </a:solidFill>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56</xdr:row>
      <xdr:rowOff>88900</xdr:rowOff>
    </xdr:to>
    <xdr:cxnSp macro="">
      <xdr:nvCxnSpPr>
        <xdr:cNvPr id="190" name="直線コネクタ 189"/>
        <xdr:cNvCxnSpPr/>
      </xdr:nvCxnSpPr>
      <xdr:spPr>
        <a:xfrm>
          <a:off x="3987800" y="9556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56</xdr:row>
      <xdr:rowOff>127000</xdr:rowOff>
    </xdr:to>
    <xdr:cxnSp macro="">
      <xdr:nvCxnSpPr>
        <xdr:cNvPr id="193" name="直線コネクタ 192"/>
        <xdr:cNvCxnSpPr/>
      </xdr:nvCxnSpPr>
      <xdr:spPr>
        <a:xfrm flipV="1">
          <a:off x="3098800" y="9556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127000</xdr:rowOff>
    </xdr:to>
    <xdr:cxnSp macro="">
      <xdr:nvCxnSpPr>
        <xdr:cNvPr id="196" name="直線コネクタ 195"/>
        <xdr:cNvCxnSpPr/>
      </xdr:nvCxnSpPr>
      <xdr:spPr>
        <a:xfrm>
          <a:off x="2209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88900</xdr:rowOff>
    </xdr:to>
    <xdr:cxnSp macro="">
      <xdr:nvCxnSpPr>
        <xdr:cNvPr id="199" name="直線コネクタ 198"/>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152400</xdr:rowOff>
    </xdr:from>
    <xdr:to>
      <xdr:col>3</xdr:col>
      <xdr:colOff>193675</xdr:colOff>
      <xdr:row>57</xdr:row>
      <xdr:rowOff>82550</xdr:rowOff>
    </xdr:to>
    <xdr:sp macro="" textlink="">
      <xdr:nvSpPr>
        <xdr:cNvPr id="200" name="フローチャート : 判断 199"/>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01" name="テキスト ボックス 20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2" name="フローチャート :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9" name="円/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11" name="円/楕円 210"/>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12" name="テキスト ボックス 211"/>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3" name="円/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14" name="テキスト ボックス 21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16" name="テキスト ボックス 215"/>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149877</xdr:rowOff>
    </xdr:from>
    <xdr:ext cx="762000" cy="259045"/>
    <xdr:sp macro="" textlink="">
      <xdr:nvSpPr>
        <xdr:cNvPr id="218" name="テキスト ボックス 217"/>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ea"/>
              <a:ea typeface="+mn-ea"/>
              <a:cs typeface="+mn-cs"/>
            </a:rPr>
            <a:t>　その他に係る経常経費は、維持補修費、繰出金の比率であるが、類似団体平均を</a:t>
          </a:r>
          <a:r>
            <a:rPr kumimoji="1" lang="en-US" altLang="ja-JP" sz="1050">
              <a:solidFill>
                <a:sysClr val="windowText" lastClr="000000"/>
              </a:solidFill>
              <a:effectLst/>
              <a:latin typeface="+mn-ea"/>
              <a:ea typeface="+mn-ea"/>
              <a:cs typeface="+mn-cs"/>
            </a:rPr>
            <a:t>0.9</a:t>
          </a:r>
          <a:r>
            <a:rPr kumimoji="1" lang="ja-JP" altLang="ja-JP" sz="1050">
              <a:solidFill>
                <a:sysClr val="windowText" lastClr="000000"/>
              </a:solidFill>
              <a:effectLst/>
              <a:latin typeface="+mn-ea"/>
              <a:ea typeface="+mn-ea"/>
              <a:cs typeface="+mn-cs"/>
            </a:rPr>
            <a:t>％下回り、前年度から</a:t>
          </a:r>
          <a:r>
            <a:rPr kumimoji="1" lang="en-US" altLang="ja-JP" sz="1050">
              <a:solidFill>
                <a:sysClr val="windowText" lastClr="000000"/>
              </a:solidFill>
              <a:effectLst/>
              <a:latin typeface="+mn-ea"/>
              <a:ea typeface="+mn-ea"/>
              <a:cs typeface="+mn-cs"/>
            </a:rPr>
            <a:t>0.7</a:t>
          </a:r>
          <a:r>
            <a:rPr kumimoji="1" lang="ja-JP" altLang="ja-JP" sz="1050">
              <a:solidFill>
                <a:sysClr val="windowText" lastClr="000000"/>
              </a:solidFill>
              <a:effectLst/>
              <a:latin typeface="+mn-ea"/>
              <a:ea typeface="+mn-ea"/>
              <a:cs typeface="+mn-cs"/>
            </a:rPr>
            <a:t>％増加した。</a:t>
          </a:r>
          <a:endParaRPr lang="ja-JP" altLang="ja-JP" sz="1050">
            <a:solidFill>
              <a:sysClr val="windowText" lastClr="000000"/>
            </a:solidFill>
            <a:effectLst/>
            <a:latin typeface="+mn-ea"/>
            <a:ea typeface="+mn-ea"/>
          </a:endParaRPr>
        </a:p>
        <a:p>
          <a:pPr eaLnBrk="1" fontAlgn="auto" latinLnBrk="0" hangingPunct="1"/>
          <a:r>
            <a:rPr kumimoji="1" lang="ja-JP" altLang="ja-JP" sz="1050">
              <a:solidFill>
                <a:sysClr val="windowText" lastClr="000000"/>
              </a:solidFill>
              <a:effectLst/>
              <a:latin typeface="+mn-ea"/>
              <a:ea typeface="+mn-ea"/>
              <a:cs typeface="+mn-cs"/>
            </a:rPr>
            <a:t>　維持補修費は道路</a:t>
          </a:r>
          <a:r>
            <a:rPr kumimoji="1" lang="ja-JP" altLang="en-US" sz="1050">
              <a:solidFill>
                <a:sysClr val="windowText" lastClr="000000"/>
              </a:solidFill>
              <a:effectLst/>
              <a:latin typeface="+mn-ea"/>
              <a:ea typeface="+mn-ea"/>
              <a:cs typeface="+mn-cs"/>
            </a:rPr>
            <a:t>維持管理業務</a:t>
          </a:r>
          <a:r>
            <a:rPr kumimoji="1" lang="ja-JP" altLang="ja-JP" sz="1050">
              <a:solidFill>
                <a:sysClr val="windowText" lastClr="000000"/>
              </a:solidFill>
              <a:effectLst/>
              <a:latin typeface="+mn-ea"/>
              <a:ea typeface="+mn-ea"/>
              <a:cs typeface="+mn-cs"/>
            </a:rPr>
            <a:t>等の</a:t>
          </a:r>
          <a:r>
            <a:rPr kumimoji="1" lang="ja-JP" altLang="en-US" sz="1050">
              <a:solidFill>
                <a:sysClr val="windowText" lastClr="000000"/>
              </a:solidFill>
              <a:effectLst/>
              <a:latin typeface="+mn-ea"/>
              <a:ea typeface="+mn-ea"/>
              <a:cs typeface="+mn-cs"/>
            </a:rPr>
            <a:t>増</a:t>
          </a:r>
          <a:r>
            <a:rPr kumimoji="1" lang="ja-JP" altLang="ja-JP" sz="1050">
              <a:solidFill>
                <a:sysClr val="windowText" lastClr="000000"/>
              </a:solidFill>
              <a:effectLst/>
              <a:latin typeface="+mn-ea"/>
              <a:ea typeface="+mn-ea"/>
              <a:cs typeface="+mn-cs"/>
            </a:rPr>
            <a:t>により決算額は</a:t>
          </a:r>
          <a:r>
            <a:rPr kumimoji="1" lang="en-US" altLang="ja-JP" sz="1050">
              <a:solidFill>
                <a:sysClr val="windowText" lastClr="000000"/>
              </a:solidFill>
              <a:effectLst/>
              <a:latin typeface="+mn-ea"/>
              <a:ea typeface="+mn-ea"/>
              <a:cs typeface="+mn-cs"/>
            </a:rPr>
            <a:t>154,968</a:t>
          </a:r>
          <a:r>
            <a:rPr kumimoji="1" lang="ja-JP" altLang="ja-JP" sz="1050">
              <a:solidFill>
                <a:sysClr val="windowText" lastClr="000000"/>
              </a:solidFill>
              <a:effectLst/>
              <a:latin typeface="+mn-ea"/>
              <a:ea typeface="+mn-ea"/>
              <a:cs typeface="+mn-cs"/>
            </a:rPr>
            <a:t>千円、充当一般財源は</a:t>
          </a:r>
          <a:r>
            <a:rPr kumimoji="1" lang="en-US" altLang="ja-JP" sz="1050">
              <a:solidFill>
                <a:sysClr val="windowText" lastClr="000000"/>
              </a:solidFill>
              <a:effectLst/>
              <a:latin typeface="+mn-ea"/>
              <a:ea typeface="+mn-ea"/>
              <a:cs typeface="+mn-cs"/>
            </a:rPr>
            <a:t>27,350</a:t>
          </a:r>
          <a:r>
            <a:rPr kumimoji="1" lang="ja-JP" altLang="ja-JP" sz="1050">
              <a:solidFill>
                <a:sysClr val="windowText" lastClr="000000"/>
              </a:solidFill>
              <a:effectLst/>
              <a:latin typeface="+mn-ea"/>
              <a:ea typeface="+mn-ea"/>
              <a:cs typeface="+mn-cs"/>
            </a:rPr>
            <a:t>千円</a:t>
          </a:r>
          <a:r>
            <a:rPr kumimoji="1" lang="ja-JP" altLang="en-US" sz="1050">
              <a:solidFill>
                <a:sysClr val="windowText" lastClr="000000"/>
              </a:solidFill>
              <a:effectLst/>
              <a:latin typeface="+mn-ea"/>
              <a:ea typeface="+mn-ea"/>
              <a:cs typeface="+mn-cs"/>
            </a:rPr>
            <a:t>増加</a:t>
          </a:r>
          <a:r>
            <a:rPr kumimoji="1" lang="ja-JP" altLang="ja-JP" sz="1050">
              <a:solidFill>
                <a:sysClr val="windowText" lastClr="000000"/>
              </a:solidFill>
              <a:effectLst/>
              <a:latin typeface="+mn-ea"/>
              <a:ea typeface="+mn-ea"/>
              <a:cs typeface="+mn-cs"/>
            </a:rPr>
            <a:t>し、比率も</a:t>
          </a:r>
          <a:r>
            <a:rPr kumimoji="1" lang="en-US" altLang="ja-JP" sz="1050">
              <a:solidFill>
                <a:sysClr val="windowText" lastClr="000000"/>
              </a:solidFill>
              <a:effectLst/>
              <a:latin typeface="+mn-ea"/>
              <a:ea typeface="+mn-ea"/>
              <a:cs typeface="+mn-cs"/>
            </a:rPr>
            <a:t>0.6</a:t>
          </a:r>
          <a:r>
            <a:rPr kumimoji="1" lang="ja-JP" altLang="ja-JP" sz="1050">
              <a:solidFill>
                <a:sysClr val="windowText" lastClr="000000"/>
              </a:solidFill>
              <a:effectLst/>
              <a:latin typeface="+mn-ea"/>
              <a:ea typeface="+mn-ea"/>
              <a:cs typeface="+mn-cs"/>
            </a:rPr>
            <a:t>％</a:t>
          </a:r>
          <a:r>
            <a:rPr kumimoji="1" lang="ja-JP" altLang="en-US" sz="1050">
              <a:solidFill>
                <a:sysClr val="windowText" lastClr="000000"/>
              </a:solidFill>
              <a:effectLst/>
              <a:latin typeface="+mn-ea"/>
              <a:ea typeface="+mn-ea"/>
              <a:cs typeface="+mn-cs"/>
            </a:rPr>
            <a:t>高く</a:t>
          </a:r>
          <a:r>
            <a:rPr kumimoji="1" lang="ja-JP" altLang="ja-JP" sz="1050">
              <a:solidFill>
                <a:sysClr val="windowText" lastClr="000000"/>
              </a:solidFill>
              <a:effectLst/>
              <a:latin typeface="+mn-ea"/>
              <a:ea typeface="+mn-ea"/>
              <a:cs typeface="+mn-cs"/>
            </a:rPr>
            <a:t>なった。施設の維持管理において、計画的に行うことで、経費の平準化を図り、経費の節減に努めていく。</a:t>
          </a:r>
          <a:endParaRPr lang="ja-JP" altLang="ja-JP" sz="1050">
            <a:solidFill>
              <a:sysClr val="windowText" lastClr="000000"/>
            </a:solidFill>
            <a:effectLst/>
            <a:latin typeface="+mn-ea"/>
            <a:ea typeface="+mn-ea"/>
          </a:endParaRPr>
        </a:p>
        <a:p>
          <a:r>
            <a:rPr kumimoji="1" lang="ja-JP" altLang="ja-JP" sz="1050">
              <a:solidFill>
                <a:sysClr val="windowText" lastClr="000000"/>
              </a:solidFill>
              <a:effectLst/>
              <a:latin typeface="+mn-ea"/>
              <a:ea typeface="+mn-ea"/>
              <a:cs typeface="+mn-cs"/>
            </a:rPr>
            <a:t>　後期高齢、介護保険への繰出金は保険給付費の</a:t>
          </a:r>
          <a:r>
            <a:rPr kumimoji="1" lang="ja-JP" altLang="en-US" sz="1050">
              <a:solidFill>
                <a:sysClr val="windowText" lastClr="000000"/>
              </a:solidFill>
              <a:effectLst/>
              <a:latin typeface="+mn-ea"/>
              <a:ea typeface="+mn-ea"/>
              <a:cs typeface="+mn-cs"/>
            </a:rPr>
            <a:t>増加</a:t>
          </a:r>
          <a:r>
            <a:rPr kumimoji="1" lang="ja-JP" altLang="ja-JP" sz="1050">
              <a:solidFill>
                <a:sysClr val="windowText" lastClr="000000"/>
              </a:solidFill>
              <a:effectLst/>
              <a:latin typeface="+mn-ea"/>
              <a:ea typeface="+mn-ea"/>
              <a:cs typeface="+mn-cs"/>
            </a:rPr>
            <a:t>などにより</a:t>
          </a:r>
          <a:r>
            <a:rPr kumimoji="1" lang="ja-JP" altLang="en-US" sz="1050">
              <a:solidFill>
                <a:sysClr val="windowText" lastClr="000000"/>
              </a:solidFill>
              <a:effectLst/>
              <a:latin typeface="+mn-ea"/>
              <a:ea typeface="+mn-ea"/>
              <a:cs typeface="+mn-cs"/>
            </a:rPr>
            <a:t>増加したが</a:t>
          </a:r>
          <a:r>
            <a:rPr kumimoji="1" lang="ja-JP" altLang="ja-JP" sz="1050">
              <a:solidFill>
                <a:sysClr val="windowText" lastClr="000000"/>
              </a:solidFill>
              <a:effectLst/>
              <a:latin typeface="+mn-ea"/>
              <a:ea typeface="+mn-ea"/>
              <a:cs typeface="+mn-cs"/>
            </a:rPr>
            <a:t>、</a:t>
          </a:r>
          <a:r>
            <a:rPr kumimoji="1" lang="ja-JP" altLang="en-US" sz="1050">
              <a:solidFill>
                <a:sysClr val="windowText" lastClr="000000"/>
              </a:solidFill>
              <a:effectLst/>
              <a:latin typeface="+mn-ea"/>
              <a:ea typeface="+mn-ea"/>
              <a:cs typeface="+mn-cs"/>
            </a:rPr>
            <a:t>国保会計においては減となった。繰出金の決算額は</a:t>
          </a:r>
          <a:r>
            <a:rPr kumimoji="1" lang="en-US" altLang="ja-JP" sz="1050">
              <a:solidFill>
                <a:sysClr val="windowText" lastClr="000000"/>
              </a:solidFill>
              <a:effectLst/>
              <a:latin typeface="+mn-ea"/>
              <a:ea typeface="+mn-ea"/>
              <a:cs typeface="+mn-cs"/>
            </a:rPr>
            <a:t>647,926</a:t>
          </a:r>
          <a:r>
            <a:rPr kumimoji="1" lang="ja-JP" altLang="ja-JP" sz="1050">
              <a:solidFill>
                <a:sysClr val="windowText" lastClr="000000"/>
              </a:solidFill>
              <a:effectLst/>
              <a:latin typeface="+mn-ea"/>
              <a:ea typeface="+mn-ea"/>
              <a:cs typeface="+mn-cs"/>
            </a:rPr>
            <a:t>千円、充当一般財源は</a:t>
          </a:r>
          <a:r>
            <a:rPr kumimoji="1" lang="en-US" altLang="ja-JP" sz="1050">
              <a:solidFill>
                <a:sysClr val="windowText" lastClr="000000"/>
              </a:solidFill>
              <a:effectLst/>
              <a:latin typeface="+mn-ea"/>
              <a:ea typeface="+mn-ea"/>
              <a:cs typeface="+mn-cs"/>
            </a:rPr>
            <a:t>1,758</a:t>
          </a:r>
          <a:r>
            <a:rPr kumimoji="1" lang="ja-JP" altLang="ja-JP" sz="1050">
              <a:solidFill>
                <a:sysClr val="windowText" lastClr="000000"/>
              </a:solidFill>
              <a:effectLst/>
              <a:latin typeface="+mn-ea"/>
              <a:ea typeface="+mn-ea"/>
              <a:cs typeface="+mn-cs"/>
            </a:rPr>
            <a:t>千円の</a:t>
          </a:r>
          <a:r>
            <a:rPr kumimoji="1" lang="ja-JP" altLang="en-US" sz="1050">
              <a:solidFill>
                <a:sysClr val="windowText" lastClr="000000"/>
              </a:solidFill>
              <a:effectLst/>
              <a:latin typeface="+mn-ea"/>
              <a:ea typeface="+mn-ea"/>
              <a:cs typeface="+mn-cs"/>
            </a:rPr>
            <a:t>減</a:t>
          </a:r>
          <a:r>
            <a:rPr kumimoji="1" lang="ja-JP" altLang="ja-JP" sz="1050">
              <a:solidFill>
                <a:sysClr val="windowText" lastClr="000000"/>
              </a:solidFill>
              <a:effectLst/>
              <a:latin typeface="+mn-ea"/>
              <a:ea typeface="+mn-ea"/>
              <a:cs typeface="+mn-cs"/>
            </a:rPr>
            <a:t>となったが比率は</a:t>
          </a:r>
          <a:r>
            <a:rPr kumimoji="1" lang="en-US" altLang="ja-JP" sz="1050">
              <a:solidFill>
                <a:sysClr val="windowText" lastClr="000000"/>
              </a:solidFill>
              <a:effectLst/>
              <a:latin typeface="+mn-ea"/>
              <a:ea typeface="+mn-ea"/>
              <a:cs typeface="+mn-cs"/>
            </a:rPr>
            <a:t>0.1</a:t>
          </a:r>
          <a:r>
            <a:rPr kumimoji="1" lang="ja-JP" altLang="ja-JP" sz="1050">
              <a:solidFill>
                <a:sysClr val="windowText" lastClr="000000"/>
              </a:solidFill>
              <a:effectLst/>
              <a:latin typeface="+mn-ea"/>
              <a:ea typeface="+mn-ea"/>
              <a:cs typeface="+mn-cs"/>
            </a:rPr>
            <a:t>％</a:t>
          </a:r>
          <a:r>
            <a:rPr kumimoji="1" lang="ja-JP" altLang="en-US" sz="1050">
              <a:solidFill>
                <a:sysClr val="windowText" lastClr="000000"/>
              </a:solidFill>
              <a:effectLst/>
              <a:latin typeface="+mn-ea"/>
              <a:ea typeface="+mn-ea"/>
              <a:cs typeface="+mn-cs"/>
            </a:rPr>
            <a:t>増加</a:t>
          </a:r>
          <a:r>
            <a:rPr kumimoji="1" lang="ja-JP" altLang="ja-JP" sz="1050">
              <a:solidFill>
                <a:sysClr val="windowText" lastClr="000000"/>
              </a:solidFill>
              <a:effectLst/>
              <a:latin typeface="+mn-ea"/>
              <a:ea typeface="+mn-ea"/>
              <a:cs typeface="+mn-cs"/>
            </a:rPr>
            <a:t>した。他会計への繰出金は年々上昇傾向であり、保険給付費の抑制を図るための取り組みを行っていく必要がある。</a:t>
          </a:r>
          <a:endParaRPr lang="ja-JP" altLang="ja-JP" sz="1050">
            <a:solidFill>
              <a:sysClr val="windowText" lastClr="000000"/>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46990</xdr:rowOff>
    </xdr:to>
    <xdr:cxnSp macro="">
      <xdr:nvCxnSpPr>
        <xdr:cNvPr id="251" name="直線コネクタ 250"/>
        <xdr:cNvCxnSpPr/>
      </xdr:nvCxnSpPr>
      <xdr:spPr>
        <a:xfrm>
          <a:off x="15671800" y="9766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56</xdr:row>
      <xdr:rowOff>165100</xdr:rowOff>
    </xdr:to>
    <xdr:cxnSp macro="">
      <xdr:nvCxnSpPr>
        <xdr:cNvPr id="254" name="直線コネクタ 253"/>
        <xdr:cNvCxnSpPr/>
      </xdr:nvCxnSpPr>
      <xdr:spPr>
        <a:xfrm>
          <a:off x="14782800" y="974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142240</xdr:rowOff>
    </xdr:to>
    <xdr:cxnSp macro="">
      <xdr:nvCxnSpPr>
        <xdr:cNvPr id="257" name="直線コネクタ 256"/>
        <xdr:cNvCxnSpPr/>
      </xdr:nvCxnSpPr>
      <xdr:spPr>
        <a:xfrm>
          <a:off x="13893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127000</xdr:rowOff>
    </xdr:to>
    <xdr:cxnSp macro="">
      <xdr:nvCxnSpPr>
        <xdr:cNvPr id="260" name="直線コネクタ 259"/>
        <xdr:cNvCxnSpPr/>
      </xdr:nvCxnSpPr>
      <xdr:spPr>
        <a:xfrm>
          <a:off x="13004800" y="966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70" name="円/楕円 26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12717</xdr:rowOff>
    </xdr:from>
    <xdr:ext cx="762000" cy="259045"/>
    <xdr:sp macro="" textlink="">
      <xdr:nvSpPr>
        <xdr:cNvPr id="271"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5" name="テキスト ボックス 27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類似団体平均を</a:t>
          </a:r>
          <a:r>
            <a:rPr kumimoji="1" lang="en-US" altLang="ja-JP" sz="1200">
              <a:solidFill>
                <a:schemeClr val="dk1"/>
              </a:solidFill>
              <a:effectLst/>
              <a:latin typeface="+mn-ea"/>
              <a:ea typeface="+mn-ea"/>
              <a:cs typeface="+mn-cs"/>
            </a:rPr>
            <a:t>0.6</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上</a:t>
          </a:r>
          <a:r>
            <a:rPr kumimoji="1" lang="ja-JP" altLang="ja-JP" sz="1200">
              <a:solidFill>
                <a:schemeClr val="dk1"/>
              </a:solidFill>
              <a:effectLst/>
              <a:latin typeface="+mn-ea"/>
              <a:ea typeface="+mn-ea"/>
              <a:cs typeface="+mn-cs"/>
            </a:rPr>
            <a:t>回り、前年度と比較し</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増加した</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補助費等全体の決算額は、</a:t>
          </a:r>
          <a:r>
            <a:rPr kumimoji="1" lang="ja-JP" altLang="en-US" sz="1200">
              <a:solidFill>
                <a:schemeClr val="dk1"/>
              </a:solidFill>
              <a:effectLst/>
              <a:latin typeface="+mn-ea"/>
              <a:ea typeface="+mn-ea"/>
              <a:cs typeface="+mn-cs"/>
            </a:rPr>
            <a:t>大雪農業災害特別対策事業費補助の</a:t>
          </a:r>
          <a:r>
            <a:rPr kumimoji="1" lang="en-US" altLang="ja-JP" sz="1200">
              <a:solidFill>
                <a:schemeClr val="dk1"/>
              </a:solidFill>
              <a:effectLst/>
              <a:latin typeface="+mn-ea"/>
              <a:ea typeface="+mn-ea"/>
              <a:cs typeface="+mn-cs"/>
            </a:rPr>
            <a:t>36,135</a:t>
          </a:r>
          <a:r>
            <a:rPr kumimoji="1" lang="ja-JP" altLang="en-US" sz="1200">
              <a:solidFill>
                <a:schemeClr val="dk1"/>
              </a:solidFill>
              <a:effectLst/>
              <a:latin typeface="+mn-ea"/>
              <a:ea typeface="+mn-ea"/>
              <a:cs typeface="+mn-cs"/>
            </a:rPr>
            <a:t>千円減少を始め</a:t>
          </a:r>
          <a:r>
            <a:rPr kumimoji="1" lang="en-US" altLang="ja-JP" sz="1200">
              <a:solidFill>
                <a:schemeClr val="dk1"/>
              </a:solidFill>
              <a:effectLst/>
              <a:latin typeface="+mn-ea"/>
              <a:ea typeface="+mn-ea"/>
              <a:cs typeface="+mn-cs"/>
            </a:rPr>
            <a:t>28,538</a:t>
          </a:r>
          <a:r>
            <a:rPr kumimoji="1" lang="ja-JP" altLang="en-US" sz="1200">
              <a:solidFill>
                <a:schemeClr val="dk1"/>
              </a:solidFill>
              <a:effectLst/>
              <a:latin typeface="+mn-ea"/>
              <a:ea typeface="+mn-ea"/>
              <a:cs typeface="+mn-cs"/>
            </a:rPr>
            <a:t>千円減少した一方、</a:t>
          </a:r>
          <a:r>
            <a:rPr kumimoji="1" lang="ja-JP" altLang="ja-JP" sz="1200">
              <a:solidFill>
                <a:schemeClr val="dk1"/>
              </a:solidFill>
              <a:effectLst/>
              <a:latin typeface="+mn-lt"/>
              <a:ea typeface="+mn-ea"/>
              <a:cs typeface="+mn-cs"/>
            </a:rPr>
            <a:t>経常的な支出においては</a:t>
          </a:r>
          <a:r>
            <a:rPr kumimoji="1" lang="ja-JP" altLang="en-US" sz="1200">
              <a:solidFill>
                <a:schemeClr val="dk1"/>
              </a:solidFill>
              <a:effectLst/>
              <a:latin typeface="+mn-ea"/>
              <a:ea typeface="+mn-ea"/>
              <a:cs typeface="+mn-cs"/>
            </a:rPr>
            <a:t>田村広域行政組合等負担金等、</a:t>
          </a:r>
          <a:r>
            <a:rPr kumimoji="1" lang="en-US" altLang="ja-JP" sz="1200">
              <a:solidFill>
                <a:schemeClr val="dk1"/>
              </a:solidFill>
              <a:effectLst/>
              <a:latin typeface="+mn-ea"/>
              <a:ea typeface="+mn-ea"/>
              <a:cs typeface="+mn-cs"/>
            </a:rPr>
            <a:t>58,923</a:t>
          </a:r>
          <a:r>
            <a:rPr kumimoji="1" lang="ja-JP" altLang="en-US" sz="1200">
              <a:solidFill>
                <a:schemeClr val="dk1"/>
              </a:solidFill>
              <a:effectLst/>
              <a:latin typeface="+mn-ea"/>
              <a:ea typeface="+mn-ea"/>
              <a:cs typeface="+mn-cs"/>
            </a:rPr>
            <a:t>千円の増加</a:t>
          </a:r>
          <a:r>
            <a:rPr kumimoji="1" lang="ja-JP" altLang="ja-JP" sz="1200">
              <a:solidFill>
                <a:schemeClr val="dk1"/>
              </a:solidFill>
              <a:effectLst/>
              <a:latin typeface="+mn-ea"/>
              <a:ea typeface="+mn-ea"/>
              <a:cs typeface="+mn-cs"/>
            </a:rPr>
            <a:t>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今後も一部事務組合や企業会計への負担金や補助金が増加する見込みであり、各種団体への補助交付金の見直しなど、事業経費負担の在り方や行政効果を検討し、合理化を図りたい。</a:t>
          </a:r>
          <a:endParaRPr lang="ja-JP" altLang="ja-JP" sz="12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37</xdr:row>
      <xdr:rowOff>8890</xdr:rowOff>
    </xdr:to>
    <xdr:cxnSp macro="">
      <xdr:nvCxnSpPr>
        <xdr:cNvPr id="312" name="直線コネクタ 311"/>
        <xdr:cNvCxnSpPr/>
      </xdr:nvCxnSpPr>
      <xdr:spPr>
        <a:xfrm>
          <a:off x="15671800" y="6238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3"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66040</xdr:rowOff>
    </xdr:from>
    <xdr:to>
      <xdr:col>22</xdr:col>
      <xdr:colOff>565150</xdr:colOff>
      <xdr:row>36</xdr:row>
      <xdr:rowOff>127000</xdr:rowOff>
    </xdr:to>
    <xdr:cxnSp macro="">
      <xdr:nvCxnSpPr>
        <xdr:cNvPr id="315" name="直線コネクタ 314"/>
        <xdr:cNvCxnSpPr/>
      </xdr:nvCxnSpPr>
      <xdr:spPr>
        <a:xfrm flipV="1">
          <a:off x="14782800" y="623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7" name="テキスト ボックス 31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36</xdr:row>
      <xdr:rowOff>127000</xdr:rowOff>
    </xdr:to>
    <xdr:cxnSp macro="">
      <xdr:nvCxnSpPr>
        <xdr:cNvPr id="318" name="直線コネクタ 317"/>
        <xdr:cNvCxnSpPr/>
      </xdr:nvCxnSpPr>
      <xdr:spPr>
        <a:xfrm>
          <a:off x="13893800" y="61391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9" name="フローチャート : 判断 318"/>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20" name="テキスト ボックス 319"/>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35</xdr:row>
      <xdr:rowOff>138430</xdr:rowOff>
    </xdr:to>
    <xdr:cxnSp macro="">
      <xdr:nvCxnSpPr>
        <xdr:cNvPr id="321" name="直線コネクタ 320"/>
        <xdr:cNvCxnSpPr/>
      </xdr:nvCxnSpPr>
      <xdr:spPr>
        <a:xfrm>
          <a:off x="13004800" y="59182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60960</xdr:rowOff>
    </xdr:from>
    <xdr:to>
      <xdr:col>20</xdr:col>
      <xdr:colOff>209550</xdr:colOff>
      <xdr:row>36</xdr:row>
      <xdr:rowOff>162560</xdr:rowOff>
    </xdr:to>
    <xdr:sp macro="" textlink="">
      <xdr:nvSpPr>
        <xdr:cNvPr id="322" name="フローチャート : 判断 321"/>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147337</xdr:rowOff>
    </xdr:from>
    <xdr:ext cx="762000" cy="259045"/>
    <xdr:sp macro="" textlink="">
      <xdr:nvSpPr>
        <xdr:cNvPr id="323" name="テキスト ボックス 322"/>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4" name="フローチャート : 判断 32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25" name="テキスト ボックス 32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31" name="円/楕円 330"/>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101617</xdr:rowOff>
    </xdr:from>
    <xdr:ext cx="762000" cy="259045"/>
    <xdr:sp macro="" textlink="">
      <xdr:nvSpPr>
        <xdr:cNvPr id="332" name="補助費等該当値テキスト"/>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33" name="円/楕円 332"/>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34" name="テキスト ボックス 333"/>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5" name="円/楕円 334"/>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6" name="テキスト ボックス 335"/>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7" name="円/楕円 336"/>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8" name="テキスト ボックス 337"/>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39" name="円/楕円 338"/>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40" name="テキスト ボックス 339"/>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H4</a:t>
          </a:r>
          <a:r>
            <a:rPr kumimoji="1" lang="ja-JP" altLang="ja-JP" sz="1200">
              <a:solidFill>
                <a:schemeClr val="dk1"/>
              </a:solidFill>
              <a:effectLst/>
              <a:latin typeface="+mn-ea"/>
              <a:ea typeface="+mn-ea"/>
              <a:cs typeface="+mn-cs"/>
            </a:rPr>
            <a:t>年度から</a:t>
          </a:r>
          <a:r>
            <a:rPr kumimoji="1" lang="en-US" altLang="ja-JP" sz="1200">
              <a:solidFill>
                <a:schemeClr val="dk1"/>
              </a:solidFill>
              <a:effectLst/>
              <a:latin typeface="+mn-ea"/>
              <a:ea typeface="+mn-ea"/>
              <a:cs typeface="+mn-cs"/>
            </a:rPr>
            <a:t>H14</a:t>
          </a:r>
          <a:r>
            <a:rPr kumimoji="1" lang="ja-JP" altLang="ja-JP" sz="1200">
              <a:solidFill>
                <a:schemeClr val="dk1"/>
              </a:solidFill>
              <a:effectLst/>
              <a:latin typeface="+mn-ea"/>
              <a:ea typeface="+mn-ea"/>
              <a:cs typeface="+mn-cs"/>
            </a:rPr>
            <a:t>年度にかけて、教育施設、福祉施設、道路・農村整備、公営住宅、中心市街地活性化事業など、集中的な公共施設整備を行った結果、町債が増加し、</a:t>
          </a:r>
          <a:r>
            <a:rPr kumimoji="1" lang="en-US" altLang="ja-JP" sz="1200">
              <a:solidFill>
                <a:schemeClr val="dk1"/>
              </a:solidFill>
              <a:effectLst/>
              <a:latin typeface="+mn-ea"/>
              <a:ea typeface="+mn-ea"/>
              <a:cs typeface="+mn-cs"/>
            </a:rPr>
            <a:t>H21</a:t>
          </a:r>
          <a:r>
            <a:rPr kumimoji="1" lang="ja-JP" altLang="ja-JP" sz="1200">
              <a:solidFill>
                <a:schemeClr val="dk1"/>
              </a:solidFill>
              <a:effectLst/>
              <a:latin typeface="+mn-ea"/>
              <a:ea typeface="+mn-ea"/>
              <a:cs typeface="+mn-cs"/>
            </a:rPr>
            <a:t>年度までは類似団体平均を</a:t>
          </a:r>
          <a:r>
            <a:rPr kumimoji="1" lang="en-US" altLang="ja-JP" sz="1200">
              <a:solidFill>
                <a:schemeClr val="dk1"/>
              </a:solidFill>
              <a:effectLst/>
              <a:latin typeface="+mn-ea"/>
              <a:ea typeface="+mn-ea"/>
              <a:cs typeface="+mn-cs"/>
            </a:rPr>
            <a:t>5</a:t>
          </a:r>
          <a:r>
            <a:rPr kumimoji="1" lang="ja-JP" altLang="ja-JP" sz="1200">
              <a:solidFill>
                <a:schemeClr val="dk1"/>
              </a:solidFill>
              <a:effectLst/>
              <a:latin typeface="+mn-ea"/>
              <a:ea typeface="+mn-ea"/>
              <a:cs typeface="+mn-cs"/>
            </a:rPr>
            <a:t>％以上上回っていたが、年々改善してきた。</a:t>
          </a:r>
          <a:endParaRPr lang="ja-JP" altLang="ja-JP" sz="1200">
            <a:effectLst/>
            <a:latin typeface="+mn-ea"/>
            <a:ea typeface="+mn-ea"/>
          </a:endParaRPr>
        </a:p>
        <a:p>
          <a:pPr eaLnBrk="1" fontAlgn="auto" latinLnBrk="0" hangingPunct="1"/>
          <a:r>
            <a:rPr kumimoji="1" lang="ja-JP" altLang="ja-JP" sz="1200">
              <a:solidFill>
                <a:schemeClr val="dk1"/>
              </a:solidFill>
              <a:effectLst/>
              <a:latin typeface="+mn-ea"/>
              <a:ea typeface="+mn-ea"/>
              <a:cs typeface="+mn-cs"/>
            </a:rPr>
            <a:t>　確実な定期償還による元利償還金の減少によるもので、今後も計画的な償還に努めるとともに、財政措置が見込まれる起債の活用や、金利の見直し、借り換え等の検討を行い、将来負担の軽減に努める。</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130811</xdr:rowOff>
    </xdr:to>
    <xdr:cxnSp macro="">
      <xdr:nvCxnSpPr>
        <xdr:cNvPr id="373" name="直線コネクタ 372"/>
        <xdr:cNvCxnSpPr/>
      </xdr:nvCxnSpPr>
      <xdr:spPr>
        <a:xfrm flipV="1">
          <a:off x="3987800" y="133172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130811</xdr:rowOff>
    </xdr:from>
    <xdr:to>
      <xdr:col>5</xdr:col>
      <xdr:colOff>549275</xdr:colOff>
      <xdr:row>78</xdr:row>
      <xdr:rowOff>50800</xdr:rowOff>
    </xdr:to>
    <xdr:cxnSp macro="">
      <xdr:nvCxnSpPr>
        <xdr:cNvPr id="376" name="直線コネクタ 375"/>
        <xdr:cNvCxnSpPr/>
      </xdr:nvCxnSpPr>
      <xdr:spPr>
        <a:xfrm flipV="1">
          <a:off x="3098800" y="133324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8" name="テキスト ボックス 377"/>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78</xdr:row>
      <xdr:rowOff>96520</xdr:rowOff>
    </xdr:to>
    <xdr:cxnSp macro="">
      <xdr:nvCxnSpPr>
        <xdr:cNvPr id="379" name="直線コネクタ 378"/>
        <xdr:cNvCxnSpPr/>
      </xdr:nvCxnSpPr>
      <xdr:spPr>
        <a:xfrm flipV="1">
          <a:off x="2209800" y="1342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96520</xdr:rowOff>
    </xdr:from>
    <xdr:to>
      <xdr:col>3</xdr:col>
      <xdr:colOff>142875</xdr:colOff>
      <xdr:row>78</xdr:row>
      <xdr:rowOff>149861</xdr:rowOff>
    </xdr:to>
    <xdr:cxnSp macro="">
      <xdr:nvCxnSpPr>
        <xdr:cNvPr id="382" name="直線コネクタ 381"/>
        <xdr:cNvCxnSpPr/>
      </xdr:nvCxnSpPr>
      <xdr:spPr>
        <a:xfrm flipV="1">
          <a:off x="1320800" y="13469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45720</xdr:rowOff>
    </xdr:from>
    <xdr:to>
      <xdr:col>3</xdr:col>
      <xdr:colOff>193675</xdr:colOff>
      <xdr:row>78</xdr:row>
      <xdr:rowOff>147320</xdr:rowOff>
    </xdr:to>
    <xdr:sp macro="" textlink="">
      <xdr:nvSpPr>
        <xdr:cNvPr id="383" name="フローチャート : 判断 382"/>
        <xdr:cNvSpPr/>
      </xdr:nvSpPr>
      <xdr:spPr>
        <a:xfrm>
          <a:off x="2159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157497</xdr:rowOff>
    </xdr:from>
    <xdr:ext cx="762000" cy="259045"/>
    <xdr:sp macro="" textlink="">
      <xdr:nvSpPr>
        <xdr:cNvPr id="384" name="テキスト ボックス 383"/>
        <xdr:cNvSpPr txBox="1"/>
      </xdr:nvSpPr>
      <xdr:spPr>
        <a:xfrm>
          <a:off x="1828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5" name="フローチャート : 判断 384"/>
        <xdr:cNvSpPr/>
      </xdr:nvSpPr>
      <xdr:spPr>
        <a:xfrm>
          <a:off x="12700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8907</xdr:rowOff>
    </xdr:from>
    <xdr:ext cx="762000" cy="259045"/>
    <xdr:sp macro="" textlink="">
      <xdr:nvSpPr>
        <xdr:cNvPr id="386" name="テキスト ボックス 385"/>
        <xdr:cNvSpPr txBox="1"/>
      </xdr:nvSpPr>
      <xdr:spPr>
        <a:xfrm>
          <a:off x="939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92" name="円/楕円 391"/>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81297</xdr:rowOff>
    </xdr:from>
    <xdr:ext cx="762000" cy="259045"/>
    <xdr:sp macro="" textlink="">
      <xdr:nvSpPr>
        <xdr:cNvPr id="393"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80011</xdr:rowOff>
    </xdr:from>
    <xdr:to>
      <xdr:col>5</xdr:col>
      <xdr:colOff>600075</xdr:colOff>
      <xdr:row>78</xdr:row>
      <xdr:rowOff>10161</xdr:rowOff>
    </xdr:to>
    <xdr:sp macro="" textlink="">
      <xdr:nvSpPr>
        <xdr:cNvPr id="394" name="円/楕円 393"/>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166388</xdr:rowOff>
    </xdr:from>
    <xdr:ext cx="736600" cy="259045"/>
    <xdr:sp macro="" textlink="">
      <xdr:nvSpPr>
        <xdr:cNvPr id="395" name="テキスト ボックス 394"/>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396" name="円/楕円 395"/>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97" name="テキスト ボックス 396"/>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98" name="円/楕円 397"/>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99" name="テキスト ボックス 398"/>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400" name="円/楕円 399"/>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401" name="テキスト ボックス 40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公債費以外の経常収支比率は、類似団体平均を</a:t>
          </a:r>
          <a:r>
            <a:rPr kumimoji="1" lang="en-US" altLang="ja-JP" sz="1300">
              <a:solidFill>
                <a:schemeClr val="dk1"/>
              </a:solidFill>
              <a:effectLst/>
              <a:latin typeface="+mn-ea"/>
              <a:ea typeface="+mn-ea"/>
              <a:cs typeface="+mn-cs"/>
            </a:rPr>
            <a:t>8.2</a:t>
          </a:r>
          <a:r>
            <a:rPr kumimoji="1" lang="ja-JP" altLang="ja-JP" sz="1300">
              <a:solidFill>
                <a:schemeClr val="dk1"/>
              </a:solidFill>
              <a:effectLst/>
              <a:latin typeface="+mn-ea"/>
              <a:ea typeface="+mn-ea"/>
              <a:cs typeface="+mn-cs"/>
            </a:rPr>
            <a:t>％上回り、全国及び県平均ともに上回っている。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これは主に物件費が要因となっている。事務事業の見直しを進め、経費の節減に努めたい。</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6986</xdr:rowOff>
    </xdr:from>
    <xdr:to>
      <xdr:col>24</xdr:col>
      <xdr:colOff>31750</xdr:colOff>
      <xdr:row>80</xdr:row>
      <xdr:rowOff>35561</xdr:rowOff>
    </xdr:to>
    <xdr:cxnSp macro="">
      <xdr:nvCxnSpPr>
        <xdr:cNvPr id="430" name="直線コネクタ 429"/>
        <xdr:cNvCxnSpPr/>
      </xdr:nvCxnSpPr>
      <xdr:spPr>
        <a:xfrm>
          <a:off x="15671800" y="13551536"/>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31"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6986</xdr:rowOff>
    </xdr:from>
    <xdr:to>
      <xdr:col>22</xdr:col>
      <xdr:colOff>565150</xdr:colOff>
      <xdr:row>79</xdr:row>
      <xdr:rowOff>115570</xdr:rowOff>
    </xdr:to>
    <xdr:cxnSp macro="">
      <xdr:nvCxnSpPr>
        <xdr:cNvPr id="433" name="直線コネクタ 432"/>
        <xdr:cNvCxnSpPr/>
      </xdr:nvCxnSpPr>
      <xdr:spPr>
        <a:xfrm flipV="1">
          <a:off x="14782800" y="1355153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90822</xdr:rowOff>
    </xdr:from>
    <xdr:ext cx="736600" cy="259045"/>
    <xdr:sp macro="" textlink="">
      <xdr:nvSpPr>
        <xdr:cNvPr id="435" name="テキスト ボックス 434"/>
        <xdr:cNvSpPr txBox="1"/>
      </xdr:nvSpPr>
      <xdr:spPr>
        <a:xfrm>
          <a:off x="15290800" y="129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xdr:rowOff>
    </xdr:from>
    <xdr:to>
      <xdr:col>21</xdr:col>
      <xdr:colOff>361950</xdr:colOff>
      <xdr:row>79</xdr:row>
      <xdr:rowOff>115570</xdr:rowOff>
    </xdr:to>
    <xdr:cxnSp macro="">
      <xdr:nvCxnSpPr>
        <xdr:cNvPr id="436" name="直線コネクタ 435"/>
        <xdr:cNvCxnSpPr/>
      </xdr:nvCxnSpPr>
      <xdr:spPr>
        <a:xfrm>
          <a:off x="13893800" y="1337437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104775</xdr:rowOff>
    </xdr:from>
    <xdr:to>
      <xdr:col>21</xdr:col>
      <xdr:colOff>412750</xdr:colOff>
      <xdr:row>78</xdr:row>
      <xdr:rowOff>34925</xdr:rowOff>
    </xdr:to>
    <xdr:sp macro="" textlink="">
      <xdr:nvSpPr>
        <xdr:cNvPr id="437" name="フローチャート : 判断 436"/>
        <xdr:cNvSpPr/>
      </xdr:nvSpPr>
      <xdr:spPr>
        <a:xfrm>
          <a:off x="14732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45102</xdr:rowOff>
    </xdr:from>
    <xdr:ext cx="762000" cy="259045"/>
    <xdr:sp macro="" textlink="">
      <xdr:nvSpPr>
        <xdr:cNvPr id="438" name="テキスト ボックス 437"/>
        <xdr:cNvSpPr txBox="1"/>
      </xdr:nvSpPr>
      <xdr:spPr>
        <a:xfrm>
          <a:off x="14401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78</xdr:row>
      <xdr:rowOff>1270</xdr:rowOff>
    </xdr:to>
    <xdr:cxnSp macro="">
      <xdr:nvCxnSpPr>
        <xdr:cNvPr id="439" name="直線コネクタ 438"/>
        <xdr:cNvCxnSpPr/>
      </xdr:nvCxnSpPr>
      <xdr:spPr>
        <a:xfrm>
          <a:off x="13004800" y="1298575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30480</xdr:rowOff>
    </xdr:from>
    <xdr:to>
      <xdr:col>20</xdr:col>
      <xdr:colOff>209550</xdr:colOff>
      <xdr:row>77</xdr:row>
      <xdr:rowOff>132080</xdr:rowOff>
    </xdr:to>
    <xdr:sp macro="" textlink="">
      <xdr:nvSpPr>
        <xdr:cNvPr id="440" name="フローチャート : 判断 439"/>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142257</xdr:rowOff>
    </xdr:from>
    <xdr:ext cx="762000" cy="259045"/>
    <xdr:sp macro="" textlink="">
      <xdr:nvSpPr>
        <xdr:cNvPr id="441" name="テキスト ボックス 440"/>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2" name="フローチャート : 判断 441"/>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3" name="テキスト ボックス 442"/>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156211</xdr:rowOff>
    </xdr:from>
    <xdr:to>
      <xdr:col>24</xdr:col>
      <xdr:colOff>82550</xdr:colOff>
      <xdr:row>80</xdr:row>
      <xdr:rowOff>86361</xdr:rowOff>
    </xdr:to>
    <xdr:sp macro="" textlink="">
      <xdr:nvSpPr>
        <xdr:cNvPr id="449" name="円/楕円 448"/>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128288</xdr:rowOff>
    </xdr:from>
    <xdr:ext cx="762000" cy="259045"/>
    <xdr:sp macro="" textlink="">
      <xdr:nvSpPr>
        <xdr:cNvPr id="450" name="公債費以外該当値テキスト"/>
        <xdr:cNvSpPr txBox="1"/>
      </xdr:nvSpPr>
      <xdr:spPr>
        <a:xfrm>
          <a:off x="16598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127636</xdr:rowOff>
    </xdr:from>
    <xdr:to>
      <xdr:col>22</xdr:col>
      <xdr:colOff>615950</xdr:colOff>
      <xdr:row>79</xdr:row>
      <xdr:rowOff>57786</xdr:rowOff>
    </xdr:to>
    <xdr:sp macro="" textlink="">
      <xdr:nvSpPr>
        <xdr:cNvPr id="451" name="円/楕円 450"/>
        <xdr:cNvSpPr/>
      </xdr:nvSpPr>
      <xdr:spPr>
        <a:xfrm>
          <a:off x="156210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42563</xdr:rowOff>
    </xdr:from>
    <xdr:ext cx="736600" cy="259045"/>
    <xdr:sp macro="" textlink="">
      <xdr:nvSpPr>
        <xdr:cNvPr id="452" name="テキスト ボックス 451"/>
        <xdr:cNvSpPr txBox="1"/>
      </xdr:nvSpPr>
      <xdr:spPr>
        <a:xfrm>
          <a:off x="15290800" y="1358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64770</xdr:rowOff>
    </xdr:from>
    <xdr:to>
      <xdr:col>21</xdr:col>
      <xdr:colOff>412750</xdr:colOff>
      <xdr:row>79</xdr:row>
      <xdr:rowOff>166370</xdr:rowOff>
    </xdr:to>
    <xdr:sp macro="" textlink="">
      <xdr:nvSpPr>
        <xdr:cNvPr id="453" name="円/楕円 452"/>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151147</xdr:rowOff>
    </xdr:from>
    <xdr:ext cx="762000" cy="259045"/>
    <xdr:sp macro="" textlink="">
      <xdr:nvSpPr>
        <xdr:cNvPr id="454" name="テキスト ボックス 453"/>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55" name="円/楕円 454"/>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56" name="テキスト ボックス 455"/>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7" name="円/楕円 456"/>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58" name="テキスト ボックス 457"/>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福島県三春町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108919</xdr:rowOff>
    </xdr:from>
    <xdr:to>
      <xdr:col>4</xdr:col>
      <xdr:colOff>1117600</xdr:colOff>
      <xdr:row>18</xdr:row>
      <xdr:rowOff>114160</xdr:rowOff>
    </xdr:to>
    <xdr:cxnSp macro="">
      <xdr:nvCxnSpPr>
        <xdr:cNvPr id="52" name="直線コネクタ 51"/>
        <xdr:cNvCxnSpPr/>
      </xdr:nvCxnSpPr>
      <xdr:spPr bwMode="auto">
        <a:xfrm>
          <a:off x="5003800" y="3242644"/>
          <a:ext cx="6477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98697</xdr:rowOff>
    </xdr:from>
    <xdr:to>
      <xdr:col>4</xdr:col>
      <xdr:colOff>469900</xdr:colOff>
      <xdr:row>18</xdr:row>
      <xdr:rowOff>108919</xdr:rowOff>
    </xdr:to>
    <xdr:cxnSp macro="">
      <xdr:nvCxnSpPr>
        <xdr:cNvPr id="55" name="直線コネクタ 54"/>
        <xdr:cNvCxnSpPr/>
      </xdr:nvCxnSpPr>
      <xdr:spPr bwMode="auto">
        <a:xfrm>
          <a:off x="4305300" y="3232422"/>
          <a:ext cx="698500" cy="1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98697</xdr:rowOff>
    </xdr:from>
    <xdr:to>
      <xdr:col>3</xdr:col>
      <xdr:colOff>904875</xdr:colOff>
      <xdr:row>19</xdr:row>
      <xdr:rowOff>32860</xdr:rowOff>
    </xdr:to>
    <xdr:cxnSp macro="">
      <xdr:nvCxnSpPr>
        <xdr:cNvPr id="58" name="直線コネクタ 57"/>
        <xdr:cNvCxnSpPr/>
      </xdr:nvCxnSpPr>
      <xdr:spPr bwMode="auto">
        <a:xfrm flipV="1">
          <a:off x="3606800" y="3232422"/>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138343</xdr:rowOff>
    </xdr:from>
    <xdr:to>
      <xdr:col>3</xdr:col>
      <xdr:colOff>206375</xdr:colOff>
      <xdr:row>19</xdr:row>
      <xdr:rowOff>32860</xdr:rowOff>
    </xdr:to>
    <xdr:cxnSp macro="">
      <xdr:nvCxnSpPr>
        <xdr:cNvPr id="61" name="直線コネクタ 60"/>
        <xdr:cNvCxnSpPr/>
      </xdr:nvCxnSpPr>
      <xdr:spPr bwMode="auto">
        <a:xfrm>
          <a:off x="2908300" y="3272068"/>
          <a:ext cx="698500" cy="6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63360</xdr:rowOff>
    </xdr:from>
    <xdr:to>
      <xdr:col>5</xdr:col>
      <xdr:colOff>34925</xdr:colOff>
      <xdr:row>18</xdr:row>
      <xdr:rowOff>164960</xdr:rowOff>
    </xdr:to>
    <xdr:sp macro="" textlink="">
      <xdr:nvSpPr>
        <xdr:cNvPr id="71" name="円/楕円 70"/>
        <xdr:cNvSpPr/>
      </xdr:nvSpPr>
      <xdr:spPr bwMode="auto">
        <a:xfrm>
          <a:off x="5600700" y="319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35437</xdr:rowOff>
    </xdr:from>
    <xdr:ext cx="762000" cy="259045"/>
    <xdr:sp macro="" textlink="">
      <xdr:nvSpPr>
        <xdr:cNvPr id="72" name="人口1人当たり決算額の推移該当値テキスト130"/>
        <xdr:cNvSpPr txBox="1"/>
      </xdr:nvSpPr>
      <xdr:spPr>
        <a:xfrm>
          <a:off x="5740400" y="31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82,203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58119</xdr:rowOff>
    </xdr:from>
    <xdr:to>
      <xdr:col>4</xdr:col>
      <xdr:colOff>520700</xdr:colOff>
      <xdr:row>18</xdr:row>
      <xdr:rowOff>159719</xdr:rowOff>
    </xdr:to>
    <xdr:sp macro="" textlink="">
      <xdr:nvSpPr>
        <xdr:cNvPr id="73" name="円/楕円 72"/>
        <xdr:cNvSpPr/>
      </xdr:nvSpPr>
      <xdr:spPr bwMode="auto">
        <a:xfrm>
          <a:off x="4953000" y="319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144496</xdr:rowOff>
    </xdr:from>
    <xdr:ext cx="736600" cy="259045"/>
    <xdr:sp macro="" textlink="">
      <xdr:nvSpPr>
        <xdr:cNvPr id="74" name="テキスト ボックス 73"/>
        <xdr:cNvSpPr txBox="1"/>
      </xdr:nvSpPr>
      <xdr:spPr>
        <a:xfrm>
          <a:off x="4622800" y="327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47897</xdr:rowOff>
    </xdr:from>
    <xdr:to>
      <xdr:col>3</xdr:col>
      <xdr:colOff>955675</xdr:colOff>
      <xdr:row>18</xdr:row>
      <xdr:rowOff>149497</xdr:rowOff>
    </xdr:to>
    <xdr:sp macro="" textlink="">
      <xdr:nvSpPr>
        <xdr:cNvPr id="75" name="円/楕円 74"/>
        <xdr:cNvSpPr/>
      </xdr:nvSpPr>
      <xdr:spPr bwMode="auto">
        <a:xfrm>
          <a:off x="4254500" y="318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134274</xdr:rowOff>
    </xdr:from>
    <xdr:ext cx="762000" cy="259045"/>
    <xdr:sp macro="" textlink="">
      <xdr:nvSpPr>
        <xdr:cNvPr id="76" name="テキスト ボックス 75"/>
        <xdr:cNvSpPr txBox="1"/>
      </xdr:nvSpPr>
      <xdr:spPr>
        <a:xfrm>
          <a:off x="3924300" y="326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153510</xdr:rowOff>
    </xdr:from>
    <xdr:to>
      <xdr:col>3</xdr:col>
      <xdr:colOff>257175</xdr:colOff>
      <xdr:row>19</xdr:row>
      <xdr:rowOff>83660</xdr:rowOff>
    </xdr:to>
    <xdr:sp macro="" textlink="">
      <xdr:nvSpPr>
        <xdr:cNvPr id="77" name="円/楕円 76"/>
        <xdr:cNvSpPr/>
      </xdr:nvSpPr>
      <xdr:spPr bwMode="auto">
        <a:xfrm>
          <a:off x="3556000" y="328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68437</xdr:rowOff>
    </xdr:from>
    <xdr:ext cx="762000" cy="259045"/>
    <xdr:sp macro="" textlink="">
      <xdr:nvSpPr>
        <xdr:cNvPr id="78" name="テキスト ボックス 77"/>
        <xdr:cNvSpPr txBox="1"/>
      </xdr:nvSpPr>
      <xdr:spPr>
        <a:xfrm>
          <a:off x="3225800" y="33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76,682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87543</xdr:rowOff>
    </xdr:from>
    <xdr:to>
      <xdr:col>2</xdr:col>
      <xdr:colOff>692150</xdr:colOff>
      <xdr:row>19</xdr:row>
      <xdr:rowOff>17693</xdr:rowOff>
    </xdr:to>
    <xdr:sp macro="" textlink="">
      <xdr:nvSpPr>
        <xdr:cNvPr id="79" name="円/楕円 78"/>
        <xdr:cNvSpPr/>
      </xdr:nvSpPr>
      <xdr:spPr bwMode="auto">
        <a:xfrm>
          <a:off x="2857500" y="322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2470</xdr:rowOff>
    </xdr:from>
    <xdr:ext cx="762000" cy="259045"/>
    <xdr:sp macro="" textlink="">
      <xdr:nvSpPr>
        <xdr:cNvPr id="80" name="テキスト ボックス 79"/>
        <xdr:cNvSpPr txBox="1"/>
      </xdr:nvSpPr>
      <xdr:spPr>
        <a:xfrm>
          <a:off x="2527300" y="330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117262</xdr:rowOff>
    </xdr:from>
    <xdr:to>
      <xdr:col>4</xdr:col>
      <xdr:colOff>1117600</xdr:colOff>
      <xdr:row>37</xdr:row>
      <xdr:rowOff>3122</xdr:rowOff>
    </xdr:to>
    <xdr:cxnSp macro="">
      <xdr:nvCxnSpPr>
        <xdr:cNvPr id="112" name="直線コネクタ 111"/>
        <xdr:cNvCxnSpPr/>
      </xdr:nvCxnSpPr>
      <xdr:spPr bwMode="auto">
        <a:xfrm flipV="1">
          <a:off x="5003800" y="7070512"/>
          <a:ext cx="647700" cy="57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167348</xdr:rowOff>
    </xdr:from>
    <xdr:to>
      <xdr:col>4</xdr:col>
      <xdr:colOff>469900</xdr:colOff>
      <xdr:row>37</xdr:row>
      <xdr:rowOff>3122</xdr:rowOff>
    </xdr:to>
    <xdr:cxnSp macro="">
      <xdr:nvCxnSpPr>
        <xdr:cNvPr id="115" name="直線コネクタ 114"/>
        <xdr:cNvCxnSpPr/>
      </xdr:nvCxnSpPr>
      <xdr:spPr bwMode="auto">
        <a:xfrm>
          <a:off x="4305300" y="7120598"/>
          <a:ext cx="6985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7" name="テキスト ボックス 116"/>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21272</xdr:rowOff>
    </xdr:from>
    <xdr:to>
      <xdr:col>3</xdr:col>
      <xdr:colOff>904875</xdr:colOff>
      <xdr:row>36</xdr:row>
      <xdr:rowOff>167348</xdr:rowOff>
    </xdr:to>
    <xdr:cxnSp macro="">
      <xdr:nvCxnSpPr>
        <xdr:cNvPr id="118" name="直線コネクタ 117"/>
        <xdr:cNvCxnSpPr/>
      </xdr:nvCxnSpPr>
      <xdr:spPr bwMode="auto">
        <a:xfrm>
          <a:off x="3606800" y="6974522"/>
          <a:ext cx="698500" cy="146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300274</xdr:rowOff>
    </xdr:from>
    <xdr:to>
      <xdr:col>3</xdr:col>
      <xdr:colOff>955675</xdr:colOff>
      <xdr:row>36</xdr:row>
      <xdr:rowOff>58974</xdr:rowOff>
    </xdr:to>
    <xdr:sp macro="" textlink="">
      <xdr:nvSpPr>
        <xdr:cNvPr id="119" name="フローチャート : 判断 118"/>
        <xdr:cNvSpPr/>
      </xdr:nvSpPr>
      <xdr:spPr bwMode="auto">
        <a:xfrm>
          <a:off x="4254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69151</xdr:rowOff>
    </xdr:from>
    <xdr:ext cx="762000" cy="259045"/>
    <xdr:sp macro="" textlink="">
      <xdr:nvSpPr>
        <xdr:cNvPr id="120" name="テキスト ボックス 119"/>
        <xdr:cNvSpPr txBox="1"/>
      </xdr:nvSpPr>
      <xdr:spPr>
        <a:xfrm>
          <a:off x="39243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17729</xdr:rowOff>
    </xdr:from>
    <xdr:to>
      <xdr:col>3</xdr:col>
      <xdr:colOff>206375</xdr:colOff>
      <xdr:row>36</xdr:row>
      <xdr:rowOff>21272</xdr:rowOff>
    </xdr:to>
    <xdr:cxnSp macro="">
      <xdr:nvCxnSpPr>
        <xdr:cNvPr id="121" name="直線コネクタ 120"/>
        <xdr:cNvCxnSpPr/>
      </xdr:nvCxnSpPr>
      <xdr:spPr bwMode="auto">
        <a:xfrm>
          <a:off x="2908300" y="6970979"/>
          <a:ext cx="698500" cy="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239215</xdr:rowOff>
    </xdr:from>
    <xdr:to>
      <xdr:col>3</xdr:col>
      <xdr:colOff>257175</xdr:colOff>
      <xdr:row>35</xdr:row>
      <xdr:rowOff>340815</xdr:rowOff>
    </xdr:to>
    <xdr:sp macro="" textlink="">
      <xdr:nvSpPr>
        <xdr:cNvPr id="122" name="フローチャート : 判断 121"/>
        <xdr:cNvSpPr/>
      </xdr:nvSpPr>
      <xdr:spPr bwMode="auto">
        <a:xfrm>
          <a:off x="3556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8092</xdr:rowOff>
    </xdr:from>
    <xdr:ext cx="762000" cy="259045"/>
    <xdr:sp macro="" textlink="">
      <xdr:nvSpPr>
        <xdr:cNvPr id="123" name="テキスト ボックス 122"/>
        <xdr:cNvSpPr txBox="1"/>
      </xdr:nvSpPr>
      <xdr:spPr>
        <a:xfrm>
          <a:off x="32258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203964</xdr:rowOff>
    </xdr:from>
    <xdr:to>
      <xdr:col>2</xdr:col>
      <xdr:colOff>692150</xdr:colOff>
      <xdr:row>35</xdr:row>
      <xdr:rowOff>305564</xdr:rowOff>
    </xdr:to>
    <xdr:sp macro="" textlink="">
      <xdr:nvSpPr>
        <xdr:cNvPr id="124" name="フローチャート : 判断 123"/>
        <xdr:cNvSpPr/>
      </xdr:nvSpPr>
      <xdr:spPr bwMode="auto">
        <a:xfrm>
          <a:off x="2857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315741</xdr:rowOff>
    </xdr:from>
    <xdr:ext cx="762000" cy="259045"/>
    <xdr:sp macro="" textlink="">
      <xdr:nvSpPr>
        <xdr:cNvPr id="125" name="テキスト ボックス 124"/>
        <xdr:cNvSpPr txBox="1"/>
      </xdr:nvSpPr>
      <xdr:spPr>
        <a:xfrm>
          <a:off x="2527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66462</xdr:rowOff>
    </xdr:from>
    <xdr:to>
      <xdr:col>5</xdr:col>
      <xdr:colOff>34925</xdr:colOff>
      <xdr:row>36</xdr:row>
      <xdr:rowOff>168062</xdr:rowOff>
    </xdr:to>
    <xdr:sp macro="" textlink="">
      <xdr:nvSpPr>
        <xdr:cNvPr id="131" name="円/楕円 130"/>
        <xdr:cNvSpPr/>
      </xdr:nvSpPr>
      <xdr:spPr bwMode="auto">
        <a:xfrm>
          <a:off x="5600700" y="701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38539</xdr:rowOff>
    </xdr:from>
    <xdr:ext cx="762000" cy="259045"/>
    <xdr:sp macro="" textlink="">
      <xdr:nvSpPr>
        <xdr:cNvPr id="132" name="人口1人当たり決算額の推移該当値テキスト445"/>
        <xdr:cNvSpPr txBox="1"/>
      </xdr:nvSpPr>
      <xdr:spPr>
        <a:xfrm>
          <a:off x="5740400" y="699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17,926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123772</xdr:rowOff>
    </xdr:from>
    <xdr:to>
      <xdr:col>4</xdr:col>
      <xdr:colOff>520700</xdr:colOff>
      <xdr:row>37</xdr:row>
      <xdr:rowOff>53922</xdr:rowOff>
    </xdr:to>
    <xdr:sp macro="" textlink="">
      <xdr:nvSpPr>
        <xdr:cNvPr id="133" name="円/楕円 132"/>
        <xdr:cNvSpPr/>
      </xdr:nvSpPr>
      <xdr:spPr bwMode="auto">
        <a:xfrm>
          <a:off x="4953000" y="7077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38699</xdr:rowOff>
    </xdr:from>
    <xdr:ext cx="736600" cy="259045"/>
    <xdr:sp macro="" textlink="">
      <xdr:nvSpPr>
        <xdr:cNvPr id="134" name="テキスト ボックス 133"/>
        <xdr:cNvSpPr txBox="1"/>
      </xdr:nvSpPr>
      <xdr:spPr>
        <a:xfrm>
          <a:off x="4622800" y="71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116548</xdr:rowOff>
    </xdr:from>
    <xdr:to>
      <xdr:col>3</xdr:col>
      <xdr:colOff>955675</xdr:colOff>
      <xdr:row>37</xdr:row>
      <xdr:rowOff>46698</xdr:rowOff>
    </xdr:to>
    <xdr:sp macro="" textlink="">
      <xdr:nvSpPr>
        <xdr:cNvPr id="135" name="円/楕円 134"/>
        <xdr:cNvSpPr/>
      </xdr:nvSpPr>
      <xdr:spPr bwMode="auto">
        <a:xfrm>
          <a:off x="4254500" y="706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31475</xdr:rowOff>
    </xdr:from>
    <xdr:ext cx="762000" cy="259045"/>
    <xdr:sp macro="" textlink="">
      <xdr:nvSpPr>
        <xdr:cNvPr id="136" name="テキスト ボックス 135"/>
        <xdr:cNvSpPr txBox="1"/>
      </xdr:nvSpPr>
      <xdr:spPr>
        <a:xfrm>
          <a:off x="3924300" y="715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313372</xdr:rowOff>
    </xdr:from>
    <xdr:to>
      <xdr:col>3</xdr:col>
      <xdr:colOff>257175</xdr:colOff>
      <xdr:row>36</xdr:row>
      <xdr:rowOff>72072</xdr:rowOff>
    </xdr:to>
    <xdr:sp macro="" textlink="">
      <xdr:nvSpPr>
        <xdr:cNvPr id="137" name="円/楕円 136"/>
        <xdr:cNvSpPr/>
      </xdr:nvSpPr>
      <xdr:spPr bwMode="auto">
        <a:xfrm>
          <a:off x="3556000" y="692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56849</xdr:rowOff>
    </xdr:from>
    <xdr:ext cx="762000" cy="259045"/>
    <xdr:sp macro="" textlink="">
      <xdr:nvSpPr>
        <xdr:cNvPr id="138" name="テキスト ボックス 137"/>
        <xdr:cNvSpPr txBox="1"/>
      </xdr:nvSpPr>
      <xdr:spPr>
        <a:xfrm>
          <a:off x="3225800" y="701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309829</xdr:rowOff>
    </xdr:from>
    <xdr:to>
      <xdr:col>2</xdr:col>
      <xdr:colOff>692150</xdr:colOff>
      <xdr:row>36</xdr:row>
      <xdr:rowOff>68529</xdr:rowOff>
    </xdr:to>
    <xdr:sp macro="" textlink="">
      <xdr:nvSpPr>
        <xdr:cNvPr id="139" name="円/楕円 138"/>
        <xdr:cNvSpPr/>
      </xdr:nvSpPr>
      <xdr:spPr bwMode="auto">
        <a:xfrm>
          <a:off x="2857500" y="692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53306</xdr:rowOff>
    </xdr:from>
    <xdr:ext cx="762000" cy="259045"/>
    <xdr:sp macro="" textlink="">
      <xdr:nvSpPr>
        <xdr:cNvPr id="140" name="テキスト ボックス 139"/>
        <xdr:cNvSpPr txBox="1"/>
      </xdr:nvSpPr>
      <xdr:spPr>
        <a:xfrm>
          <a:off x="2527300" y="700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17,585
17,518
72.76
10,595,681
10,159,155
206,885
4,784,928
7,285,890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106406</xdr:rowOff>
    </xdr:from>
    <xdr:to>
      <xdr:col>6</xdr:col>
      <xdr:colOff>511175</xdr:colOff>
      <xdr:row>36</xdr:row>
      <xdr:rowOff>145611</xdr:rowOff>
    </xdr:to>
    <xdr:cxnSp macro="">
      <xdr:nvCxnSpPr>
        <xdr:cNvPr id="63" name="直線コネクタ 62"/>
        <xdr:cNvCxnSpPr/>
      </xdr:nvCxnSpPr>
      <xdr:spPr>
        <a:xfrm>
          <a:off x="3797300" y="6278606"/>
          <a:ext cx="8382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106406</xdr:rowOff>
    </xdr:from>
    <xdr:to>
      <xdr:col>5</xdr:col>
      <xdr:colOff>358775</xdr:colOff>
      <xdr:row>36</xdr:row>
      <xdr:rowOff>107141</xdr:rowOff>
    </xdr:to>
    <xdr:cxnSp macro="">
      <xdr:nvCxnSpPr>
        <xdr:cNvPr id="66" name="直線コネクタ 65"/>
        <xdr:cNvCxnSpPr/>
      </xdr:nvCxnSpPr>
      <xdr:spPr>
        <a:xfrm flipV="1">
          <a:off x="2908300" y="6278606"/>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107141</xdr:rowOff>
    </xdr:from>
    <xdr:to>
      <xdr:col>4</xdr:col>
      <xdr:colOff>155575</xdr:colOff>
      <xdr:row>37</xdr:row>
      <xdr:rowOff>23359</xdr:rowOff>
    </xdr:to>
    <xdr:cxnSp macro="">
      <xdr:nvCxnSpPr>
        <xdr:cNvPr id="69" name="直線コネクタ 68"/>
        <xdr:cNvCxnSpPr/>
      </xdr:nvCxnSpPr>
      <xdr:spPr>
        <a:xfrm flipV="1">
          <a:off x="2019300" y="6279341"/>
          <a:ext cx="889000" cy="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9414</xdr:rowOff>
    </xdr:from>
    <xdr:to>
      <xdr:col>2</xdr:col>
      <xdr:colOff>638175</xdr:colOff>
      <xdr:row>37</xdr:row>
      <xdr:rowOff>23359</xdr:rowOff>
    </xdr:to>
    <xdr:cxnSp macro="">
      <xdr:nvCxnSpPr>
        <xdr:cNvPr id="72" name="直線コネクタ 71"/>
        <xdr:cNvCxnSpPr/>
      </xdr:nvCxnSpPr>
      <xdr:spPr>
        <a:xfrm>
          <a:off x="1130300" y="635306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94811</xdr:rowOff>
    </xdr:from>
    <xdr:to>
      <xdr:col>6</xdr:col>
      <xdr:colOff>561975</xdr:colOff>
      <xdr:row>37</xdr:row>
      <xdr:rowOff>24961</xdr:rowOff>
    </xdr:to>
    <xdr:sp macro="" textlink="">
      <xdr:nvSpPr>
        <xdr:cNvPr id="82" name="円/楕円 81"/>
        <xdr:cNvSpPr/>
      </xdr:nvSpPr>
      <xdr:spPr>
        <a:xfrm>
          <a:off x="4584700" y="62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73238</xdr:rowOff>
    </xdr:from>
    <xdr:ext cx="534377" cy="259045"/>
    <xdr:sp macro="" textlink="">
      <xdr:nvSpPr>
        <xdr:cNvPr id="83" name="人件費該当値テキスト"/>
        <xdr:cNvSpPr txBox="1"/>
      </xdr:nvSpPr>
      <xdr:spPr>
        <a:xfrm>
          <a:off x="4686300" y="62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55606</xdr:rowOff>
    </xdr:from>
    <xdr:to>
      <xdr:col>5</xdr:col>
      <xdr:colOff>409575</xdr:colOff>
      <xdr:row>36</xdr:row>
      <xdr:rowOff>157206</xdr:rowOff>
    </xdr:to>
    <xdr:sp macro="" textlink="">
      <xdr:nvSpPr>
        <xdr:cNvPr id="84" name="円/楕円 83"/>
        <xdr:cNvSpPr/>
      </xdr:nvSpPr>
      <xdr:spPr>
        <a:xfrm>
          <a:off x="3746500" y="62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148333</xdr:rowOff>
    </xdr:from>
    <xdr:ext cx="534377" cy="259045"/>
    <xdr:sp macro="" textlink="">
      <xdr:nvSpPr>
        <xdr:cNvPr id="85" name="テキスト ボックス 84"/>
        <xdr:cNvSpPr txBox="1"/>
      </xdr:nvSpPr>
      <xdr:spPr>
        <a:xfrm>
          <a:off x="3530111" y="63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56341</xdr:rowOff>
    </xdr:from>
    <xdr:to>
      <xdr:col>4</xdr:col>
      <xdr:colOff>206375</xdr:colOff>
      <xdr:row>36</xdr:row>
      <xdr:rowOff>157941</xdr:rowOff>
    </xdr:to>
    <xdr:sp macro="" textlink="">
      <xdr:nvSpPr>
        <xdr:cNvPr id="86" name="円/楕円 85"/>
        <xdr:cNvSpPr/>
      </xdr:nvSpPr>
      <xdr:spPr>
        <a:xfrm>
          <a:off x="2857500" y="62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149068</xdr:rowOff>
    </xdr:from>
    <xdr:ext cx="534377" cy="259045"/>
    <xdr:sp macro="" textlink="">
      <xdr:nvSpPr>
        <xdr:cNvPr id="87" name="テキスト ボックス 86"/>
        <xdr:cNvSpPr txBox="1"/>
      </xdr:nvSpPr>
      <xdr:spPr>
        <a:xfrm>
          <a:off x="2641111" y="632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144009</xdr:rowOff>
    </xdr:from>
    <xdr:to>
      <xdr:col>3</xdr:col>
      <xdr:colOff>3175</xdr:colOff>
      <xdr:row>37</xdr:row>
      <xdr:rowOff>74159</xdr:rowOff>
    </xdr:to>
    <xdr:sp macro="" textlink="">
      <xdr:nvSpPr>
        <xdr:cNvPr id="88" name="円/楕円 87"/>
        <xdr:cNvSpPr/>
      </xdr:nvSpPr>
      <xdr:spPr>
        <a:xfrm>
          <a:off x="1968500" y="63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65286</xdr:rowOff>
    </xdr:from>
    <xdr:ext cx="534377" cy="259045"/>
    <xdr:sp macro="" textlink="">
      <xdr:nvSpPr>
        <xdr:cNvPr id="89" name="テキスト ボックス 88"/>
        <xdr:cNvSpPr txBox="1"/>
      </xdr:nvSpPr>
      <xdr:spPr>
        <a:xfrm>
          <a:off x="1752111" y="64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130064</xdr:rowOff>
    </xdr:from>
    <xdr:to>
      <xdr:col>1</xdr:col>
      <xdr:colOff>485775</xdr:colOff>
      <xdr:row>37</xdr:row>
      <xdr:rowOff>60214</xdr:rowOff>
    </xdr:to>
    <xdr:sp macro="" textlink="">
      <xdr:nvSpPr>
        <xdr:cNvPr id="90" name="円/楕円 89"/>
        <xdr:cNvSpPr/>
      </xdr:nvSpPr>
      <xdr:spPr>
        <a:xfrm>
          <a:off x="1079500" y="63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51341</xdr:rowOff>
    </xdr:from>
    <xdr:ext cx="534377" cy="259045"/>
    <xdr:sp macro="" textlink="">
      <xdr:nvSpPr>
        <xdr:cNvPr id="91" name="テキスト ボックス 90"/>
        <xdr:cNvSpPr txBox="1"/>
      </xdr:nvSpPr>
      <xdr:spPr>
        <a:xfrm>
          <a:off x="863111" y="63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160023</xdr:rowOff>
    </xdr:from>
    <xdr:to>
      <xdr:col>6</xdr:col>
      <xdr:colOff>510540</xdr:colOff>
      <xdr:row>57</xdr:row>
      <xdr:rowOff>82207</xdr:rowOff>
    </xdr:to>
    <xdr:cxnSp macro="">
      <xdr:nvCxnSpPr>
        <xdr:cNvPr id="113" name="直線コネクタ 112"/>
        <xdr:cNvCxnSpPr/>
      </xdr:nvCxnSpPr>
      <xdr:spPr>
        <a:xfrm flipV="1">
          <a:off x="4633595" y="9075423"/>
          <a:ext cx="1270" cy="779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86034</xdr:rowOff>
    </xdr:from>
    <xdr:ext cx="534377" cy="259045"/>
    <xdr:sp macro="" textlink="">
      <xdr:nvSpPr>
        <xdr:cNvPr id="114" name="物件費最小値テキスト"/>
        <xdr:cNvSpPr txBox="1"/>
      </xdr:nvSpPr>
      <xdr:spPr>
        <a:xfrm>
          <a:off x="4686300" y="98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57</xdr:row>
      <xdr:rowOff>82207</xdr:rowOff>
    </xdr:from>
    <xdr:to>
      <xdr:col>6</xdr:col>
      <xdr:colOff>600075</xdr:colOff>
      <xdr:row>57</xdr:row>
      <xdr:rowOff>82207</xdr:rowOff>
    </xdr:to>
    <xdr:cxnSp macro="">
      <xdr:nvCxnSpPr>
        <xdr:cNvPr id="115" name="直線コネクタ 114"/>
        <xdr:cNvCxnSpPr/>
      </xdr:nvCxnSpPr>
      <xdr:spPr>
        <a:xfrm>
          <a:off x="4546600" y="985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106700</xdr:rowOff>
    </xdr:from>
    <xdr:ext cx="599010" cy="259045"/>
    <xdr:sp macro="" textlink="">
      <xdr:nvSpPr>
        <xdr:cNvPr id="116" name="物件費最大値テキスト"/>
        <xdr:cNvSpPr txBox="1"/>
      </xdr:nvSpPr>
      <xdr:spPr>
        <a:xfrm>
          <a:off x="4686300" y="885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52</xdr:row>
      <xdr:rowOff>160023</xdr:rowOff>
    </xdr:from>
    <xdr:to>
      <xdr:col>6</xdr:col>
      <xdr:colOff>600075</xdr:colOff>
      <xdr:row>52</xdr:row>
      <xdr:rowOff>160023</xdr:rowOff>
    </xdr:to>
    <xdr:cxnSp macro="">
      <xdr:nvCxnSpPr>
        <xdr:cNvPr id="117" name="直線コネクタ 116"/>
        <xdr:cNvCxnSpPr/>
      </xdr:nvCxnSpPr>
      <xdr:spPr>
        <a:xfrm>
          <a:off x="4546600" y="9075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159570</xdr:rowOff>
    </xdr:from>
    <xdr:to>
      <xdr:col>6</xdr:col>
      <xdr:colOff>511175</xdr:colOff>
      <xdr:row>52</xdr:row>
      <xdr:rowOff>160023</xdr:rowOff>
    </xdr:to>
    <xdr:cxnSp macro="">
      <xdr:nvCxnSpPr>
        <xdr:cNvPr id="118" name="直線コネクタ 117"/>
        <xdr:cNvCxnSpPr/>
      </xdr:nvCxnSpPr>
      <xdr:spPr>
        <a:xfrm>
          <a:off x="3797300" y="8903520"/>
          <a:ext cx="838200" cy="17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42218</xdr:rowOff>
    </xdr:from>
    <xdr:ext cx="534377" cy="259045"/>
    <xdr:sp macro="" textlink="">
      <xdr:nvSpPr>
        <xdr:cNvPr id="119" name="物件費平均値テキスト"/>
        <xdr:cNvSpPr txBox="1"/>
      </xdr:nvSpPr>
      <xdr:spPr>
        <a:xfrm>
          <a:off x="4686300" y="9643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63791</xdr:rowOff>
    </xdr:from>
    <xdr:to>
      <xdr:col>6</xdr:col>
      <xdr:colOff>561975</xdr:colOff>
      <xdr:row>56</xdr:row>
      <xdr:rowOff>165391</xdr:rowOff>
    </xdr:to>
    <xdr:sp macro="" textlink="">
      <xdr:nvSpPr>
        <xdr:cNvPr id="120" name="フローチャート : 判断 119"/>
        <xdr:cNvSpPr/>
      </xdr:nvSpPr>
      <xdr:spPr>
        <a:xfrm>
          <a:off x="4584700" y="96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79359</xdr:rowOff>
    </xdr:from>
    <xdr:to>
      <xdr:col>5</xdr:col>
      <xdr:colOff>358775</xdr:colOff>
      <xdr:row>51</xdr:row>
      <xdr:rowOff>159570</xdr:rowOff>
    </xdr:to>
    <xdr:cxnSp macro="">
      <xdr:nvCxnSpPr>
        <xdr:cNvPr id="121" name="直線コネクタ 120"/>
        <xdr:cNvCxnSpPr/>
      </xdr:nvCxnSpPr>
      <xdr:spPr>
        <a:xfrm>
          <a:off x="2908300" y="8823309"/>
          <a:ext cx="889000" cy="8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87524</xdr:rowOff>
    </xdr:from>
    <xdr:to>
      <xdr:col>5</xdr:col>
      <xdr:colOff>409575</xdr:colOff>
      <xdr:row>57</xdr:row>
      <xdr:rowOff>17674</xdr:rowOff>
    </xdr:to>
    <xdr:sp macro="" textlink="">
      <xdr:nvSpPr>
        <xdr:cNvPr id="122" name="フローチャート : 判断 121"/>
        <xdr:cNvSpPr/>
      </xdr:nvSpPr>
      <xdr:spPr>
        <a:xfrm>
          <a:off x="37465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8801</xdr:rowOff>
    </xdr:from>
    <xdr:ext cx="534377" cy="259045"/>
    <xdr:sp macro="" textlink="">
      <xdr:nvSpPr>
        <xdr:cNvPr id="123" name="テキスト ボックス 122"/>
        <xdr:cNvSpPr txBox="1"/>
      </xdr:nvSpPr>
      <xdr:spPr>
        <a:xfrm>
          <a:off x="3530111" y="97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79359</xdr:rowOff>
    </xdr:from>
    <xdr:to>
      <xdr:col>4</xdr:col>
      <xdr:colOff>155575</xdr:colOff>
      <xdr:row>53</xdr:row>
      <xdr:rowOff>159849</xdr:rowOff>
    </xdr:to>
    <xdr:cxnSp macro="">
      <xdr:nvCxnSpPr>
        <xdr:cNvPr id="124" name="直線コネクタ 123"/>
        <xdr:cNvCxnSpPr/>
      </xdr:nvCxnSpPr>
      <xdr:spPr>
        <a:xfrm flipV="1">
          <a:off x="2019300" y="8823309"/>
          <a:ext cx="889000" cy="4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108592</xdr:rowOff>
    </xdr:from>
    <xdr:to>
      <xdr:col>4</xdr:col>
      <xdr:colOff>206375</xdr:colOff>
      <xdr:row>57</xdr:row>
      <xdr:rowOff>38742</xdr:rowOff>
    </xdr:to>
    <xdr:sp macro="" textlink="">
      <xdr:nvSpPr>
        <xdr:cNvPr id="125" name="フローチャート : 判断 124"/>
        <xdr:cNvSpPr/>
      </xdr:nvSpPr>
      <xdr:spPr>
        <a:xfrm>
          <a:off x="2857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29869</xdr:rowOff>
    </xdr:from>
    <xdr:ext cx="534377" cy="259045"/>
    <xdr:sp macro="" textlink="">
      <xdr:nvSpPr>
        <xdr:cNvPr id="126" name="テキスト ボックス 125"/>
        <xdr:cNvSpPr txBox="1"/>
      </xdr:nvSpPr>
      <xdr:spPr>
        <a:xfrm>
          <a:off x="2641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159849</xdr:rowOff>
    </xdr:from>
    <xdr:to>
      <xdr:col>2</xdr:col>
      <xdr:colOff>638175</xdr:colOff>
      <xdr:row>56</xdr:row>
      <xdr:rowOff>120004</xdr:rowOff>
    </xdr:to>
    <xdr:cxnSp macro="">
      <xdr:nvCxnSpPr>
        <xdr:cNvPr id="127" name="直線コネクタ 126"/>
        <xdr:cNvCxnSpPr/>
      </xdr:nvCxnSpPr>
      <xdr:spPr>
        <a:xfrm flipV="1">
          <a:off x="1130300" y="9246699"/>
          <a:ext cx="889000" cy="47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146489</xdr:rowOff>
    </xdr:from>
    <xdr:to>
      <xdr:col>3</xdr:col>
      <xdr:colOff>3175</xdr:colOff>
      <xdr:row>57</xdr:row>
      <xdr:rowOff>76639</xdr:rowOff>
    </xdr:to>
    <xdr:sp macro="" textlink="">
      <xdr:nvSpPr>
        <xdr:cNvPr id="128" name="フローチャート : 判断 127"/>
        <xdr:cNvSpPr/>
      </xdr:nvSpPr>
      <xdr:spPr>
        <a:xfrm>
          <a:off x="1968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67766</xdr:rowOff>
    </xdr:from>
    <xdr:ext cx="534377" cy="259045"/>
    <xdr:sp macro="" textlink="">
      <xdr:nvSpPr>
        <xdr:cNvPr id="129" name="テキスト ボックス 128"/>
        <xdr:cNvSpPr txBox="1"/>
      </xdr:nvSpPr>
      <xdr:spPr>
        <a:xfrm>
          <a:off x="1752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142081</xdr:rowOff>
    </xdr:from>
    <xdr:to>
      <xdr:col>1</xdr:col>
      <xdr:colOff>485775</xdr:colOff>
      <xdr:row>57</xdr:row>
      <xdr:rowOff>72231</xdr:rowOff>
    </xdr:to>
    <xdr:sp macro="" textlink="">
      <xdr:nvSpPr>
        <xdr:cNvPr id="130" name="フローチャート : 判断 129"/>
        <xdr:cNvSpPr/>
      </xdr:nvSpPr>
      <xdr:spPr>
        <a:xfrm>
          <a:off x="1079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63358</xdr:rowOff>
    </xdr:from>
    <xdr:ext cx="534377" cy="259045"/>
    <xdr:sp macro="" textlink="">
      <xdr:nvSpPr>
        <xdr:cNvPr id="131" name="テキスト ボックス 130"/>
        <xdr:cNvSpPr txBox="1"/>
      </xdr:nvSpPr>
      <xdr:spPr>
        <a:xfrm>
          <a:off x="863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109223</xdr:rowOff>
    </xdr:from>
    <xdr:to>
      <xdr:col>6</xdr:col>
      <xdr:colOff>561975</xdr:colOff>
      <xdr:row>53</xdr:row>
      <xdr:rowOff>39373</xdr:rowOff>
    </xdr:to>
    <xdr:sp macro="" textlink="">
      <xdr:nvSpPr>
        <xdr:cNvPr id="137" name="円/楕円 136"/>
        <xdr:cNvSpPr/>
      </xdr:nvSpPr>
      <xdr:spPr>
        <a:xfrm>
          <a:off x="4584700" y="902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62250</xdr:rowOff>
    </xdr:from>
    <xdr:ext cx="599010" cy="259045"/>
    <xdr:sp macro="" textlink="">
      <xdr:nvSpPr>
        <xdr:cNvPr id="138" name="物件費該当値テキスト"/>
        <xdr:cNvSpPr txBox="1"/>
      </xdr:nvSpPr>
      <xdr:spPr>
        <a:xfrm>
          <a:off x="4686300" y="897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220,555</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108770</xdr:rowOff>
    </xdr:from>
    <xdr:to>
      <xdr:col>5</xdr:col>
      <xdr:colOff>409575</xdr:colOff>
      <xdr:row>52</xdr:row>
      <xdr:rowOff>38920</xdr:rowOff>
    </xdr:to>
    <xdr:sp macro="" textlink="">
      <xdr:nvSpPr>
        <xdr:cNvPr id="139" name="円/楕円 138"/>
        <xdr:cNvSpPr/>
      </xdr:nvSpPr>
      <xdr:spPr>
        <a:xfrm>
          <a:off x="3746500" y="88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55447</xdr:rowOff>
    </xdr:from>
    <xdr:ext cx="599010" cy="259045"/>
    <xdr:sp macro="" textlink="">
      <xdr:nvSpPr>
        <xdr:cNvPr id="140" name="テキスト ボックス 139"/>
        <xdr:cNvSpPr txBox="1"/>
      </xdr:nvSpPr>
      <xdr:spPr>
        <a:xfrm>
          <a:off x="3497794" y="862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258,154</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28559</xdr:rowOff>
    </xdr:from>
    <xdr:to>
      <xdr:col>4</xdr:col>
      <xdr:colOff>206375</xdr:colOff>
      <xdr:row>51</xdr:row>
      <xdr:rowOff>130159</xdr:rowOff>
    </xdr:to>
    <xdr:sp macro="" textlink="">
      <xdr:nvSpPr>
        <xdr:cNvPr id="141" name="円/楕円 140"/>
        <xdr:cNvSpPr/>
      </xdr:nvSpPr>
      <xdr:spPr>
        <a:xfrm>
          <a:off x="2857500" y="87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146686</xdr:rowOff>
    </xdr:from>
    <xdr:ext cx="599010" cy="259045"/>
    <xdr:sp macro="" textlink="">
      <xdr:nvSpPr>
        <xdr:cNvPr id="142" name="テキスト ボックス 141"/>
        <xdr:cNvSpPr txBox="1"/>
      </xdr:nvSpPr>
      <xdr:spPr>
        <a:xfrm>
          <a:off x="2608794" y="85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275,698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109049</xdr:rowOff>
    </xdr:from>
    <xdr:to>
      <xdr:col>3</xdr:col>
      <xdr:colOff>3175</xdr:colOff>
      <xdr:row>54</xdr:row>
      <xdr:rowOff>39199</xdr:rowOff>
    </xdr:to>
    <xdr:sp macro="" textlink="">
      <xdr:nvSpPr>
        <xdr:cNvPr id="143" name="円/楕円 142"/>
        <xdr:cNvSpPr/>
      </xdr:nvSpPr>
      <xdr:spPr>
        <a:xfrm>
          <a:off x="1968500" y="91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55726</xdr:rowOff>
    </xdr:from>
    <xdr:ext cx="599010" cy="259045"/>
    <xdr:sp macro="" textlink="">
      <xdr:nvSpPr>
        <xdr:cNvPr id="144" name="テキスト ボックス 143"/>
        <xdr:cNvSpPr txBox="1"/>
      </xdr:nvSpPr>
      <xdr:spPr>
        <a:xfrm>
          <a:off x="1719794" y="897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183,093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69204</xdr:rowOff>
    </xdr:from>
    <xdr:to>
      <xdr:col>1</xdr:col>
      <xdr:colOff>485775</xdr:colOff>
      <xdr:row>56</xdr:row>
      <xdr:rowOff>170804</xdr:rowOff>
    </xdr:to>
    <xdr:sp macro="" textlink="">
      <xdr:nvSpPr>
        <xdr:cNvPr id="145" name="円/楕円 144"/>
        <xdr:cNvSpPr/>
      </xdr:nvSpPr>
      <xdr:spPr>
        <a:xfrm>
          <a:off x="1079500" y="967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15881</xdr:rowOff>
    </xdr:from>
    <xdr:ext cx="534377" cy="259045"/>
    <xdr:sp macro="" textlink="">
      <xdr:nvSpPr>
        <xdr:cNvPr id="146" name="テキスト ボックス 145"/>
        <xdr:cNvSpPr txBox="1"/>
      </xdr:nvSpPr>
      <xdr:spPr>
        <a:xfrm>
          <a:off x="863111" y="944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0" name="直線コネクタ 169"/>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1"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2" name="直線コネクタ 171"/>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3"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4" name="直線コネクタ 173"/>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51575</xdr:rowOff>
    </xdr:from>
    <xdr:to>
      <xdr:col>6</xdr:col>
      <xdr:colOff>511175</xdr:colOff>
      <xdr:row>77</xdr:row>
      <xdr:rowOff>98476</xdr:rowOff>
    </xdr:to>
    <xdr:cxnSp macro="">
      <xdr:nvCxnSpPr>
        <xdr:cNvPr id="175" name="直線コネクタ 174"/>
        <xdr:cNvCxnSpPr/>
      </xdr:nvCxnSpPr>
      <xdr:spPr>
        <a:xfrm flipV="1">
          <a:off x="3797300" y="13253225"/>
          <a:ext cx="8382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25303</xdr:rowOff>
    </xdr:from>
    <xdr:ext cx="469744" cy="259045"/>
    <xdr:sp macro="" textlink="">
      <xdr:nvSpPr>
        <xdr:cNvPr id="176" name="維持補修費平均値テキスト"/>
        <xdr:cNvSpPr txBox="1"/>
      </xdr:nvSpPr>
      <xdr:spPr>
        <a:xfrm>
          <a:off x="4686300" y="1322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77" name="フローチャート : 判断 176"/>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558</xdr:rowOff>
    </xdr:from>
    <xdr:to>
      <xdr:col>5</xdr:col>
      <xdr:colOff>358775</xdr:colOff>
      <xdr:row>77</xdr:row>
      <xdr:rowOff>98476</xdr:rowOff>
    </xdr:to>
    <xdr:cxnSp macro="">
      <xdr:nvCxnSpPr>
        <xdr:cNvPr id="178" name="直線コネクタ 177"/>
        <xdr:cNvCxnSpPr/>
      </xdr:nvCxnSpPr>
      <xdr:spPr>
        <a:xfrm>
          <a:off x="2908300" y="13202208"/>
          <a:ext cx="889000" cy="9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79" name="フローチャート : 判断 178"/>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80624</xdr:rowOff>
    </xdr:from>
    <xdr:ext cx="469744" cy="259045"/>
    <xdr:sp macro="" textlink="">
      <xdr:nvSpPr>
        <xdr:cNvPr id="180" name="テキスト ボックス 179"/>
        <xdr:cNvSpPr txBox="1"/>
      </xdr:nvSpPr>
      <xdr:spPr>
        <a:xfrm>
          <a:off x="3562427"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558</xdr:rowOff>
    </xdr:from>
    <xdr:to>
      <xdr:col>4</xdr:col>
      <xdr:colOff>155575</xdr:colOff>
      <xdr:row>77</xdr:row>
      <xdr:rowOff>92303</xdr:rowOff>
    </xdr:to>
    <xdr:cxnSp macro="">
      <xdr:nvCxnSpPr>
        <xdr:cNvPr id="181" name="直線コネクタ 180"/>
        <xdr:cNvCxnSpPr/>
      </xdr:nvCxnSpPr>
      <xdr:spPr>
        <a:xfrm flipV="1">
          <a:off x="2019300" y="13202208"/>
          <a:ext cx="8890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2" name="フローチャート : 判断 181"/>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3" name="テキスト ボックス 182"/>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92303</xdr:rowOff>
    </xdr:from>
    <xdr:to>
      <xdr:col>2</xdr:col>
      <xdr:colOff>638175</xdr:colOff>
      <xdr:row>77</xdr:row>
      <xdr:rowOff>105144</xdr:rowOff>
    </xdr:to>
    <xdr:cxnSp macro="">
      <xdr:nvCxnSpPr>
        <xdr:cNvPr id="184" name="直線コネクタ 183"/>
        <xdr:cNvCxnSpPr/>
      </xdr:nvCxnSpPr>
      <xdr:spPr>
        <a:xfrm flipV="1">
          <a:off x="1130300" y="13293953"/>
          <a:ext cx="8890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5" name="フローチャート : 判断 184"/>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6" name="テキスト ボックス 185"/>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87" name="フローチャート : 判断 186"/>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88" name="テキスト ボックス 187"/>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775</xdr:rowOff>
    </xdr:from>
    <xdr:to>
      <xdr:col>6</xdr:col>
      <xdr:colOff>561975</xdr:colOff>
      <xdr:row>77</xdr:row>
      <xdr:rowOff>102375</xdr:rowOff>
    </xdr:to>
    <xdr:sp macro="" textlink="">
      <xdr:nvSpPr>
        <xdr:cNvPr id="194" name="円/楕円 193"/>
        <xdr:cNvSpPr/>
      </xdr:nvSpPr>
      <xdr:spPr>
        <a:xfrm>
          <a:off x="4584700" y="132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23652</xdr:rowOff>
    </xdr:from>
    <xdr:ext cx="469744" cy="259045"/>
    <xdr:sp macro="" textlink="">
      <xdr:nvSpPr>
        <xdr:cNvPr id="195" name="維持補修費該当値テキスト"/>
        <xdr:cNvSpPr txBox="1"/>
      </xdr:nvSpPr>
      <xdr:spPr>
        <a:xfrm>
          <a:off x="4686300" y="1305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47676</xdr:rowOff>
    </xdr:from>
    <xdr:to>
      <xdr:col>5</xdr:col>
      <xdr:colOff>409575</xdr:colOff>
      <xdr:row>77</xdr:row>
      <xdr:rowOff>149276</xdr:rowOff>
    </xdr:to>
    <xdr:sp macro="" textlink="">
      <xdr:nvSpPr>
        <xdr:cNvPr id="196" name="円/楕円 195"/>
        <xdr:cNvSpPr/>
      </xdr:nvSpPr>
      <xdr:spPr>
        <a:xfrm>
          <a:off x="3746500" y="132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165803</xdr:rowOff>
    </xdr:from>
    <xdr:ext cx="469744" cy="259045"/>
    <xdr:sp macro="" textlink="">
      <xdr:nvSpPr>
        <xdr:cNvPr id="197" name="テキスト ボックス 196"/>
        <xdr:cNvSpPr txBox="1"/>
      </xdr:nvSpPr>
      <xdr:spPr>
        <a:xfrm>
          <a:off x="3562427" y="1302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121208</xdr:rowOff>
    </xdr:from>
    <xdr:to>
      <xdr:col>4</xdr:col>
      <xdr:colOff>206375</xdr:colOff>
      <xdr:row>77</xdr:row>
      <xdr:rowOff>51358</xdr:rowOff>
    </xdr:to>
    <xdr:sp macro="" textlink="">
      <xdr:nvSpPr>
        <xdr:cNvPr id="198" name="円/楕円 197"/>
        <xdr:cNvSpPr/>
      </xdr:nvSpPr>
      <xdr:spPr>
        <a:xfrm>
          <a:off x="2857500" y="131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67886</xdr:rowOff>
    </xdr:from>
    <xdr:ext cx="534377" cy="259045"/>
    <xdr:sp macro="" textlink="">
      <xdr:nvSpPr>
        <xdr:cNvPr id="199" name="テキスト ボックス 198"/>
        <xdr:cNvSpPr txBox="1"/>
      </xdr:nvSpPr>
      <xdr:spPr>
        <a:xfrm>
          <a:off x="2641111" y="129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41503</xdr:rowOff>
    </xdr:from>
    <xdr:to>
      <xdr:col>3</xdr:col>
      <xdr:colOff>3175</xdr:colOff>
      <xdr:row>77</xdr:row>
      <xdr:rowOff>143103</xdr:rowOff>
    </xdr:to>
    <xdr:sp macro="" textlink="">
      <xdr:nvSpPr>
        <xdr:cNvPr id="200" name="円/楕円 199"/>
        <xdr:cNvSpPr/>
      </xdr:nvSpPr>
      <xdr:spPr>
        <a:xfrm>
          <a:off x="1968500" y="132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159630</xdr:rowOff>
    </xdr:from>
    <xdr:ext cx="469744" cy="259045"/>
    <xdr:sp macro="" textlink="">
      <xdr:nvSpPr>
        <xdr:cNvPr id="201" name="テキスト ボックス 200"/>
        <xdr:cNvSpPr txBox="1"/>
      </xdr:nvSpPr>
      <xdr:spPr>
        <a:xfrm>
          <a:off x="1784427" y="130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54344</xdr:rowOff>
    </xdr:from>
    <xdr:to>
      <xdr:col>1</xdr:col>
      <xdr:colOff>485775</xdr:colOff>
      <xdr:row>77</xdr:row>
      <xdr:rowOff>155944</xdr:rowOff>
    </xdr:to>
    <xdr:sp macro="" textlink="">
      <xdr:nvSpPr>
        <xdr:cNvPr id="202" name="円/楕円 201"/>
        <xdr:cNvSpPr/>
      </xdr:nvSpPr>
      <xdr:spPr>
        <a:xfrm>
          <a:off x="1079500" y="132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1021</xdr:rowOff>
    </xdr:from>
    <xdr:ext cx="469744" cy="259045"/>
    <xdr:sp macro="" textlink="">
      <xdr:nvSpPr>
        <xdr:cNvPr id="203" name="テキスト ボックス 202"/>
        <xdr:cNvSpPr txBox="1"/>
      </xdr:nvSpPr>
      <xdr:spPr>
        <a:xfrm>
          <a:off x="895427" y="1303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6" name="直線コネクタ 225"/>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27"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28" name="直線コネクタ 227"/>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29"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0" name="直線コネクタ 229"/>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127538</xdr:rowOff>
    </xdr:from>
    <xdr:to>
      <xdr:col>6</xdr:col>
      <xdr:colOff>511175</xdr:colOff>
      <xdr:row>98</xdr:row>
      <xdr:rowOff>45700</xdr:rowOff>
    </xdr:to>
    <xdr:cxnSp macro="">
      <xdr:nvCxnSpPr>
        <xdr:cNvPr id="231" name="直線コネクタ 230"/>
        <xdr:cNvCxnSpPr/>
      </xdr:nvCxnSpPr>
      <xdr:spPr>
        <a:xfrm flipV="1">
          <a:off x="3797300" y="16758188"/>
          <a:ext cx="8382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5021</xdr:rowOff>
    </xdr:from>
    <xdr:ext cx="534377" cy="259045"/>
    <xdr:sp macro="" textlink="">
      <xdr:nvSpPr>
        <xdr:cNvPr id="232" name="扶助費平均値テキスト"/>
        <xdr:cNvSpPr txBox="1"/>
      </xdr:nvSpPr>
      <xdr:spPr>
        <a:xfrm>
          <a:off x="4686300" y="1629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3" name="フローチャート : 判断 232"/>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25102</xdr:rowOff>
    </xdr:from>
    <xdr:to>
      <xdr:col>5</xdr:col>
      <xdr:colOff>358775</xdr:colOff>
      <xdr:row>98</xdr:row>
      <xdr:rowOff>45700</xdr:rowOff>
    </xdr:to>
    <xdr:cxnSp macro="">
      <xdr:nvCxnSpPr>
        <xdr:cNvPr id="234" name="直線コネクタ 233"/>
        <xdr:cNvCxnSpPr/>
      </xdr:nvCxnSpPr>
      <xdr:spPr>
        <a:xfrm>
          <a:off x="2908300" y="16827202"/>
          <a:ext cx="8890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5" name="フローチャート : 判断 234"/>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9265</xdr:rowOff>
    </xdr:from>
    <xdr:ext cx="534377" cy="259045"/>
    <xdr:sp macro="" textlink="">
      <xdr:nvSpPr>
        <xdr:cNvPr id="236" name="テキスト ボックス 235"/>
        <xdr:cNvSpPr txBox="1"/>
      </xdr:nvSpPr>
      <xdr:spPr>
        <a:xfrm>
          <a:off x="3530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25102</xdr:rowOff>
    </xdr:from>
    <xdr:to>
      <xdr:col>4</xdr:col>
      <xdr:colOff>155575</xdr:colOff>
      <xdr:row>98</xdr:row>
      <xdr:rowOff>135562</xdr:rowOff>
    </xdr:to>
    <xdr:cxnSp macro="">
      <xdr:nvCxnSpPr>
        <xdr:cNvPr id="237" name="直線コネクタ 236"/>
        <xdr:cNvCxnSpPr/>
      </xdr:nvCxnSpPr>
      <xdr:spPr>
        <a:xfrm flipV="1">
          <a:off x="2019300" y="16827202"/>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141432</xdr:rowOff>
    </xdr:from>
    <xdr:to>
      <xdr:col>4</xdr:col>
      <xdr:colOff>206375</xdr:colOff>
      <xdr:row>96</xdr:row>
      <xdr:rowOff>71582</xdr:rowOff>
    </xdr:to>
    <xdr:sp macro="" textlink="">
      <xdr:nvSpPr>
        <xdr:cNvPr id="238" name="フローチャート : 判断 237"/>
        <xdr:cNvSpPr/>
      </xdr:nvSpPr>
      <xdr:spPr>
        <a:xfrm>
          <a:off x="2857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88109</xdr:rowOff>
    </xdr:from>
    <xdr:ext cx="534377" cy="259045"/>
    <xdr:sp macro="" textlink="">
      <xdr:nvSpPr>
        <xdr:cNvPr id="239" name="テキスト ボックス 238"/>
        <xdr:cNvSpPr txBox="1"/>
      </xdr:nvSpPr>
      <xdr:spPr>
        <a:xfrm>
          <a:off x="2641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135562</xdr:rowOff>
    </xdr:from>
    <xdr:to>
      <xdr:col>2</xdr:col>
      <xdr:colOff>638175</xdr:colOff>
      <xdr:row>98</xdr:row>
      <xdr:rowOff>151839</xdr:rowOff>
    </xdr:to>
    <xdr:cxnSp macro="">
      <xdr:nvCxnSpPr>
        <xdr:cNvPr id="240" name="直線コネクタ 239"/>
        <xdr:cNvCxnSpPr/>
      </xdr:nvCxnSpPr>
      <xdr:spPr>
        <a:xfrm flipV="1">
          <a:off x="1130300" y="16937662"/>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95438</xdr:rowOff>
    </xdr:from>
    <xdr:to>
      <xdr:col>3</xdr:col>
      <xdr:colOff>3175</xdr:colOff>
      <xdr:row>97</xdr:row>
      <xdr:rowOff>25588</xdr:rowOff>
    </xdr:to>
    <xdr:sp macro="" textlink="">
      <xdr:nvSpPr>
        <xdr:cNvPr id="241" name="フローチャート : 判断 240"/>
        <xdr:cNvSpPr/>
      </xdr:nvSpPr>
      <xdr:spPr>
        <a:xfrm>
          <a:off x="1968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42115</xdr:rowOff>
    </xdr:from>
    <xdr:ext cx="534377" cy="259045"/>
    <xdr:sp macro="" textlink="">
      <xdr:nvSpPr>
        <xdr:cNvPr id="242" name="テキスト ボックス 241"/>
        <xdr:cNvSpPr txBox="1"/>
      </xdr:nvSpPr>
      <xdr:spPr>
        <a:xfrm>
          <a:off x="1752111" y="163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70955</xdr:rowOff>
    </xdr:from>
    <xdr:to>
      <xdr:col>1</xdr:col>
      <xdr:colOff>485775</xdr:colOff>
      <xdr:row>97</xdr:row>
      <xdr:rowOff>1105</xdr:rowOff>
    </xdr:to>
    <xdr:sp macro="" textlink="">
      <xdr:nvSpPr>
        <xdr:cNvPr id="243" name="フローチャート : 判断 242"/>
        <xdr:cNvSpPr/>
      </xdr:nvSpPr>
      <xdr:spPr>
        <a:xfrm>
          <a:off x="1079500" y="165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17632</xdr:rowOff>
    </xdr:from>
    <xdr:ext cx="534377" cy="259045"/>
    <xdr:sp macro="" textlink="">
      <xdr:nvSpPr>
        <xdr:cNvPr id="244" name="テキスト ボックス 243"/>
        <xdr:cNvSpPr txBox="1"/>
      </xdr:nvSpPr>
      <xdr:spPr>
        <a:xfrm>
          <a:off x="863111" y="163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76738</xdr:rowOff>
    </xdr:from>
    <xdr:to>
      <xdr:col>6</xdr:col>
      <xdr:colOff>561975</xdr:colOff>
      <xdr:row>98</xdr:row>
      <xdr:rowOff>6888</xdr:rowOff>
    </xdr:to>
    <xdr:sp macro="" textlink="">
      <xdr:nvSpPr>
        <xdr:cNvPr id="250" name="円/楕円 249"/>
        <xdr:cNvSpPr/>
      </xdr:nvSpPr>
      <xdr:spPr>
        <a:xfrm>
          <a:off x="4584700" y="167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55165</xdr:rowOff>
    </xdr:from>
    <xdr:ext cx="534377" cy="259045"/>
    <xdr:sp macro="" textlink="">
      <xdr:nvSpPr>
        <xdr:cNvPr id="251" name="扶助費該当値テキスト"/>
        <xdr:cNvSpPr txBox="1"/>
      </xdr:nvSpPr>
      <xdr:spPr>
        <a:xfrm>
          <a:off x="4686300" y="1668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166350</xdr:rowOff>
    </xdr:from>
    <xdr:to>
      <xdr:col>5</xdr:col>
      <xdr:colOff>409575</xdr:colOff>
      <xdr:row>98</xdr:row>
      <xdr:rowOff>96500</xdr:rowOff>
    </xdr:to>
    <xdr:sp macro="" textlink="">
      <xdr:nvSpPr>
        <xdr:cNvPr id="252" name="円/楕円 251"/>
        <xdr:cNvSpPr/>
      </xdr:nvSpPr>
      <xdr:spPr>
        <a:xfrm>
          <a:off x="3746500" y="167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87627</xdr:rowOff>
    </xdr:from>
    <xdr:ext cx="534377" cy="259045"/>
    <xdr:sp macro="" textlink="">
      <xdr:nvSpPr>
        <xdr:cNvPr id="253" name="テキスト ボックス 252"/>
        <xdr:cNvSpPr txBox="1"/>
      </xdr:nvSpPr>
      <xdr:spPr>
        <a:xfrm>
          <a:off x="3530111" y="168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145752</xdr:rowOff>
    </xdr:from>
    <xdr:to>
      <xdr:col>4</xdr:col>
      <xdr:colOff>206375</xdr:colOff>
      <xdr:row>98</xdr:row>
      <xdr:rowOff>75902</xdr:rowOff>
    </xdr:to>
    <xdr:sp macro="" textlink="">
      <xdr:nvSpPr>
        <xdr:cNvPr id="254" name="円/楕円 253"/>
        <xdr:cNvSpPr/>
      </xdr:nvSpPr>
      <xdr:spPr>
        <a:xfrm>
          <a:off x="2857500" y="167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67029</xdr:rowOff>
    </xdr:from>
    <xdr:ext cx="534377" cy="259045"/>
    <xdr:sp macro="" textlink="">
      <xdr:nvSpPr>
        <xdr:cNvPr id="255" name="テキスト ボックス 254"/>
        <xdr:cNvSpPr txBox="1"/>
      </xdr:nvSpPr>
      <xdr:spPr>
        <a:xfrm>
          <a:off x="2641111" y="16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84762</xdr:rowOff>
    </xdr:from>
    <xdr:to>
      <xdr:col>3</xdr:col>
      <xdr:colOff>3175</xdr:colOff>
      <xdr:row>99</xdr:row>
      <xdr:rowOff>14912</xdr:rowOff>
    </xdr:to>
    <xdr:sp macro="" textlink="">
      <xdr:nvSpPr>
        <xdr:cNvPr id="256" name="円/楕円 255"/>
        <xdr:cNvSpPr/>
      </xdr:nvSpPr>
      <xdr:spPr>
        <a:xfrm>
          <a:off x="1968500" y="1688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6039</xdr:rowOff>
    </xdr:from>
    <xdr:ext cx="534377" cy="259045"/>
    <xdr:sp macro="" textlink="">
      <xdr:nvSpPr>
        <xdr:cNvPr id="257" name="テキスト ボックス 256"/>
        <xdr:cNvSpPr txBox="1"/>
      </xdr:nvSpPr>
      <xdr:spPr>
        <a:xfrm>
          <a:off x="1752111" y="169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101039</xdr:rowOff>
    </xdr:from>
    <xdr:to>
      <xdr:col>1</xdr:col>
      <xdr:colOff>485775</xdr:colOff>
      <xdr:row>99</xdr:row>
      <xdr:rowOff>31189</xdr:rowOff>
    </xdr:to>
    <xdr:sp macro="" textlink="">
      <xdr:nvSpPr>
        <xdr:cNvPr id="258" name="円/楕円 257"/>
        <xdr:cNvSpPr/>
      </xdr:nvSpPr>
      <xdr:spPr>
        <a:xfrm>
          <a:off x="1079500" y="169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22316</xdr:rowOff>
    </xdr:from>
    <xdr:ext cx="534377" cy="259045"/>
    <xdr:sp macro="" textlink="">
      <xdr:nvSpPr>
        <xdr:cNvPr id="259" name="テキスト ボックス 258"/>
        <xdr:cNvSpPr txBox="1"/>
      </xdr:nvSpPr>
      <xdr:spPr>
        <a:xfrm>
          <a:off x="863111" y="1699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6" name="直線コネクタ 285"/>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87"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88" name="直線コネクタ 287"/>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89"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0" name="直線コネクタ 289"/>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117080</xdr:rowOff>
    </xdr:from>
    <xdr:to>
      <xdr:col>15</xdr:col>
      <xdr:colOff>180975</xdr:colOff>
      <xdr:row>37</xdr:row>
      <xdr:rowOff>129086</xdr:rowOff>
    </xdr:to>
    <xdr:cxnSp macro="">
      <xdr:nvCxnSpPr>
        <xdr:cNvPr id="291" name="直線コネクタ 290"/>
        <xdr:cNvCxnSpPr/>
      </xdr:nvCxnSpPr>
      <xdr:spPr>
        <a:xfrm>
          <a:off x="9639300" y="6460730"/>
          <a:ext cx="838200" cy="1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2"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3" name="フローチャート : 判断 292"/>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117080</xdr:rowOff>
    </xdr:from>
    <xdr:to>
      <xdr:col>14</xdr:col>
      <xdr:colOff>28575</xdr:colOff>
      <xdr:row>37</xdr:row>
      <xdr:rowOff>163605</xdr:rowOff>
    </xdr:to>
    <xdr:cxnSp macro="">
      <xdr:nvCxnSpPr>
        <xdr:cNvPr id="294" name="直線コネクタ 293"/>
        <xdr:cNvCxnSpPr/>
      </xdr:nvCxnSpPr>
      <xdr:spPr>
        <a:xfrm flipV="1">
          <a:off x="8750300" y="6460730"/>
          <a:ext cx="889000" cy="4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5" name="フローチャート : 判断 294"/>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296" name="テキスト ボックス 295"/>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147908</xdr:rowOff>
    </xdr:from>
    <xdr:to>
      <xdr:col>12</xdr:col>
      <xdr:colOff>511175</xdr:colOff>
      <xdr:row>37</xdr:row>
      <xdr:rowOff>163605</xdr:rowOff>
    </xdr:to>
    <xdr:cxnSp macro="">
      <xdr:nvCxnSpPr>
        <xdr:cNvPr id="297" name="直線コネクタ 296"/>
        <xdr:cNvCxnSpPr/>
      </xdr:nvCxnSpPr>
      <xdr:spPr>
        <a:xfrm>
          <a:off x="7861300" y="6491558"/>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59759</xdr:rowOff>
    </xdr:from>
    <xdr:to>
      <xdr:col>12</xdr:col>
      <xdr:colOff>561975</xdr:colOff>
      <xdr:row>37</xdr:row>
      <xdr:rowOff>161359</xdr:rowOff>
    </xdr:to>
    <xdr:sp macro="" textlink="">
      <xdr:nvSpPr>
        <xdr:cNvPr id="298" name="フローチャート : 判断 297"/>
        <xdr:cNvSpPr/>
      </xdr:nvSpPr>
      <xdr:spPr>
        <a:xfrm>
          <a:off x="8699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6436</xdr:rowOff>
    </xdr:from>
    <xdr:ext cx="534377" cy="259045"/>
    <xdr:sp macro="" textlink="">
      <xdr:nvSpPr>
        <xdr:cNvPr id="299" name="テキスト ボックス 298"/>
        <xdr:cNvSpPr txBox="1"/>
      </xdr:nvSpPr>
      <xdr:spPr>
        <a:xfrm>
          <a:off x="8483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37189</xdr:rowOff>
    </xdr:from>
    <xdr:to>
      <xdr:col>11</xdr:col>
      <xdr:colOff>307975</xdr:colOff>
      <xdr:row>37</xdr:row>
      <xdr:rowOff>147908</xdr:rowOff>
    </xdr:to>
    <xdr:cxnSp macro="">
      <xdr:nvCxnSpPr>
        <xdr:cNvPr id="300" name="直線コネクタ 299"/>
        <xdr:cNvCxnSpPr/>
      </xdr:nvCxnSpPr>
      <xdr:spPr>
        <a:xfrm>
          <a:off x="6972300" y="6380839"/>
          <a:ext cx="889000" cy="1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65028</xdr:rowOff>
    </xdr:from>
    <xdr:to>
      <xdr:col>11</xdr:col>
      <xdr:colOff>358775</xdr:colOff>
      <xdr:row>37</xdr:row>
      <xdr:rowOff>166628</xdr:rowOff>
    </xdr:to>
    <xdr:sp macro="" textlink="">
      <xdr:nvSpPr>
        <xdr:cNvPr id="301" name="フローチャート : 判断 300"/>
        <xdr:cNvSpPr/>
      </xdr:nvSpPr>
      <xdr:spPr>
        <a:xfrm>
          <a:off x="7810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11705</xdr:rowOff>
    </xdr:from>
    <xdr:ext cx="534377" cy="259045"/>
    <xdr:sp macro="" textlink="">
      <xdr:nvSpPr>
        <xdr:cNvPr id="302" name="テキスト ボックス 301"/>
        <xdr:cNvSpPr txBox="1"/>
      </xdr:nvSpPr>
      <xdr:spPr>
        <a:xfrm>
          <a:off x="7594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110606</xdr:rowOff>
    </xdr:from>
    <xdr:to>
      <xdr:col>10</xdr:col>
      <xdr:colOff>155575</xdr:colOff>
      <xdr:row>37</xdr:row>
      <xdr:rowOff>40756</xdr:rowOff>
    </xdr:to>
    <xdr:sp macro="" textlink="">
      <xdr:nvSpPr>
        <xdr:cNvPr id="303" name="フローチャート : 判断 302"/>
        <xdr:cNvSpPr/>
      </xdr:nvSpPr>
      <xdr:spPr>
        <a:xfrm>
          <a:off x="6921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57283</xdr:rowOff>
    </xdr:from>
    <xdr:ext cx="534377" cy="259045"/>
    <xdr:sp macro="" textlink="">
      <xdr:nvSpPr>
        <xdr:cNvPr id="304" name="テキスト ボックス 303"/>
        <xdr:cNvSpPr txBox="1"/>
      </xdr:nvSpPr>
      <xdr:spPr>
        <a:xfrm>
          <a:off x="6705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78286</xdr:rowOff>
    </xdr:from>
    <xdr:to>
      <xdr:col>15</xdr:col>
      <xdr:colOff>231775</xdr:colOff>
      <xdr:row>38</xdr:row>
      <xdr:rowOff>8437</xdr:rowOff>
    </xdr:to>
    <xdr:sp macro="" textlink="">
      <xdr:nvSpPr>
        <xdr:cNvPr id="310" name="円/楕円 309"/>
        <xdr:cNvSpPr/>
      </xdr:nvSpPr>
      <xdr:spPr>
        <a:xfrm>
          <a:off x="10426700" y="6421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56713</xdr:rowOff>
    </xdr:from>
    <xdr:ext cx="534377" cy="259045"/>
    <xdr:sp macro="" textlink="">
      <xdr:nvSpPr>
        <xdr:cNvPr id="311" name="補助費等該当値テキスト"/>
        <xdr:cNvSpPr txBox="1"/>
      </xdr:nvSpPr>
      <xdr:spPr>
        <a:xfrm>
          <a:off x="10528300" y="640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66280</xdr:rowOff>
    </xdr:from>
    <xdr:to>
      <xdr:col>14</xdr:col>
      <xdr:colOff>79375</xdr:colOff>
      <xdr:row>37</xdr:row>
      <xdr:rowOff>167880</xdr:rowOff>
    </xdr:to>
    <xdr:sp macro="" textlink="">
      <xdr:nvSpPr>
        <xdr:cNvPr id="312" name="円/楕円 311"/>
        <xdr:cNvSpPr/>
      </xdr:nvSpPr>
      <xdr:spPr>
        <a:xfrm>
          <a:off x="9588500" y="6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159007</xdr:rowOff>
    </xdr:from>
    <xdr:ext cx="534377" cy="259045"/>
    <xdr:sp macro="" textlink="">
      <xdr:nvSpPr>
        <xdr:cNvPr id="313" name="テキスト ボックス 312"/>
        <xdr:cNvSpPr txBox="1"/>
      </xdr:nvSpPr>
      <xdr:spPr>
        <a:xfrm>
          <a:off x="9372111" y="65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112805</xdr:rowOff>
    </xdr:from>
    <xdr:to>
      <xdr:col>12</xdr:col>
      <xdr:colOff>561975</xdr:colOff>
      <xdr:row>38</xdr:row>
      <xdr:rowOff>42956</xdr:rowOff>
    </xdr:to>
    <xdr:sp macro="" textlink="">
      <xdr:nvSpPr>
        <xdr:cNvPr id="314" name="円/楕円 313"/>
        <xdr:cNvSpPr/>
      </xdr:nvSpPr>
      <xdr:spPr>
        <a:xfrm>
          <a:off x="8699500" y="64564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34082</xdr:rowOff>
    </xdr:from>
    <xdr:ext cx="534377" cy="259045"/>
    <xdr:sp macro="" textlink="">
      <xdr:nvSpPr>
        <xdr:cNvPr id="315" name="テキスト ボックス 314"/>
        <xdr:cNvSpPr txBox="1"/>
      </xdr:nvSpPr>
      <xdr:spPr>
        <a:xfrm>
          <a:off x="8483111" y="654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97108</xdr:rowOff>
    </xdr:from>
    <xdr:to>
      <xdr:col>11</xdr:col>
      <xdr:colOff>358775</xdr:colOff>
      <xdr:row>38</xdr:row>
      <xdr:rowOff>27257</xdr:rowOff>
    </xdr:to>
    <xdr:sp macro="" textlink="">
      <xdr:nvSpPr>
        <xdr:cNvPr id="316" name="円/楕円 315"/>
        <xdr:cNvSpPr/>
      </xdr:nvSpPr>
      <xdr:spPr>
        <a:xfrm>
          <a:off x="7810500" y="64407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18385</xdr:rowOff>
    </xdr:from>
    <xdr:ext cx="534377" cy="259045"/>
    <xdr:sp macro="" textlink="">
      <xdr:nvSpPr>
        <xdr:cNvPr id="317" name="テキスト ボックス 316"/>
        <xdr:cNvSpPr txBox="1"/>
      </xdr:nvSpPr>
      <xdr:spPr>
        <a:xfrm>
          <a:off x="7594111" y="653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157839</xdr:rowOff>
    </xdr:from>
    <xdr:to>
      <xdr:col>10</xdr:col>
      <xdr:colOff>155575</xdr:colOff>
      <xdr:row>37</xdr:row>
      <xdr:rowOff>87989</xdr:rowOff>
    </xdr:to>
    <xdr:sp macro="" textlink="">
      <xdr:nvSpPr>
        <xdr:cNvPr id="318" name="円/楕円 317"/>
        <xdr:cNvSpPr/>
      </xdr:nvSpPr>
      <xdr:spPr>
        <a:xfrm>
          <a:off x="6921500" y="63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79116</xdr:rowOff>
    </xdr:from>
    <xdr:ext cx="534377" cy="259045"/>
    <xdr:sp macro="" textlink="">
      <xdr:nvSpPr>
        <xdr:cNvPr id="319" name="テキスト ボックス 318"/>
        <xdr:cNvSpPr txBox="1"/>
      </xdr:nvSpPr>
      <xdr:spPr>
        <a:xfrm>
          <a:off x="6705111" y="64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9" name="テキスト ボックス 338"/>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5" name="直線コネクタ 344"/>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6"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47" name="直線コネクタ 346"/>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48"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49" name="直線コネクタ 348"/>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29036</xdr:rowOff>
    </xdr:from>
    <xdr:to>
      <xdr:col>15</xdr:col>
      <xdr:colOff>180975</xdr:colOff>
      <xdr:row>59</xdr:row>
      <xdr:rowOff>35966</xdr:rowOff>
    </xdr:to>
    <xdr:cxnSp macro="">
      <xdr:nvCxnSpPr>
        <xdr:cNvPr id="350" name="直線コネクタ 349"/>
        <xdr:cNvCxnSpPr/>
      </xdr:nvCxnSpPr>
      <xdr:spPr>
        <a:xfrm>
          <a:off x="9639300" y="10144586"/>
          <a:ext cx="8382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1"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2" name="フローチャート : 判断 351"/>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157562</xdr:rowOff>
    </xdr:from>
    <xdr:to>
      <xdr:col>14</xdr:col>
      <xdr:colOff>28575</xdr:colOff>
      <xdr:row>59</xdr:row>
      <xdr:rowOff>29036</xdr:rowOff>
    </xdr:to>
    <xdr:cxnSp macro="">
      <xdr:nvCxnSpPr>
        <xdr:cNvPr id="353" name="直線コネクタ 352"/>
        <xdr:cNvCxnSpPr/>
      </xdr:nvCxnSpPr>
      <xdr:spPr>
        <a:xfrm>
          <a:off x="8750300" y="10101662"/>
          <a:ext cx="889000" cy="4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4" name="フローチャート : 判断 353"/>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81757</xdr:rowOff>
    </xdr:from>
    <xdr:ext cx="534377" cy="259045"/>
    <xdr:sp macro="" textlink="">
      <xdr:nvSpPr>
        <xdr:cNvPr id="355" name="テキスト ボックス 354"/>
        <xdr:cNvSpPr txBox="1"/>
      </xdr:nvSpPr>
      <xdr:spPr>
        <a:xfrm>
          <a:off x="9372111" y="9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157562</xdr:rowOff>
    </xdr:from>
    <xdr:to>
      <xdr:col>12</xdr:col>
      <xdr:colOff>511175</xdr:colOff>
      <xdr:row>59</xdr:row>
      <xdr:rowOff>4942</xdr:rowOff>
    </xdr:to>
    <xdr:cxnSp macro="">
      <xdr:nvCxnSpPr>
        <xdr:cNvPr id="356" name="直線コネクタ 355"/>
        <xdr:cNvCxnSpPr/>
      </xdr:nvCxnSpPr>
      <xdr:spPr>
        <a:xfrm flipV="1">
          <a:off x="7861300" y="10101662"/>
          <a:ext cx="8890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126777</xdr:rowOff>
    </xdr:from>
    <xdr:to>
      <xdr:col>12</xdr:col>
      <xdr:colOff>561975</xdr:colOff>
      <xdr:row>59</xdr:row>
      <xdr:rowOff>56927</xdr:rowOff>
    </xdr:to>
    <xdr:sp macro="" textlink="">
      <xdr:nvSpPr>
        <xdr:cNvPr id="357" name="フローチャート : 判断 356"/>
        <xdr:cNvSpPr/>
      </xdr:nvSpPr>
      <xdr:spPr>
        <a:xfrm>
          <a:off x="8699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48054</xdr:rowOff>
    </xdr:from>
    <xdr:ext cx="534377" cy="259045"/>
    <xdr:sp macro="" textlink="">
      <xdr:nvSpPr>
        <xdr:cNvPr id="358" name="テキスト ボックス 357"/>
        <xdr:cNvSpPr txBox="1"/>
      </xdr:nvSpPr>
      <xdr:spPr>
        <a:xfrm>
          <a:off x="8483111" y="101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159266</xdr:rowOff>
    </xdr:from>
    <xdr:to>
      <xdr:col>11</xdr:col>
      <xdr:colOff>307975</xdr:colOff>
      <xdr:row>59</xdr:row>
      <xdr:rowOff>4942</xdr:rowOff>
    </xdr:to>
    <xdr:cxnSp macro="">
      <xdr:nvCxnSpPr>
        <xdr:cNvPr id="359" name="直線コネクタ 358"/>
        <xdr:cNvCxnSpPr/>
      </xdr:nvCxnSpPr>
      <xdr:spPr>
        <a:xfrm>
          <a:off x="6972300" y="10103366"/>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138491</xdr:rowOff>
    </xdr:from>
    <xdr:to>
      <xdr:col>11</xdr:col>
      <xdr:colOff>358775</xdr:colOff>
      <xdr:row>59</xdr:row>
      <xdr:rowOff>68641</xdr:rowOff>
    </xdr:to>
    <xdr:sp macro="" textlink="">
      <xdr:nvSpPr>
        <xdr:cNvPr id="360" name="フローチャート : 判断 359"/>
        <xdr:cNvSpPr/>
      </xdr:nvSpPr>
      <xdr:spPr>
        <a:xfrm>
          <a:off x="7810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59768</xdr:rowOff>
    </xdr:from>
    <xdr:ext cx="534377" cy="259045"/>
    <xdr:sp macro="" textlink="">
      <xdr:nvSpPr>
        <xdr:cNvPr id="361" name="テキスト ボックス 360"/>
        <xdr:cNvSpPr txBox="1"/>
      </xdr:nvSpPr>
      <xdr:spPr>
        <a:xfrm>
          <a:off x="7594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143540</xdr:rowOff>
    </xdr:from>
    <xdr:to>
      <xdr:col>10</xdr:col>
      <xdr:colOff>155575</xdr:colOff>
      <xdr:row>59</xdr:row>
      <xdr:rowOff>73690</xdr:rowOff>
    </xdr:to>
    <xdr:sp macro="" textlink="">
      <xdr:nvSpPr>
        <xdr:cNvPr id="362" name="フローチャート : 判断 361"/>
        <xdr:cNvSpPr/>
      </xdr:nvSpPr>
      <xdr:spPr>
        <a:xfrm>
          <a:off x="6921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64817</xdr:rowOff>
    </xdr:from>
    <xdr:ext cx="534377" cy="259045"/>
    <xdr:sp macro="" textlink="">
      <xdr:nvSpPr>
        <xdr:cNvPr id="363" name="テキスト ボックス 362"/>
        <xdr:cNvSpPr txBox="1"/>
      </xdr:nvSpPr>
      <xdr:spPr>
        <a:xfrm>
          <a:off x="6705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156616</xdr:rowOff>
    </xdr:from>
    <xdr:to>
      <xdr:col>15</xdr:col>
      <xdr:colOff>231775</xdr:colOff>
      <xdr:row>59</xdr:row>
      <xdr:rowOff>86766</xdr:rowOff>
    </xdr:to>
    <xdr:sp macro="" textlink="">
      <xdr:nvSpPr>
        <xdr:cNvPr id="369" name="円/楕円 368"/>
        <xdr:cNvSpPr/>
      </xdr:nvSpPr>
      <xdr:spPr>
        <a:xfrm>
          <a:off x="10426700" y="1010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72636</xdr:rowOff>
    </xdr:from>
    <xdr:ext cx="534377" cy="259045"/>
    <xdr:sp macro="" textlink="">
      <xdr:nvSpPr>
        <xdr:cNvPr id="370" name="普通建設事業費該当値テキスト"/>
        <xdr:cNvSpPr txBox="1"/>
      </xdr:nvSpPr>
      <xdr:spPr>
        <a:xfrm>
          <a:off x="10528300" y="100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149686</xdr:rowOff>
    </xdr:from>
    <xdr:to>
      <xdr:col>14</xdr:col>
      <xdr:colOff>79375</xdr:colOff>
      <xdr:row>59</xdr:row>
      <xdr:rowOff>79836</xdr:rowOff>
    </xdr:to>
    <xdr:sp macro="" textlink="">
      <xdr:nvSpPr>
        <xdr:cNvPr id="371" name="円/楕円 370"/>
        <xdr:cNvSpPr/>
      </xdr:nvSpPr>
      <xdr:spPr>
        <a:xfrm>
          <a:off x="9588500" y="100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70963</xdr:rowOff>
    </xdr:from>
    <xdr:ext cx="534377" cy="259045"/>
    <xdr:sp macro="" textlink="">
      <xdr:nvSpPr>
        <xdr:cNvPr id="372" name="テキスト ボックス 371"/>
        <xdr:cNvSpPr txBox="1"/>
      </xdr:nvSpPr>
      <xdr:spPr>
        <a:xfrm>
          <a:off x="9372111" y="1018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106762</xdr:rowOff>
    </xdr:from>
    <xdr:to>
      <xdr:col>12</xdr:col>
      <xdr:colOff>561975</xdr:colOff>
      <xdr:row>59</xdr:row>
      <xdr:rowOff>36912</xdr:rowOff>
    </xdr:to>
    <xdr:sp macro="" textlink="">
      <xdr:nvSpPr>
        <xdr:cNvPr id="373" name="円/楕円 372"/>
        <xdr:cNvSpPr/>
      </xdr:nvSpPr>
      <xdr:spPr>
        <a:xfrm>
          <a:off x="8699500" y="100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53439</xdr:rowOff>
    </xdr:from>
    <xdr:ext cx="599010" cy="259045"/>
    <xdr:sp macro="" textlink="">
      <xdr:nvSpPr>
        <xdr:cNvPr id="374" name="テキスト ボックス 373"/>
        <xdr:cNvSpPr txBox="1"/>
      </xdr:nvSpPr>
      <xdr:spPr>
        <a:xfrm>
          <a:off x="8450794" y="982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125592</xdr:rowOff>
    </xdr:from>
    <xdr:to>
      <xdr:col>11</xdr:col>
      <xdr:colOff>358775</xdr:colOff>
      <xdr:row>59</xdr:row>
      <xdr:rowOff>55742</xdr:rowOff>
    </xdr:to>
    <xdr:sp macro="" textlink="">
      <xdr:nvSpPr>
        <xdr:cNvPr id="375" name="円/楕円 374"/>
        <xdr:cNvSpPr/>
      </xdr:nvSpPr>
      <xdr:spPr>
        <a:xfrm>
          <a:off x="7810500" y="100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72269</xdr:rowOff>
    </xdr:from>
    <xdr:ext cx="534377" cy="259045"/>
    <xdr:sp macro="" textlink="">
      <xdr:nvSpPr>
        <xdr:cNvPr id="376" name="テキスト ボックス 375"/>
        <xdr:cNvSpPr txBox="1"/>
      </xdr:nvSpPr>
      <xdr:spPr>
        <a:xfrm>
          <a:off x="7594111" y="984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108466</xdr:rowOff>
    </xdr:from>
    <xdr:to>
      <xdr:col>10</xdr:col>
      <xdr:colOff>155575</xdr:colOff>
      <xdr:row>59</xdr:row>
      <xdr:rowOff>38616</xdr:rowOff>
    </xdr:to>
    <xdr:sp macro="" textlink="">
      <xdr:nvSpPr>
        <xdr:cNvPr id="377" name="円/楕円 376"/>
        <xdr:cNvSpPr/>
      </xdr:nvSpPr>
      <xdr:spPr>
        <a:xfrm>
          <a:off x="6921500" y="100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55143</xdr:rowOff>
    </xdr:from>
    <xdr:ext cx="599010" cy="259045"/>
    <xdr:sp macro="" textlink="">
      <xdr:nvSpPr>
        <xdr:cNvPr id="378" name="テキスト ボックス 377"/>
        <xdr:cNvSpPr txBox="1"/>
      </xdr:nvSpPr>
      <xdr:spPr>
        <a:xfrm>
          <a:off x="6672794" y="982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4" name="直線コネクタ 403"/>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5"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6" name="直線コネクタ 405"/>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07"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08" name="直線コネクタ 407"/>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42047</xdr:rowOff>
    </xdr:from>
    <xdr:to>
      <xdr:col>15</xdr:col>
      <xdr:colOff>180975</xdr:colOff>
      <xdr:row>79</xdr:row>
      <xdr:rowOff>74099</xdr:rowOff>
    </xdr:to>
    <xdr:cxnSp macro="">
      <xdr:nvCxnSpPr>
        <xdr:cNvPr id="409" name="直線コネクタ 408"/>
        <xdr:cNvCxnSpPr/>
      </xdr:nvCxnSpPr>
      <xdr:spPr>
        <a:xfrm>
          <a:off x="9639300" y="13586597"/>
          <a:ext cx="838200" cy="3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0"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1" name="フローチャート : 判断 410"/>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152079</xdr:rowOff>
    </xdr:from>
    <xdr:to>
      <xdr:col>14</xdr:col>
      <xdr:colOff>28575</xdr:colOff>
      <xdr:row>79</xdr:row>
      <xdr:rowOff>42047</xdr:rowOff>
    </xdr:to>
    <xdr:cxnSp macro="">
      <xdr:nvCxnSpPr>
        <xdr:cNvPr id="412" name="直線コネクタ 411"/>
        <xdr:cNvCxnSpPr/>
      </xdr:nvCxnSpPr>
      <xdr:spPr>
        <a:xfrm>
          <a:off x="8750300" y="13525179"/>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3" name="フローチャート : 判断 412"/>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101596</xdr:rowOff>
    </xdr:from>
    <xdr:ext cx="534377" cy="259045"/>
    <xdr:sp macro="" textlink="">
      <xdr:nvSpPr>
        <xdr:cNvPr id="414" name="テキスト ボックス 413"/>
        <xdr:cNvSpPr txBox="1"/>
      </xdr:nvSpPr>
      <xdr:spPr>
        <a:xfrm>
          <a:off x="9372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153572</xdr:rowOff>
    </xdr:from>
    <xdr:to>
      <xdr:col>12</xdr:col>
      <xdr:colOff>561975</xdr:colOff>
      <xdr:row>79</xdr:row>
      <xdr:rowOff>83722</xdr:rowOff>
    </xdr:to>
    <xdr:sp macro="" textlink="">
      <xdr:nvSpPr>
        <xdr:cNvPr id="415" name="フローチャート : 判断 414"/>
        <xdr:cNvSpPr/>
      </xdr:nvSpPr>
      <xdr:spPr>
        <a:xfrm>
          <a:off x="8699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74849</xdr:rowOff>
    </xdr:from>
    <xdr:ext cx="534377" cy="259045"/>
    <xdr:sp macro="" textlink="">
      <xdr:nvSpPr>
        <xdr:cNvPr id="416" name="テキスト ボックス 415"/>
        <xdr:cNvSpPr txBox="1"/>
      </xdr:nvSpPr>
      <xdr:spPr>
        <a:xfrm>
          <a:off x="8483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23299</xdr:rowOff>
    </xdr:from>
    <xdr:to>
      <xdr:col>15</xdr:col>
      <xdr:colOff>231775</xdr:colOff>
      <xdr:row>79</xdr:row>
      <xdr:rowOff>124899</xdr:rowOff>
    </xdr:to>
    <xdr:sp macro="" textlink="">
      <xdr:nvSpPr>
        <xdr:cNvPr id="422" name="円/楕円 421"/>
        <xdr:cNvSpPr/>
      </xdr:nvSpPr>
      <xdr:spPr>
        <a:xfrm>
          <a:off x="10426700" y="135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109676</xdr:rowOff>
    </xdr:from>
    <xdr:ext cx="534377" cy="259045"/>
    <xdr:sp macro="" textlink="">
      <xdr:nvSpPr>
        <xdr:cNvPr id="423" name="普通建設事業費 （ うち新規整備　）該当値テキスト"/>
        <xdr:cNvSpPr txBox="1"/>
      </xdr:nvSpPr>
      <xdr:spPr>
        <a:xfrm>
          <a:off x="10528300" y="134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162697</xdr:rowOff>
    </xdr:from>
    <xdr:to>
      <xdr:col>14</xdr:col>
      <xdr:colOff>79375</xdr:colOff>
      <xdr:row>79</xdr:row>
      <xdr:rowOff>92847</xdr:rowOff>
    </xdr:to>
    <xdr:sp macro="" textlink="">
      <xdr:nvSpPr>
        <xdr:cNvPr id="424" name="円/楕円 423"/>
        <xdr:cNvSpPr/>
      </xdr:nvSpPr>
      <xdr:spPr>
        <a:xfrm>
          <a:off x="9588500" y="135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83974</xdr:rowOff>
    </xdr:from>
    <xdr:ext cx="534377" cy="259045"/>
    <xdr:sp macro="" textlink="">
      <xdr:nvSpPr>
        <xdr:cNvPr id="425" name="テキスト ボックス 424"/>
        <xdr:cNvSpPr txBox="1"/>
      </xdr:nvSpPr>
      <xdr:spPr>
        <a:xfrm>
          <a:off x="9372111" y="136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101279</xdr:rowOff>
    </xdr:from>
    <xdr:to>
      <xdr:col>12</xdr:col>
      <xdr:colOff>561975</xdr:colOff>
      <xdr:row>79</xdr:row>
      <xdr:rowOff>31429</xdr:rowOff>
    </xdr:to>
    <xdr:sp macro="" textlink="">
      <xdr:nvSpPr>
        <xdr:cNvPr id="426" name="円/楕円 425"/>
        <xdr:cNvSpPr/>
      </xdr:nvSpPr>
      <xdr:spPr>
        <a:xfrm>
          <a:off x="8699500" y="134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47956</xdr:rowOff>
    </xdr:from>
    <xdr:ext cx="534377" cy="259045"/>
    <xdr:sp macro="" textlink="">
      <xdr:nvSpPr>
        <xdr:cNvPr id="427" name="テキスト ボックス 426"/>
        <xdr:cNvSpPr txBox="1"/>
      </xdr:nvSpPr>
      <xdr:spPr>
        <a:xfrm>
          <a:off x="8483111" y="1324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1" name="直線コネクタ 450"/>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2"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3" name="直線コネクタ 452"/>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4"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5" name="直線コネクタ 454"/>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94304</xdr:rowOff>
    </xdr:from>
    <xdr:to>
      <xdr:col>15</xdr:col>
      <xdr:colOff>180975</xdr:colOff>
      <xdr:row>96</xdr:row>
      <xdr:rowOff>3987</xdr:rowOff>
    </xdr:to>
    <xdr:cxnSp macro="">
      <xdr:nvCxnSpPr>
        <xdr:cNvPr id="456" name="直線コネクタ 455"/>
        <xdr:cNvCxnSpPr/>
      </xdr:nvCxnSpPr>
      <xdr:spPr>
        <a:xfrm flipV="1">
          <a:off x="9639300" y="16210604"/>
          <a:ext cx="838200" cy="2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101637</xdr:rowOff>
    </xdr:from>
    <xdr:ext cx="534377" cy="259045"/>
    <xdr:sp macro="" textlink="">
      <xdr:nvSpPr>
        <xdr:cNvPr id="457" name="普通建設事業費 （ うち更新整備　）平均値テキスト"/>
        <xdr:cNvSpPr txBox="1"/>
      </xdr:nvSpPr>
      <xdr:spPr>
        <a:xfrm>
          <a:off x="10528300" y="163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58" name="フローチャート : 判断 457"/>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3987</xdr:rowOff>
    </xdr:from>
    <xdr:to>
      <xdr:col>14</xdr:col>
      <xdr:colOff>28575</xdr:colOff>
      <xdr:row>96</xdr:row>
      <xdr:rowOff>47137</xdr:rowOff>
    </xdr:to>
    <xdr:cxnSp macro="">
      <xdr:nvCxnSpPr>
        <xdr:cNvPr id="459" name="直線コネクタ 458"/>
        <xdr:cNvCxnSpPr/>
      </xdr:nvCxnSpPr>
      <xdr:spPr>
        <a:xfrm flipV="1">
          <a:off x="8750300" y="16463187"/>
          <a:ext cx="889000" cy="4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0" name="フローチャート : 判断 459"/>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61422</xdr:rowOff>
    </xdr:from>
    <xdr:ext cx="534377" cy="259045"/>
    <xdr:sp macro="" textlink="">
      <xdr:nvSpPr>
        <xdr:cNvPr id="461" name="テキスト ボックス 460"/>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76327</xdr:rowOff>
    </xdr:from>
    <xdr:to>
      <xdr:col>12</xdr:col>
      <xdr:colOff>561975</xdr:colOff>
      <xdr:row>96</xdr:row>
      <xdr:rowOff>6477</xdr:rowOff>
    </xdr:to>
    <xdr:sp macro="" textlink="">
      <xdr:nvSpPr>
        <xdr:cNvPr id="462" name="フローチャート : 判断 461"/>
        <xdr:cNvSpPr/>
      </xdr:nvSpPr>
      <xdr:spPr>
        <a:xfrm>
          <a:off x="8699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23004</xdr:rowOff>
    </xdr:from>
    <xdr:ext cx="534377" cy="259045"/>
    <xdr:sp macro="" textlink="">
      <xdr:nvSpPr>
        <xdr:cNvPr id="463" name="テキスト ボックス 462"/>
        <xdr:cNvSpPr txBox="1"/>
      </xdr:nvSpPr>
      <xdr:spPr>
        <a:xfrm>
          <a:off x="8483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43504</xdr:rowOff>
    </xdr:from>
    <xdr:to>
      <xdr:col>15</xdr:col>
      <xdr:colOff>231775</xdr:colOff>
      <xdr:row>94</xdr:row>
      <xdr:rowOff>145104</xdr:rowOff>
    </xdr:to>
    <xdr:sp macro="" textlink="">
      <xdr:nvSpPr>
        <xdr:cNvPr id="469" name="円/楕円 468"/>
        <xdr:cNvSpPr/>
      </xdr:nvSpPr>
      <xdr:spPr>
        <a:xfrm>
          <a:off x="10426700" y="161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66381</xdr:rowOff>
    </xdr:from>
    <xdr:ext cx="534377" cy="259045"/>
    <xdr:sp macro="" textlink="">
      <xdr:nvSpPr>
        <xdr:cNvPr id="470" name="普通建設事業費 （ うち更新整備　）該当値テキスト"/>
        <xdr:cNvSpPr txBox="1"/>
      </xdr:nvSpPr>
      <xdr:spPr>
        <a:xfrm>
          <a:off x="10528300" y="160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42,383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124637</xdr:rowOff>
    </xdr:from>
    <xdr:to>
      <xdr:col>14</xdr:col>
      <xdr:colOff>79375</xdr:colOff>
      <xdr:row>96</xdr:row>
      <xdr:rowOff>54787</xdr:rowOff>
    </xdr:to>
    <xdr:sp macro="" textlink="">
      <xdr:nvSpPr>
        <xdr:cNvPr id="471" name="円/楕円 470"/>
        <xdr:cNvSpPr/>
      </xdr:nvSpPr>
      <xdr:spPr>
        <a:xfrm>
          <a:off x="9588500" y="164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71314</xdr:rowOff>
    </xdr:from>
    <xdr:ext cx="534377" cy="259045"/>
    <xdr:sp macro="" textlink="">
      <xdr:nvSpPr>
        <xdr:cNvPr id="472" name="テキスト ボックス 471"/>
        <xdr:cNvSpPr txBox="1"/>
      </xdr:nvSpPr>
      <xdr:spPr>
        <a:xfrm>
          <a:off x="9372111" y="161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167787</xdr:rowOff>
    </xdr:from>
    <xdr:to>
      <xdr:col>12</xdr:col>
      <xdr:colOff>561975</xdr:colOff>
      <xdr:row>96</xdr:row>
      <xdr:rowOff>97937</xdr:rowOff>
    </xdr:to>
    <xdr:sp macro="" textlink="">
      <xdr:nvSpPr>
        <xdr:cNvPr id="473" name="円/楕円 472"/>
        <xdr:cNvSpPr/>
      </xdr:nvSpPr>
      <xdr:spPr>
        <a:xfrm>
          <a:off x="8699500" y="164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89064</xdr:rowOff>
    </xdr:from>
    <xdr:ext cx="534377" cy="259045"/>
    <xdr:sp macro="" textlink="">
      <xdr:nvSpPr>
        <xdr:cNvPr id="474" name="テキスト ボックス 473"/>
        <xdr:cNvSpPr txBox="1"/>
      </xdr:nvSpPr>
      <xdr:spPr>
        <a:xfrm>
          <a:off x="8483111" y="165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0" name="直線コネクタ 499"/>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3"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4" name="直線コネクタ 503"/>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90029</xdr:rowOff>
    </xdr:from>
    <xdr:to>
      <xdr:col>23</xdr:col>
      <xdr:colOff>517525</xdr:colOff>
      <xdr:row>39</xdr:row>
      <xdr:rowOff>96288</xdr:rowOff>
    </xdr:to>
    <xdr:cxnSp macro="">
      <xdr:nvCxnSpPr>
        <xdr:cNvPr id="505" name="直線コネクタ 504"/>
        <xdr:cNvCxnSpPr/>
      </xdr:nvCxnSpPr>
      <xdr:spPr>
        <a:xfrm>
          <a:off x="15481300" y="6776579"/>
          <a:ext cx="8382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6"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07" name="フローチャート : 判断 506"/>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69520</xdr:rowOff>
    </xdr:from>
    <xdr:to>
      <xdr:col>22</xdr:col>
      <xdr:colOff>365125</xdr:colOff>
      <xdr:row>39</xdr:row>
      <xdr:rowOff>90029</xdr:rowOff>
    </xdr:to>
    <xdr:cxnSp macro="">
      <xdr:nvCxnSpPr>
        <xdr:cNvPr id="508" name="直線コネクタ 507"/>
        <xdr:cNvCxnSpPr/>
      </xdr:nvCxnSpPr>
      <xdr:spPr>
        <a:xfrm>
          <a:off x="14592300" y="6756070"/>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09" name="フローチャート : 判断 508"/>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0" name="テキスト ボックス 509"/>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37036</xdr:rowOff>
    </xdr:from>
    <xdr:to>
      <xdr:col>21</xdr:col>
      <xdr:colOff>161925</xdr:colOff>
      <xdr:row>39</xdr:row>
      <xdr:rowOff>69520</xdr:rowOff>
    </xdr:to>
    <xdr:cxnSp macro="">
      <xdr:nvCxnSpPr>
        <xdr:cNvPr id="511" name="直線コネクタ 510"/>
        <xdr:cNvCxnSpPr/>
      </xdr:nvCxnSpPr>
      <xdr:spPr>
        <a:xfrm>
          <a:off x="13703300" y="6723586"/>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9652</xdr:rowOff>
    </xdr:from>
    <xdr:to>
      <xdr:col>21</xdr:col>
      <xdr:colOff>212725</xdr:colOff>
      <xdr:row>39</xdr:row>
      <xdr:rowOff>111252</xdr:rowOff>
    </xdr:to>
    <xdr:sp macro="" textlink="">
      <xdr:nvSpPr>
        <xdr:cNvPr id="512" name="フローチャート : 判断 511"/>
        <xdr:cNvSpPr/>
      </xdr:nvSpPr>
      <xdr:spPr>
        <a:xfrm>
          <a:off x="14541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127779</xdr:rowOff>
    </xdr:from>
    <xdr:ext cx="469744" cy="259045"/>
    <xdr:sp macro="" textlink="">
      <xdr:nvSpPr>
        <xdr:cNvPr id="513" name="テキスト ボックス 512"/>
        <xdr:cNvSpPr txBox="1"/>
      </xdr:nvSpPr>
      <xdr:spPr>
        <a:xfrm>
          <a:off x="14357427"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86023</xdr:rowOff>
    </xdr:from>
    <xdr:to>
      <xdr:col>19</xdr:col>
      <xdr:colOff>644525</xdr:colOff>
      <xdr:row>39</xdr:row>
      <xdr:rowOff>37036</xdr:rowOff>
    </xdr:to>
    <xdr:cxnSp macro="">
      <xdr:nvCxnSpPr>
        <xdr:cNvPr id="514" name="直線コネクタ 513"/>
        <xdr:cNvCxnSpPr/>
      </xdr:nvCxnSpPr>
      <xdr:spPr>
        <a:xfrm>
          <a:off x="12814300" y="6601123"/>
          <a:ext cx="889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11688</xdr:rowOff>
    </xdr:from>
    <xdr:to>
      <xdr:col>20</xdr:col>
      <xdr:colOff>9525</xdr:colOff>
      <xdr:row>39</xdr:row>
      <xdr:rowOff>113288</xdr:rowOff>
    </xdr:to>
    <xdr:sp macro="" textlink="">
      <xdr:nvSpPr>
        <xdr:cNvPr id="515" name="フローチャート : 判断 514"/>
        <xdr:cNvSpPr/>
      </xdr:nvSpPr>
      <xdr:spPr>
        <a:xfrm>
          <a:off x="13652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104415</xdr:rowOff>
    </xdr:from>
    <xdr:ext cx="469744" cy="259045"/>
    <xdr:sp macro="" textlink="">
      <xdr:nvSpPr>
        <xdr:cNvPr id="516" name="テキスト ボックス 515"/>
        <xdr:cNvSpPr txBox="1"/>
      </xdr:nvSpPr>
      <xdr:spPr>
        <a:xfrm>
          <a:off x="13468427" y="67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54186</xdr:rowOff>
    </xdr:from>
    <xdr:to>
      <xdr:col>18</xdr:col>
      <xdr:colOff>492125</xdr:colOff>
      <xdr:row>38</xdr:row>
      <xdr:rowOff>155786</xdr:rowOff>
    </xdr:to>
    <xdr:sp macro="" textlink="">
      <xdr:nvSpPr>
        <xdr:cNvPr id="517" name="フローチャート : 判断 516"/>
        <xdr:cNvSpPr/>
      </xdr:nvSpPr>
      <xdr:spPr>
        <a:xfrm>
          <a:off x="12763500" y="656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146913</xdr:rowOff>
    </xdr:from>
    <xdr:ext cx="534377" cy="259045"/>
    <xdr:sp macro="" textlink="">
      <xdr:nvSpPr>
        <xdr:cNvPr id="518" name="テキスト ボックス 517"/>
        <xdr:cNvSpPr txBox="1"/>
      </xdr:nvSpPr>
      <xdr:spPr>
        <a:xfrm>
          <a:off x="12547111" y="66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45488</xdr:rowOff>
    </xdr:from>
    <xdr:to>
      <xdr:col>23</xdr:col>
      <xdr:colOff>568325</xdr:colOff>
      <xdr:row>39</xdr:row>
      <xdr:rowOff>147088</xdr:rowOff>
    </xdr:to>
    <xdr:sp macro="" textlink="">
      <xdr:nvSpPr>
        <xdr:cNvPr id="524" name="円/楕円 523"/>
        <xdr:cNvSpPr/>
      </xdr:nvSpPr>
      <xdr:spPr>
        <a:xfrm>
          <a:off x="16268700" y="67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131865</xdr:rowOff>
    </xdr:from>
    <xdr:ext cx="378565" cy="259045"/>
    <xdr:sp macro="" textlink="">
      <xdr:nvSpPr>
        <xdr:cNvPr id="525" name="災害復旧事業費該当値テキスト"/>
        <xdr:cNvSpPr txBox="1"/>
      </xdr:nvSpPr>
      <xdr:spPr>
        <a:xfrm>
          <a:off x="16370300" y="664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39229</xdr:rowOff>
    </xdr:from>
    <xdr:to>
      <xdr:col>22</xdr:col>
      <xdr:colOff>415925</xdr:colOff>
      <xdr:row>39</xdr:row>
      <xdr:rowOff>140829</xdr:rowOff>
    </xdr:to>
    <xdr:sp macro="" textlink="">
      <xdr:nvSpPr>
        <xdr:cNvPr id="526" name="円/楕円 525"/>
        <xdr:cNvSpPr/>
      </xdr:nvSpPr>
      <xdr:spPr>
        <a:xfrm>
          <a:off x="15430500" y="67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131956</xdr:rowOff>
    </xdr:from>
    <xdr:ext cx="378565" cy="259045"/>
    <xdr:sp macro="" textlink="">
      <xdr:nvSpPr>
        <xdr:cNvPr id="527" name="テキスト ボックス 526"/>
        <xdr:cNvSpPr txBox="1"/>
      </xdr:nvSpPr>
      <xdr:spPr>
        <a:xfrm>
          <a:off x="15292017" y="681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18720</xdr:rowOff>
    </xdr:from>
    <xdr:to>
      <xdr:col>21</xdr:col>
      <xdr:colOff>212725</xdr:colOff>
      <xdr:row>39</xdr:row>
      <xdr:rowOff>120320</xdr:rowOff>
    </xdr:to>
    <xdr:sp macro="" textlink="">
      <xdr:nvSpPr>
        <xdr:cNvPr id="528" name="円/楕円 527"/>
        <xdr:cNvSpPr/>
      </xdr:nvSpPr>
      <xdr:spPr>
        <a:xfrm>
          <a:off x="14541500" y="67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111447</xdr:rowOff>
    </xdr:from>
    <xdr:ext cx="469744" cy="259045"/>
    <xdr:sp macro="" textlink="">
      <xdr:nvSpPr>
        <xdr:cNvPr id="529" name="テキスト ボックス 528"/>
        <xdr:cNvSpPr txBox="1"/>
      </xdr:nvSpPr>
      <xdr:spPr>
        <a:xfrm>
          <a:off x="14357427" y="67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157686</xdr:rowOff>
    </xdr:from>
    <xdr:to>
      <xdr:col>20</xdr:col>
      <xdr:colOff>9525</xdr:colOff>
      <xdr:row>39</xdr:row>
      <xdr:rowOff>87836</xdr:rowOff>
    </xdr:to>
    <xdr:sp macro="" textlink="">
      <xdr:nvSpPr>
        <xdr:cNvPr id="530" name="円/楕円 529"/>
        <xdr:cNvSpPr/>
      </xdr:nvSpPr>
      <xdr:spPr>
        <a:xfrm>
          <a:off x="13652500" y="66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104364</xdr:rowOff>
    </xdr:from>
    <xdr:ext cx="469744" cy="259045"/>
    <xdr:sp macro="" textlink="">
      <xdr:nvSpPr>
        <xdr:cNvPr id="531" name="テキスト ボックス 530"/>
        <xdr:cNvSpPr txBox="1"/>
      </xdr:nvSpPr>
      <xdr:spPr>
        <a:xfrm>
          <a:off x="13468427" y="64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35223</xdr:rowOff>
    </xdr:from>
    <xdr:to>
      <xdr:col>18</xdr:col>
      <xdr:colOff>492125</xdr:colOff>
      <xdr:row>38</xdr:row>
      <xdr:rowOff>136823</xdr:rowOff>
    </xdr:to>
    <xdr:sp macro="" textlink="">
      <xdr:nvSpPr>
        <xdr:cNvPr id="532" name="円/楕円 531"/>
        <xdr:cNvSpPr/>
      </xdr:nvSpPr>
      <xdr:spPr>
        <a:xfrm>
          <a:off x="12763500" y="65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153350</xdr:rowOff>
    </xdr:from>
    <xdr:ext cx="534377" cy="259045"/>
    <xdr:sp macro="" textlink="">
      <xdr:nvSpPr>
        <xdr:cNvPr id="533" name="テキスト ボックス 532"/>
        <xdr:cNvSpPr txBox="1"/>
      </xdr:nvSpPr>
      <xdr:spPr>
        <a:xfrm>
          <a:off x="12547111" y="63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4" name="直線コネクタ 54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5" name="テキスト ボックス 54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7" name="テキスト ボックス 54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0" name="直線コネクタ 54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51" name="テキスト ボックス 55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2" name="直線コネクタ 55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53" name="テキスト ボックス 55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7" name="直線コネクタ 55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9" name="直線コネクタ 55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6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1" name="直線コネクタ 56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62" name="直線コネクタ 56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6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フローチャート : 判断 56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65" name="直線コネクタ 56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6" name="フローチャート : 判断 565"/>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8" name="直線コネクタ 56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69" name="フローチャート : 判断 56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70" name="テキスト ボックス 569"/>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71" name="直線コネクタ 57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72" name="フローチャート : 判断 57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73" name="テキスト ボックス 572"/>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74" name="フローチャート : 判断 573"/>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75" name="テキスト ボックス 574"/>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81" name="円/楕円 58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8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83" name="円/楕円 58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84" name="テキスト ボックス 583"/>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85" name="円/楕円 58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6" name="テキスト ボックス 585"/>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7" name="円/楕円 58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8" name="テキスト ボックス 587"/>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9" name="円/楕円 58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90" name="テキスト ボックス 589"/>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603" name="テキスト ボックス 60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5" name="直線コネクタ 614"/>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6"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7" name="直線コネクタ 616"/>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8"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9" name="直線コネクタ 618"/>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53860</xdr:rowOff>
    </xdr:from>
    <xdr:to>
      <xdr:col>23</xdr:col>
      <xdr:colOff>517525</xdr:colOff>
      <xdr:row>78</xdr:row>
      <xdr:rowOff>62801</xdr:rowOff>
    </xdr:to>
    <xdr:cxnSp macro="">
      <xdr:nvCxnSpPr>
        <xdr:cNvPr id="620" name="直線コネクタ 619"/>
        <xdr:cNvCxnSpPr/>
      </xdr:nvCxnSpPr>
      <xdr:spPr>
        <a:xfrm>
          <a:off x="15481300" y="13426960"/>
          <a:ext cx="8382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46257</xdr:rowOff>
    </xdr:from>
    <xdr:ext cx="534377" cy="259045"/>
    <xdr:sp macro="" textlink="">
      <xdr:nvSpPr>
        <xdr:cNvPr id="621" name="公債費平均値テキスト"/>
        <xdr:cNvSpPr txBox="1"/>
      </xdr:nvSpPr>
      <xdr:spPr>
        <a:xfrm>
          <a:off x="16370300" y="1307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22" name="フローチャート : 判断 621"/>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28105</xdr:rowOff>
    </xdr:from>
    <xdr:to>
      <xdr:col>22</xdr:col>
      <xdr:colOff>365125</xdr:colOff>
      <xdr:row>78</xdr:row>
      <xdr:rowOff>53860</xdr:rowOff>
    </xdr:to>
    <xdr:cxnSp macro="">
      <xdr:nvCxnSpPr>
        <xdr:cNvPr id="623" name="直線コネクタ 622"/>
        <xdr:cNvCxnSpPr/>
      </xdr:nvCxnSpPr>
      <xdr:spPr>
        <a:xfrm>
          <a:off x="14592300" y="13401205"/>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24" name="フローチャート : 判断 623"/>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25" name="テキスト ボックス 624"/>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141123</xdr:rowOff>
    </xdr:from>
    <xdr:to>
      <xdr:col>21</xdr:col>
      <xdr:colOff>161925</xdr:colOff>
      <xdr:row>78</xdr:row>
      <xdr:rowOff>28105</xdr:rowOff>
    </xdr:to>
    <xdr:cxnSp macro="">
      <xdr:nvCxnSpPr>
        <xdr:cNvPr id="626" name="直線コネクタ 625"/>
        <xdr:cNvCxnSpPr/>
      </xdr:nvCxnSpPr>
      <xdr:spPr>
        <a:xfrm>
          <a:off x="13703300" y="13342773"/>
          <a:ext cx="889000" cy="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23292</xdr:rowOff>
    </xdr:from>
    <xdr:to>
      <xdr:col>21</xdr:col>
      <xdr:colOff>212725</xdr:colOff>
      <xdr:row>77</xdr:row>
      <xdr:rowOff>124892</xdr:rowOff>
    </xdr:to>
    <xdr:sp macro="" textlink="">
      <xdr:nvSpPr>
        <xdr:cNvPr id="627" name="フローチャート : 判断 626"/>
        <xdr:cNvSpPr/>
      </xdr:nvSpPr>
      <xdr:spPr>
        <a:xfrm>
          <a:off x="14541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141419</xdr:rowOff>
    </xdr:from>
    <xdr:ext cx="534377" cy="259045"/>
    <xdr:sp macro="" textlink="">
      <xdr:nvSpPr>
        <xdr:cNvPr id="628" name="テキスト ボックス 627"/>
        <xdr:cNvSpPr txBox="1"/>
      </xdr:nvSpPr>
      <xdr:spPr>
        <a:xfrm>
          <a:off x="14325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141123</xdr:rowOff>
    </xdr:from>
    <xdr:to>
      <xdr:col>19</xdr:col>
      <xdr:colOff>644525</xdr:colOff>
      <xdr:row>77</xdr:row>
      <xdr:rowOff>152882</xdr:rowOff>
    </xdr:to>
    <xdr:cxnSp macro="">
      <xdr:nvCxnSpPr>
        <xdr:cNvPr id="629" name="直線コネクタ 628"/>
        <xdr:cNvCxnSpPr/>
      </xdr:nvCxnSpPr>
      <xdr:spPr>
        <a:xfrm flipV="1">
          <a:off x="12814300" y="13342773"/>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166154</xdr:rowOff>
    </xdr:from>
    <xdr:to>
      <xdr:col>20</xdr:col>
      <xdr:colOff>9525</xdr:colOff>
      <xdr:row>77</xdr:row>
      <xdr:rowOff>96304</xdr:rowOff>
    </xdr:to>
    <xdr:sp macro="" textlink="">
      <xdr:nvSpPr>
        <xdr:cNvPr id="630" name="フローチャート : 判断 629"/>
        <xdr:cNvSpPr/>
      </xdr:nvSpPr>
      <xdr:spPr>
        <a:xfrm>
          <a:off x="13652500" y="1319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112831</xdr:rowOff>
    </xdr:from>
    <xdr:ext cx="534377" cy="259045"/>
    <xdr:sp macro="" textlink="">
      <xdr:nvSpPr>
        <xdr:cNvPr id="631" name="テキスト ボックス 630"/>
        <xdr:cNvSpPr txBox="1"/>
      </xdr:nvSpPr>
      <xdr:spPr>
        <a:xfrm>
          <a:off x="13436111" y="129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169227</xdr:rowOff>
    </xdr:from>
    <xdr:to>
      <xdr:col>18</xdr:col>
      <xdr:colOff>492125</xdr:colOff>
      <xdr:row>77</xdr:row>
      <xdr:rowOff>99377</xdr:rowOff>
    </xdr:to>
    <xdr:sp macro="" textlink="">
      <xdr:nvSpPr>
        <xdr:cNvPr id="632" name="フローチャート : 判断 631"/>
        <xdr:cNvSpPr/>
      </xdr:nvSpPr>
      <xdr:spPr>
        <a:xfrm>
          <a:off x="12763500" y="1319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115904</xdr:rowOff>
    </xdr:from>
    <xdr:ext cx="534377" cy="259045"/>
    <xdr:sp macro="" textlink="">
      <xdr:nvSpPr>
        <xdr:cNvPr id="633" name="テキスト ボックス 632"/>
        <xdr:cNvSpPr txBox="1"/>
      </xdr:nvSpPr>
      <xdr:spPr>
        <a:xfrm>
          <a:off x="12547111" y="129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12001</xdr:rowOff>
    </xdr:from>
    <xdr:to>
      <xdr:col>23</xdr:col>
      <xdr:colOff>568325</xdr:colOff>
      <xdr:row>78</xdr:row>
      <xdr:rowOff>113601</xdr:rowOff>
    </xdr:to>
    <xdr:sp macro="" textlink="">
      <xdr:nvSpPr>
        <xdr:cNvPr id="639" name="円/楕円 638"/>
        <xdr:cNvSpPr/>
      </xdr:nvSpPr>
      <xdr:spPr>
        <a:xfrm>
          <a:off x="16268700" y="133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161878</xdr:rowOff>
    </xdr:from>
    <xdr:ext cx="534377" cy="259045"/>
    <xdr:sp macro="" textlink="">
      <xdr:nvSpPr>
        <xdr:cNvPr id="640" name="公債費該当値テキスト"/>
        <xdr:cNvSpPr txBox="1"/>
      </xdr:nvSpPr>
      <xdr:spPr>
        <a:xfrm>
          <a:off x="16370300" y="133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3060</xdr:rowOff>
    </xdr:from>
    <xdr:to>
      <xdr:col>22</xdr:col>
      <xdr:colOff>415925</xdr:colOff>
      <xdr:row>78</xdr:row>
      <xdr:rowOff>104660</xdr:rowOff>
    </xdr:to>
    <xdr:sp macro="" textlink="">
      <xdr:nvSpPr>
        <xdr:cNvPr id="641" name="円/楕円 640"/>
        <xdr:cNvSpPr/>
      </xdr:nvSpPr>
      <xdr:spPr>
        <a:xfrm>
          <a:off x="15430500" y="13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95787</xdr:rowOff>
    </xdr:from>
    <xdr:ext cx="534377" cy="259045"/>
    <xdr:sp macro="" textlink="">
      <xdr:nvSpPr>
        <xdr:cNvPr id="642" name="テキスト ボックス 641"/>
        <xdr:cNvSpPr txBox="1"/>
      </xdr:nvSpPr>
      <xdr:spPr>
        <a:xfrm>
          <a:off x="15214111" y="134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148755</xdr:rowOff>
    </xdr:from>
    <xdr:to>
      <xdr:col>21</xdr:col>
      <xdr:colOff>212725</xdr:colOff>
      <xdr:row>78</xdr:row>
      <xdr:rowOff>78905</xdr:rowOff>
    </xdr:to>
    <xdr:sp macro="" textlink="">
      <xdr:nvSpPr>
        <xdr:cNvPr id="643" name="円/楕円 642"/>
        <xdr:cNvSpPr/>
      </xdr:nvSpPr>
      <xdr:spPr>
        <a:xfrm>
          <a:off x="14541500" y="133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70032</xdr:rowOff>
    </xdr:from>
    <xdr:ext cx="534377" cy="259045"/>
    <xdr:sp macro="" textlink="">
      <xdr:nvSpPr>
        <xdr:cNvPr id="644" name="テキスト ボックス 643"/>
        <xdr:cNvSpPr txBox="1"/>
      </xdr:nvSpPr>
      <xdr:spPr>
        <a:xfrm>
          <a:off x="14325111" y="134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90323</xdr:rowOff>
    </xdr:from>
    <xdr:to>
      <xdr:col>20</xdr:col>
      <xdr:colOff>9525</xdr:colOff>
      <xdr:row>78</xdr:row>
      <xdr:rowOff>20473</xdr:rowOff>
    </xdr:to>
    <xdr:sp macro="" textlink="">
      <xdr:nvSpPr>
        <xdr:cNvPr id="645" name="円/楕円 644"/>
        <xdr:cNvSpPr/>
      </xdr:nvSpPr>
      <xdr:spPr>
        <a:xfrm>
          <a:off x="13652500" y="132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11600</xdr:rowOff>
    </xdr:from>
    <xdr:ext cx="534377" cy="259045"/>
    <xdr:sp macro="" textlink="">
      <xdr:nvSpPr>
        <xdr:cNvPr id="646" name="テキスト ボックス 645"/>
        <xdr:cNvSpPr txBox="1"/>
      </xdr:nvSpPr>
      <xdr:spPr>
        <a:xfrm>
          <a:off x="13436111" y="133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102082</xdr:rowOff>
    </xdr:from>
    <xdr:to>
      <xdr:col>18</xdr:col>
      <xdr:colOff>492125</xdr:colOff>
      <xdr:row>78</xdr:row>
      <xdr:rowOff>32232</xdr:rowOff>
    </xdr:to>
    <xdr:sp macro="" textlink="">
      <xdr:nvSpPr>
        <xdr:cNvPr id="647" name="円/楕円 646"/>
        <xdr:cNvSpPr/>
      </xdr:nvSpPr>
      <xdr:spPr>
        <a:xfrm>
          <a:off x="12763500" y="133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23359</xdr:rowOff>
    </xdr:from>
    <xdr:ext cx="534377" cy="259045"/>
    <xdr:sp macro="" textlink="">
      <xdr:nvSpPr>
        <xdr:cNvPr id="648" name="テキスト ボックス 647"/>
        <xdr:cNvSpPr txBox="1"/>
      </xdr:nvSpPr>
      <xdr:spPr>
        <a:xfrm>
          <a:off x="12547111" y="1339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72" name="直線コネクタ 671"/>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73"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74" name="直線コネクタ 673"/>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5"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6" name="直線コネクタ 675"/>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162086</xdr:rowOff>
    </xdr:from>
    <xdr:to>
      <xdr:col>23</xdr:col>
      <xdr:colOff>517525</xdr:colOff>
      <xdr:row>98</xdr:row>
      <xdr:rowOff>168735</xdr:rowOff>
    </xdr:to>
    <xdr:cxnSp macro="">
      <xdr:nvCxnSpPr>
        <xdr:cNvPr id="677" name="直線コネクタ 676"/>
        <xdr:cNvCxnSpPr/>
      </xdr:nvCxnSpPr>
      <xdr:spPr>
        <a:xfrm>
          <a:off x="15481300" y="16964186"/>
          <a:ext cx="8382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8"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9" name="フローチャート : 判断 678"/>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162086</xdr:rowOff>
    </xdr:from>
    <xdr:to>
      <xdr:col>22</xdr:col>
      <xdr:colOff>365125</xdr:colOff>
      <xdr:row>99</xdr:row>
      <xdr:rowOff>24898</xdr:rowOff>
    </xdr:to>
    <xdr:cxnSp macro="">
      <xdr:nvCxnSpPr>
        <xdr:cNvPr id="680" name="直線コネクタ 679"/>
        <xdr:cNvCxnSpPr/>
      </xdr:nvCxnSpPr>
      <xdr:spPr>
        <a:xfrm flipV="1">
          <a:off x="14592300" y="16964186"/>
          <a:ext cx="8890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81" name="フローチャート : 判断 680"/>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47806</xdr:rowOff>
    </xdr:from>
    <xdr:ext cx="534377" cy="259045"/>
    <xdr:sp macro="" textlink="">
      <xdr:nvSpPr>
        <xdr:cNvPr id="682" name="テキスト ボックス 681"/>
        <xdr:cNvSpPr txBox="1"/>
      </xdr:nvSpPr>
      <xdr:spPr>
        <a:xfrm>
          <a:off x="15214111" y="1702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18503</xdr:rowOff>
    </xdr:from>
    <xdr:to>
      <xdr:col>21</xdr:col>
      <xdr:colOff>161925</xdr:colOff>
      <xdr:row>99</xdr:row>
      <xdr:rowOff>24898</xdr:rowOff>
    </xdr:to>
    <xdr:cxnSp macro="">
      <xdr:nvCxnSpPr>
        <xdr:cNvPr id="683" name="直線コネクタ 682"/>
        <xdr:cNvCxnSpPr/>
      </xdr:nvCxnSpPr>
      <xdr:spPr>
        <a:xfrm>
          <a:off x="13703300" y="16992053"/>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123569</xdr:rowOff>
    </xdr:from>
    <xdr:to>
      <xdr:col>21</xdr:col>
      <xdr:colOff>212725</xdr:colOff>
      <xdr:row>99</xdr:row>
      <xdr:rowOff>53719</xdr:rowOff>
    </xdr:to>
    <xdr:sp macro="" textlink="">
      <xdr:nvSpPr>
        <xdr:cNvPr id="684" name="フローチャート : 判断 683"/>
        <xdr:cNvSpPr/>
      </xdr:nvSpPr>
      <xdr:spPr>
        <a:xfrm>
          <a:off x="14541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70246</xdr:rowOff>
    </xdr:from>
    <xdr:ext cx="534377" cy="259045"/>
    <xdr:sp macro="" textlink="">
      <xdr:nvSpPr>
        <xdr:cNvPr id="685" name="テキスト ボックス 684"/>
        <xdr:cNvSpPr txBox="1"/>
      </xdr:nvSpPr>
      <xdr:spPr>
        <a:xfrm>
          <a:off x="14325111" y="1670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169652</xdr:rowOff>
    </xdr:from>
    <xdr:to>
      <xdr:col>19</xdr:col>
      <xdr:colOff>644525</xdr:colOff>
      <xdr:row>99</xdr:row>
      <xdr:rowOff>18503</xdr:rowOff>
    </xdr:to>
    <xdr:cxnSp macro="">
      <xdr:nvCxnSpPr>
        <xdr:cNvPr id="686" name="直線コネクタ 685"/>
        <xdr:cNvCxnSpPr/>
      </xdr:nvCxnSpPr>
      <xdr:spPr>
        <a:xfrm>
          <a:off x="12814300" y="16971752"/>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125253</xdr:rowOff>
    </xdr:from>
    <xdr:to>
      <xdr:col>20</xdr:col>
      <xdr:colOff>9525</xdr:colOff>
      <xdr:row>99</xdr:row>
      <xdr:rowOff>55403</xdr:rowOff>
    </xdr:to>
    <xdr:sp macro="" textlink="">
      <xdr:nvSpPr>
        <xdr:cNvPr id="687" name="フローチャート : 判断 686"/>
        <xdr:cNvSpPr/>
      </xdr:nvSpPr>
      <xdr:spPr>
        <a:xfrm>
          <a:off x="13652500" y="169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71930</xdr:rowOff>
    </xdr:from>
    <xdr:ext cx="534377" cy="259045"/>
    <xdr:sp macro="" textlink="">
      <xdr:nvSpPr>
        <xdr:cNvPr id="688" name="テキスト ボックス 687"/>
        <xdr:cNvSpPr txBox="1"/>
      </xdr:nvSpPr>
      <xdr:spPr>
        <a:xfrm>
          <a:off x="13436111" y="167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142284</xdr:rowOff>
    </xdr:from>
    <xdr:to>
      <xdr:col>18</xdr:col>
      <xdr:colOff>492125</xdr:colOff>
      <xdr:row>98</xdr:row>
      <xdr:rowOff>72434</xdr:rowOff>
    </xdr:to>
    <xdr:sp macro="" textlink="">
      <xdr:nvSpPr>
        <xdr:cNvPr id="689" name="フローチャート : 判断 688"/>
        <xdr:cNvSpPr/>
      </xdr:nvSpPr>
      <xdr:spPr>
        <a:xfrm>
          <a:off x="12763500" y="1677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88961</xdr:rowOff>
    </xdr:from>
    <xdr:ext cx="599010" cy="259045"/>
    <xdr:sp macro="" textlink="">
      <xdr:nvSpPr>
        <xdr:cNvPr id="690" name="テキスト ボックス 689"/>
        <xdr:cNvSpPr txBox="1"/>
      </xdr:nvSpPr>
      <xdr:spPr>
        <a:xfrm>
          <a:off x="12514794" y="1654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117935</xdr:rowOff>
    </xdr:from>
    <xdr:to>
      <xdr:col>23</xdr:col>
      <xdr:colOff>568325</xdr:colOff>
      <xdr:row>99</xdr:row>
      <xdr:rowOff>48085</xdr:rowOff>
    </xdr:to>
    <xdr:sp macro="" textlink="">
      <xdr:nvSpPr>
        <xdr:cNvPr id="696" name="円/楕円 695"/>
        <xdr:cNvSpPr/>
      </xdr:nvSpPr>
      <xdr:spPr>
        <a:xfrm>
          <a:off x="16268700" y="169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69905</xdr:rowOff>
    </xdr:from>
    <xdr:ext cx="534377" cy="259045"/>
    <xdr:sp macro="" textlink="">
      <xdr:nvSpPr>
        <xdr:cNvPr id="697" name="積立金該当値テキスト"/>
        <xdr:cNvSpPr txBox="1"/>
      </xdr:nvSpPr>
      <xdr:spPr>
        <a:xfrm>
          <a:off x="16370300" y="1687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111286</xdr:rowOff>
    </xdr:from>
    <xdr:to>
      <xdr:col>22</xdr:col>
      <xdr:colOff>415925</xdr:colOff>
      <xdr:row>99</xdr:row>
      <xdr:rowOff>41436</xdr:rowOff>
    </xdr:to>
    <xdr:sp macro="" textlink="">
      <xdr:nvSpPr>
        <xdr:cNvPr id="698" name="円/楕円 697"/>
        <xdr:cNvSpPr/>
      </xdr:nvSpPr>
      <xdr:spPr>
        <a:xfrm>
          <a:off x="15430500" y="169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57963</xdr:rowOff>
    </xdr:from>
    <xdr:ext cx="534377" cy="259045"/>
    <xdr:sp macro="" textlink="">
      <xdr:nvSpPr>
        <xdr:cNvPr id="699" name="テキスト ボックス 698"/>
        <xdr:cNvSpPr txBox="1"/>
      </xdr:nvSpPr>
      <xdr:spPr>
        <a:xfrm>
          <a:off x="15214111" y="1668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145548</xdr:rowOff>
    </xdr:from>
    <xdr:to>
      <xdr:col>21</xdr:col>
      <xdr:colOff>212725</xdr:colOff>
      <xdr:row>99</xdr:row>
      <xdr:rowOff>75698</xdr:rowOff>
    </xdr:to>
    <xdr:sp macro="" textlink="">
      <xdr:nvSpPr>
        <xdr:cNvPr id="700" name="円/楕円 699"/>
        <xdr:cNvSpPr/>
      </xdr:nvSpPr>
      <xdr:spPr>
        <a:xfrm>
          <a:off x="14541500" y="169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66825</xdr:rowOff>
    </xdr:from>
    <xdr:ext cx="534377" cy="259045"/>
    <xdr:sp macro="" textlink="">
      <xdr:nvSpPr>
        <xdr:cNvPr id="701" name="テキスト ボックス 700"/>
        <xdr:cNvSpPr txBox="1"/>
      </xdr:nvSpPr>
      <xdr:spPr>
        <a:xfrm>
          <a:off x="14325111" y="1704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139153</xdr:rowOff>
    </xdr:from>
    <xdr:to>
      <xdr:col>20</xdr:col>
      <xdr:colOff>9525</xdr:colOff>
      <xdr:row>99</xdr:row>
      <xdr:rowOff>69303</xdr:rowOff>
    </xdr:to>
    <xdr:sp macro="" textlink="">
      <xdr:nvSpPr>
        <xdr:cNvPr id="702" name="円/楕円 701"/>
        <xdr:cNvSpPr/>
      </xdr:nvSpPr>
      <xdr:spPr>
        <a:xfrm>
          <a:off x="13652500" y="1694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60430</xdr:rowOff>
    </xdr:from>
    <xdr:ext cx="534377" cy="259045"/>
    <xdr:sp macro="" textlink="">
      <xdr:nvSpPr>
        <xdr:cNvPr id="703" name="テキスト ボックス 702"/>
        <xdr:cNvSpPr txBox="1"/>
      </xdr:nvSpPr>
      <xdr:spPr>
        <a:xfrm>
          <a:off x="13436111" y="170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118852</xdr:rowOff>
    </xdr:from>
    <xdr:to>
      <xdr:col>18</xdr:col>
      <xdr:colOff>492125</xdr:colOff>
      <xdr:row>99</xdr:row>
      <xdr:rowOff>49002</xdr:rowOff>
    </xdr:to>
    <xdr:sp macro="" textlink="">
      <xdr:nvSpPr>
        <xdr:cNvPr id="704" name="円/楕円 703"/>
        <xdr:cNvSpPr/>
      </xdr:nvSpPr>
      <xdr:spPr>
        <a:xfrm>
          <a:off x="12763500" y="169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40129</xdr:rowOff>
    </xdr:from>
    <xdr:ext cx="534377" cy="259045"/>
    <xdr:sp macro="" textlink="">
      <xdr:nvSpPr>
        <xdr:cNvPr id="705" name="テキスト ボックス 704"/>
        <xdr:cNvSpPr txBox="1"/>
      </xdr:nvSpPr>
      <xdr:spPr>
        <a:xfrm>
          <a:off x="12547111" y="1701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6" name="直線コネクタ 71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7" name="テキスト ボックス 71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0" name="直線コネクタ 71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21" name="テキスト ボックス 72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5" name="直線コネクタ 724"/>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7" name="直線コネクタ 72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8"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9" name="直線コネクタ 728"/>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158388</xdr:rowOff>
    </xdr:from>
    <xdr:to>
      <xdr:col>32</xdr:col>
      <xdr:colOff>187325</xdr:colOff>
      <xdr:row>35</xdr:row>
      <xdr:rowOff>124270</xdr:rowOff>
    </xdr:to>
    <xdr:cxnSp macro="">
      <xdr:nvCxnSpPr>
        <xdr:cNvPr id="730" name="直線コネクタ 729"/>
        <xdr:cNvCxnSpPr/>
      </xdr:nvCxnSpPr>
      <xdr:spPr>
        <a:xfrm flipV="1">
          <a:off x="21323300" y="5987688"/>
          <a:ext cx="838200" cy="13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141279</xdr:rowOff>
    </xdr:from>
    <xdr:ext cx="469744" cy="259045"/>
    <xdr:sp macro="" textlink="">
      <xdr:nvSpPr>
        <xdr:cNvPr id="731" name="投資及び出資金平均値テキスト"/>
        <xdr:cNvSpPr txBox="1"/>
      </xdr:nvSpPr>
      <xdr:spPr>
        <a:xfrm>
          <a:off x="22212300" y="631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32" name="フローチャート : 判断 731"/>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124270</xdr:rowOff>
    </xdr:from>
    <xdr:to>
      <xdr:col>31</xdr:col>
      <xdr:colOff>34925</xdr:colOff>
      <xdr:row>36</xdr:row>
      <xdr:rowOff>81636</xdr:rowOff>
    </xdr:to>
    <xdr:cxnSp macro="">
      <xdr:nvCxnSpPr>
        <xdr:cNvPr id="733" name="直線コネクタ 732"/>
        <xdr:cNvCxnSpPr/>
      </xdr:nvCxnSpPr>
      <xdr:spPr>
        <a:xfrm flipV="1">
          <a:off x="20434300" y="6125020"/>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34" name="フローチャート : 判断 733"/>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120362</xdr:rowOff>
    </xdr:from>
    <xdr:ext cx="469744" cy="259045"/>
    <xdr:sp macro="" textlink="">
      <xdr:nvSpPr>
        <xdr:cNvPr id="735" name="テキスト ボックス 734"/>
        <xdr:cNvSpPr txBox="1"/>
      </xdr:nvSpPr>
      <xdr:spPr>
        <a:xfrm>
          <a:off x="21088427"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42545</xdr:rowOff>
    </xdr:from>
    <xdr:to>
      <xdr:col>29</xdr:col>
      <xdr:colOff>517525</xdr:colOff>
      <xdr:row>36</xdr:row>
      <xdr:rowOff>81636</xdr:rowOff>
    </xdr:to>
    <xdr:cxnSp macro="">
      <xdr:nvCxnSpPr>
        <xdr:cNvPr id="736" name="直線コネクタ 735"/>
        <xdr:cNvCxnSpPr/>
      </xdr:nvCxnSpPr>
      <xdr:spPr>
        <a:xfrm>
          <a:off x="19545300" y="6214745"/>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89014</xdr:rowOff>
    </xdr:from>
    <xdr:to>
      <xdr:col>29</xdr:col>
      <xdr:colOff>568325</xdr:colOff>
      <xdr:row>38</xdr:row>
      <xdr:rowOff>19165</xdr:rowOff>
    </xdr:to>
    <xdr:sp macro="" textlink="">
      <xdr:nvSpPr>
        <xdr:cNvPr id="737" name="フローチャート : 判断 736"/>
        <xdr:cNvSpPr/>
      </xdr:nvSpPr>
      <xdr:spPr>
        <a:xfrm>
          <a:off x="20383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10291</xdr:rowOff>
    </xdr:from>
    <xdr:ext cx="378565" cy="259045"/>
    <xdr:sp macro="" textlink="">
      <xdr:nvSpPr>
        <xdr:cNvPr id="738" name="テキスト ボックス 737"/>
        <xdr:cNvSpPr txBox="1"/>
      </xdr:nvSpPr>
      <xdr:spPr>
        <a:xfrm>
          <a:off x="20245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42545</xdr:rowOff>
    </xdr:from>
    <xdr:to>
      <xdr:col>28</xdr:col>
      <xdr:colOff>314325</xdr:colOff>
      <xdr:row>36</xdr:row>
      <xdr:rowOff>126727</xdr:rowOff>
    </xdr:to>
    <xdr:cxnSp macro="">
      <xdr:nvCxnSpPr>
        <xdr:cNvPr id="739" name="直線コネクタ 738"/>
        <xdr:cNvCxnSpPr/>
      </xdr:nvCxnSpPr>
      <xdr:spPr>
        <a:xfrm flipV="1">
          <a:off x="18656300" y="6214745"/>
          <a:ext cx="889000" cy="8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91586</xdr:rowOff>
    </xdr:from>
    <xdr:to>
      <xdr:col>28</xdr:col>
      <xdr:colOff>365125</xdr:colOff>
      <xdr:row>38</xdr:row>
      <xdr:rowOff>21736</xdr:rowOff>
    </xdr:to>
    <xdr:sp macro="" textlink="">
      <xdr:nvSpPr>
        <xdr:cNvPr id="740" name="フローチャート : 判断 739"/>
        <xdr:cNvSpPr/>
      </xdr:nvSpPr>
      <xdr:spPr>
        <a:xfrm>
          <a:off x="19494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12863</xdr:rowOff>
    </xdr:from>
    <xdr:ext cx="378565" cy="259045"/>
    <xdr:sp macro="" textlink="">
      <xdr:nvSpPr>
        <xdr:cNvPr id="741" name="テキスト ボックス 740"/>
        <xdr:cNvSpPr txBox="1"/>
      </xdr:nvSpPr>
      <xdr:spPr>
        <a:xfrm>
          <a:off x="19356017" y="652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70498</xdr:rowOff>
    </xdr:from>
    <xdr:to>
      <xdr:col>27</xdr:col>
      <xdr:colOff>161925</xdr:colOff>
      <xdr:row>38</xdr:row>
      <xdr:rowOff>648</xdr:rowOff>
    </xdr:to>
    <xdr:sp macro="" textlink="">
      <xdr:nvSpPr>
        <xdr:cNvPr id="742" name="フローチャート : 判断 741"/>
        <xdr:cNvSpPr/>
      </xdr:nvSpPr>
      <xdr:spPr>
        <a:xfrm>
          <a:off x="18605500" y="641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163225</xdr:rowOff>
    </xdr:from>
    <xdr:ext cx="469744" cy="259045"/>
    <xdr:sp macro="" textlink="">
      <xdr:nvSpPr>
        <xdr:cNvPr id="743" name="テキスト ボックス 742"/>
        <xdr:cNvSpPr txBox="1"/>
      </xdr:nvSpPr>
      <xdr:spPr>
        <a:xfrm>
          <a:off x="18421427" y="65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107588</xdr:rowOff>
    </xdr:from>
    <xdr:to>
      <xdr:col>32</xdr:col>
      <xdr:colOff>238125</xdr:colOff>
      <xdr:row>35</xdr:row>
      <xdr:rowOff>37738</xdr:rowOff>
    </xdr:to>
    <xdr:sp macro="" textlink="">
      <xdr:nvSpPr>
        <xdr:cNvPr id="749" name="円/楕円 748"/>
        <xdr:cNvSpPr/>
      </xdr:nvSpPr>
      <xdr:spPr>
        <a:xfrm>
          <a:off x="22110700" y="59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130465</xdr:rowOff>
    </xdr:from>
    <xdr:ext cx="469744" cy="259045"/>
    <xdr:sp macro="" textlink="">
      <xdr:nvSpPr>
        <xdr:cNvPr id="750" name="投資及び出資金該当値テキスト"/>
        <xdr:cNvSpPr txBox="1"/>
      </xdr:nvSpPr>
      <xdr:spPr>
        <a:xfrm>
          <a:off x="22212300" y="578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73470</xdr:rowOff>
    </xdr:from>
    <xdr:to>
      <xdr:col>31</xdr:col>
      <xdr:colOff>85725</xdr:colOff>
      <xdr:row>36</xdr:row>
      <xdr:rowOff>3620</xdr:rowOff>
    </xdr:to>
    <xdr:sp macro="" textlink="">
      <xdr:nvSpPr>
        <xdr:cNvPr id="751" name="円/楕円 750"/>
        <xdr:cNvSpPr/>
      </xdr:nvSpPr>
      <xdr:spPr>
        <a:xfrm>
          <a:off x="21272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20147</xdr:rowOff>
    </xdr:from>
    <xdr:ext cx="469744" cy="259045"/>
    <xdr:sp macro="" textlink="">
      <xdr:nvSpPr>
        <xdr:cNvPr id="752" name="テキスト ボックス 751"/>
        <xdr:cNvSpPr txBox="1"/>
      </xdr:nvSpPr>
      <xdr:spPr>
        <a:xfrm>
          <a:off x="21088427" y="584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30836</xdr:rowOff>
    </xdr:from>
    <xdr:to>
      <xdr:col>29</xdr:col>
      <xdr:colOff>568325</xdr:colOff>
      <xdr:row>36</xdr:row>
      <xdr:rowOff>132436</xdr:rowOff>
    </xdr:to>
    <xdr:sp macro="" textlink="">
      <xdr:nvSpPr>
        <xdr:cNvPr id="753" name="円/楕円 752"/>
        <xdr:cNvSpPr/>
      </xdr:nvSpPr>
      <xdr:spPr>
        <a:xfrm>
          <a:off x="203835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148963</xdr:rowOff>
    </xdr:from>
    <xdr:ext cx="469744" cy="259045"/>
    <xdr:sp macro="" textlink="">
      <xdr:nvSpPr>
        <xdr:cNvPr id="754" name="テキスト ボックス 753"/>
        <xdr:cNvSpPr txBox="1"/>
      </xdr:nvSpPr>
      <xdr:spPr>
        <a:xfrm>
          <a:off x="20199427" y="597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163195</xdr:rowOff>
    </xdr:from>
    <xdr:to>
      <xdr:col>28</xdr:col>
      <xdr:colOff>365125</xdr:colOff>
      <xdr:row>36</xdr:row>
      <xdr:rowOff>93345</xdr:rowOff>
    </xdr:to>
    <xdr:sp macro="" textlink="">
      <xdr:nvSpPr>
        <xdr:cNvPr id="755" name="円/楕円 754"/>
        <xdr:cNvSpPr/>
      </xdr:nvSpPr>
      <xdr:spPr>
        <a:xfrm>
          <a:off x="19494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109872</xdr:rowOff>
    </xdr:from>
    <xdr:ext cx="469744" cy="259045"/>
    <xdr:sp macro="" textlink="">
      <xdr:nvSpPr>
        <xdr:cNvPr id="756" name="テキスト ボックス 755"/>
        <xdr:cNvSpPr txBox="1"/>
      </xdr:nvSpPr>
      <xdr:spPr>
        <a:xfrm>
          <a:off x="19310427"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75927</xdr:rowOff>
    </xdr:from>
    <xdr:to>
      <xdr:col>27</xdr:col>
      <xdr:colOff>161925</xdr:colOff>
      <xdr:row>37</xdr:row>
      <xdr:rowOff>6077</xdr:rowOff>
    </xdr:to>
    <xdr:sp macro="" textlink="">
      <xdr:nvSpPr>
        <xdr:cNvPr id="757" name="円/楕円 756"/>
        <xdr:cNvSpPr/>
      </xdr:nvSpPr>
      <xdr:spPr>
        <a:xfrm>
          <a:off x="18605500" y="62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22604</xdr:rowOff>
    </xdr:from>
    <xdr:ext cx="469744" cy="259045"/>
    <xdr:sp macro="" textlink="">
      <xdr:nvSpPr>
        <xdr:cNvPr id="758" name="テキスト ボックス 757"/>
        <xdr:cNvSpPr txBox="1"/>
      </xdr:nvSpPr>
      <xdr:spPr>
        <a:xfrm>
          <a:off x="18421427" y="602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84" name="直線コネクタ 783"/>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7"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8" name="直線コネクタ 787"/>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97028</xdr:rowOff>
    </xdr:from>
    <xdr:to>
      <xdr:col>32</xdr:col>
      <xdr:colOff>187325</xdr:colOff>
      <xdr:row>58</xdr:row>
      <xdr:rowOff>116949</xdr:rowOff>
    </xdr:to>
    <xdr:cxnSp macro="">
      <xdr:nvCxnSpPr>
        <xdr:cNvPr id="789" name="直線コネクタ 788"/>
        <xdr:cNvCxnSpPr/>
      </xdr:nvCxnSpPr>
      <xdr:spPr>
        <a:xfrm flipV="1">
          <a:off x="21323300" y="10041128"/>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90"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91" name="フローチャート : 判断 790"/>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116949</xdr:rowOff>
    </xdr:from>
    <xdr:to>
      <xdr:col>31</xdr:col>
      <xdr:colOff>34925</xdr:colOff>
      <xdr:row>58</xdr:row>
      <xdr:rowOff>155484</xdr:rowOff>
    </xdr:to>
    <xdr:cxnSp macro="">
      <xdr:nvCxnSpPr>
        <xdr:cNvPr id="792" name="直線コネクタ 791"/>
        <xdr:cNvCxnSpPr/>
      </xdr:nvCxnSpPr>
      <xdr:spPr>
        <a:xfrm flipV="1">
          <a:off x="20434300" y="10061049"/>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93" name="フローチャート : 判断 792"/>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94" name="テキスト ボックス 793"/>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146667</xdr:rowOff>
    </xdr:from>
    <xdr:to>
      <xdr:col>29</xdr:col>
      <xdr:colOff>517525</xdr:colOff>
      <xdr:row>58</xdr:row>
      <xdr:rowOff>155484</xdr:rowOff>
    </xdr:to>
    <xdr:cxnSp macro="">
      <xdr:nvCxnSpPr>
        <xdr:cNvPr id="795" name="直線コネクタ 794"/>
        <xdr:cNvCxnSpPr/>
      </xdr:nvCxnSpPr>
      <xdr:spPr>
        <a:xfrm>
          <a:off x="19545300" y="10090767"/>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27396</xdr:rowOff>
    </xdr:from>
    <xdr:to>
      <xdr:col>29</xdr:col>
      <xdr:colOff>568325</xdr:colOff>
      <xdr:row>58</xdr:row>
      <xdr:rowOff>128996</xdr:rowOff>
    </xdr:to>
    <xdr:sp macro="" textlink="">
      <xdr:nvSpPr>
        <xdr:cNvPr id="796" name="フローチャート : 判断 795"/>
        <xdr:cNvSpPr/>
      </xdr:nvSpPr>
      <xdr:spPr>
        <a:xfrm>
          <a:off x="20383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145523</xdr:rowOff>
    </xdr:from>
    <xdr:ext cx="469744" cy="259045"/>
    <xdr:sp macro="" textlink="">
      <xdr:nvSpPr>
        <xdr:cNvPr id="797" name="テキスト ボックス 796"/>
        <xdr:cNvSpPr txBox="1"/>
      </xdr:nvSpPr>
      <xdr:spPr>
        <a:xfrm>
          <a:off x="20199427" y="97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78305</xdr:rowOff>
    </xdr:from>
    <xdr:to>
      <xdr:col>28</xdr:col>
      <xdr:colOff>314325</xdr:colOff>
      <xdr:row>58</xdr:row>
      <xdr:rowOff>146667</xdr:rowOff>
    </xdr:to>
    <xdr:cxnSp macro="">
      <xdr:nvCxnSpPr>
        <xdr:cNvPr id="798" name="直線コネクタ 797"/>
        <xdr:cNvCxnSpPr/>
      </xdr:nvCxnSpPr>
      <xdr:spPr>
        <a:xfrm>
          <a:off x="18656300" y="10022405"/>
          <a:ext cx="889000" cy="6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141696</xdr:rowOff>
    </xdr:from>
    <xdr:to>
      <xdr:col>28</xdr:col>
      <xdr:colOff>365125</xdr:colOff>
      <xdr:row>57</xdr:row>
      <xdr:rowOff>71846</xdr:rowOff>
    </xdr:to>
    <xdr:sp macro="" textlink="">
      <xdr:nvSpPr>
        <xdr:cNvPr id="799" name="フローチャート : 判断 798"/>
        <xdr:cNvSpPr/>
      </xdr:nvSpPr>
      <xdr:spPr>
        <a:xfrm>
          <a:off x="19494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88373</xdr:rowOff>
    </xdr:from>
    <xdr:ext cx="469744" cy="259045"/>
    <xdr:sp macro="" textlink="">
      <xdr:nvSpPr>
        <xdr:cNvPr id="800" name="テキスト ボックス 799"/>
        <xdr:cNvSpPr txBox="1"/>
      </xdr:nvSpPr>
      <xdr:spPr>
        <a:xfrm>
          <a:off x="19310427" y="95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100874</xdr:rowOff>
    </xdr:from>
    <xdr:to>
      <xdr:col>27</xdr:col>
      <xdr:colOff>161925</xdr:colOff>
      <xdr:row>58</xdr:row>
      <xdr:rowOff>31024</xdr:rowOff>
    </xdr:to>
    <xdr:sp macro="" textlink="">
      <xdr:nvSpPr>
        <xdr:cNvPr id="801" name="フローチャート : 判断 800"/>
        <xdr:cNvSpPr/>
      </xdr:nvSpPr>
      <xdr:spPr>
        <a:xfrm>
          <a:off x="18605500" y="987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47551</xdr:rowOff>
    </xdr:from>
    <xdr:ext cx="469744" cy="259045"/>
    <xdr:sp macro="" textlink="">
      <xdr:nvSpPr>
        <xdr:cNvPr id="802" name="テキスト ボックス 801"/>
        <xdr:cNvSpPr txBox="1"/>
      </xdr:nvSpPr>
      <xdr:spPr>
        <a:xfrm>
          <a:off x="18421427" y="964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46228</xdr:rowOff>
    </xdr:from>
    <xdr:to>
      <xdr:col>32</xdr:col>
      <xdr:colOff>238125</xdr:colOff>
      <xdr:row>58</xdr:row>
      <xdr:rowOff>147828</xdr:rowOff>
    </xdr:to>
    <xdr:sp macro="" textlink="">
      <xdr:nvSpPr>
        <xdr:cNvPr id="808" name="円/楕円 807"/>
        <xdr:cNvSpPr/>
      </xdr:nvSpPr>
      <xdr:spPr>
        <a:xfrm>
          <a:off x="22110700" y="99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24655</xdr:rowOff>
    </xdr:from>
    <xdr:ext cx="469744" cy="259045"/>
    <xdr:sp macro="" textlink="">
      <xdr:nvSpPr>
        <xdr:cNvPr id="809" name="貸付金該当値テキスト"/>
        <xdr:cNvSpPr txBox="1"/>
      </xdr:nvSpPr>
      <xdr:spPr>
        <a:xfrm>
          <a:off x="22212300" y="99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66149</xdr:rowOff>
    </xdr:from>
    <xdr:to>
      <xdr:col>31</xdr:col>
      <xdr:colOff>85725</xdr:colOff>
      <xdr:row>58</xdr:row>
      <xdr:rowOff>167749</xdr:rowOff>
    </xdr:to>
    <xdr:sp macro="" textlink="">
      <xdr:nvSpPr>
        <xdr:cNvPr id="810" name="円/楕円 809"/>
        <xdr:cNvSpPr/>
      </xdr:nvSpPr>
      <xdr:spPr>
        <a:xfrm>
          <a:off x="21272500" y="100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158876</xdr:rowOff>
    </xdr:from>
    <xdr:ext cx="469744" cy="259045"/>
    <xdr:sp macro="" textlink="">
      <xdr:nvSpPr>
        <xdr:cNvPr id="811" name="テキスト ボックス 810"/>
        <xdr:cNvSpPr txBox="1"/>
      </xdr:nvSpPr>
      <xdr:spPr>
        <a:xfrm>
          <a:off x="21088427" y="101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104684</xdr:rowOff>
    </xdr:from>
    <xdr:to>
      <xdr:col>29</xdr:col>
      <xdr:colOff>568325</xdr:colOff>
      <xdr:row>59</xdr:row>
      <xdr:rowOff>34834</xdr:rowOff>
    </xdr:to>
    <xdr:sp macro="" textlink="">
      <xdr:nvSpPr>
        <xdr:cNvPr id="812" name="円/楕円 811"/>
        <xdr:cNvSpPr/>
      </xdr:nvSpPr>
      <xdr:spPr>
        <a:xfrm>
          <a:off x="20383500" y="100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25961</xdr:rowOff>
    </xdr:from>
    <xdr:ext cx="469744" cy="259045"/>
    <xdr:sp macro="" textlink="">
      <xdr:nvSpPr>
        <xdr:cNvPr id="813" name="テキスト ボックス 812"/>
        <xdr:cNvSpPr txBox="1"/>
      </xdr:nvSpPr>
      <xdr:spPr>
        <a:xfrm>
          <a:off x="20199427" y="1014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95867</xdr:rowOff>
    </xdr:from>
    <xdr:to>
      <xdr:col>28</xdr:col>
      <xdr:colOff>365125</xdr:colOff>
      <xdr:row>59</xdr:row>
      <xdr:rowOff>26017</xdr:rowOff>
    </xdr:to>
    <xdr:sp macro="" textlink="">
      <xdr:nvSpPr>
        <xdr:cNvPr id="814" name="円/楕円 813"/>
        <xdr:cNvSpPr/>
      </xdr:nvSpPr>
      <xdr:spPr>
        <a:xfrm>
          <a:off x="19494500" y="100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17144</xdr:rowOff>
    </xdr:from>
    <xdr:ext cx="469744" cy="259045"/>
    <xdr:sp macro="" textlink="">
      <xdr:nvSpPr>
        <xdr:cNvPr id="815" name="テキスト ボックス 814"/>
        <xdr:cNvSpPr txBox="1"/>
      </xdr:nvSpPr>
      <xdr:spPr>
        <a:xfrm>
          <a:off x="19310427" y="101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27505</xdr:rowOff>
    </xdr:from>
    <xdr:to>
      <xdr:col>27</xdr:col>
      <xdr:colOff>161925</xdr:colOff>
      <xdr:row>58</xdr:row>
      <xdr:rowOff>129105</xdr:rowOff>
    </xdr:to>
    <xdr:sp macro="" textlink="">
      <xdr:nvSpPr>
        <xdr:cNvPr id="816" name="円/楕円 815"/>
        <xdr:cNvSpPr/>
      </xdr:nvSpPr>
      <xdr:spPr>
        <a:xfrm>
          <a:off x="18605500" y="9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120232</xdr:rowOff>
    </xdr:from>
    <xdr:ext cx="469744" cy="259045"/>
    <xdr:sp macro="" textlink="">
      <xdr:nvSpPr>
        <xdr:cNvPr id="817" name="テキスト ボックス 816"/>
        <xdr:cNvSpPr txBox="1"/>
      </xdr:nvSpPr>
      <xdr:spPr>
        <a:xfrm>
          <a:off x="18421427" y="1006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42" name="直線コネクタ 841"/>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43"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44" name="直線コネクタ 843"/>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5"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6" name="直線コネクタ 845"/>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66300</xdr:rowOff>
    </xdr:from>
    <xdr:to>
      <xdr:col>32</xdr:col>
      <xdr:colOff>187325</xdr:colOff>
      <xdr:row>77</xdr:row>
      <xdr:rowOff>66453</xdr:rowOff>
    </xdr:to>
    <xdr:cxnSp macro="">
      <xdr:nvCxnSpPr>
        <xdr:cNvPr id="847" name="直線コネクタ 846"/>
        <xdr:cNvCxnSpPr/>
      </xdr:nvCxnSpPr>
      <xdr:spPr>
        <a:xfrm>
          <a:off x="21323300" y="13267950"/>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48"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9" name="フローチャート : 判断 848"/>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66300</xdr:rowOff>
    </xdr:from>
    <xdr:to>
      <xdr:col>31</xdr:col>
      <xdr:colOff>34925</xdr:colOff>
      <xdr:row>77</xdr:row>
      <xdr:rowOff>117887</xdr:rowOff>
    </xdr:to>
    <xdr:cxnSp macro="">
      <xdr:nvCxnSpPr>
        <xdr:cNvPr id="850" name="直線コネクタ 849"/>
        <xdr:cNvCxnSpPr/>
      </xdr:nvCxnSpPr>
      <xdr:spPr>
        <a:xfrm flipV="1">
          <a:off x="20434300" y="13267950"/>
          <a:ext cx="8890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51" name="フローチャート : 判断 850"/>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52" name="テキスト ボックス 851"/>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117887</xdr:rowOff>
    </xdr:from>
    <xdr:to>
      <xdr:col>29</xdr:col>
      <xdr:colOff>517525</xdr:colOff>
      <xdr:row>77</xdr:row>
      <xdr:rowOff>156330</xdr:rowOff>
    </xdr:to>
    <xdr:cxnSp macro="">
      <xdr:nvCxnSpPr>
        <xdr:cNvPr id="853" name="直線コネクタ 852"/>
        <xdr:cNvCxnSpPr/>
      </xdr:nvCxnSpPr>
      <xdr:spPr>
        <a:xfrm flipV="1">
          <a:off x="19545300" y="13319537"/>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145841</xdr:rowOff>
    </xdr:from>
    <xdr:to>
      <xdr:col>29</xdr:col>
      <xdr:colOff>568325</xdr:colOff>
      <xdr:row>75</xdr:row>
      <xdr:rowOff>75991</xdr:rowOff>
    </xdr:to>
    <xdr:sp macro="" textlink="">
      <xdr:nvSpPr>
        <xdr:cNvPr id="854" name="フローチャート : 判断 853"/>
        <xdr:cNvSpPr/>
      </xdr:nvSpPr>
      <xdr:spPr>
        <a:xfrm>
          <a:off x="20383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92518</xdr:rowOff>
    </xdr:from>
    <xdr:ext cx="534377" cy="259045"/>
    <xdr:sp macro="" textlink="">
      <xdr:nvSpPr>
        <xdr:cNvPr id="855" name="テキスト ボックス 854"/>
        <xdr:cNvSpPr txBox="1"/>
      </xdr:nvSpPr>
      <xdr:spPr>
        <a:xfrm>
          <a:off x="20167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156330</xdr:rowOff>
    </xdr:from>
    <xdr:to>
      <xdr:col>28</xdr:col>
      <xdr:colOff>314325</xdr:colOff>
      <xdr:row>77</xdr:row>
      <xdr:rowOff>170466</xdr:rowOff>
    </xdr:to>
    <xdr:cxnSp macro="">
      <xdr:nvCxnSpPr>
        <xdr:cNvPr id="856" name="直線コネクタ 855"/>
        <xdr:cNvCxnSpPr/>
      </xdr:nvCxnSpPr>
      <xdr:spPr>
        <a:xfrm flipV="1">
          <a:off x="18656300" y="13357980"/>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26968</xdr:rowOff>
    </xdr:from>
    <xdr:to>
      <xdr:col>28</xdr:col>
      <xdr:colOff>365125</xdr:colOff>
      <xdr:row>75</xdr:row>
      <xdr:rowOff>128568</xdr:rowOff>
    </xdr:to>
    <xdr:sp macro="" textlink="">
      <xdr:nvSpPr>
        <xdr:cNvPr id="857" name="フローチャート : 判断 856"/>
        <xdr:cNvSpPr/>
      </xdr:nvSpPr>
      <xdr:spPr>
        <a:xfrm>
          <a:off x="19494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145095</xdr:rowOff>
    </xdr:from>
    <xdr:ext cx="534377" cy="259045"/>
    <xdr:sp macro="" textlink="">
      <xdr:nvSpPr>
        <xdr:cNvPr id="858" name="テキスト ボックス 857"/>
        <xdr:cNvSpPr txBox="1"/>
      </xdr:nvSpPr>
      <xdr:spPr>
        <a:xfrm>
          <a:off x="19278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19215</xdr:rowOff>
    </xdr:from>
    <xdr:to>
      <xdr:col>27</xdr:col>
      <xdr:colOff>161925</xdr:colOff>
      <xdr:row>75</xdr:row>
      <xdr:rowOff>120815</xdr:rowOff>
    </xdr:to>
    <xdr:sp macro="" textlink="">
      <xdr:nvSpPr>
        <xdr:cNvPr id="859" name="フローチャート : 判断 858"/>
        <xdr:cNvSpPr/>
      </xdr:nvSpPr>
      <xdr:spPr>
        <a:xfrm>
          <a:off x="18605500" y="128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137342</xdr:rowOff>
    </xdr:from>
    <xdr:ext cx="534377" cy="259045"/>
    <xdr:sp macro="" textlink="">
      <xdr:nvSpPr>
        <xdr:cNvPr id="860" name="テキスト ボックス 859"/>
        <xdr:cNvSpPr txBox="1"/>
      </xdr:nvSpPr>
      <xdr:spPr>
        <a:xfrm>
          <a:off x="18389111" y="126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15653</xdr:rowOff>
    </xdr:from>
    <xdr:to>
      <xdr:col>32</xdr:col>
      <xdr:colOff>238125</xdr:colOff>
      <xdr:row>77</xdr:row>
      <xdr:rowOff>117253</xdr:rowOff>
    </xdr:to>
    <xdr:sp macro="" textlink="">
      <xdr:nvSpPr>
        <xdr:cNvPr id="866" name="円/楕円 865"/>
        <xdr:cNvSpPr/>
      </xdr:nvSpPr>
      <xdr:spPr>
        <a:xfrm>
          <a:off x="22110700" y="132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165530</xdr:rowOff>
    </xdr:from>
    <xdr:ext cx="534377" cy="259045"/>
    <xdr:sp macro="" textlink="">
      <xdr:nvSpPr>
        <xdr:cNvPr id="867" name="繰出金該当値テキスト"/>
        <xdr:cNvSpPr txBox="1"/>
      </xdr:nvSpPr>
      <xdr:spPr>
        <a:xfrm>
          <a:off x="22212300" y="131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36,845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15500</xdr:rowOff>
    </xdr:from>
    <xdr:to>
      <xdr:col>31</xdr:col>
      <xdr:colOff>85725</xdr:colOff>
      <xdr:row>77</xdr:row>
      <xdr:rowOff>117100</xdr:rowOff>
    </xdr:to>
    <xdr:sp macro="" textlink="">
      <xdr:nvSpPr>
        <xdr:cNvPr id="868" name="円/楕円 867"/>
        <xdr:cNvSpPr/>
      </xdr:nvSpPr>
      <xdr:spPr>
        <a:xfrm>
          <a:off x="21272500" y="13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108227</xdr:rowOff>
    </xdr:from>
    <xdr:ext cx="534377" cy="259045"/>
    <xdr:sp macro="" textlink="">
      <xdr:nvSpPr>
        <xdr:cNvPr id="869" name="テキスト ボックス 868"/>
        <xdr:cNvSpPr txBox="1"/>
      </xdr:nvSpPr>
      <xdr:spPr>
        <a:xfrm>
          <a:off x="21056111" y="133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67087</xdr:rowOff>
    </xdr:from>
    <xdr:to>
      <xdr:col>29</xdr:col>
      <xdr:colOff>568325</xdr:colOff>
      <xdr:row>77</xdr:row>
      <xdr:rowOff>168687</xdr:rowOff>
    </xdr:to>
    <xdr:sp macro="" textlink="">
      <xdr:nvSpPr>
        <xdr:cNvPr id="870" name="円/楕円 869"/>
        <xdr:cNvSpPr/>
      </xdr:nvSpPr>
      <xdr:spPr>
        <a:xfrm>
          <a:off x="20383500" y="132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159814</xdr:rowOff>
    </xdr:from>
    <xdr:ext cx="534377" cy="259045"/>
    <xdr:sp macro="" textlink="">
      <xdr:nvSpPr>
        <xdr:cNvPr id="871" name="テキスト ボックス 870"/>
        <xdr:cNvSpPr txBox="1"/>
      </xdr:nvSpPr>
      <xdr:spPr>
        <a:xfrm>
          <a:off x="20167111" y="1336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105530</xdr:rowOff>
    </xdr:from>
    <xdr:to>
      <xdr:col>28</xdr:col>
      <xdr:colOff>365125</xdr:colOff>
      <xdr:row>78</xdr:row>
      <xdr:rowOff>35680</xdr:rowOff>
    </xdr:to>
    <xdr:sp macro="" textlink="">
      <xdr:nvSpPr>
        <xdr:cNvPr id="872" name="円/楕円 871"/>
        <xdr:cNvSpPr/>
      </xdr:nvSpPr>
      <xdr:spPr>
        <a:xfrm>
          <a:off x="19494500" y="133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26807</xdr:rowOff>
    </xdr:from>
    <xdr:ext cx="534377" cy="259045"/>
    <xdr:sp macro="" textlink="">
      <xdr:nvSpPr>
        <xdr:cNvPr id="873" name="テキスト ボックス 872"/>
        <xdr:cNvSpPr txBox="1"/>
      </xdr:nvSpPr>
      <xdr:spPr>
        <a:xfrm>
          <a:off x="19278111" y="133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119666</xdr:rowOff>
    </xdr:from>
    <xdr:to>
      <xdr:col>27</xdr:col>
      <xdr:colOff>161925</xdr:colOff>
      <xdr:row>78</xdr:row>
      <xdr:rowOff>49816</xdr:rowOff>
    </xdr:to>
    <xdr:sp macro="" textlink="">
      <xdr:nvSpPr>
        <xdr:cNvPr id="874" name="円/楕円 873"/>
        <xdr:cNvSpPr/>
      </xdr:nvSpPr>
      <xdr:spPr>
        <a:xfrm>
          <a:off x="18605500" y="133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40943</xdr:rowOff>
    </xdr:from>
    <xdr:ext cx="534377" cy="259045"/>
    <xdr:sp macro="" textlink="">
      <xdr:nvSpPr>
        <xdr:cNvPr id="875" name="テキスト ボックス 874"/>
        <xdr:cNvSpPr txBox="1"/>
      </xdr:nvSpPr>
      <xdr:spPr>
        <a:xfrm>
          <a:off x="18389111" y="134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　歳出決算総額は、住民一人当たり</a:t>
          </a:r>
          <a:r>
            <a:rPr kumimoji="1" lang="en-US" altLang="ja-JP" sz="1300">
              <a:solidFill>
                <a:sysClr val="windowText" lastClr="000000"/>
              </a:solidFill>
              <a:effectLst/>
              <a:latin typeface="+mn-ea"/>
              <a:ea typeface="+mn-ea"/>
              <a:cs typeface="+mn-cs"/>
            </a:rPr>
            <a:t>577,717</a:t>
          </a:r>
          <a:r>
            <a:rPr kumimoji="1" lang="ja-JP" altLang="ja-JP" sz="1300">
              <a:solidFill>
                <a:sysClr val="windowText" lastClr="000000"/>
              </a:solidFill>
              <a:effectLst/>
              <a:latin typeface="+mn-ea"/>
              <a:ea typeface="+mn-ea"/>
              <a:cs typeface="+mn-cs"/>
            </a:rPr>
            <a:t>円となっている。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構成項目のうち大きく占めているのは物件費で、住民一人当たり</a:t>
          </a:r>
          <a:r>
            <a:rPr kumimoji="1" lang="en-US" altLang="ja-JP" sz="1300">
              <a:solidFill>
                <a:sysClr val="windowText" lastClr="000000"/>
              </a:solidFill>
              <a:effectLst/>
              <a:latin typeface="+mn-ea"/>
              <a:ea typeface="+mn-ea"/>
              <a:cs typeface="+mn-cs"/>
            </a:rPr>
            <a:t>220,555</a:t>
          </a:r>
          <a:r>
            <a:rPr kumimoji="1" lang="ja-JP" altLang="ja-JP" sz="1300">
              <a:solidFill>
                <a:sysClr val="windowText" lastClr="000000"/>
              </a:solidFill>
              <a:effectLst/>
              <a:latin typeface="+mn-ea"/>
              <a:ea typeface="+mn-ea"/>
              <a:cs typeface="+mn-cs"/>
            </a:rPr>
            <a:t>円で、類似団体平均を大きく上回り最大値となっており、全国及び県平均をも上回っている。これは、</a:t>
          </a:r>
          <a:r>
            <a:rPr kumimoji="1" lang="en-US" altLang="ja-JP" sz="1300">
              <a:solidFill>
                <a:sysClr val="windowText" lastClr="000000"/>
              </a:solidFill>
              <a:effectLst/>
              <a:latin typeface="+mn-ea"/>
              <a:ea typeface="+mn-ea"/>
              <a:cs typeface="+mn-cs"/>
            </a:rPr>
            <a:t>H25</a:t>
          </a:r>
          <a:r>
            <a:rPr kumimoji="1" lang="ja-JP" altLang="ja-JP" sz="1300">
              <a:solidFill>
                <a:sysClr val="windowText" lastClr="000000"/>
              </a:solidFill>
              <a:effectLst/>
              <a:latin typeface="+mn-ea"/>
              <a:ea typeface="+mn-ea"/>
              <a:cs typeface="+mn-cs"/>
            </a:rPr>
            <a:t>年度から本格的に行われている、除染作業に伴う委託料や、仮置場の管理経費の増加が大きな要因である。</a:t>
          </a:r>
          <a:r>
            <a:rPr kumimoji="1" lang="ja-JP" altLang="en-US" sz="1300">
              <a:solidFill>
                <a:sysClr val="windowText" lastClr="000000"/>
              </a:solidFill>
              <a:effectLst/>
              <a:latin typeface="+mn-ea"/>
              <a:ea typeface="+mn-ea"/>
              <a:cs typeface="+mn-cs"/>
            </a:rPr>
            <a:t>Ｈ</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年度と比較すると、</a:t>
          </a:r>
          <a:r>
            <a:rPr kumimoji="1" lang="en-US" altLang="ja-JP" sz="1300">
              <a:solidFill>
                <a:sysClr val="windowText" lastClr="000000"/>
              </a:solidFill>
              <a:effectLst/>
              <a:latin typeface="+mn-ea"/>
              <a:ea typeface="+mn-ea"/>
              <a:cs typeface="+mn-cs"/>
            </a:rPr>
            <a:t>141,247</a:t>
          </a:r>
          <a:r>
            <a:rPr kumimoji="1" lang="ja-JP" altLang="ja-JP" sz="1300">
              <a:solidFill>
                <a:sysClr val="windowText" lastClr="000000"/>
              </a:solidFill>
              <a:effectLst/>
              <a:latin typeface="+mn-ea"/>
              <a:ea typeface="+mn-ea"/>
              <a:cs typeface="+mn-cs"/>
            </a:rPr>
            <a:t>円、</a:t>
          </a:r>
          <a:r>
            <a:rPr kumimoji="1" lang="en-US" altLang="ja-JP" sz="1300">
              <a:solidFill>
                <a:sysClr val="windowText" lastClr="000000"/>
              </a:solidFill>
              <a:effectLst/>
              <a:latin typeface="+mn-ea"/>
              <a:ea typeface="+mn-ea"/>
              <a:cs typeface="+mn-cs"/>
            </a:rPr>
            <a:t>178.1</a:t>
          </a:r>
          <a:r>
            <a:rPr kumimoji="1" lang="ja-JP" altLang="ja-JP" sz="1300">
              <a:solidFill>
                <a:sysClr val="windowText" lastClr="000000"/>
              </a:solidFill>
              <a:effectLst/>
              <a:latin typeface="+mn-ea"/>
              <a:ea typeface="+mn-ea"/>
              <a:cs typeface="+mn-cs"/>
            </a:rPr>
            <a:t>％増加している。</a:t>
          </a:r>
          <a:r>
            <a:rPr kumimoji="1" lang="ja-JP" altLang="en-US" sz="1300">
              <a:solidFill>
                <a:sysClr val="windowText" lastClr="000000"/>
              </a:solidFill>
              <a:effectLst/>
              <a:latin typeface="+mn-ea"/>
              <a:ea typeface="+mn-ea"/>
              <a:cs typeface="+mn-cs"/>
            </a:rPr>
            <a:t>Ｈ</a:t>
          </a:r>
          <a:r>
            <a:rPr kumimoji="1" lang="en-US" altLang="ja-JP" sz="1300">
              <a:solidFill>
                <a:sysClr val="windowText" lastClr="000000"/>
              </a:solidFill>
              <a:effectLst/>
              <a:latin typeface="+mn-ea"/>
              <a:ea typeface="+mn-ea"/>
              <a:cs typeface="+mn-cs"/>
            </a:rPr>
            <a:t>28</a:t>
          </a:r>
          <a:r>
            <a:rPr kumimoji="1" lang="ja-JP" altLang="en-US" sz="1300">
              <a:solidFill>
                <a:sysClr val="windowText" lastClr="000000"/>
              </a:solidFill>
              <a:effectLst/>
              <a:latin typeface="+mn-ea"/>
              <a:ea typeface="+mn-ea"/>
              <a:cs typeface="+mn-cs"/>
            </a:rPr>
            <a:t>年度で</a:t>
          </a:r>
          <a:r>
            <a:rPr kumimoji="1" lang="ja-JP" altLang="ja-JP" sz="1300">
              <a:solidFill>
                <a:sysClr val="windowText" lastClr="000000"/>
              </a:solidFill>
              <a:effectLst/>
              <a:latin typeface="+mn-ea"/>
              <a:ea typeface="+mn-ea"/>
              <a:cs typeface="+mn-cs"/>
            </a:rPr>
            <a:t>除染作業が終了したことにより、今後は一人当たりの経費も減少するものと見込んでる。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また、投資及び出資金についても一人当たり</a:t>
          </a:r>
          <a:r>
            <a:rPr kumimoji="1" lang="en-US" altLang="ja-JP" sz="1300">
              <a:solidFill>
                <a:sysClr val="windowText" lastClr="000000"/>
              </a:solidFill>
              <a:effectLst/>
              <a:latin typeface="+mn-ea"/>
              <a:ea typeface="+mn-ea"/>
              <a:cs typeface="+mn-cs"/>
            </a:rPr>
            <a:t>9,673</a:t>
          </a:r>
          <a:r>
            <a:rPr kumimoji="1" lang="ja-JP" altLang="ja-JP" sz="1300">
              <a:solidFill>
                <a:sysClr val="windowText" lastClr="000000"/>
              </a:solidFill>
              <a:effectLst/>
              <a:latin typeface="+mn-ea"/>
              <a:ea typeface="+mn-ea"/>
              <a:cs typeface="+mn-cs"/>
            </a:rPr>
            <a:t>円で、類似団体平均や全国及び県平均を上回っている。上水道や下水道等事業会計へ、企業債の元金償還金を出資金として支出しているもので、公共下水道事業においては、年々増加の傾向にあり、今後も同額程度の出資が見込まれている。</a:t>
          </a:r>
          <a:endParaRPr lang="ja-JP" altLang="ja-JP" sz="1300">
            <a:solidFill>
              <a:sysClr val="windowText" lastClr="000000"/>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17,585
17,518
72.76
10,595,681
10,159,155
206,885
4,784,928
7,285,890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158750</xdr:rowOff>
    </xdr:from>
    <xdr:to>
      <xdr:col>6</xdr:col>
      <xdr:colOff>511175</xdr:colOff>
      <xdr:row>35</xdr:row>
      <xdr:rowOff>59690</xdr:rowOff>
    </xdr:to>
    <xdr:cxnSp macro="">
      <xdr:nvCxnSpPr>
        <xdr:cNvPr id="61" name="直線コネクタ 60"/>
        <xdr:cNvCxnSpPr/>
      </xdr:nvCxnSpPr>
      <xdr:spPr>
        <a:xfrm>
          <a:off x="3797300" y="58166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158750</xdr:rowOff>
    </xdr:from>
    <xdr:to>
      <xdr:col>5</xdr:col>
      <xdr:colOff>358775</xdr:colOff>
      <xdr:row>34</xdr:row>
      <xdr:rowOff>169418</xdr:rowOff>
    </xdr:to>
    <xdr:cxnSp macro="">
      <xdr:nvCxnSpPr>
        <xdr:cNvPr id="64" name="直線コネクタ 63"/>
        <xdr:cNvCxnSpPr/>
      </xdr:nvCxnSpPr>
      <xdr:spPr>
        <a:xfrm flipV="1">
          <a:off x="2908300" y="5816600"/>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169418</xdr:rowOff>
    </xdr:from>
    <xdr:to>
      <xdr:col>4</xdr:col>
      <xdr:colOff>155575</xdr:colOff>
      <xdr:row>35</xdr:row>
      <xdr:rowOff>91694</xdr:rowOff>
    </xdr:to>
    <xdr:cxnSp macro="">
      <xdr:nvCxnSpPr>
        <xdr:cNvPr id="67" name="直線コネクタ 66"/>
        <xdr:cNvCxnSpPr/>
      </xdr:nvCxnSpPr>
      <xdr:spPr>
        <a:xfrm flipV="1">
          <a:off x="2019300" y="599871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100330</xdr:rowOff>
    </xdr:from>
    <xdr:to>
      <xdr:col>4</xdr:col>
      <xdr:colOff>206375</xdr:colOff>
      <xdr:row>35</xdr:row>
      <xdr:rowOff>30480</xdr:rowOff>
    </xdr:to>
    <xdr:sp macro="" textlink="">
      <xdr:nvSpPr>
        <xdr:cNvPr id="68" name="フローチャート : 判断 67"/>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47007</xdr:rowOff>
    </xdr:from>
    <xdr:ext cx="469744" cy="259045"/>
    <xdr:sp macro="" textlink="">
      <xdr:nvSpPr>
        <xdr:cNvPr id="69" name="テキスト ボックス 68"/>
        <xdr:cNvSpPr txBox="1"/>
      </xdr:nvSpPr>
      <xdr:spPr>
        <a:xfrm>
          <a:off x="2673427"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57404</xdr:rowOff>
    </xdr:from>
    <xdr:to>
      <xdr:col>2</xdr:col>
      <xdr:colOff>638175</xdr:colOff>
      <xdr:row>35</xdr:row>
      <xdr:rowOff>91694</xdr:rowOff>
    </xdr:to>
    <xdr:cxnSp macro="">
      <xdr:nvCxnSpPr>
        <xdr:cNvPr id="70" name="直線コネクタ 69"/>
        <xdr:cNvCxnSpPr/>
      </xdr:nvCxnSpPr>
      <xdr:spPr>
        <a:xfrm>
          <a:off x="1130300" y="60581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120142</xdr:rowOff>
    </xdr:from>
    <xdr:to>
      <xdr:col>3</xdr:col>
      <xdr:colOff>3175</xdr:colOff>
      <xdr:row>35</xdr:row>
      <xdr:rowOff>50292</xdr:rowOff>
    </xdr:to>
    <xdr:sp macro="" textlink="">
      <xdr:nvSpPr>
        <xdr:cNvPr id="71" name="フローチャート : 判断 70"/>
        <xdr:cNvSpPr/>
      </xdr:nvSpPr>
      <xdr:spPr>
        <a:xfrm>
          <a:off x="1968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66819</xdr:rowOff>
    </xdr:from>
    <xdr:ext cx="469744" cy="259045"/>
    <xdr:sp macro="" textlink="">
      <xdr:nvSpPr>
        <xdr:cNvPr id="72" name="テキスト ボックス 71"/>
        <xdr:cNvSpPr txBox="1"/>
      </xdr:nvSpPr>
      <xdr:spPr>
        <a:xfrm>
          <a:off x="1784427"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25654</xdr:rowOff>
    </xdr:from>
    <xdr:to>
      <xdr:col>1</xdr:col>
      <xdr:colOff>485775</xdr:colOff>
      <xdr:row>34</xdr:row>
      <xdr:rowOff>127254</xdr:rowOff>
    </xdr:to>
    <xdr:sp macro="" textlink="">
      <xdr:nvSpPr>
        <xdr:cNvPr id="73" name="フローチャート : 判断 72"/>
        <xdr:cNvSpPr/>
      </xdr:nvSpPr>
      <xdr:spPr>
        <a:xfrm>
          <a:off x="1079500" y="58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143781</xdr:rowOff>
    </xdr:from>
    <xdr:ext cx="469744" cy="259045"/>
    <xdr:sp macro="" textlink="">
      <xdr:nvSpPr>
        <xdr:cNvPr id="74" name="テキスト ボックス 73"/>
        <xdr:cNvSpPr txBox="1"/>
      </xdr:nvSpPr>
      <xdr:spPr>
        <a:xfrm>
          <a:off x="895427"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8890</xdr:rowOff>
    </xdr:from>
    <xdr:to>
      <xdr:col>6</xdr:col>
      <xdr:colOff>561975</xdr:colOff>
      <xdr:row>35</xdr:row>
      <xdr:rowOff>110490</xdr:rowOff>
    </xdr:to>
    <xdr:sp macro="" textlink="">
      <xdr:nvSpPr>
        <xdr:cNvPr id="80" name="円/楕円 79"/>
        <xdr:cNvSpPr/>
      </xdr:nvSpPr>
      <xdr:spPr>
        <a:xfrm>
          <a:off x="4584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31767</xdr:rowOff>
    </xdr:from>
    <xdr:ext cx="469744" cy="259045"/>
    <xdr:sp macro="" textlink="">
      <xdr:nvSpPr>
        <xdr:cNvPr id="81" name="議会費該当値テキスト"/>
        <xdr:cNvSpPr txBox="1"/>
      </xdr:nvSpPr>
      <xdr:spPr>
        <a:xfrm>
          <a:off x="4686300"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107950</xdr:rowOff>
    </xdr:from>
    <xdr:to>
      <xdr:col>5</xdr:col>
      <xdr:colOff>409575</xdr:colOff>
      <xdr:row>34</xdr:row>
      <xdr:rowOff>38100</xdr:rowOff>
    </xdr:to>
    <xdr:sp macro="" textlink="">
      <xdr:nvSpPr>
        <xdr:cNvPr id="82" name="円/楕円 81"/>
        <xdr:cNvSpPr/>
      </xdr:nvSpPr>
      <xdr:spPr>
        <a:xfrm>
          <a:off x="374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54627</xdr:rowOff>
    </xdr:from>
    <xdr:ext cx="469744" cy="259045"/>
    <xdr:sp macro="" textlink="">
      <xdr:nvSpPr>
        <xdr:cNvPr id="83" name="テキスト ボックス 82"/>
        <xdr:cNvSpPr txBox="1"/>
      </xdr:nvSpPr>
      <xdr:spPr>
        <a:xfrm>
          <a:off x="35624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118618</xdr:rowOff>
    </xdr:from>
    <xdr:to>
      <xdr:col>4</xdr:col>
      <xdr:colOff>206375</xdr:colOff>
      <xdr:row>35</xdr:row>
      <xdr:rowOff>48768</xdr:rowOff>
    </xdr:to>
    <xdr:sp macro="" textlink="">
      <xdr:nvSpPr>
        <xdr:cNvPr id="84" name="円/楕円 83"/>
        <xdr:cNvSpPr/>
      </xdr:nvSpPr>
      <xdr:spPr>
        <a:xfrm>
          <a:off x="2857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39895</xdr:rowOff>
    </xdr:from>
    <xdr:ext cx="469744" cy="259045"/>
    <xdr:sp macro="" textlink="">
      <xdr:nvSpPr>
        <xdr:cNvPr id="85" name="テキスト ボックス 84"/>
        <xdr:cNvSpPr txBox="1"/>
      </xdr:nvSpPr>
      <xdr:spPr>
        <a:xfrm>
          <a:off x="2673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40894</xdr:rowOff>
    </xdr:from>
    <xdr:to>
      <xdr:col>3</xdr:col>
      <xdr:colOff>3175</xdr:colOff>
      <xdr:row>35</xdr:row>
      <xdr:rowOff>142494</xdr:rowOff>
    </xdr:to>
    <xdr:sp macro="" textlink="">
      <xdr:nvSpPr>
        <xdr:cNvPr id="86" name="円/楕円 85"/>
        <xdr:cNvSpPr/>
      </xdr:nvSpPr>
      <xdr:spPr>
        <a:xfrm>
          <a:off x="1968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133621</xdr:rowOff>
    </xdr:from>
    <xdr:ext cx="469744" cy="259045"/>
    <xdr:sp macro="" textlink="">
      <xdr:nvSpPr>
        <xdr:cNvPr id="87" name="テキスト ボックス 86"/>
        <xdr:cNvSpPr txBox="1"/>
      </xdr:nvSpPr>
      <xdr:spPr>
        <a:xfrm>
          <a:off x="1784427"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6604</xdr:rowOff>
    </xdr:from>
    <xdr:to>
      <xdr:col>1</xdr:col>
      <xdr:colOff>485775</xdr:colOff>
      <xdr:row>35</xdr:row>
      <xdr:rowOff>108204</xdr:rowOff>
    </xdr:to>
    <xdr:sp macro="" textlink="">
      <xdr:nvSpPr>
        <xdr:cNvPr id="88" name="円/楕円 87"/>
        <xdr:cNvSpPr/>
      </xdr:nvSpPr>
      <xdr:spPr>
        <a:xfrm>
          <a:off x="1079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99331</xdr:rowOff>
    </xdr:from>
    <xdr:ext cx="469744" cy="259045"/>
    <xdr:sp macro="" textlink="">
      <xdr:nvSpPr>
        <xdr:cNvPr id="89" name="テキスト ボックス 88"/>
        <xdr:cNvSpPr txBox="1"/>
      </xdr:nvSpPr>
      <xdr:spPr>
        <a:xfrm>
          <a:off x="895427" y="610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80584</xdr:rowOff>
    </xdr:from>
    <xdr:to>
      <xdr:col>6</xdr:col>
      <xdr:colOff>511175</xdr:colOff>
      <xdr:row>58</xdr:row>
      <xdr:rowOff>107458</xdr:rowOff>
    </xdr:to>
    <xdr:cxnSp macro="">
      <xdr:nvCxnSpPr>
        <xdr:cNvPr id="118" name="直線コネクタ 117"/>
        <xdr:cNvCxnSpPr/>
      </xdr:nvCxnSpPr>
      <xdr:spPr>
        <a:xfrm>
          <a:off x="3797300" y="10024684"/>
          <a:ext cx="8382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80584</xdr:rowOff>
    </xdr:from>
    <xdr:to>
      <xdr:col>5</xdr:col>
      <xdr:colOff>358775</xdr:colOff>
      <xdr:row>58</xdr:row>
      <xdr:rowOff>121766</xdr:rowOff>
    </xdr:to>
    <xdr:cxnSp macro="">
      <xdr:nvCxnSpPr>
        <xdr:cNvPr id="121" name="直線コネクタ 120"/>
        <xdr:cNvCxnSpPr/>
      </xdr:nvCxnSpPr>
      <xdr:spPr>
        <a:xfrm flipV="1">
          <a:off x="2908300" y="10024684"/>
          <a:ext cx="8890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3" name="テキスト ボックス 122"/>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98148</xdr:rowOff>
    </xdr:from>
    <xdr:to>
      <xdr:col>4</xdr:col>
      <xdr:colOff>155575</xdr:colOff>
      <xdr:row>58</xdr:row>
      <xdr:rowOff>121766</xdr:rowOff>
    </xdr:to>
    <xdr:cxnSp macro="">
      <xdr:nvCxnSpPr>
        <xdr:cNvPr id="124" name="直線コネクタ 123"/>
        <xdr:cNvCxnSpPr/>
      </xdr:nvCxnSpPr>
      <xdr:spPr>
        <a:xfrm>
          <a:off x="2019300" y="10042248"/>
          <a:ext cx="889000" cy="2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14472</xdr:rowOff>
    </xdr:from>
    <xdr:to>
      <xdr:col>4</xdr:col>
      <xdr:colOff>206375</xdr:colOff>
      <xdr:row>58</xdr:row>
      <xdr:rowOff>116072</xdr:rowOff>
    </xdr:to>
    <xdr:sp macro="" textlink="">
      <xdr:nvSpPr>
        <xdr:cNvPr id="125" name="フローチャート : 判断 124"/>
        <xdr:cNvSpPr/>
      </xdr:nvSpPr>
      <xdr:spPr>
        <a:xfrm>
          <a:off x="2857500" y="995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132599</xdr:rowOff>
    </xdr:from>
    <xdr:ext cx="534377" cy="259045"/>
    <xdr:sp macro="" textlink="">
      <xdr:nvSpPr>
        <xdr:cNvPr id="126" name="テキスト ボックス 125"/>
        <xdr:cNvSpPr txBox="1"/>
      </xdr:nvSpPr>
      <xdr:spPr>
        <a:xfrm>
          <a:off x="2641111" y="97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92509</xdr:rowOff>
    </xdr:from>
    <xdr:to>
      <xdr:col>2</xdr:col>
      <xdr:colOff>638175</xdr:colOff>
      <xdr:row>58</xdr:row>
      <xdr:rowOff>98148</xdr:rowOff>
    </xdr:to>
    <xdr:cxnSp macro="">
      <xdr:nvCxnSpPr>
        <xdr:cNvPr id="127" name="直線コネクタ 126"/>
        <xdr:cNvCxnSpPr/>
      </xdr:nvCxnSpPr>
      <xdr:spPr>
        <a:xfrm>
          <a:off x="1130300" y="1003660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17230</xdr:rowOff>
    </xdr:from>
    <xdr:to>
      <xdr:col>3</xdr:col>
      <xdr:colOff>3175</xdr:colOff>
      <xdr:row>58</xdr:row>
      <xdr:rowOff>118830</xdr:rowOff>
    </xdr:to>
    <xdr:sp macro="" textlink="">
      <xdr:nvSpPr>
        <xdr:cNvPr id="128" name="フローチャート : 判断 127"/>
        <xdr:cNvSpPr/>
      </xdr:nvSpPr>
      <xdr:spPr>
        <a:xfrm>
          <a:off x="1968500" y="99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135357</xdr:rowOff>
    </xdr:from>
    <xdr:ext cx="534377" cy="259045"/>
    <xdr:sp macro="" textlink="">
      <xdr:nvSpPr>
        <xdr:cNvPr id="129" name="テキスト ボックス 128"/>
        <xdr:cNvSpPr txBox="1"/>
      </xdr:nvSpPr>
      <xdr:spPr>
        <a:xfrm>
          <a:off x="1752111" y="973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36333</xdr:rowOff>
    </xdr:from>
    <xdr:to>
      <xdr:col>1</xdr:col>
      <xdr:colOff>485775</xdr:colOff>
      <xdr:row>57</xdr:row>
      <xdr:rowOff>137933</xdr:rowOff>
    </xdr:to>
    <xdr:sp macro="" textlink="">
      <xdr:nvSpPr>
        <xdr:cNvPr id="130" name="フローチャート : 判断 129"/>
        <xdr:cNvSpPr/>
      </xdr:nvSpPr>
      <xdr:spPr>
        <a:xfrm>
          <a:off x="1079500" y="980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154460</xdr:rowOff>
    </xdr:from>
    <xdr:ext cx="599010" cy="259045"/>
    <xdr:sp macro="" textlink="">
      <xdr:nvSpPr>
        <xdr:cNvPr id="131" name="テキスト ボックス 130"/>
        <xdr:cNvSpPr txBox="1"/>
      </xdr:nvSpPr>
      <xdr:spPr>
        <a:xfrm>
          <a:off x="830794" y="958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56658</xdr:rowOff>
    </xdr:from>
    <xdr:to>
      <xdr:col>6</xdr:col>
      <xdr:colOff>561975</xdr:colOff>
      <xdr:row>58</xdr:row>
      <xdr:rowOff>158258</xdr:rowOff>
    </xdr:to>
    <xdr:sp macro="" textlink="">
      <xdr:nvSpPr>
        <xdr:cNvPr id="137" name="円/楕円 136"/>
        <xdr:cNvSpPr/>
      </xdr:nvSpPr>
      <xdr:spPr>
        <a:xfrm>
          <a:off x="4584700" y="100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143035</xdr:rowOff>
    </xdr:from>
    <xdr:ext cx="534377" cy="259045"/>
    <xdr:sp macro="" textlink="">
      <xdr:nvSpPr>
        <xdr:cNvPr id="138" name="総務費該当値テキスト"/>
        <xdr:cNvSpPr txBox="1"/>
      </xdr:nvSpPr>
      <xdr:spPr>
        <a:xfrm>
          <a:off x="4686300" y="991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29784</xdr:rowOff>
    </xdr:from>
    <xdr:to>
      <xdr:col>5</xdr:col>
      <xdr:colOff>409575</xdr:colOff>
      <xdr:row>58</xdr:row>
      <xdr:rowOff>131384</xdr:rowOff>
    </xdr:to>
    <xdr:sp macro="" textlink="">
      <xdr:nvSpPr>
        <xdr:cNvPr id="139" name="円/楕円 138"/>
        <xdr:cNvSpPr/>
      </xdr:nvSpPr>
      <xdr:spPr>
        <a:xfrm>
          <a:off x="3746500" y="99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122511</xdr:rowOff>
    </xdr:from>
    <xdr:ext cx="534377" cy="259045"/>
    <xdr:sp macro="" textlink="">
      <xdr:nvSpPr>
        <xdr:cNvPr id="140" name="テキスト ボックス 139"/>
        <xdr:cNvSpPr txBox="1"/>
      </xdr:nvSpPr>
      <xdr:spPr>
        <a:xfrm>
          <a:off x="3530111" y="100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70966</xdr:rowOff>
    </xdr:from>
    <xdr:to>
      <xdr:col>4</xdr:col>
      <xdr:colOff>206375</xdr:colOff>
      <xdr:row>59</xdr:row>
      <xdr:rowOff>1116</xdr:rowOff>
    </xdr:to>
    <xdr:sp macro="" textlink="">
      <xdr:nvSpPr>
        <xdr:cNvPr id="141" name="円/楕円 140"/>
        <xdr:cNvSpPr/>
      </xdr:nvSpPr>
      <xdr:spPr>
        <a:xfrm>
          <a:off x="2857500" y="100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163693</xdr:rowOff>
    </xdr:from>
    <xdr:ext cx="534377" cy="259045"/>
    <xdr:sp macro="" textlink="">
      <xdr:nvSpPr>
        <xdr:cNvPr id="142" name="テキスト ボックス 141"/>
        <xdr:cNvSpPr txBox="1"/>
      </xdr:nvSpPr>
      <xdr:spPr>
        <a:xfrm>
          <a:off x="2641111" y="1010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47348</xdr:rowOff>
    </xdr:from>
    <xdr:to>
      <xdr:col>3</xdr:col>
      <xdr:colOff>3175</xdr:colOff>
      <xdr:row>58</xdr:row>
      <xdr:rowOff>148948</xdr:rowOff>
    </xdr:to>
    <xdr:sp macro="" textlink="">
      <xdr:nvSpPr>
        <xdr:cNvPr id="143" name="円/楕円 142"/>
        <xdr:cNvSpPr/>
      </xdr:nvSpPr>
      <xdr:spPr>
        <a:xfrm>
          <a:off x="1968500" y="999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140075</xdr:rowOff>
    </xdr:from>
    <xdr:ext cx="534377" cy="259045"/>
    <xdr:sp macro="" textlink="">
      <xdr:nvSpPr>
        <xdr:cNvPr id="144" name="テキスト ボックス 143"/>
        <xdr:cNvSpPr txBox="1"/>
      </xdr:nvSpPr>
      <xdr:spPr>
        <a:xfrm>
          <a:off x="1752111" y="1008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41709</xdr:rowOff>
    </xdr:from>
    <xdr:to>
      <xdr:col>1</xdr:col>
      <xdr:colOff>485775</xdr:colOff>
      <xdr:row>58</xdr:row>
      <xdr:rowOff>143309</xdr:rowOff>
    </xdr:to>
    <xdr:sp macro="" textlink="">
      <xdr:nvSpPr>
        <xdr:cNvPr id="145" name="円/楕円 144"/>
        <xdr:cNvSpPr/>
      </xdr:nvSpPr>
      <xdr:spPr>
        <a:xfrm>
          <a:off x="1079500" y="99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134436</xdr:rowOff>
    </xdr:from>
    <xdr:ext cx="534377" cy="259045"/>
    <xdr:sp macro="" textlink="">
      <xdr:nvSpPr>
        <xdr:cNvPr id="146" name="テキスト ボックス 145"/>
        <xdr:cNvSpPr txBox="1"/>
      </xdr:nvSpPr>
      <xdr:spPr>
        <a:xfrm>
          <a:off x="863111" y="100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74</xdr:row>
      <xdr:rowOff>113123</xdr:rowOff>
    </xdr:from>
    <xdr:to>
      <xdr:col>6</xdr:col>
      <xdr:colOff>510540</xdr:colOff>
      <xdr:row>78</xdr:row>
      <xdr:rowOff>162962</xdr:rowOff>
    </xdr:to>
    <xdr:cxnSp macro="">
      <xdr:nvCxnSpPr>
        <xdr:cNvPr id="169" name="直線コネクタ 168"/>
        <xdr:cNvCxnSpPr/>
      </xdr:nvCxnSpPr>
      <xdr:spPr>
        <a:xfrm flipV="1">
          <a:off x="4633595" y="12800423"/>
          <a:ext cx="1270" cy="73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166789</xdr:rowOff>
    </xdr:from>
    <xdr:ext cx="534377" cy="259045"/>
    <xdr:sp macro="" textlink="">
      <xdr:nvSpPr>
        <xdr:cNvPr id="170" name="民生費最小値テキスト"/>
        <xdr:cNvSpPr txBox="1"/>
      </xdr:nvSpPr>
      <xdr:spPr>
        <a:xfrm>
          <a:off x="4686300" y="135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78</xdr:row>
      <xdr:rowOff>162962</xdr:rowOff>
    </xdr:from>
    <xdr:to>
      <xdr:col>6</xdr:col>
      <xdr:colOff>600075</xdr:colOff>
      <xdr:row>78</xdr:row>
      <xdr:rowOff>162962</xdr:rowOff>
    </xdr:to>
    <xdr:cxnSp macro="">
      <xdr:nvCxnSpPr>
        <xdr:cNvPr id="171" name="直線コネクタ 170"/>
        <xdr:cNvCxnSpPr/>
      </xdr:nvCxnSpPr>
      <xdr:spPr>
        <a:xfrm>
          <a:off x="4546600" y="1353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59800</xdr:rowOff>
    </xdr:from>
    <xdr:ext cx="599010" cy="259045"/>
    <xdr:sp macro="" textlink="">
      <xdr:nvSpPr>
        <xdr:cNvPr id="172" name="民生費最大値テキスト"/>
        <xdr:cNvSpPr txBox="1"/>
      </xdr:nvSpPr>
      <xdr:spPr>
        <a:xfrm>
          <a:off x="4686300" y="1257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74</xdr:row>
      <xdr:rowOff>113123</xdr:rowOff>
    </xdr:from>
    <xdr:to>
      <xdr:col>6</xdr:col>
      <xdr:colOff>600075</xdr:colOff>
      <xdr:row>74</xdr:row>
      <xdr:rowOff>113123</xdr:rowOff>
    </xdr:to>
    <xdr:cxnSp macro="">
      <xdr:nvCxnSpPr>
        <xdr:cNvPr id="173" name="直線コネクタ 172"/>
        <xdr:cNvCxnSpPr/>
      </xdr:nvCxnSpPr>
      <xdr:spPr>
        <a:xfrm>
          <a:off x="4546600" y="1280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48717</xdr:rowOff>
    </xdr:from>
    <xdr:to>
      <xdr:col>6</xdr:col>
      <xdr:colOff>511175</xdr:colOff>
      <xdr:row>74</xdr:row>
      <xdr:rowOff>113123</xdr:rowOff>
    </xdr:to>
    <xdr:cxnSp macro="">
      <xdr:nvCxnSpPr>
        <xdr:cNvPr id="174" name="直線コネクタ 173"/>
        <xdr:cNvCxnSpPr/>
      </xdr:nvCxnSpPr>
      <xdr:spPr>
        <a:xfrm>
          <a:off x="3797300" y="12564567"/>
          <a:ext cx="838200" cy="2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61082</xdr:rowOff>
    </xdr:from>
    <xdr:ext cx="599010" cy="259045"/>
    <xdr:sp macro="" textlink="">
      <xdr:nvSpPr>
        <xdr:cNvPr id="175" name="民生費平均値テキスト"/>
        <xdr:cNvSpPr txBox="1"/>
      </xdr:nvSpPr>
      <xdr:spPr>
        <a:xfrm>
          <a:off x="4686300" y="13262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82655</xdr:rowOff>
    </xdr:from>
    <xdr:to>
      <xdr:col>6</xdr:col>
      <xdr:colOff>561975</xdr:colOff>
      <xdr:row>78</xdr:row>
      <xdr:rowOff>12805</xdr:rowOff>
    </xdr:to>
    <xdr:sp macro="" textlink="">
      <xdr:nvSpPr>
        <xdr:cNvPr id="176" name="フローチャート : 判断 175"/>
        <xdr:cNvSpPr/>
      </xdr:nvSpPr>
      <xdr:spPr>
        <a:xfrm>
          <a:off x="4584700" y="1328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29428</xdr:rowOff>
    </xdr:from>
    <xdr:to>
      <xdr:col>5</xdr:col>
      <xdr:colOff>358775</xdr:colOff>
      <xdr:row>73</xdr:row>
      <xdr:rowOff>48717</xdr:rowOff>
    </xdr:to>
    <xdr:cxnSp macro="">
      <xdr:nvCxnSpPr>
        <xdr:cNvPr id="177" name="直線コネクタ 176"/>
        <xdr:cNvCxnSpPr/>
      </xdr:nvCxnSpPr>
      <xdr:spPr>
        <a:xfrm>
          <a:off x="2908300" y="12373828"/>
          <a:ext cx="889000" cy="19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105766</xdr:rowOff>
    </xdr:from>
    <xdr:to>
      <xdr:col>5</xdr:col>
      <xdr:colOff>409575</xdr:colOff>
      <xdr:row>78</xdr:row>
      <xdr:rowOff>35916</xdr:rowOff>
    </xdr:to>
    <xdr:sp macro="" textlink="">
      <xdr:nvSpPr>
        <xdr:cNvPr id="178" name="フローチャート : 判断 177"/>
        <xdr:cNvSpPr/>
      </xdr:nvSpPr>
      <xdr:spPr>
        <a:xfrm>
          <a:off x="3746500" y="1330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27043</xdr:rowOff>
    </xdr:from>
    <xdr:ext cx="599010" cy="259045"/>
    <xdr:sp macro="" textlink="">
      <xdr:nvSpPr>
        <xdr:cNvPr id="179" name="テキスト ボックス 178"/>
        <xdr:cNvSpPr txBox="1"/>
      </xdr:nvSpPr>
      <xdr:spPr>
        <a:xfrm>
          <a:off x="3497794" y="1340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29428</xdr:rowOff>
    </xdr:from>
    <xdr:to>
      <xdr:col>4</xdr:col>
      <xdr:colOff>155575</xdr:colOff>
      <xdr:row>74</xdr:row>
      <xdr:rowOff>122354</xdr:rowOff>
    </xdr:to>
    <xdr:cxnSp macro="">
      <xdr:nvCxnSpPr>
        <xdr:cNvPr id="180" name="直線コネクタ 179"/>
        <xdr:cNvCxnSpPr/>
      </xdr:nvCxnSpPr>
      <xdr:spPr>
        <a:xfrm flipV="1">
          <a:off x="2019300" y="12373828"/>
          <a:ext cx="889000" cy="4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96458</xdr:rowOff>
    </xdr:from>
    <xdr:to>
      <xdr:col>4</xdr:col>
      <xdr:colOff>206375</xdr:colOff>
      <xdr:row>78</xdr:row>
      <xdr:rowOff>26608</xdr:rowOff>
    </xdr:to>
    <xdr:sp macro="" textlink="">
      <xdr:nvSpPr>
        <xdr:cNvPr id="181" name="フローチャート : 判断 180"/>
        <xdr:cNvSpPr/>
      </xdr:nvSpPr>
      <xdr:spPr>
        <a:xfrm>
          <a:off x="2857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17735</xdr:rowOff>
    </xdr:from>
    <xdr:ext cx="599010" cy="259045"/>
    <xdr:sp macro="" textlink="">
      <xdr:nvSpPr>
        <xdr:cNvPr id="182" name="テキスト ボックス 181"/>
        <xdr:cNvSpPr txBox="1"/>
      </xdr:nvSpPr>
      <xdr:spPr>
        <a:xfrm>
          <a:off x="2608794" y="1339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122354</xdr:rowOff>
    </xdr:from>
    <xdr:to>
      <xdr:col>2</xdr:col>
      <xdr:colOff>638175</xdr:colOff>
      <xdr:row>78</xdr:row>
      <xdr:rowOff>3747</xdr:rowOff>
    </xdr:to>
    <xdr:cxnSp macro="">
      <xdr:nvCxnSpPr>
        <xdr:cNvPr id="183" name="直線コネクタ 182"/>
        <xdr:cNvCxnSpPr/>
      </xdr:nvCxnSpPr>
      <xdr:spPr>
        <a:xfrm flipV="1">
          <a:off x="1130300" y="12809654"/>
          <a:ext cx="889000" cy="56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160483</xdr:rowOff>
    </xdr:from>
    <xdr:to>
      <xdr:col>3</xdr:col>
      <xdr:colOff>3175</xdr:colOff>
      <xdr:row>78</xdr:row>
      <xdr:rowOff>90633</xdr:rowOff>
    </xdr:to>
    <xdr:sp macro="" textlink="">
      <xdr:nvSpPr>
        <xdr:cNvPr id="184" name="フローチャート : 判断 183"/>
        <xdr:cNvSpPr/>
      </xdr:nvSpPr>
      <xdr:spPr>
        <a:xfrm>
          <a:off x="1968500" y="133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81760</xdr:rowOff>
    </xdr:from>
    <xdr:ext cx="599010" cy="259045"/>
    <xdr:sp macro="" textlink="">
      <xdr:nvSpPr>
        <xdr:cNvPr id="185" name="テキスト ボックス 184"/>
        <xdr:cNvSpPr txBox="1"/>
      </xdr:nvSpPr>
      <xdr:spPr>
        <a:xfrm>
          <a:off x="1719794" y="1345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102918</xdr:rowOff>
    </xdr:from>
    <xdr:to>
      <xdr:col>1</xdr:col>
      <xdr:colOff>485775</xdr:colOff>
      <xdr:row>78</xdr:row>
      <xdr:rowOff>33068</xdr:rowOff>
    </xdr:to>
    <xdr:sp macro="" textlink="">
      <xdr:nvSpPr>
        <xdr:cNvPr id="186" name="フローチャート : 判断 185"/>
        <xdr:cNvSpPr/>
      </xdr:nvSpPr>
      <xdr:spPr>
        <a:xfrm>
          <a:off x="1079500" y="1330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49595</xdr:rowOff>
    </xdr:from>
    <xdr:ext cx="599010" cy="259045"/>
    <xdr:sp macro="" textlink="">
      <xdr:nvSpPr>
        <xdr:cNvPr id="187" name="テキスト ボックス 186"/>
        <xdr:cNvSpPr txBox="1"/>
      </xdr:nvSpPr>
      <xdr:spPr>
        <a:xfrm>
          <a:off x="830794" y="1307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62323</xdr:rowOff>
    </xdr:from>
    <xdr:to>
      <xdr:col>6</xdr:col>
      <xdr:colOff>561975</xdr:colOff>
      <xdr:row>74</xdr:row>
      <xdr:rowOff>163923</xdr:rowOff>
    </xdr:to>
    <xdr:sp macro="" textlink="">
      <xdr:nvSpPr>
        <xdr:cNvPr id="193" name="円/楕円 192"/>
        <xdr:cNvSpPr/>
      </xdr:nvSpPr>
      <xdr:spPr>
        <a:xfrm>
          <a:off x="4584700" y="127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15350</xdr:rowOff>
    </xdr:from>
    <xdr:ext cx="599010" cy="259045"/>
    <xdr:sp macro="" textlink="">
      <xdr:nvSpPr>
        <xdr:cNvPr id="194" name="民生費該当値テキスト"/>
        <xdr:cNvSpPr txBox="1"/>
      </xdr:nvSpPr>
      <xdr:spPr>
        <a:xfrm>
          <a:off x="4686300" y="1270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255,813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169367</xdr:rowOff>
    </xdr:from>
    <xdr:to>
      <xdr:col>5</xdr:col>
      <xdr:colOff>409575</xdr:colOff>
      <xdr:row>73</xdr:row>
      <xdr:rowOff>99517</xdr:rowOff>
    </xdr:to>
    <xdr:sp macro="" textlink="">
      <xdr:nvSpPr>
        <xdr:cNvPr id="195" name="円/楕円 194"/>
        <xdr:cNvSpPr/>
      </xdr:nvSpPr>
      <xdr:spPr>
        <a:xfrm>
          <a:off x="3746500" y="125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116044</xdr:rowOff>
    </xdr:from>
    <xdr:ext cx="599010" cy="259045"/>
    <xdr:sp macro="" textlink="">
      <xdr:nvSpPr>
        <xdr:cNvPr id="196" name="テキスト ボックス 195"/>
        <xdr:cNvSpPr txBox="1"/>
      </xdr:nvSpPr>
      <xdr:spPr>
        <a:xfrm>
          <a:off x="3497794" y="1228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307,400</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150078</xdr:rowOff>
    </xdr:from>
    <xdr:to>
      <xdr:col>4</xdr:col>
      <xdr:colOff>206375</xdr:colOff>
      <xdr:row>72</xdr:row>
      <xdr:rowOff>80228</xdr:rowOff>
    </xdr:to>
    <xdr:sp macro="" textlink="">
      <xdr:nvSpPr>
        <xdr:cNvPr id="197" name="円/楕円 196"/>
        <xdr:cNvSpPr/>
      </xdr:nvSpPr>
      <xdr:spPr>
        <a:xfrm>
          <a:off x="2857500" y="123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96755</xdr:rowOff>
    </xdr:from>
    <xdr:ext cx="599010" cy="259045"/>
    <xdr:sp macro="" textlink="">
      <xdr:nvSpPr>
        <xdr:cNvPr id="198" name="テキスト ボックス 197"/>
        <xdr:cNvSpPr txBox="1"/>
      </xdr:nvSpPr>
      <xdr:spPr>
        <a:xfrm>
          <a:off x="2608794" y="1209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349,119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71554</xdr:rowOff>
    </xdr:from>
    <xdr:to>
      <xdr:col>3</xdr:col>
      <xdr:colOff>3175</xdr:colOff>
      <xdr:row>75</xdr:row>
      <xdr:rowOff>1704</xdr:rowOff>
    </xdr:to>
    <xdr:sp macro="" textlink="">
      <xdr:nvSpPr>
        <xdr:cNvPr id="199" name="円/楕円 198"/>
        <xdr:cNvSpPr/>
      </xdr:nvSpPr>
      <xdr:spPr>
        <a:xfrm>
          <a:off x="1968500" y="1275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18231</xdr:rowOff>
    </xdr:from>
    <xdr:ext cx="599010" cy="259045"/>
    <xdr:sp macro="" textlink="">
      <xdr:nvSpPr>
        <xdr:cNvPr id="200" name="テキスト ボックス 199"/>
        <xdr:cNvSpPr txBox="1"/>
      </xdr:nvSpPr>
      <xdr:spPr>
        <a:xfrm>
          <a:off x="1719794" y="1253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253,794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124397</xdr:rowOff>
    </xdr:from>
    <xdr:to>
      <xdr:col>1</xdr:col>
      <xdr:colOff>485775</xdr:colOff>
      <xdr:row>78</xdr:row>
      <xdr:rowOff>54547</xdr:rowOff>
    </xdr:to>
    <xdr:sp macro="" textlink="">
      <xdr:nvSpPr>
        <xdr:cNvPr id="201" name="円/楕円 200"/>
        <xdr:cNvSpPr/>
      </xdr:nvSpPr>
      <xdr:spPr>
        <a:xfrm>
          <a:off x="1079500" y="133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45674</xdr:rowOff>
    </xdr:from>
    <xdr:ext cx="599010" cy="259045"/>
    <xdr:sp macro="" textlink="">
      <xdr:nvSpPr>
        <xdr:cNvPr id="202" name="テキスト ボックス 201"/>
        <xdr:cNvSpPr txBox="1"/>
      </xdr:nvSpPr>
      <xdr:spPr>
        <a:xfrm>
          <a:off x="830794" y="1341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171208</xdr:rowOff>
    </xdr:from>
    <xdr:to>
      <xdr:col>6</xdr:col>
      <xdr:colOff>511175</xdr:colOff>
      <xdr:row>96</xdr:row>
      <xdr:rowOff>63094</xdr:rowOff>
    </xdr:to>
    <xdr:cxnSp macro="">
      <xdr:nvCxnSpPr>
        <xdr:cNvPr id="231" name="直線コネクタ 230"/>
        <xdr:cNvCxnSpPr/>
      </xdr:nvCxnSpPr>
      <xdr:spPr>
        <a:xfrm>
          <a:off x="3797300" y="16458958"/>
          <a:ext cx="838200" cy="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171208</xdr:rowOff>
    </xdr:from>
    <xdr:to>
      <xdr:col>5</xdr:col>
      <xdr:colOff>358775</xdr:colOff>
      <xdr:row>96</xdr:row>
      <xdr:rowOff>47053</xdr:rowOff>
    </xdr:to>
    <xdr:cxnSp macro="">
      <xdr:nvCxnSpPr>
        <xdr:cNvPr id="234" name="直線コネクタ 233"/>
        <xdr:cNvCxnSpPr/>
      </xdr:nvCxnSpPr>
      <xdr:spPr>
        <a:xfrm flipV="1">
          <a:off x="2908300" y="16458958"/>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6" name="テキスト ボックス 235"/>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47053</xdr:rowOff>
    </xdr:from>
    <xdr:to>
      <xdr:col>4</xdr:col>
      <xdr:colOff>155575</xdr:colOff>
      <xdr:row>96</xdr:row>
      <xdr:rowOff>50178</xdr:rowOff>
    </xdr:to>
    <xdr:cxnSp macro="">
      <xdr:nvCxnSpPr>
        <xdr:cNvPr id="237" name="直線コネクタ 236"/>
        <xdr:cNvCxnSpPr/>
      </xdr:nvCxnSpPr>
      <xdr:spPr>
        <a:xfrm flipV="1">
          <a:off x="2019300" y="16506253"/>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152045</xdr:rowOff>
    </xdr:from>
    <xdr:to>
      <xdr:col>4</xdr:col>
      <xdr:colOff>206375</xdr:colOff>
      <xdr:row>96</xdr:row>
      <xdr:rowOff>82195</xdr:rowOff>
    </xdr:to>
    <xdr:sp macro="" textlink="">
      <xdr:nvSpPr>
        <xdr:cNvPr id="238" name="フローチャート : 判断 237"/>
        <xdr:cNvSpPr/>
      </xdr:nvSpPr>
      <xdr:spPr>
        <a:xfrm>
          <a:off x="2857500" y="16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98722</xdr:rowOff>
    </xdr:from>
    <xdr:ext cx="534377" cy="259045"/>
    <xdr:sp macro="" textlink="">
      <xdr:nvSpPr>
        <xdr:cNvPr id="239" name="テキスト ボックス 238"/>
        <xdr:cNvSpPr txBox="1"/>
      </xdr:nvSpPr>
      <xdr:spPr>
        <a:xfrm>
          <a:off x="2641111" y="162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50178</xdr:rowOff>
    </xdr:from>
    <xdr:to>
      <xdr:col>2</xdr:col>
      <xdr:colOff>638175</xdr:colOff>
      <xdr:row>96</xdr:row>
      <xdr:rowOff>103594</xdr:rowOff>
    </xdr:to>
    <xdr:cxnSp macro="">
      <xdr:nvCxnSpPr>
        <xdr:cNvPr id="240" name="直線コネクタ 239"/>
        <xdr:cNvCxnSpPr/>
      </xdr:nvCxnSpPr>
      <xdr:spPr>
        <a:xfrm flipV="1">
          <a:off x="1130300" y="16509378"/>
          <a:ext cx="8890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131724</xdr:rowOff>
    </xdr:from>
    <xdr:to>
      <xdr:col>3</xdr:col>
      <xdr:colOff>3175</xdr:colOff>
      <xdr:row>96</xdr:row>
      <xdr:rowOff>61874</xdr:rowOff>
    </xdr:to>
    <xdr:sp macro="" textlink="">
      <xdr:nvSpPr>
        <xdr:cNvPr id="241" name="フローチャート : 判断 240"/>
        <xdr:cNvSpPr/>
      </xdr:nvSpPr>
      <xdr:spPr>
        <a:xfrm>
          <a:off x="1968500" y="1641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78401</xdr:rowOff>
    </xdr:from>
    <xdr:ext cx="534377" cy="259045"/>
    <xdr:sp macro="" textlink="">
      <xdr:nvSpPr>
        <xdr:cNvPr id="242" name="テキスト ボックス 241"/>
        <xdr:cNvSpPr txBox="1"/>
      </xdr:nvSpPr>
      <xdr:spPr>
        <a:xfrm>
          <a:off x="1752111" y="161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153530</xdr:rowOff>
    </xdr:from>
    <xdr:to>
      <xdr:col>1</xdr:col>
      <xdr:colOff>485775</xdr:colOff>
      <xdr:row>96</xdr:row>
      <xdr:rowOff>83680</xdr:rowOff>
    </xdr:to>
    <xdr:sp macro="" textlink="">
      <xdr:nvSpPr>
        <xdr:cNvPr id="243" name="フローチャート : 判断 242"/>
        <xdr:cNvSpPr/>
      </xdr:nvSpPr>
      <xdr:spPr>
        <a:xfrm>
          <a:off x="1079500" y="1644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100207</xdr:rowOff>
    </xdr:from>
    <xdr:ext cx="534377" cy="259045"/>
    <xdr:sp macro="" textlink="">
      <xdr:nvSpPr>
        <xdr:cNvPr id="244" name="テキスト ボックス 243"/>
        <xdr:cNvSpPr txBox="1"/>
      </xdr:nvSpPr>
      <xdr:spPr>
        <a:xfrm>
          <a:off x="863111" y="162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12294</xdr:rowOff>
    </xdr:from>
    <xdr:to>
      <xdr:col>6</xdr:col>
      <xdr:colOff>561975</xdr:colOff>
      <xdr:row>96</xdr:row>
      <xdr:rowOff>113894</xdr:rowOff>
    </xdr:to>
    <xdr:sp macro="" textlink="">
      <xdr:nvSpPr>
        <xdr:cNvPr id="250" name="円/楕円 249"/>
        <xdr:cNvSpPr/>
      </xdr:nvSpPr>
      <xdr:spPr>
        <a:xfrm>
          <a:off x="4584700" y="164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162171</xdr:rowOff>
    </xdr:from>
    <xdr:ext cx="534377" cy="259045"/>
    <xdr:sp macro="" textlink="">
      <xdr:nvSpPr>
        <xdr:cNvPr id="251" name="衛生費該当値テキスト"/>
        <xdr:cNvSpPr txBox="1"/>
      </xdr:nvSpPr>
      <xdr:spPr>
        <a:xfrm>
          <a:off x="4686300" y="164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120408</xdr:rowOff>
    </xdr:from>
    <xdr:to>
      <xdr:col>5</xdr:col>
      <xdr:colOff>409575</xdr:colOff>
      <xdr:row>96</xdr:row>
      <xdr:rowOff>50558</xdr:rowOff>
    </xdr:to>
    <xdr:sp macro="" textlink="">
      <xdr:nvSpPr>
        <xdr:cNvPr id="252" name="円/楕円 251"/>
        <xdr:cNvSpPr/>
      </xdr:nvSpPr>
      <xdr:spPr>
        <a:xfrm>
          <a:off x="3746500" y="164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41685</xdr:rowOff>
    </xdr:from>
    <xdr:ext cx="534377" cy="259045"/>
    <xdr:sp macro="" textlink="">
      <xdr:nvSpPr>
        <xdr:cNvPr id="253" name="テキスト ボックス 252"/>
        <xdr:cNvSpPr txBox="1"/>
      </xdr:nvSpPr>
      <xdr:spPr>
        <a:xfrm>
          <a:off x="3530111" y="165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167703</xdr:rowOff>
    </xdr:from>
    <xdr:to>
      <xdr:col>4</xdr:col>
      <xdr:colOff>206375</xdr:colOff>
      <xdr:row>96</xdr:row>
      <xdr:rowOff>97853</xdr:rowOff>
    </xdr:to>
    <xdr:sp macro="" textlink="">
      <xdr:nvSpPr>
        <xdr:cNvPr id="254" name="円/楕円 253"/>
        <xdr:cNvSpPr/>
      </xdr:nvSpPr>
      <xdr:spPr>
        <a:xfrm>
          <a:off x="2857500" y="164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88980</xdr:rowOff>
    </xdr:from>
    <xdr:ext cx="534377" cy="259045"/>
    <xdr:sp macro="" textlink="">
      <xdr:nvSpPr>
        <xdr:cNvPr id="255" name="テキスト ボックス 254"/>
        <xdr:cNvSpPr txBox="1"/>
      </xdr:nvSpPr>
      <xdr:spPr>
        <a:xfrm>
          <a:off x="2641111" y="1654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170828</xdr:rowOff>
    </xdr:from>
    <xdr:to>
      <xdr:col>3</xdr:col>
      <xdr:colOff>3175</xdr:colOff>
      <xdr:row>96</xdr:row>
      <xdr:rowOff>100978</xdr:rowOff>
    </xdr:to>
    <xdr:sp macro="" textlink="">
      <xdr:nvSpPr>
        <xdr:cNvPr id="256" name="円/楕円 255"/>
        <xdr:cNvSpPr/>
      </xdr:nvSpPr>
      <xdr:spPr>
        <a:xfrm>
          <a:off x="1968500" y="164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92105</xdr:rowOff>
    </xdr:from>
    <xdr:ext cx="534377" cy="259045"/>
    <xdr:sp macro="" textlink="">
      <xdr:nvSpPr>
        <xdr:cNvPr id="257" name="テキスト ボックス 256"/>
        <xdr:cNvSpPr txBox="1"/>
      </xdr:nvSpPr>
      <xdr:spPr>
        <a:xfrm>
          <a:off x="1752111" y="165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52794</xdr:rowOff>
    </xdr:from>
    <xdr:to>
      <xdr:col>1</xdr:col>
      <xdr:colOff>485775</xdr:colOff>
      <xdr:row>96</xdr:row>
      <xdr:rowOff>154394</xdr:rowOff>
    </xdr:to>
    <xdr:sp macro="" textlink="">
      <xdr:nvSpPr>
        <xdr:cNvPr id="258" name="円/楕円 257"/>
        <xdr:cNvSpPr/>
      </xdr:nvSpPr>
      <xdr:spPr>
        <a:xfrm>
          <a:off x="1079500" y="165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145521</xdr:rowOff>
    </xdr:from>
    <xdr:ext cx="534377" cy="259045"/>
    <xdr:sp macro="" textlink="">
      <xdr:nvSpPr>
        <xdr:cNvPr id="259" name="テキスト ボックス 258"/>
        <xdr:cNvSpPr txBox="1"/>
      </xdr:nvSpPr>
      <xdr:spPr>
        <a:xfrm>
          <a:off x="863111" y="1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131470</xdr:rowOff>
    </xdr:from>
    <xdr:to>
      <xdr:col>15</xdr:col>
      <xdr:colOff>180975</xdr:colOff>
      <xdr:row>38</xdr:row>
      <xdr:rowOff>24029</xdr:rowOff>
    </xdr:to>
    <xdr:cxnSp macro="">
      <xdr:nvCxnSpPr>
        <xdr:cNvPr id="286" name="直線コネクタ 285"/>
        <xdr:cNvCxnSpPr/>
      </xdr:nvCxnSpPr>
      <xdr:spPr>
        <a:xfrm>
          <a:off x="9639300" y="6475120"/>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131470</xdr:rowOff>
    </xdr:from>
    <xdr:to>
      <xdr:col>14</xdr:col>
      <xdr:colOff>28575</xdr:colOff>
      <xdr:row>37</xdr:row>
      <xdr:rowOff>162103</xdr:rowOff>
    </xdr:to>
    <xdr:cxnSp macro="">
      <xdr:nvCxnSpPr>
        <xdr:cNvPr id="289" name="直線コネクタ 288"/>
        <xdr:cNvCxnSpPr/>
      </xdr:nvCxnSpPr>
      <xdr:spPr>
        <a:xfrm flipV="1">
          <a:off x="8750300" y="6475120"/>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162103</xdr:rowOff>
    </xdr:from>
    <xdr:to>
      <xdr:col>12</xdr:col>
      <xdr:colOff>511175</xdr:colOff>
      <xdr:row>38</xdr:row>
      <xdr:rowOff>22657</xdr:rowOff>
    </xdr:to>
    <xdr:cxnSp macro="">
      <xdr:nvCxnSpPr>
        <xdr:cNvPr id="292" name="直線コネクタ 291"/>
        <xdr:cNvCxnSpPr/>
      </xdr:nvCxnSpPr>
      <xdr:spPr>
        <a:xfrm flipV="1">
          <a:off x="7861300" y="650575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139192</xdr:rowOff>
    </xdr:from>
    <xdr:to>
      <xdr:col>12</xdr:col>
      <xdr:colOff>561975</xdr:colOff>
      <xdr:row>35</xdr:row>
      <xdr:rowOff>69342</xdr:rowOff>
    </xdr:to>
    <xdr:sp macro="" textlink="">
      <xdr:nvSpPr>
        <xdr:cNvPr id="293" name="フローチャート : 判断 292"/>
        <xdr:cNvSpPr/>
      </xdr:nvSpPr>
      <xdr:spPr>
        <a:xfrm>
          <a:off x="8699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85869</xdr:rowOff>
    </xdr:from>
    <xdr:ext cx="469744" cy="259045"/>
    <xdr:sp macro="" textlink="">
      <xdr:nvSpPr>
        <xdr:cNvPr id="294" name="テキスト ボックス 293"/>
        <xdr:cNvSpPr txBox="1"/>
      </xdr:nvSpPr>
      <xdr:spPr>
        <a:xfrm>
          <a:off x="8515427"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22657</xdr:rowOff>
    </xdr:from>
    <xdr:to>
      <xdr:col>11</xdr:col>
      <xdr:colOff>307975</xdr:colOff>
      <xdr:row>38</xdr:row>
      <xdr:rowOff>28601</xdr:rowOff>
    </xdr:to>
    <xdr:cxnSp macro="">
      <xdr:nvCxnSpPr>
        <xdr:cNvPr id="295" name="直線コネクタ 294"/>
        <xdr:cNvCxnSpPr/>
      </xdr:nvCxnSpPr>
      <xdr:spPr>
        <a:xfrm flipV="1">
          <a:off x="6972300" y="653775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122275</xdr:rowOff>
    </xdr:from>
    <xdr:to>
      <xdr:col>11</xdr:col>
      <xdr:colOff>358775</xdr:colOff>
      <xdr:row>34</xdr:row>
      <xdr:rowOff>52425</xdr:rowOff>
    </xdr:to>
    <xdr:sp macro="" textlink="">
      <xdr:nvSpPr>
        <xdr:cNvPr id="296" name="フローチャート : 判断 295"/>
        <xdr:cNvSpPr/>
      </xdr:nvSpPr>
      <xdr:spPr>
        <a:xfrm>
          <a:off x="7810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68952</xdr:rowOff>
    </xdr:from>
    <xdr:ext cx="469744" cy="259045"/>
    <xdr:sp macro="" textlink="">
      <xdr:nvSpPr>
        <xdr:cNvPr id="297" name="テキスト ボックス 296"/>
        <xdr:cNvSpPr txBox="1"/>
      </xdr:nvSpPr>
      <xdr:spPr>
        <a:xfrm>
          <a:off x="7626427"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46381</xdr:rowOff>
    </xdr:from>
    <xdr:to>
      <xdr:col>10</xdr:col>
      <xdr:colOff>155575</xdr:colOff>
      <xdr:row>31</xdr:row>
      <xdr:rowOff>147981</xdr:rowOff>
    </xdr:to>
    <xdr:sp macro="" textlink="">
      <xdr:nvSpPr>
        <xdr:cNvPr id="298" name="フローチャート : 判断 297"/>
        <xdr:cNvSpPr/>
      </xdr:nvSpPr>
      <xdr:spPr>
        <a:xfrm>
          <a:off x="6921500" y="53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164508</xdr:rowOff>
    </xdr:from>
    <xdr:ext cx="469744" cy="259045"/>
    <xdr:sp macro="" textlink="">
      <xdr:nvSpPr>
        <xdr:cNvPr id="299" name="テキスト ボックス 298"/>
        <xdr:cNvSpPr txBox="1"/>
      </xdr:nvSpPr>
      <xdr:spPr>
        <a:xfrm>
          <a:off x="6737427" y="51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144678</xdr:rowOff>
    </xdr:from>
    <xdr:to>
      <xdr:col>15</xdr:col>
      <xdr:colOff>231775</xdr:colOff>
      <xdr:row>38</xdr:row>
      <xdr:rowOff>74828</xdr:rowOff>
    </xdr:to>
    <xdr:sp macro="" textlink="">
      <xdr:nvSpPr>
        <xdr:cNvPr id="305" name="円/楕円 304"/>
        <xdr:cNvSpPr/>
      </xdr:nvSpPr>
      <xdr:spPr>
        <a:xfrm>
          <a:off x="104267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59605</xdr:rowOff>
    </xdr:from>
    <xdr:ext cx="378565" cy="259045"/>
    <xdr:sp macro="" textlink="">
      <xdr:nvSpPr>
        <xdr:cNvPr id="306" name="労働費該当値テキスト"/>
        <xdr:cNvSpPr txBox="1"/>
      </xdr:nvSpPr>
      <xdr:spPr>
        <a:xfrm>
          <a:off x="10528300" y="6403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80670</xdr:rowOff>
    </xdr:from>
    <xdr:to>
      <xdr:col>14</xdr:col>
      <xdr:colOff>79375</xdr:colOff>
      <xdr:row>38</xdr:row>
      <xdr:rowOff>10820</xdr:rowOff>
    </xdr:to>
    <xdr:sp macro="" textlink="">
      <xdr:nvSpPr>
        <xdr:cNvPr id="307" name="円/楕円 306"/>
        <xdr:cNvSpPr/>
      </xdr:nvSpPr>
      <xdr:spPr>
        <a:xfrm>
          <a:off x="95885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1947</xdr:rowOff>
    </xdr:from>
    <xdr:ext cx="378565" cy="259045"/>
    <xdr:sp macro="" textlink="">
      <xdr:nvSpPr>
        <xdr:cNvPr id="308" name="テキスト ボックス 307"/>
        <xdr:cNvSpPr txBox="1"/>
      </xdr:nvSpPr>
      <xdr:spPr>
        <a:xfrm>
          <a:off x="9450017" y="651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111303</xdr:rowOff>
    </xdr:from>
    <xdr:to>
      <xdr:col>12</xdr:col>
      <xdr:colOff>561975</xdr:colOff>
      <xdr:row>38</xdr:row>
      <xdr:rowOff>41453</xdr:rowOff>
    </xdr:to>
    <xdr:sp macro="" textlink="">
      <xdr:nvSpPr>
        <xdr:cNvPr id="309" name="円/楕円 308"/>
        <xdr:cNvSpPr/>
      </xdr:nvSpPr>
      <xdr:spPr>
        <a:xfrm>
          <a:off x="8699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32580</xdr:rowOff>
    </xdr:from>
    <xdr:ext cx="378565" cy="259045"/>
    <xdr:sp macro="" textlink="">
      <xdr:nvSpPr>
        <xdr:cNvPr id="310" name="テキスト ボックス 309"/>
        <xdr:cNvSpPr txBox="1"/>
      </xdr:nvSpPr>
      <xdr:spPr>
        <a:xfrm>
          <a:off x="8561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143307</xdr:rowOff>
    </xdr:from>
    <xdr:to>
      <xdr:col>11</xdr:col>
      <xdr:colOff>358775</xdr:colOff>
      <xdr:row>38</xdr:row>
      <xdr:rowOff>73457</xdr:rowOff>
    </xdr:to>
    <xdr:sp macro="" textlink="">
      <xdr:nvSpPr>
        <xdr:cNvPr id="311" name="円/楕円 310"/>
        <xdr:cNvSpPr/>
      </xdr:nvSpPr>
      <xdr:spPr>
        <a:xfrm>
          <a:off x="7810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64584</xdr:rowOff>
    </xdr:from>
    <xdr:ext cx="378565" cy="259045"/>
    <xdr:sp macro="" textlink="">
      <xdr:nvSpPr>
        <xdr:cNvPr id="312" name="テキスト ボックス 311"/>
        <xdr:cNvSpPr txBox="1"/>
      </xdr:nvSpPr>
      <xdr:spPr>
        <a:xfrm>
          <a:off x="7672017"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149251</xdr:rowOff>
    </xdr:from>
    <xdr:to>
      <xdr:col>10</xdr:col>
      <xdr:colOff>155575</xdr:colOff>
      <xdr:row>38</xdr:row>
      <xdr:rowOff>79401</xdr:rowOff>
    </xdr:to>
    <xdr:sp macro="" textlink="">
      <xdr:nvSpPr>
        <xdr:cNvPr id="313" name="円/楕円 312"/>
        <xdr:cNvSpPr/>
      </xdr:nvSpPr>
      <xdr:spPr>
        <a:xfrm>
          <a:off x="6921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70528</xdr:rowOff>
    </xdr:from>
    <xdr:ext cx="378565" cy="259045"/>
    <xdr:sp macro="" textlink="">
      <xdr:nvSpPr>
        <xdr:cNvPr id="314" name="テキスト ボックス 313"/>
        <xdr:cNvSpPr txBox="1"/>
      </xdr:nvSpPr>
      <xdr:spPr>
        <a:xfrm>
          <a:off x="6783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126400</xdr:rowOff>
    </xdr:from>
    <xdr:to>
      <xdr:col>15</xdr:col>
      <xdr:colOff>180975</xdr:colOff>
      <xdr:row>58</xdr:row>
      <xdr:rowOff>59466</xdr:rowOff>
    </xdr:to>
    <xdr:cxnSp macro="">
      <xdr:nvCxnSpPr>
        <xdr:cNvPr id="341" name="直線コネクタ 340"/>
        <xdr:cNvCxnSpPr/>
      </xdr:nvCxnSpPr>
      <xdr:spPr>
        <a:xfrm flipV="1">
          <a:off x="9639300" y="9899050"/>
          <a:ext cx="8382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68470</xdr:rowOff>
    </xdr:from>
    <xdr:ext cx="534377" cy="259045"/>
    <xdr:sp macro="" textlink="">
      <xdr:nvSpPr>
        <xdr:cNvPr id="342" name="農林水産業費平均値テキスト"/>
        <xdr:cNvSpPr txBox="1"/>
      </xdr:nvSpPr>
      <xdr:spPr>
        <a:xfrm>
          <a:off x="10528300" y="984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47089</xdr:rowOff>
    </xdr:from>
    <xdr:to>
      <xdr:col>14</xdr:col>
      <xdr:colOff>28575</xdr:colOff>
      <xdr:row>58</xdr:row>
      <xdr:rowOff>59466</xdr:rowOff>
    </xdr:to>
    <xdr:cxnSp macro="">
      <xdr:nvCxnSpPr>
        <xdr:cNvPr id="344" name="直線コネクタ 343"/>
        <xdr:cNvCxnSpPr/>
      </xdr:nvCxnSpPr>
      <xdr:spPr>
        <a:xfrm>
          <a:off x="8750300" y="9991189"/>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79084</xdr:rowOff>
    </xdr:from>
    <xdr:ext cx="534377" cy="259045"/>
    <xdr:sp macro="" textlink="">
      <xdr:nvSpPr>
        <xdr:cNvPr id="346" name="テキスト ボックス 345"/>
        <xdr:cNvSpPr txBox="1"/>
      </xdr:nvSpPr>
      <xdr:spPr>
        <a:xfrm>
          <a:off x="9372111" y="96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47089</xdr:rowOff>
    </xdr:from>
    <xdr:to>
      <xdr:col>12</xdr:col>
      <xdr:colOff>511175</xdr:colOff>
      <xdr:row>58</xdr:row>
      <xdr:rowOff>75829</xdr:rowOff>
    </xdr:to>
    <xdr:cxnSp macro="">
      <xdr:nvCxnSpPr>
        <xdr:cNvPr id="347" name="直線コネクタ 346"/>
        <xdr:cNvCxnSpPr/>
      </xdr:nvCxnSpPr>
      <xdr:spPr>
        <a:xfrm flipV="1">
          <a:off x="7861300" y="9991189"/>
          <a:ext cx="889000" cy="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48" name="フローチャート : 判断 347"/>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101487</xdr:rowOff>
    </xdr:from>
    <xdr:ext cx="534377" cy="259045"/>
    <xdr:sp macro="" textlink="">
      <xdr:nvSpPr>
        <xdr:cNvPr id="349" name="テキスト ボックス 348"/>
        <xdr:cNvSpPr txBox="1"/>
      </xdr:nvSpPr>
      <xdr:spPr>
        <a:xfrm>
          <a:off x="8483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29789</xdr:rowOff>
    </xdr:from>
    <xdr:to>
      <xdr:col>11</xdr:col>
      <xdr:colOff>307975</xdr:colOff>
      <xdr:row>58</xdr:row>
      <xdr:rowOff>75829</xdr:rowOff>
    </xdr:to>
    <xdr:cxnSp macro="">
      <xdr:nvCxnSpPr>
        <xdr:cNvPr id="350" name="直線コネクタ 349"/>
        <xdr:cNvCxnSpPr/>
      </xdr:nvCxnSpPr>
      <xdr:spPr>
        <a:xfrm>
          <a:off x="6972300" y="9973889"/>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1" name="フローチャート : 判断 350"/>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103443</xdr:rowOff>
    </xdr:from>
    <xdr:ext cx="534377" cy="259045"/>
    <xdr:sp macro="" textlink="">
      <xdr:nvSpPr>
        <xdr:cNvPr id="352" name="テキスト ボックス 351"/>
        <xdr:cNvSpPr txBox="1"/>
      </xdr:nvSpPr>
      <xdr:spPr>
        <a:xfrm>
          <a:off x="7594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3" name="フローチャート : 判断 352"/>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72658</xdr:rowOff>
    </xdr:from>
    <xdr:ext cx="534377" cy="259045"/>
    <xdr:sp macro="" textlink="">
      <xdr:nvSpPr>
        <xdr:cNvPr id="354" name="テキスト ボックス 353"/>
        <xdr:cNvSpPr txBox="1"/>
      </xdr:nvSpPr>
      <xdr:spPr>
        <a:xfrm>
          <a:off x="6705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75600</xdr:rowOff>
    </xdr:from>
    <xdr:to>
      <xdr:col>15</xdr:col>
      <xdr:colOff>231775</xdr:colOff>
      <xdr:row>58</xdr:row>
      <xdr:rowOff>5750</xdr:rowOff>
    </xdr:to>
    <xdr:sp macro="" textlink="">
      <xdr:nvSpPr>
        <xdr:cNvPr id="360" name="円/楕円 359"/>
        <xdr:cNvSpPr/>
      </xdr:nvSpPr>
      <xdr:spPr>
        <a:xfrm>
          <a:off x="10426700" y="98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98477</xdr:rowOff>
    </xdr:from>
    <xdr:ext cx="534377" cy="259045"/>
    <xdr:sp macro="" textlink="">
      <xdr:nvSpPr>
        <xdr:cNvPr id="361" name="農林水産業費該当値テキスト"/>
        <xdr:cNvSpPr txBox="1"/>
      </xdr:nvSpPr>
      <xdr:spPr>
        <a:xfrm>
          <a:off x="10528300" y="96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8666</xdr:rowOff>
    </xdr:from>
    <xdr:to>
      <xdr:col>14</xdr:col>
      <xdr:colOff>79375</xdr:colOff>
      <xdr:row>58</xdr:row>
      <xdr:rowOff>110266</xdr:rowOff>
    </xdr:to>
    <xdr:sp macro="" textlink="">
      <xdr:nvSpPr>
        <xdr:cNvPr id="362" name="円/楕円 361"/>
        <xdr:cNvSpPr/>
      </xdr:nvSpPr>
      <xdr:spPr>
        <a:xfrm>
          <a:off x="9588500" y="99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101393</xdr:rowOff>
    </xdr:from>
    <xdr:ext cx="534377" cy="259045"/>
    <xdr:sp macro="" textlink="">
      <xdr:nvSpPr>
        <xdr:cNvPr id="363" name="テキスト ボックス 362"/>
        <xdr:cNvSpPr txBox="1"/>
      </xdr:nvSpPr>
      <xdr:spPr>
        <a:xfrm>
          <a:off x="9372111" y="1004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167739</xdr:rowOff>
    </xdr:from>
    <xdr:to>
      <xdr:col>12</xdr:col>
      <xdr:colOff>561975</xdr:colOff>
      <xdr:row>58</xdr:row>
      <xdr:rowOff>97889</xdr:rowOff>
    </xdr:to>
    <xdr:sp macro="" textlink="">
      <xdr:nvSpPr>
        <xdr:cNvPr id="364" name="円/楕円 363"/>
        <xdr:cNvSpPr/>
      </xdr:nvSpPr>
      <xdr:spPr>
        <a:xfrm>
          <a:off x="8699500" y="99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89016</xdr:rowOff>
    </xdr:from>
    <xdr:ext cx="534377" cy="259045"/>
    <xdr:sp macro="" textlink="">
      <xdr:nvSpPr>
        <xdr:cNvPr id="365" name="テキスト ボックス 364"/>
        <xdr:cNvSpPr txBox="1"/>
      </xdr:nvSpPr>
      <xdr:spPr>
        <a:xfrm>
          <a:off x="8483111" y="1003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25029</xdr:rowOff>
    </xdr:from>
    <xdr:to>
      <xdr:col>11</xdr:col>
      <xdr:colOff>358775</xdr:colOff>
      <xdr:row>58</xdr:row>
      <xdr:rowOff>126629</xdr:rowOff>
    </xdr:to>
    <xdr:sp macro="" textlink="">
      <xdr:nvSpPr>
        <xdr:cNvPr id="366" name="円/楕円 365"/>
        <xdr:cNvSpPr/>
      </xdr:nvSpPr>
      <xdr:spPr>
        <a:xfrm>
          <a:off x="7810500" y="99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117756</xdr:rowOff>
    </xdr:from>
    <xdr:ext cx="534377" cy="259045"/>
    <xdr:sp macro="" textlink="">
      <xdr:nvSpPr>
        <xdr:cNvPr id="367" name="テキスト ボックス 366"/>
        <xdr:cNvSpPr txBox="1"/>
      </xdr:nvSpPr>
      <xdr:spPr>
        <a:xfrm>
          <a:off x="7594111" y="1006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150439</xdr:rowOff>
    </xdr:from>
    <xdr:to>
      <xdr:col>10</xdr:col>
      <xdr:colOff>155575</xdr:colOff>
      <xdr:row>58</xdr:row>
      <xdr:rowOff>80589</xdr:rowOff>
    </xdr:to>
    <xdr:sp macro="" textlink="">
      <xdr:nvSpPr>
        <xdr:cNvPr id="368" name="円/楕円 367"/>
        <xdr:cNvSpPr/>
      </xdr:nvSpPr>
      <xdr:spPr>
        <a:xfrm>
          <a:off x="6921500" y="99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97116</xdr:rowOff>
    </xdr:from>
    <xdr:ext cx="534377" cy="259045"/>
    <xdr:sp macro="" textlink="">
      <xdr:nvSpPr>
        <xdr:cNvPr id="369" name="テキスト ボックス 368"/>
        <xdr:cNvSpPr txBox="1"/>
      </xdr:nvSpPr>
      <xdr:spPr>
        <a:xfrm>
          <a:off x="6705111" y="96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126702</xdr:rowOff>
    </xdr:from>
    <xdr:to>
      <xdr:col>15</xdr:col>
      <xdr:colOff>180975</xdr:colOff>
      <xdr:row>76</xdr:row>
      <xdr:rowOff>155473</xdr:rowOff>
    </xdr:to>
    <xdr:cxnSp macro="">
      <xdr:nvCxnSpPr>
        <xdr:cNvPr id="400" name="直線コネクタ 399"/>
        <xdr:cNvCxnSpPr/>
      </xdr:nvCxnSpPr>
      <xdr:spPr>
        <a:xfrm flipV="1">
          <a:off x="9639300" y="13156902"/>
          <a:ext cx="8382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67457</xdr:rowOff>
    </xdr:from>
    <xdr:ext cx="534377" cy="259045"/>
    <xdr:sp macro="" textlink="">
      <xdr:nvSpPr>
        <xdr:cNvPr id="401" name="商工費平均値テキスト"/>
        <xdr:cNvSpPr txBox="1"/>
      </xdr:nvSpPr>
      <xdr:spPr>
        <a:xfrm>
          <a:off x="10528300" y="1309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155473</xdr:rowOff>
    </xdr:from>
    <xdr:to>
      <xdr:col>14</xdr:col>
      <xdr:colOff>28575</xdr:colOff>
      <xdr:row>77</xdr:row>
      <xdr:rowOff>54759</xdr:rowOff>
    </xdr:to>
    <xdr:cxnSp macro="">
      <xdr:nvCxnSpPr>
        <xdr:cNvPr id="403" name="直線コネクタ 402"/>
        <xdr:cNvCxnSpPr/>
      </xdr:nvCxnSpPr>
      <xdr:spPr>
        <a:xfrm flipV="1">
          <a:off x="8750300" y="13185673"/>
          <a:ext cx="889000" cy="7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169341</xdr:rowOff>
    </xdr:from>
    <xdr:ext cx="534377" cy="259045"/>
    <xdr:sp macro="" textlink="">
      <xdr:nvSpPr>
        <xdr:cNvPr id="405" name="テキスト ボックス 404"/>
        <xdr:cNvSpPr txBox="1"/>
      </xdr:nvSpPr>
      <xdr:spPr>
        <a:xfrm>
          <a:off x="9372111" y="12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54759</xdr:rowOff>
    </xdr:from>
    <xdr:to>
      <xdr:col>12</xdr:col>
      <xdr:colOff>511175</xdr:colOff>
      <xdr:row>77</xdr:row>
      <xdr:rowOff>139145</xdr:rowOff>
    </xdr:to>
    <xdr:cxnSp macro="">
      <xdr:nvCxnSpPr>
        <xdr:cNvPr id="406" name="直線コネクタ 405"/>
        <xdr:cNvCxnSpPr/>
      </xdr:nvCxnSpPr>
      <xdr:spPr>
        <a:xfrm flipV="1">
          <a:off x="7861300" y="13256409"/>
          <a:ext cx="889000" cy="8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07" name="フローチャート : 判断 406"/>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9982</xdr:rowOff>
    </xdr:from>
    <xdr:ext cx="469744" cy="259045"/>
    <xdr:sp macro="" textlink="">
      <xdr:nvSpPr>
        <xdr:cNvPr id="408" name="テキスト ボックス 407"/>
        <xdr:cNvSpPr txBox="1"/>
      </xdr:nvSpPr>
      <xdr:spPr>
        <a:xfrm>
          <a:off x="8515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81930</xdr:rowOff>
    </xdr:from>
    <xdr:to>
      <xdr:col>11</xdr:col>
      <xdr:colOff>307975</xdr:colOff>
      <xdr:row>77</xdr:row>
      <xdr:rowOff>139145</xdr:rowOff>
    </xdr:to>
    <xdr:cxnSp macro="">
      <xdr:nvCxnSpPr>
        <xdr:cNvPr id="409" name="直線コネクタ 408"/>
        <xdr:cNvCxnSpPr/>
      </xdr:nvCxnSpPr>
      <xdr:spPr>
        <a:xfrm>
          <a:off x="6972300" y="13283580"/>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0" name="フローチャート : 判断 409"/>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15696</xdr:rowOff>
    </xdr:from>
    <xdr:ext cx="469744" cy="259045"/>
    <xdr:sp macro="" textlink="">
      <xdr:nvSpPr>
        <xdr:cNvPr id="411" name="テキスト ボックス 410"/>
        <xdr:cNvSpPr txBox="1"/>
      </xdr:nvSpPr>
      <xdr:spPr>
        <a:xfrm>
          <a:off x="7626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2" name="フローチャート : 判断 411"/>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32188</xdr:rowOff>
    </xdr:from>
    <xdr:ext cx="469744" cy="259045"/>
    <xdr:sp macro="" textlink="">
      <xdr:nvSpPr>
        <xdr:cNvPr id="413" name="テキスト ボックス 412"/>
        <xdr:cNvSpPr txBox="1"/>
      </xdr:nvSpPr>
      <xdr:spPr>
        <a:xfrm>
          <a:off x="6737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75902</xdr:rowOff>
    </xdr:from>
    <xdr:to>
      <xdr:col>15</xdr:col>
      <xdr:colOff>231775</xdr:colOff>
      <xdr:row>77</xdr:row>
      <xdr:rowOff>6052</xdr:rowOff>
    </xdr:to>
    <xdr:sp macro="" textlink="">
      <xdr:nvSpPr>
        <xdr:cNvPr id="419" name="円/楕円 418"/>
        <xdr:cNvSpPr/>
      </xdr:nvSpPr>
      <xdr:spPr>
        <a:xfrm>
          <a:off x="10426700" y="131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98779</xdr:rowOff>
    </xdr:from>
    <xdr:ext cx="534377" cy="259045"/>
    <xdr:sp macro="" textlink="">
      <xdr:nvSpPr>
        <xdr:cNvPr id="420" name="商工費該当値テキスト"/>
        <xdr:cNvSpPr txBox="1"/>
      </xdr:nvSpPr>
      <xdr:spPr>
        <a:xfrm>
          <a:off x="10528300" y="129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104673</xdr:rowOff>
    </xdr:from>
    <xdr:to>
      <xdr:col>14</xdr:col>
      <xdr:colOff>79375</xdr:colOff>
      <xdr:row>77</xdr:row>
      <xdr:rowOff>34823</xdr:rowOff>
    </xdr:to>
    <xdr:sp macro="" textlink="">
      <xdr:nvSpPr>
        <xdr:cNvPr id="421" name="円/楕円 420"/>
        <xdr:cNvSpPr/>
      </xdr:nvSpPr>
      <xdr:spPr>
        <a:xfrm>
          <a:off x="9588500" y="131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25950</xdr:rowOff>
    </xdr:from>
    <xdr:ext cx="534377" cy="259045"/>
    <xdr:sp macro="" textlink="">
      <xdr:nvSpPr>
        <xdr:cNvPr id="422" name="テキスト ボックス 421"/>
        <xdr:cNvSpPr txBox="1"/>
      </xdr:nvSpPr>
      <xdr:spPr>
        <a:xfrm>
          <a:off x="9372111" y="132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3959</xdr:rowOff>
    </xdr:from>
    <xdr:to>
      <xdr:col>12</xdr:col>
      <xdr:colOff>561975</xdr:colOff>
      <xdr:row>77</xdr:row>
      <xdr:rowOff>105559</xdr:rowOff>
    </xdr:to>
    <xdr:sp macro="" textlink="">
      <xdr:nvSpPr>
        <xdr:cNvPr id="423" name="円/楕円 422"/>
        <xdr:cNvSpPr/>
      </xdr:nvSpPr>
      <xdr:spPr>
        <a:xfrm>
          <a:off x="8699500" y="132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122086</xdr:rowOff>
    </xdr:from>
    <xdr:ext cx="534377" cy="259045"/>
    <xdr:sp macro="" textlink="">
      <xdr:nvSpPr>
        <xdr:cNvPr id="424" name="テキスト ボックス 423"/>
        <xdr:cNvSpPr txBox="1"/>
      </xdr:nvSpPr>
      <xdr:spPr>
        <a:xfrm>
          <a:off x="8483111" y="1298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88345</xdr:rowOff>
    </xdr:from>
    <xdr:to>
      <xdr:col>11</xdr:col>
      <xdr:colOff>358775</xdr:colOff>
      <xdr:row>78</xdr:row>
      <xdr:rowOff>18495</xdr:rowOff>
    </xdr:to>
    <xdr:sp macro="" textlink="">
      <xdr:nvSpPr>
        <xdr:cNvPr id="425" name="円/楕円 424"/>
        <xdr:cNvSpPr/>
      </xdr:nvSpPr>
      <xdr:spPr>
        <a:xfrm>
          <a:off x="7810500" y="13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35022</xdr:rowOff>
    </xdr:from>
    <xdr:ext cx="469744" cy="259045"/>
    <xdr:sp macro="" textlink="">
      <xdr:nvSpPr>
        <xdr:cNvPr id="426" name="テキスト ボックス 425"/>
        <xdr:cNvSpPr txBox="1"/>
      </xdr:nvSpPr>
      <xdr:spPr>
        <a:xfrm>
          <a:off x="7626427" y="130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31130</xdr:rowOff>
    </xdr:from>
    <xdr:to>
      <xdr:col>10</xdr:col>
      <xdr:colOff>155575</xdr:colOff>
      <xdr:row>77</xdr:row>
      <xdr:rowOff>132730</xdr:rowOff>
    </xdr:to>
    <xdr:sp macro="" textlink="">
      <xdr:nvSpPr>
        <xdr:cNvPr id="427" name="円/楕円 426"/>
        <xdr:cNvSpPr/>
      </xdr:nvSpPr>
      <xdr:spPr>
        <a:xfrm>
          <a:off x="6921500" y="132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149257</xdr:rowOff>
    </xdr:from>
    <xdr:ext cx="534377" cy="259045"/>
    <xdr:sp macro="" textlink="">
      <xdr:nvSpPr>
        <xdr:cNvPr id="428" name="テキスト ボックス 427"/>
        <xdr:cNvSpPr txBox="1"/>
      </xdr:nvSpPr>
      <xdr:spPr>
        <a:xfrm>
          <a:off x="6705111" y="130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161525</xdr:rowOff>
    </xdr:from>
    <xdr:to>
      <xdr:col>15</xdr:col>
      <xdr:colOff>180975</xdr:colOff>
      <xdr:row>98</xdr:row>
      <xdr:rowOff>165399</xdr:rowOff>
    </xdr:to>
    <xdr:cxnSp macro="">
      <xdr:nvCxnSpPr>
        <xdr:cNvPr id="457" name="直線コネクタ 456"/>
        <xdr:cNvCxnSpPr/>
      </xdr:nvCxnSpPr>
      <xdr:spPr>
        <a:xfrm>
          <a:off x="9639300" y="16963625"/>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161525</xdr:rowOff>
    </xdr:from>
    <xdr:to>
      <xdr:col>14</xdr:col>
      <xdr:colOff>28575</xdr:colOff>
      <xdr:row>98</xdr:row>
      <xdr:rowOff>162550</xdr:rowOff>
    </xdr:to>
    <xdr:cxnSp macro="">
      <xdr:nvCxnSpPr>
        <xdr:cNvPr id="460" name="直線コネクタ 459"/>
        <xdr:cNvCxnSpPr/>
      </xdr:nvCxnSpPr>
      <xdr:spPr>
        <a:xfrm flipV="1">
          <a:off x="8750300" y="16963625"/>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46080</xdr:rowOff>
    </xdr:from>
    <xdr:ext cx="534377" cy="259045"/>
    <xdr:sp macro="" textlink="">
      <xdr:nvSpPr>
        <xdr:cNvPr id="462" name="テキスト ボックス 461"/>
        <xdr:cNvSpPr txBox="1"/>
      </xdr:nvSpPr>
      <xdr:spPr>
        <a:xfrm>
          <a:off x="937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162550</xdr:rowOff>
    </xdr:from>
    <xdr:to>
      <xdr:col>12</xdr:col>
      <xdr:colOff>511175</xdr:colOff>
      <xdr:row>98</xdr:row>
      <xdr:rowOff>169052</xdr:rowOff>
    </xdr:to>
    <xdr:cxnSp macro="">
      <xdr:nvCxnSpPr>
        <xdr:cNvPr id="463" name="直線コネクタ 462"/>
        <xdr:cNvCxnSpPr/>
      </xdr:nvCxnSpPr>
      <xdr:spPr>
        <a:xfrm flipV="1">
          <a:off x="7861300" y="16964650"/>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87526</xdr:rowOff>
    </xdr:from>
    <xdr:to>
      <xdr:col>12</xdr:col>
      <xdr:colOff>561975</xdr:colOff>
      <xdr:row>99</xdr:row>
      <xdr:rowOff>17676</xdr:rowOff>
    </xdr:to>
    <xdr:sp macro="" textlink="">
      <xdr:nvSpPr>
        <xdr:cNvPr id="464" name="フローチャート : 判断 463"/>
        <xdr:cNvSpPr/>
      </xdr:nvSpPr>
      <xdr:spPr>
        <a:xfrm>
          <a:off x="8699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34203</xdr:rowOff>
    </xdr:from>
    <xdr:ext cx="534377" cy="259045"/>
    <xdr:sp macro="" textlink="">
      <xdr:nvSpPr>
        <xdr:cNvPr id="465" name="テキスト ボックス 464"/>
        <xdr:cNvSpPr txBox="1"/>
      </xdr:nvSpPr>
      <xdr:spPr>
        <a:xfrm>
          <a:off x="8483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169052</xdr:rowOff>
    </xdr:from>
    <xdr:to>
      <xdr:col>11</xdr:col>
      <xdr:colOff>307975</xdr:colOff>
      <xdr:row>99</xdr:row>
      <xdr:rowOff>5424</xdr:rowOff>
    </xdr:to>
    <xdr:cxnSp macro="">
      <xdr:nvCxnSpPr>
        <xdr:cNvPr id="466" name="直線コネクタ 465"/>
        <xdr:cNvCxnSpPr/>
      </xdr:nvCxnSpPr>
      <xdr:spPr>
        <a:xfrm flipV="1">
          <a:off x="6972300" y="16971152"/>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97594</xdr:rowOff>
    </xdr:from>
    <xdr:to>
      <xdr:col>11</xdr:col>
      <xdr:colOff>358775</xdr:colOff>
      <xdr:row>99</xdr:row>
      <xdr:rowOff>27744</xdr:rowOff>
    </xdr:to>
    <xdr:sp macro="" textlink="">
      <xdr:nvSpPr>
        <xdr:cNvPr id="467" name="フローチャート : 判断 466"/>
        <xdr:cNvSpPr/>
      </xdr:nvSpPr>
      <xdr:spPr>
        <a:xfrm>
          <a:off x="7810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44271</xdr:rowOff>
    </xdr:from>
    <xdr:ext cx="534377" cy="259045"/>
    <xdr:sp macro="" textlink="">
      <xdr:nvSpPr>
        <xdr:cNvPr id="468" name="テキスト ボックス 467"/>
        <xdr:cNvSpPr txBox="1"/>
      </xdr:nvSpPr>
      <xdr:spPr>
        <a:xfrm>
          <a:off x="7594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102000</xdr:rowOff>
    </xdr:from>
    <xdr:to>
      <xdr:col>10</xdr:col>
      <xdr:colOff>155575</xdr:colOff>
      <xdr:row>99</xdr:row>
      <xdr:rowOff>32150</xdr:rowOff>
    </xdr:to>
    <xdr:sp macro="" textlink="">
      <xdr:nvSpPr>
        <xdr:cNvPr id="469" name="フローチャート : 判断 468"/>
        <xdr:cNvSpPr/>
      </xdr:nvSpPr>
      <xdr:spPr>
        <a:xfrm>
          <a:off x="6921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48677</xdr:rowOff>
    </xdr:from>
    <xdr:ext cx="534377" cy="259045"/>
    <xdr:sp macro="" textlink="">
      <xdr:nvSpPr>
        <xdr:cNvPr id="470" name="テキスト ボックス 469"/>
        <xdr:cNvSpPr txBox="1"/>
      </xdr:nvSpPr>
      <xdr:spPr>
        <a:xfrm>
          <a:off x="6705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114599</xdr:rowOff>
    </xdr:from>
    <xdr:to>
      <xdr:col>15</xdr:col>
      <xdr:colOff>231775</xdr:colOff>
      <xdr:row>99</xdr:row>
      <xdr:rowOff>44749</xdr:rowOff>
    </xdr:to>
    <xdr:sp macro="" textlink="">
      <xdr:nvSpPr>
        <xdr:cNvPr id="476" name="円/楕円 475"/>
        <xdr:cNvSpPr/>
      </xdr:nvSpPr>
      <xdr:spPr>
        <a:xfrm>
          <a:off x="10426700" y="169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29526</xdr:rowOff>
    </xdr:from>
    <xdr:ext cx="534377" cy="259045"/>
    <xdr:sp macro="" textlink="">
      <xdr:nvSpPr>
        <xdr:cNvPr id="477" name="土木費該当値テキスト"/>
        <xdr:cNvSpPr txBox="1"/>
      </xdr:nvSpPr>
      <xdr:spPr>
        <a:xfrm>
          <a:off x="10528300" y="1683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110725</xdr:rowOff>
    </xdr:from>
    <xdr:to>
      <xdr:col>14</xdr:col>
      <xdr:colOff>79375</xdr:colOff>
      <xdr:row>99</xdr:row>
      <xdr:rowOff>40875</xdr:rowOff>
    </xdr:to>
    <xdr:sp macro="" textlink="">
      <xdr:nvSpPr>
        <xdr:cNvPr id="478" name="円/楕円 477"/>
        <xdr:cNvSpPr/>
      </xdr:nvSpPr>
      <xdr:spPr>
        <a:xfrm>
          <a:off x="9588500" y="169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32002</xdr:rowOff>
    </xdr:from>
    <xdr:ext cx="534377" cy="259045"/>
    <xdr:sp macro="" textlink="">
      <xdr:nvSpPr>
        <xdr:cNvPr id="479" name="テキスト ボックス 478"/>
        <xdr:cNvSpPr txBox="1"/>
      </xdr:nvSpPr>
      <xdr:spPr>
        <a:xfrm>
          <a:off x="9372111" y="1700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111750</xdr:rowOff>
    </xdr:from>
    <xdr:to>
      <xdr:col>12</xdr:col>
      <xdr:colOff>561975</xdr:colOff>
      <xdr:row>99</xdr:row>
      <xdr:rowOff>41900</xdr:rowOff>
    </xdr:to>
    <xdr:sp macro="" textlink="">
      <xdr:nvSpPr>
        <xdr:cNvPr id="480" name="円/楕円 479"/>
        <xdr:cNvSpPr/>
      </xdr:nvSpPr>
      <xdr:spPr>
        <a:xfrm>
          <a:off x="8699500" y="169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33027</xdr:rowOff>
    </xdr:from>
    <xdr:ext cx="534377" cy="259045"/>
    <xdr:sp macro="" textlink="">
      <xdr:nvSpPr>
        <xdr:cNvPr id="481" name="テキスト ボックス 480"/>
        <xdr:cNvSpPr txBox="1"/>
      </xdr:nvSpPr>
      <xdr:spPr>
        <a:xfrm>
          <a:off x="8483111" y="170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118252</xdr:rowOff>
    </xdr:from>
    <xdr:to>
      <xdr:col>11</xdr:col>
      <xdr:colOff>358775</xdr:colOff>
      <xdr:row>99</xdr:row>
      <xdr:rowOff>48402</xdr:rowOff>
    </xdr:to>
    <xdr:sp macro="" textlink="">
      <xdr:nvSpPr>
        <xdr:cNvPr id="482" name="円/楕円 481"/>
        <xdr:cNvSpPr/>
      </xdr:nvSpPr>
      <xdr:spPr>
        <a:xfrm>
          <a:off x="7810500" y="169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39529</xdr:rowOff>
    </xdr:from>
    <xdr:ext cx="534377" cy="259045"/>
    <xdr:sp macro="" textlink="">
      <xdr:nvSpPr>
        <xdr:cNvPr id="483" name="テキスト ボックス 482"/>
        <xdr:cNvSpPr txBox="1"/>
      </xdr:nvSpPr>
      <xdr:spPr>
        <a:xfrm>
          <a:off x="7594111" y="1701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126074</xdr:rowOff>
    </xdr:from>
    <xdr:to>
      <xdr:col>10</xdr:col>
      <xdr:colOff>155575</xdr:colOff>
      <xdr:row>99</xdr:row>
      <xdr:rowOff>56224</xdr:rowOff>
    </xdr:to>
    <xdr:sp macro="" textlink="">
      <xdr:nvSpPr>
        <xdr:cNvPr id="484" name="円/楕円 483"/>
        <xdr:cNvSpPr/>
      </xdr:nvSpPr>
      <xdr:spPr>
        <a:xfrm>
          <a:off x="6921500" y="169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47351</xdr:rowOff>
    </xdr:from>
    <xdr:ext cx="534377" cy="259045"/>
    <xdr:sp macro="" textlink="">
      <xdr:nvSpPr>
        <xdr:cNvPr id="485" name="テキスト ボックス 484"/>
        <xdr:cNvSpPr txBox="1"/>
      </xdr:nvSpPr>
      <xdr:spPr>
        <a:xfrm>
          <a:off x="6705111" y="170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115512</xdr:rowOff>
    </xdr:from>
    <xdr:to>
      <xdr:col>23</xdr:col>
      <xdr:colOff>517525</xdr:colOff>
      <xdr:row>38</xdr:row>
      <xdr:rowOff>88537</xdr:rowOff>
    </xdr:to>
    <xdr:cxnSp macro="">
      <xdr:nvCxnSpPr>
        <xdr:cNvPr id="516" name="直線コネクタ 515"/>
        <xdr:cNvCxnSpPr/>
      </xdr:nvCxnSpPr>
      <xdr:spPr>
        <a:xfrm flipV="1">
          <a:off x="15481300" y="6459162"/>
          <a:ext cx="8382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89392</xdr:rowOff>
    </xdr:from>
    <xdr:ext cx="534377" cy="259045"/>
    <xdr:sp macro="" textlink="">
      <xdr:nvSpPr>
        <xdr:cNvPr id="517" name="消防費平均値テキスト"/>
        <xdr:cNvSpPr txBox="1"/>
      </xdr:nvSpPr>
      <xdr:spPr>
        <a:xfrm>
          <a:off x="16370300" y="643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63642</xdr:rowOff>
    </xdr:from>
    <xdr:to>
      <xdr:col>22</xdr:col>
      <xdr:colOff>365125</xdr:colOff>
      <xdr:row>38</xdr:row>
      <xdr:rowOff>88537</xdr:rowOff>
    </xdr:to>
    <xdr:cxnSp macro="">
      <xdr:nvCxnSpPr>
        <xdr:cNvPr id="519" name="直線コネクタ 518"/>
        <xdr:cNvCxnSpPr/>
      </xdr:nvCxnSpPr>
      <xdr:spPr>
        <a:xfrm>
          <a:off x="14592300" y="6578742"/>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45842</xdr:rowOff>
    </xdr:from>
    <xdr:ext cx="534377" cy="259045"/>
    <xdr:sp macro="" textlink="">
      <xdr:nvSpPr>
        <xdr:cNvPr id="521" name="テキスト ボックス 520"/>
        <xdr:cNvSpPr txBox="1"/>
      </xdr:nvSpPr>
      <xdr:spPr>
        <a:xfrm>
          <a:off x="15214111" y="6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63642</xdr:rowOff>
    </xdr:from>
    <xdr:to>
      <xdr:col>21</xdr:col>
      <xdr:colOff>161925</xdr:colOff>
      <xdr:row>38</xdr:row>
      <xdr:rowOff>108502</xdr:rowOff>
    </xdr:to>
    <xdr:cxnSp macro="">
      <xdr:nvCxnSpPr>
        <xdr:cNvPr id="522" name="直線コネクタ 521"/>
        <xdr:cNvCxnSpPr/>
      </xdr:nvCxnSpPr>
      <xdr:spPr>
        <a:xfrm flipV="1">
          <a:off x="13703300" y="6578742"/>
          <a:ext cx="889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132040</xdr:rowOff>
    </xdr:from>
    <xdr:to>
      <xdr:col>21</xdr:col>
      <xdr:colOff>212725</xdr:colOff>
      <xdr:row>38</xdr:row>
      <xdr:rowOff>62190</xdr:rowOff>
    </xdr:to>
    <xdr:sp macro="" textlink="">
      <xdr:nvSpPr>
        <xdr:cNvPr id="523" name="フローチャート : 判断 522"/>
        <xdr:cNvSpPr/>
      </xdr:nvSpPr>
      <xdr:spPr>
        <a:xfrm>
          <a:off x="14541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78717</xdr:rowOff>
    </xdr:from>
    <xdr:ext cx="534377" cy="259045"/>
    <xdr:sp macro="" textlink="">
      <xdr:nvSpPr>
        <xdr:cNvPr id="524" name="テキスト ボックス 523"/>
        <xdr:cNvSpPr txBox="1"/>
      </xdr:nvSpPr>
      <xdr:spPr>
        <a:xfrm>
          <a:off x="14325111" y="62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157215</xdr:rowOff>
    </xdr:from>
    <xdr:to>
      <xdr:col>19</xdr:col>
      <xdr:colOff>644525</xdr:colOff>
      <xdr:row>38</xdr:row>
      <xdr:rowOff>108502</xdr:rowOff>
    </xdr:to>
    <xdr:cxnSp macro="">
      <xdr:nvCxnSpPr>
        <xdr:cNvPr id="525" name="直線コネクタ 524"/>
        <xdr:cNvCxnSpPr/>
      </xdr:nvCxnSpPr>
      <xdr:spPr>
        <a:xfrm>
          <a:off x="12814300" y="6500865"/>
          <a:ext cx="889000" cy="12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143122</xdr:rowOff>
    </xdr:from>
    <xdr:to>
      <xdr:col>20</xdr:col>
      <xdr:colOff>9525</xdr:colOff>
      <xdr:row>38</xdr:row>
      <xdr:rowOff>73271</xdr:rowOff>
    </xdr:to>
    <xdr:sp macro="" textlink="">
      <xdr:nvSpPr>
        <xdr:cNvPr id="526" name="フローチャート : 判断 525"/>
        <xdr:cNvSpPr/>
      </xdr:nvSpPr>
      <xdr:spPr>
        <a:xfrm>
          <a:off x="13652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89799</xdr:rowOff>
    </xdr:from>
    <xdr:ext cx="534377" cy="259045"/>
    <xdr:sp macro="" textlink="">
      <xdr:nvSpPr>
        <xdr:cNvPr id="527" name="テキスト ボックス 526"/>
        <xdr:cNvSpPr txBox="1"/>
      </xdr:nvSpPr>
      <xdr:spPr>
        <a:xfrm>
          <a:off x="13436111" y="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144733</xdr:rowOff>
    </xdr:from>
    <xdr:to>
      <xdr:col>18</xdr:col>
      <xdr:colOff>492125</xdr:colOff>
      <xdr:row>38</xdr:row>
      <xdr:rowOff>74882</xdr:rowOff>
    </xdr:to>
    <xdr:sp macro="" textlink="">
      <xdr:nvSpPr>
        <xdr:cNvPr id="528" name="フローチャート : 判断 527"/>
        <xdr:cNvSpPr/>
      </xdr:nvSpPr>
      <xdr:spPr>
        <a:xfrm>
          <a:off x="12763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66010</xdr:rowOff>
    </xdr:from>
    <xdr:ext cx="534377" cy="259045"/>
    <xdr:sp macro="" textlink="">
      <xdr:nvSpPr>
        <xdr:cNvPr id="529" name="テキスト ボックス 528"/>
        <xdr:cNvSpPr txBox="1"/>
      </xdr:nvSpPr>
      <xdr:spPr>
        <a:xfrm>
          <a:off x="12547111" y="65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64712</xdr:rowOff>
    </xdr:from>
    <xdr:to>
      <xdr:col>23</xdr:col>
      <xdr:colOff>568325</xdr:colOff>
      <xdr:row>37</xdr:row>
      <xdr:rowOff>166312</xdr:rowOff>
    </xdr:to>
    <xdr:sp macro="" textlink="">
      <xdr:nvSpPr>
        <xdr:cNvPr id="535" name="円/楕円 534"/>
        <xdr:cNvSpPr/>
      </xdr:nvSpPr>
      <xdr:spPr>
        <a:xfrm>
          <a:off x="16268700" y="64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87589</xdr:rowOff>
    </xdr:from>
    <xdr:ext cx="534377" cy="259045"/>
    <xdr:sp macro="" textlink="">
      <xdr:nvSpPr>
        <xdr:cNvPr id="536" name="消防費該当値テキスト"/>
        <xdr:cNvSpPr txBox="1"/>
      </xdr:nvSpPr>
      <xdr:spPr>
        <a:xfrm>
          <a:off x="16370300" y="62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37737</xdr:rowOff>
    </xdr:from>
    <xdr:to>
      <xdr:col>22</xdr:col>
      <xdr:colOff>415925</xdr:colOff>
      <xdr:row>38</xdr:row>
      <xdr:rowOff>139337</xdr:rowOff>
    </xdr:to>
    <xdr:sp macro="" textlink="">
      <xdr:nvSpPr>
        <xdr:cNvPr id="537" name="円/楕円 536"/>
        <xdr:cNvSpPr/>
      </xdr:nvSpPr>
      <xdr:spPr>
        <a:xfrm>
          <a:off x="15430500" y="65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130464</xdr:rowOff>
    </xdr:from>
    <xdr:ext cx="534377" cy="259045"/>
    <xdr:sp macro="" textlink="">
      <xdr:nvSpPr>
        <xdr:cNvPr id="538" name="テキスト ボックス 537"/>
        <xdr:cNvSpPr txBox="1"/>
      </xdr:nvSpPr>
      <xdr:spPr>
        <a:xfrm>
          <a:off x="15214111" y="66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12842</xdr:rowOff>
    </xdr:from>
    <xdr:to>
      <xdr:col>21</xdr:col>
      <xdr:colOff>212725</xdr:colOff>
      <xdr:row>38</xdr:row>
      <xdr:rowOff>114442</xdr:rowOff>
    </xdr:to>
    <xdr:sp macro="" textlink="">
      <xdr:nvSpPr>
        <xdr:cNvPr id="539" name="円/楕円 538"/>
        <xdr:cNvSpPr/>
      </xdr:nvSpPr>
      <xdr:spPr>
        <a:xfrm>
          <a:off x="14541500" y="652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105569</xdr:rowOff>
    </xdr:from>
    <xdr:ext cx="534377" cy="259045"/>
    <xdr:sp macro="" textlink="">
      <xdr:nvSpPr>
        <xdr:cNvPr id="540" name="テキスト ボックス 539"/>
        <xdr:cNvSpPr txBox="1"/>
      </xdr:nvSpPr>
      <xdr:spPr>
        <a:xfrm>
          <a:off x="14325111" y="662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57702</xdr:rowOff>
    </xdr:from>
    <xdr:to>
      <xdr:col>20</xdr:col>
      <xdr:colOff>9525</xdr:colOff>
      <xdr:row>38</xdr:row>
      <xdr:rowOff>159302</xdr:rowOff>
    </xdr:to>
    <xdr:sp macro="" textlink="">
      <xdr:nvSpPr>
        <xdr:cNvPr id="541" name="円/楕円 540"/>
        <xdr:cNvSpPr/>
      </xdr:nvSpPr>
      <xdr:spPr>
        <a:xfrm>
          <a:off x="13652500" y="65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150429</xdr:rowOff>
    </xdr:from>
    <xdr:ext cx="534377" cy="259045"/>
    <xdr:sp macro="" textlink="">
      <xdr:nvSpPr>
        <xdr:cNvPr id="542" name="テキスト ボックス 541"/>
        <xdr:cNvSpPr txBox="1"/>
      </xdr:nvSpPr>
      <xdr:spPr>
        <a:xfrm>
          <a:off x="13436111" y="666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106415</xdr:rowOff>
    </xdr:from>
    <xdr:to>
      <xdr:col>18</xdr:col>
      <xdr:colOff>492125</xdr:colOff>
      <xdr:row>38</xdr:row>
      <xdr:rowOff>36565</xdr:rowOff>
    </xdr:to>
    <xdr:sp macro="" textlink="">
      <xdr:nvSpPr>
        <xdr:cNvPr id="543" name="円/楕円 542"/>
        <xdr:cNvSpPr/>
      </xdr:nvSpPr>
      <xdr:spPr>
        <a:xfrm>
          <a:off x="12763500" y="64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53092</xdr:rowOff>
    </xdr:from>
    <xdr:ext cx="534377" cy="259045"/>
    <xdr:sp macro="" textlink="">
      <xdr:nvSpPr>
        <xdr:cNvPr id="544" name="テキスト ボックス 543"/>
        <xdr:cNvSpPr txBox="1"/>
      </xdr:nvSpPr>
      <xdr:spPr>
        <a:xfrm>
          <a:off x="12547111" y="622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27521</xdr:rowOff>
    </xdr:from>
    <xdr:to>
      <xdr:col>23</xdr:col>
      <xdr:colOff>517525</xdr:colOff>
      <xdr:row>57</xdr:row>
      <xdr:rowOff>100355</xdr:rowOff>
    </xdr:to>
    <xdr:cxnSp macro="">
      <xdr:nvCxnSpPr>
        <xdr:cNvPr id="574" name="直線コネクタ 573"/>
        <xdr:cNvCxnSpPr/>
      </xdr:nvCxnSpPr>
      <xdr:spPr>
        <a:xfrm>
          <a:off x="15481300" y="9800171"/>
          <a:ext cx="838200" cy="7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944</xdr:rowOff>
    </xdr:from>
    <xdr:ext cx="534377" cy="259045"/>
    <xdr:sp macro="" textlink="">
      <xdr:nvSpPr>
        <xdr:cNvPr id="575" name="教育費平均値テキスト"/>
        <xdr:cNvSpPr txBox="1"/>
      </xdr:nvSpPr>
      <xdr:spPr>
        <a:xfrm>
          <a:off x="16370300" y="960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8852</xdr:rowOff>
    </xdr:from>
    <xdr:to>
      <xdr:col>22</xdr:col>
      <xdr:colOff>365125</xdr:colOff>
      <xdr:row>57</xdr:row>
      <xdr:rowOff>27521</xdr:rowOff>
    </xdr:to>
    <xdr:cxnSp macro="">
      <xdr:nvCxnSpPr>
        <xdr:cNvPr id="577" name="直線コネクタ 576"/>
        <xdr:cNvCxnSpPr/>
      </xdr:nvCxnSpPr>
      <xdr:spPr>
        <a:xfrm>
          <a:off x="14592300" y="9610052"/>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78" name="フローチャート : 判断 577"/>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79" name="テキスト ボックス 578"/>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8852</xdr:rowOff>
    </xdr:from>
    <xdr:to>
      <xdr:col>21</xdr:col>
      <xdr:colOff>161925</xdr:colOff>
      <xdr:row>57</xdr:row>
      <xdr:rowOff>57912</xdr:rowOff>
    </xdr:to>
    <xdr:cxnSp macro="">
      <xdr:nvCxnSpPr>
        <xdr:cNvPr id="580" name="直線コネクタ 579"/>
        <xdr:cNvCxnSpPr/>
      </xdr:nvCxnSpPr>
      <xdr:spPr>
        <a:xfrm flipV="1">
          <a:off x="13703300" y="9610052"/>
          <a:ext cx="889000" cy="2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81" name="フローチャート : 判断 580"/>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82" name="テキスト ボックス 581"/>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73393</xdr:rowOff>
    </xdr:from>
    <xdr:to>
      <xdr:col>19</xdr:col>
      <xdr:colOff>644525</xdr:colOff>
      <xdr:row>57</xdr:row>
      <xdr:rowOff>57912</xdr:rowOff>
    </xdr:to>
    <xdr:cxnSp macro="">
      <xdr:nvCxnSpPr>
        <xdr:cNvPr id="583" name="直線コネクタ 582"/>
        <xdr:cNvCxnSpPr/>
      </xdr:nvCxnSpPr>
      <xdr:spPr>
        <a:xfrm>
          <a:off x="12814300" y="9331693"/>
          <a:ext cx="889000" cy="4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84" name="フローチャート : 判断 583"/>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85" name="テキスト ボックス 584"/>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86" name="フローチャート : 判断 585"/>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87" name="テキスト ボックス 586"/>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49555</xdr:rowOff>
    </xdr:from>
    <xdr:to>
      <xdr:col>23</xdr:col>
      <xdr:colOff>568325</xdr:colOff>
      <xdr:row>57</xdr:row>
      <xdr:rowOff>151155</xdr:rowOff>
    </xdr:to>
    <xdr:sp macro="" textlink="">
      <xdr:nvSpPr>
        <xdr:cNvPr id="593" name="円/楕円 592"/>
        <xdr:cNvSpPr/>
      </xdr:nvSpPr>
      <xdr:spPr>
        <a:xfrm>
          <a:off x="16268700" y="98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27982</xdr:rowOff>
    </xdr:from>
    <xdr:ext cx="534377" cy="259045"/>
    <xdr:sp macro="" textlink="">
      <xdr:nvSpPr>
        <xdr:cNvPr id="594" name="教育費該当値テキスト"/>
        <xdr:cNvSpPr txBox="1"/>
      </xdr:nvSpPr>
      <xdr:spPr>
        <a:xfrm>
          <a:off x="16370300" y="98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148171</xdr:rowOff>
    </xdr:from>
    <xdr:to>
      <xdr:col>22</xdr:col>
      <xdr:colOff>415925</xdr:colOff>
      <xdr:row>57</xdr:row>
      <xdr:rowOff>78321</xdr:rowOff>
    </xdr:to>
    <xdr:sp macro="" textlink="">
      <xdr:nvSpPr>
        <xdr:cNvPr id="595" name="円/楕円 594"/>
        <xdr:cNvSpPr/>
      </xdr:nvSpPr>
      <xdr:spPr>
        <a:xfrm>
          <a:off x="15430500" y="9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69448</xdr:rowOff>
    </xdr:from>
    <xdr:ext cx="534377" cy="259045"/>
    <xdr:sp macro="" textlink="">
      <xdr:nvSpPr>
        <xdr:cNvPr id="596" name="テキスト ボックス 595"/>
        <xdr:cNvSpPr txBox="1"/>
      </xdr:nvSpPr>
      <xdr:spPr>
        <a:xfrm>
          <a:off x="15214111" y="98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129502</xdr:rowOff>
    </xdr:from>
    <xdr:to>
      <xdr:col>21</xdr:col>
      <xdr:colOff>212725</xdr:colOff>
      <xdr:row>56</xdr:row>
      <xdr:rowOff>59652</xdr:rowOff>
    </xdr:to>
    <xdr:sp macro="" textlink="">
      <xdr:nvSpPr>
        <xdr:cNvPr id="597" name="円/楕円 596"/>
        <xdr:cNvSpPr/>
      </xdr:nvSpPr>
      <xdr:spPr>
        <a:xfrm>
          <a:off x="14541500" y="95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76179</xdr:rowOff>
    </xdr:from>
    <xdr:ext cx="534377" cy="259045"/>
    <xdr:sp macro="" textlink="">
      <xdr:nvSpPr>
        <xdr:cNvPr id="598" name="テキスト ボックス 597"/>
        <xdr:cNvSpPr txBox="1"/>
      </xdr:nvSpPr>
      <xdr:spPr>
        <a:xfrm>
          <a:off x="14325111" y="933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7112</xdr:rowOff>
    </xdr:from>
    <xdr:to>
      <xdr:col>20</xdr:col>
      <xdr:colOff>9525</xdr:colOff>
      <xdr:row>57</xdr:row>
      <xdr:rowOff>108712</xdr:rowOff>
    </xdr:to>
    <xdr:sp macro="" textlink="">
      <xdr:nvSpPr>
        <xdr:cNvPr id="599" name="円/楕円 598"/>
        <xdr:cNvSpPr/>
      </xdr:nvSpPr>
      <xdr:spPr>
        <a:xfrm>
          <a:off x="13652500" y="97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125239</xdr:rowOff>
    </xdr:from>
    <xdr:ext cx="534377" cy="259045"/>
    <xdr:sp macro="" textlink="">
      <xdr:nvSpPr>
        <xdr:cNvPr id="600" name="テキスト ボックス 599"/>
        <xdr:cNvSpPr txBox="1"/>
      </xdr:nvSpPr>
      <xdr:spPr>
        <a:xfrm>
          <a:off x="13436111" y="95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22593</xdr:rowOff>
    </xdr:from>
    <xdr:to>
      <xdr:col>18</xdr:col>
      <xdr:colOff>492125</xdr:colOff>
      <xdr:row>54</xdr:row>
      <xdr:rowOff>124193</xdr:rowOff>
    </xdr:to>
    <xdr:sp macro="" textlink="">
      <xdr:nvSpPr>
        <xdr:cNvPr id="601" name="円/楕円 600"/>
        <xdr:cNvSpPr/>
      </xdr:nvSpPr>
      <xdr:spPr>
        <a:xfrm>
          <a:off x="12763500" y="92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140720</xdr:rowOff>
    </xdr:from>
    <xdr:ext cx="534377" cy="259045"/>
    <xdr:sp macro="" textlink="">
      <xdr:nvSpPr>
        <xdr:cNvPr id="602" name="テキスト ボックス 601"/>
        <xdr:cNvSpPr txBox="1"/>
      </xdr:nvSpPr>
      <xdr:spPr>
        <a:xfrm>
          <a:off x="12547111" y="90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90029</xdr:rowOff>
    </xdr:from>
    <xdr:to>
      <xdr:col>23</xdr:col>
      <xdr:colOff>517525</xdr:colOff>
      <xdr:row>79</xdr:row>
      <xdr:rowOff>96287</xdr:rowOff>
    </xdr:to>
    <xdr:cxnSp macro="">
      <xdr:nvCxnSpPr>
        <xdr:cNvPr id="633" name="直線コネクタ 632"/>
        <xdr:cNvCxnSpPr/>
      </xdr:nvCxnSpPr>
      <xdr:spPr>
        <a:xfrm>
          <a:off x="15481300" y="13634579"/>
          <a:ext cx="8382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69520</xdr:rowOff>
    </xdr:from>
    <xdr:to>
      <xdr:col>22</xdr:col>
      <xdr:colOff>365125</xdr:colOff>
      <xdr:row>79</xdr:row>
      <xdr:rowOff>90029</xdr:rowOff>
    </xdr:to>
    <xdr:cxnSp macro="">
      <xdr:nvCxnSpPr>
        <xdr:cNvPr id="636" name="直線コネクタ 635"/>
        <xdr:cNvCxnSpPr/>
      </xdr:nvCxnSpPr>
      <xdr:spPr>
        <a:xfrm>
          <a:off x="14592300" y="13614070"/>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7" name="フローチャート : 判断 636"/>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38" name="テキスト ボックス 637"/>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37036</xdr:rowOff>
    </xdr:from>
    <xdr:to>
      <xdr:col>21</xdr:col>
      <xdr:colOff>161925</xdr:colOff>
      <xdr:row>79</xdr:row>
      <xdr:rowOff>69520</xdr:rowOff>
    </xdr:to>
    <xdr:cxnSp macro="">
      <xdr:nvCxnSpPr>
        <xdr:cNvPr id="639" name="直線コネクタ 638"/>
        <xdr:cNvCxnSpPr/>
      </xdr:nvCxnSpPr>
      <xdr:spPr>
        <a:xfrm>
          <a:off x="13703300" y="13581586"/>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9652</xdr:rowOff>
    </xdr:from>
    <xdr:to>
      <xdr:col>21</xdr:col>
      <xdr:colOff>212725</xdr:colOff>
      <xdr:row>79</xdr:row>
      <xdr:rowOff>111252</xdr:rowOff>
    </xdr:to>
    <xdr:sp macro="" textlink="">
      <xdr:nvSpPr>
        <xdr:cNvPr id="640" name="フローチャート : 判断 639"/>
        <xdr:cNvSpPr/>
      </xdr:nvSpPr>
      <xdr:spPr>
        <a:xfrm>
          <a:off x="14541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127779</xdr:rowOff>
    </xdr:from>
    <xdr:ext cx="469744" cy="259045"/>
    <xdr:sp macro="" textlink="">
      <xdr:nvSpPr>
        <xdr:cNvPr id="641" name="テキスト ボックス 640"/>
        <xdr:cNvSpPr txBox="1"/>
      </xdr:nvSpPr>
      <xdr:spPr>
        <a:xfrm>
          <a:off x="14357427"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86023</xdr:rowOff>
    </xdr:from>
    <xdr:to>
      <xdr:col>19</xdr:col>
      <xdr:colOff>644525</xdr:colOff>
      <xdr:row>79</xdr:row>
      <xdr:rowOff>37036</xdr:rowOff>
    </xdr:to>
    <xdr:cxnSp macro="">
      <xdr:nvCxnSpPr>
        <xdr:cNvPr id="642" name="直線コネクタ 641"/>
        <xdr:cNvCxnSpPr/>
      </xdr:nvCxnSpPr>
      <xdr:spPr>
        <a:xfrm>
          <a:off x="12814300" y="13459123"/>
          <a:ext cx="889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11688</xdr:rowOff>
    </xdr:from>
    <xdr:to>
      <xdr:col>20</xdr:col>
      <xdr:colOff>9525</xdr:colOff>
      <xdr:row>79</xdr:row>
      <xdr:rowOff>113288</xdr:rowOff>
    </xdr:to>
    <xdr:sp macro="" textlink="">
      <xdr:nvSpPr>
        <xdr:cNvPr id="643" name="フローチャート : 判断 642"/>
        <xdr:cNvSpPr/>
      </xdr:nvSpPr>
      <xdr:spPr>
        <a:xfrm>
          <a:off x="13652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104415</xdr:rowOff>
    </xdr:from>
    <xdr:ext cx="469744" cy="259045"/>
    <xdr:sp macro="" textlink="">
      <xdr:nvSpPr>
        <xdr:cNvPr id="644" name="テキスト ボックス 643"/>
        <xdr:cNvSpPr txBox="1"/>
      </xdr:nvSpPr>
      <xdr:spPr>
        <a:xfrm>
          <a:off x="13468427" y="136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53206</xdr:rowOff>
    </xdr:from>
    <xdr:to>
      <xdr:col>18</xdr:col>
      <xdr:colOff>492125</xdr:colOff>
      <xdr:row>78</xdr:row>
      <xdr:rowOff>154806</xdr:rowOff>
    </xdr:to>
    <xdr:sp macro="" textlink="">
      <xdr:nvSpPr>
        <xdr:cNvPr id="645" name="フローチャート : 判断 644"/>
        <xdr:cNvSpPr/>
      </xdr:nvSpPr>
      <xdr:spPr>
        <a:xfrm>
          <a:off x="12763500" y="1342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145933</xdr:rowOff>
    </xdr:from>
    <xdr:ext cx="534377" cy="259045"/>
    <xdr:sp macro="" textlink="">
      <xdr:nvSpPr>
        <xdr:cNvPr id="646" name="テキスト ボックス 645"/>
        <xdr:cNvSpPr txBox="1"/>
      </xdr:nvSpPr>
      <xdr:spPr>
        <a:xfrm>
          <a:off x="12547111" y="135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45487</xdr:rowOff>
    </xdr:from>
    <xdr:to>
      <xdr:col>23</xdr:col>
      <xdr:colOff>568325</xdr:colOff>
      <xdr:row>79</xdr:row>
      <xdr:rowOff>147087</xdr:rowOff>
    </xdr:to>
    <xdr:sp macro="" textlink="">
      <xdr:nvSpPr>
        <xdr:cNvPr id="652" name="円/楕円 651"/>
        <xdr:cNvSpPr/>
      </xdr:nvSpPr>
      <xdr:spPr>
        <a:xfrm>
          <a:off x="16268700" y="135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131864</xdr:rowOff>
    </xdr:from>
    <xdr:ext cx="378565" cy="259045"/>
    <xdr:sp macro="" textlink="">
      <xdr:nvSpPr>
        <xdr:cNvPr id="653" name="災害復旧費該当値テキスト"/>
        <xdr:cNvSpPr txBox="1"/>
      </xdr:nvSpPr>
      <xdr:spPr>
        <a:xfrm>
          <a:off x="16370300" y="1350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39229</xdr:rowOff>
    </xdr:from>
    <xdr:to>
      <xdr:col>22</xdr:col>
      <xdr:colOff>415925</xdr:colOff>
      <xdr:row>79</xdr:row>
      <xdr:rowOff>140829</xdr:rowOff>
    </xdr:to>
    <xdr:sp macro="" textlink="">
      <xdr:nvSpPr>
        <xdr:cNvPr id="654" name="円/楕円 653"/>
        <xdr:cNvSpPr/>
      </xdr:nvSpPr>
      <xdr:spPr>
        <a:xfrm>
          <a:off x="15430500" y="135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131956</xdr:rowOff>
    </xdr:from>
    <xdr:ext cx="378565" cy="259045"/>
    <xdr:sp macro="" textlink="">
      <xdr:nvSpPr>
        <xdr:cNvPr id="655" name="テキスト ボックス 654"/>
        <xdr:cNvSpPr txBox="1"/>
      </xdr:nvSpPr>
      <xdr:spPr>
        <a:xfrm>
          <a:off x="15292017" y="1367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18720</xdr:rowOff>
    </xdr:from>
    <xdr:to>
      <xdr:col>21</xdr:col>
      <xdr:colOff>212725</xdr:colOff>
      <xdr:row>79</xdr:row>
      <xdr:rowOff>120320</xdr:rowOff>
    </xdr:to>
    <xdr:sp macro="" textlink="">
      <xdr:nvSpPr>
        <xdr:cNvPr id="656" name="円/楕円 655"/>
        <xdr:cNvSpPr/>
      </xdr:nvSpPr>
      <xdr:spPr>
        <a:xfrm>
          <a:off x="14541500" y="135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111447</xdr:rowOff>
    </xdr:from>
    <xdr:ext cx="469744" cy="259045"/>
    <xdr:sp macro="" textlink="">
      <xdr:nvSpPr>
        <xdr:cNvPr id="657" name="テキスト ボックス 656"/>
        <xdr:cNvSpPr txBox="1"/>
      </xdr:nvSpPr>
      <xdr:spPr>
        <a:xfrm>
          <a:off x="14357427" y="1365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157686</xdr:rowOff>
    </xdr:from>
    <xdr:to>
      <xdr:col>20</xdr:col>
      <xdr:colOff>9525</xdr:colOff>
      <xdr:row>79</xdr:row>
      <xdr:rowOff>87836</xdr:rowOff>
    </xdr:to>
    <xdr:sp macro="" textlink="">
      <xdr:nvSpPr>
        <xdr:cNvPr id="658" name="円/楕円 657"/>
        <xdr:cNvSpPr/>
      </xdr:nvSpPr>
      <xdr:spPr>
        <a:xfrm>
          <a:off x="13652500" y="1353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104363</xdr:rowOff>
    </xdr:from>
    <xdr:ext cx="469744" cy="259045"/>
    <xdr:sp macro="" textlink="">
      <xdr:nvSpPr>
        <xdr:cNvPr id="659" name="テキスト ボックス 658"/>
        <xdr:cNvSpPr txBox="1"/>
      </xdr:nvSpPr>
      <xdr:spPr>
        <a:xfrm>
          <a:off x="13468427" y="1330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35223</xdr:rowOff>
    </xdr:from>
    <xdr:to>
      <xdr:col>18</xdr:col>
      <xdr:colOff>492125</xdr:colOff>
      <xdr:row>78</xdr:row>
      <xdr:rowOff>136823</xdr:rowOff>
    </xdr:to>
    <xdr:sp macro="" textlink="">
      <xdr:nvSpPr>
        <xdr:cNvPr id="660" name="円/楕円 659"/>
        <xdr:cNvSpPr/>
      </xdr:nvSpPr>
      <xdr:spPr>
        <a:xfrm>
          <a:off x="12763500" y="134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153350</xdr:rowOff>
    </xdr:from>
    <xdr:ext cx="534377" cy="259045"/>
    <xdr:sp macro="" textlink="">
      <xdr:nvSpPr>
        <xdr:cNvPr id="661" name="テキスト ボックス 660"/>
        <xdr:cNvSpPr txBox="1"/>
      </xdr:nvSpPr>
      <xdr:spPr>
        <a:xfrm>
          <a:off x="12547111" y="1318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53860</xdr:rowOff>
    </xdr:from>
    <xdr:to>
      <xdr:col>23</xdr:col>
      <xdr:colOff>517525</xdr:colOff>
      <xdr:row>98</xdr:row>
      <xdr:rowOff>62801</xdr:rowOff>
    </xdr:to>
    <xdr:cxnSp macro="">
      <xdr:nvCxnSpPr>
        <xdr:cNvPr id="691" name="直線コネクタ 690"/>
        <xdr:cNvCxnSpPr/>
      </xdr:nvCxnSpPr>
      <xdr:spPr>
        <a:xfrm>
          <a:off x="15481300" y="16855960"/>
          <a:ext cx="8382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45547</xdr:rowOff>
    </xdr:from>
    <xdr:ext cx="534377" cy="259045"/>
    <xdr:sp macro="" textlink="">
      <xdr:nvSpPr>
        <xdr:cNvPr id="692" name="公債費平均値テキスト"/>
        <xdr:cNvSpPr txBox="1"/>
      </xdr:nvSpPr>
      <xdr:spPr>
        <a:xfrm>
          <a:off x="16370300" y="1650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28105</xdr:rowOff>
    </xdr:from>
    <xdr:to>
      <xdr:col>22</xdr:col>
      <xdr:colOff>365125</xdr:colOff>
      <xdr:row>98</xdr:row>
      <xdr:rowOff>53860</xdr:rowOff>
    </xdr:to>
    <xdr:cxnSp macro="">
      <xdr:nvCxnSpPr>
        <xdr:cNvPr id="694" name="直線コネクタ 693"/>
        <xdr:cNvCxnSpPr/>
      </xdr:nvCxnSpPr>
      <xdr:spPr>
        <a:xfrm>
          <a:off x="14592300" y="16830205"/>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5" name="フローチャート : 判断 694"/>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696" name="テキスト ボックス 695"/>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141123</xdr:rowOff>
    </xdr:from>
    <xdr:to>
      <xdr:col>21</xdr:col>
      <xdr:colOff>161925</xdr:colOff>
      <xdr:row>98</xdr:row>
      <xdr:rowOff>28105</xdr:rowOff>
    </xdr:to>
    <xdr:cxnSp macro="">
      <xdr:nvCxnSpPr>
        <xdr:cNvPr id="697" name="直線コネクタ 696"/>
        <xdr:cNvCxnSpPr/>
      </xdr:nvCxnSpPr>
      <xdr:spPr>
        <a:xfrm>
          <a:off x="13703300" y="16771773"/>
          <a:ext cx="889000" cy="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22809</xdr:rowOff>
    </xdr:from>
    <xdr:to>
      <xdr:col>21</xdr:col>
      <xdr:colOff>212725</xdr:colOff>
      <xdr:row>97</xdr:row>
      <xdr:rowOff>124409</xdr:rowOff>
    </xdr:to>
    <xdr:sp macro="" textlink="">
      <xdr:nvSpPr>
        <xdr:cNvPr id="698" name="フローチャート : 判断 697"/>
        <xdr:cNvSpPr/>
      </xdr:nvSpPr>
      <xdr:spPr>
        <a:xfrm>
          <a:off x="14541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140936</xdr:rowOff>
    </xdr:from>
    <xdr:ext cx="534377" cy="259045"/>
    <xdr:sp macro="" textlink="">
      <xdr:nvSpPr>
        <xdr:cNvPr id="699" name="テキスト ボックス 698"/>
        <xdr:cNvSpPr txBox="1"/>
      </xdr:nvSpPr>
      <xdr:spPr>
        <a:xfrm>
          <a:off x="14325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141123</xdr:rowOff>
    </xdr:from>
    <xdr:to>
      <xdr:col>19</xdr:col>
      <xdr:colOff>644525</xdr:colOff>
      <xdr:row>97</xdr:row>
      <xdr:rowOff>152882</xdr:rowOff>
    </xdr:to>
    <xdr:cxnSp macro="">
      <xdr:nvCxnSpPr>
        <xdr:cNvPr id="700" name="直線コネクタ 699"/>
        <xdr:cNvCxnSpPr/>
      </xdr:nvCxnSpPr>
      <xdr:spPr>
        <a:xfrm flipV="1">
          <a:off x="12814300" y="16771773"/>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166039</xdr:rowOff>
    </xdr:from>
    <xdr:to>
      <xdr:col>20</xdr:col>
      <xdr:colOff>9525</xdr:colOff>
      <xdr:row>97</xdr:row>
      <xdr:rowOff>96189</xdr:rowOff>
    </xdr:to>
    <xdr:sp macro="" textlink="">
      <xdr:nvSpPr>
        <xdr:cNvPr id="701" name="フローチャート : 判断 700"/>
        <xdr:cNvSpPr/>
      </xdr:nvSpPr>
      <xdr:spPr>
        <a:xfrm>
          <a:off x="13652500" y="1662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112716</xdr:rowOff>
    </xdr:from>
    <xdr:ext cx="534377" cy="259045"/>
    <xdr:sp macro="" textlink="">
      <xdr:nvSpPr>
        <xdr:cNvPr id="702" name="テキスト ボックス 701"/>
        <xdr:cNvSpPr txBox="1"/>
      </xdr:nvSpPr>
      <xdr:spPr>
        <a:xfrm>
          <a:off x="13436111" y="164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168681</xdr:rowOff>
    </xdr:from>
    <xdr:to>
      <xdr:col>18</xdr:col>
      <xdr:colOff>492125</xdr:colOff>
      <xdr:row>97</xdr:row>
      <xdr:rowOff>98831</xdr:rowOff>
    </xdr:to>
    <xdr:sp macro="" textlink="">
      <xdr:nvSpPr>
        <xdr:cNvPr id="703" name="フローチャート : 判断 702"/>
        <xdr:cNvSpPr/>
      </xdr:nvSpPr>
      <xdr:spPr>
        <a:xfrm>
          <a:off x="12763500" y="1662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115358</xdr:rowOff>
    </xdr:from>
    <xdr:ext cx="534377" cy="259045"/>
    <xdr:sp macro="" textlink="">
      <xdr:nvSpPr>
        <xdr:cNvPr id="704" name="テキスト ボックス 703"/>
        <xdr:cNvSpPr txBox="1"/>
      </xdr:nvSpPr>
      <xdr:spPr>
        <a:xfrm>
          <a:off x="12547111" y="164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12001</xdr:rowOff>
    </xdr:from>
    <xdr:to>
      <xdr:col>23</xdr:col>
      <xdr:colOff>568325</xdr:colOff>
      <xdr:row>98</xdr:row>
      <xdr:rowOff>113601</xdr:rowOff>
    </xdr:to>
    <xdr:sp macro="" textlink="">
      <xdr:nvSpPr>
        <xdr:cNvPr id="710" name="円/楕円 709"/>
        <xdr:cNvSpPr/>
      </xdr:nvSpPr>
      <xdr:spPr>
        <a:xfrm>
          <a:off x="16268700" y="168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161878</xdr:rowOff>
    </xdr:from>
    <xdr:ext cx="534377" cy="259045"/>
    <xdr:sp macro="" textlink="">
      <xdr:nvSpPr>
        <xdr:cNvPr id="711" name="公債費該当値テキスト"/>
        <xdr:cNvSpPr txBox="1"/>
      </xdr:nvSpPr>
      <xdr:spPr>
        <a:xfrm>
          <a:off x="16370300" y="167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3060</xdr:rowOff>
    </xdr:from>
    <xdr:to>
      <xdr:col>22</xdr:col>
      <xdr:colOff>415925</xdr:colOff>
      <xdr:row>98</xdr:row>
      <xdr:rowOff>104660</xdr:rowOff>
    </xdr:to>
    <xdr:sp macro="" textlink="">
      <xdr:nvSpPr>
        <xdr:cNvPr id="712" name="円/楕円 711"/>
        <xdr:cNvSpPr/>
      </xdr:nvSpPr>
      <xdr:spPr>
        <a:xfrm>
          <a:off x="154305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95787</xdr:rowOff>
    </xdr:from>
    <xdr:ext cx="534377" cy="259045"/>
    <xdr:sp macro="" textlink="">
      <xdr:nvSpPr>
        <xdr:cNvPr id="713" name="テキスト ボックス 712"/>
        <xdr:cNvSpPr txBox="1"/>
      </xdr:nvSpPr>
      <xdr:spPr>
        <a:xfrm>
          <a:off x="15214111" y="168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148755</xdr:rowOff>
    </xdr:from>
    <xdr:to>
      <xdr:col>21</xdr:col>
      <xdr:colOff>212725</xdr:colOff>
      <xdr:row>98</xdr:row>
      <xdr:rowOff>78905</xdr:rowOff>
    </xdr:to>
    <xdr:sp macro="" textlink="">
      <xdr:nvSpPr>
        <xdr:cNvPr id="714" name="円/楕円 713"/>
        <xdr:cNvSpPr/>
      </xdr:nvSpPr>
      <xdr:spPr>
        <a:xfrm>
          <a:off x="14541500" y="167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70032</xdr:rowOff>
    </xdr:from>
    <xdr:ext cx="534377" cy="259045"/>
    <xdr:sp macro="" textlink="">
      <xdr:nvSpPr>
        <xdr:cNvPr id="715" name="テキスト ボックス 714"/>
        <xdr:cNvSpPr txBox="1"/>
      </xdr:nvSpPr>
      <xdr:spPr>
        <a:xfrm>
          <a:off x="14325111" y="168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90323</xdr:rowOff>
    </xdr:from>
    <xdr:to>
      <xdr:col>20</xdr:col>
      <xdr:colOff>9525</xdr:colOff>
      <xdr:row>98</xdr:row>
      <xdr:rowOff>20473</xdr:rowOff>
    </xdr:to>
    <xdr:sp macro="" textlink="">
      <xdr:nvSpPr>
        <xdr:cNvPr id="716" name="円/楕円 715"/>
        <xdr:cNvSpPr/>
      </xdr:nvSpPr>
      <xdr:spPr>
        <a:xfrm>
          <a:off x="13652500" y="167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11600</xdr:rowOff>
    </xdr:from>
    <xdr:ext cx="534377" cy="259045"/>
    <xdr:sp macro="" textlink="">
      <xdr:nvSpPr>
        <xdr:cNvPr id="717" name="テキスト ボックス 716"/>
        <xdr:cNvSpPr txBox="1"/>
      </xdr:nvSpPr>
      <xdr:spPr>
        <a:xfrm>
          <a:off x="13436111" y="1681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102082</xdr:rowOff>
    </xdr:from>
    <xdr:to>
      <xdr:col>18</xdr:col>
      <xdr:colOff>492125</xdr:colOff>
      <xdr:row>98</xdr:row>
      <xdr:rowOff>32232</xdr:rowOff>
    </xdr:to>
    <xdr:sp macro="" textlink="">
      <xdr:nvSpPr>
        <xdr:cNvPr id="718" name="円/楕円 717"/>
        <xdr:cNvSpPr/>
      </xdr:nvSpPr>
      <xdr:spPr>
        <a:xfrm>
          <a:off x="12763500" y="167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23359</xdr:rowOff>
    </xdr:from>
    <xdr:ext cx="534377" cy="259045"/>
    <xdr:sp macro="" textlink="">
      <xdr:nvSpPr>
        <xdr:cNvPr id="719" name="テキスト ボックス 718"/>
        <xdr:cNvSpPr txBox="1"/>
      </xdr:nvSpPr>
      <xdr:spPr>
        <a:xfrm>
          <a:off x="12547111" y="168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2" name="フローチャート : 判断 751"/>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3" name="テキスト ボックス 752"/>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148489</xdr:rowOff>
    </xdr:from>
    <xdr:to>
      <xdr:col>29</xdr:col>
      <xdr:colOff>568325</xdr:colOff>
      <xdr:row>39</xdr:row>
      <xdr:rowOff>78639</xdr:rowOff>
    </xdr:to>
    <xdr:sp macro="" textlink="">
      <xdr:nvSpPr>
        <xdr:cNvPr id="755" name="フローチャート : 判断 754"/>
        <xdr:cNvSpPr/>
      </xdr:nvSpPr>
      <xdr:spPr>
        <a:xfrm>
          <a:off x="2038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95165</xdr:rowOff>
    </xdr:from>
    <xdr:ext cx="378565" cy="259045"/>
    <xdr:sp macro="" textlink="">
      <xdr:nvSpPr>
        <xdr:cNvPr id="756" name="テキスト ボックス 755"/>
        <xdr:cNvSpPr txBox="1"/>
      </xdr:nvSpPr>
      <xdr:spPr>
        <a:xfrm>
          <a:off x="2024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158852</xdr:rowOff>
    </xdr:from>
    <xdr:to>
      <xdr:col>28</xdr:col>
      <xdr:colOff>365125</xdr:colOff>
      <xdr:row>39</xdr:row>
      <xdr:rowOff>89002</xdr:rowOff>
    </xdr:to>
    <xdr:sp macro="" textlink="">
      <xdr:nvSpPr>
        <xdr:cNvPr id="758" name="フローチャート : 判断 757"/>
        <xdr:cNvSpPr/>
      </xdr:nvSpPr>
      <xdr:spPr>
        <a:xfrm>
          <a:off x="19494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105529</xdr:rowOff>
    </xdr:from>
    <xdr:ext cx="313932" cy="259045"/>
    <xdr:sp macro="" textlink="">
      <xdr:nvSpPr>
        <xdr:cNvPr id="759" name="テキスト ボックス 758"/>
        <xdr:cNvSpPr txBox="1"/>
      </xdr:nvSpPr>
      <xdr:spPr>
        <a:xfrm>
          <a:off x="19388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161747</xdr:rowOff>
    </xdr:from>
    <xdr:to>
      <xdr:col>27</xdr:col>
      <xdr:colOff>161925</xdr:colOff>
      <xdr:row>39</xdr:row>
      <xdr:rowOff>91897</xdr:rowOff>
    </xdr:to>
    <xdr:sp macro="" textlink="">
      <xdr:nvSpPr>
        <xdr:cNvPr id="760" name="フローチャート : 判断 759"/>
        <xdr:cNvSpPr/>
      </xdr:nvSpPr>
      <xdr:spPr>
        <a:xfrm>
          <a:off x="18605500" y="66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108424</xdr:rowOff>
    </xdr:from>
    <xdr:ext cx="313932" cy="259045"/>
    <xdr:sp macro="" textlink="">
      <xdr:nvSpPr>
        <xdr:cNvPr id="761" name="テキスト ボックス 760"/>
        <xdr:cNvSpPr txBox="1"/>
      </xdr:nvSpPr>
      <xdr:spPr>
        <a:xfrm>
          <a:off x="18499333" y="64520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　民生費は、住民一人当たり</a:t>
          </a:r>
          <a:r>
            <a:rPr kumimoji="1" lang="en-US" altLang="ja-JP" sz="1300">
              <a:solidFill>
                <a:sysClr val="windowText" lastClr="000000"/>
              </a:solidFill>
              <a:effectLst/>
              <a:latin typeface="+mn-ea"/>
              <a:ea typeface="+mn-ea"/>
              <a:cs typeface="+mn-cs"/>
            </a:rPr>
            <a:t>255,813</a:t>
          </a:r>
          <a:r>
            <a:rPr kumimoji="1" lang="ja-JP" altLang="ja-JP" sz="1300">
              <a:solidFill>
                <a:sysClr val="windowText" lastClr="000000"/>
              </a:solidFill>
              <a:effectLst/>
              <a:latin typeface="+mn-ea"/>
              <a:ea typeface="+mn-ea"/>
              <a:cs typeface="+mn-cs"/>
            </a:rPr>
            <a:t>円となっており、類似団体平均を大きく上回り、最大値となっている。また、全国平均も上回っている。民生費のうち、除染作業に伴う委託料や、仮置場の管理に要する経費である災害救助費が、</a:t>
          </a:r>
          <a:r>
            <a:rPr kumimoji="1" lang="en-US" altLang="ja-JP" sz="1300">
              <a:solidFill>
                <a:sysClr val="windowText" lastClr="000000"/>
              </a:solidFill>
              <a:effectLst/>
              <a:latin typeface="+mn-ea"/>
              <a:ea typeface="+mn-ea"/>
              <a:cs typeface="+mn-cs"/>
            </a:rPr>
            <a:t>H25</a:t>
          </a:r>
          <a:r>
            <a:rPr kumimoji="1" lang="ja-JP" altLang="ja-JP" sz="1300">
              <a:solidFill>
                <a:sysClr val="windowText" lastClr="000000"/>
              </a:solidFill>
              <a:effectLst/>
              <a:latin typeface="+mn-ea"/>
              <a:ea typeface="+mn-ea"/>
              <a:cs typeface="+mn-cs"/>
            </a:rPr>
            <a:t>年度から増加していることが要因となっている。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民生費以外の経費においては、類似団体平均を下回っている</a:t>
          </a:r>
          <a:r>
            <a:rPr kumimoji="1" lang="ja-JP" altLang="en-US" sz="1300">
              <a:solidFill>
                <a:sysClr val="windowText" lastClr="000000"/>
              </a:solidFill>
              <a:effectLst/>
              <a:latin typeface="+mn-ea"/>
              <a:ea typeface="+mn-ea"/>
              <a:cs typeface="+mn-cs"/>
            </a:rPr>
            <a:t>か近似値</a:t>
          </a:r>
          <a:r>
            <a:rPr kumimoji="1" lang="ja-JP" altLang="ja-JP" sz="1300">
              <a:solidFill>
                <a:sysClr val="windowText" lastClr="000000"/>
              </a:solidFill>
              <a:effectLst/>
              <a:latin typeface="+mn-ea"/>
              <a:ea typeface="+mn-ea"/>
              <a:cs typeface="+mn-cs"/>
            </a:rPr>
            <a:t>となっている。</a:t>
          </a:r>
          <a:endParaRPr lang="ja-JP" altLang="ja-JP" sz="1300">
            <a:solidFill>
              <a:sysClr val="windowText" lastClr="000000"/>
            </a:solidFill>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28</a:t>
          </a:r>
          <a:r>
            <a:rPr kumimoji="1" lang="ja-JP" altLang="ja-JP" sz="1200">
              <a:solidFill>
                <a:sysClr val="windowText" lastClr="000000"/>
              </a:solidFill>
              <a:effectLst/>
              <a:latin typeface="+mn-ea"/>
              <a:ea typeface="+mn-ea"/>
              <a:cs typeface="+mn-cs"/>
            </a:rPr>
            <a:t>年度については、実質単年度収支は▲</a:t>
          </a:r>
          <a:r>
            <a:rPr kumimoji="1" lang="en-US" altLang="ja-JP" sz="1200">
              <a:solidFill>
                <a:sysClr val="windowText" lastClr="000000"/>
              </a:solidFill>
              <a:effectLst/>
              <a:latin typeface="+mn-ea"/>
              <a:ea typeface="+mn-ea"/>
              <a:cs typeface="+mn-cs"/>
            </a:rPr>
            <a:t>114,659</a:t>
          </a:r>
          <a:r>
            <a:rPr kumimoji="1" lang="ja-JP" altLang="ja-JP" sz="1200">
              <a:solidFill>
                <a:sysClr val="windowText" lastClr="000000"/>
              </a:solidFill>
              <a:effectLst/>
              <a:latin typeface="+mn-ea"/>
              <a:ea typeface="+mn-ea"/>
              <a:cs typeface="+mn-cs"/>
            </a:rPr>
            <a:t>千円の赤字となっているが、財政調整基金を</a:t>
          </a:r>
          <a:r>
            <a:rPr kumimoji="1" lang="en-US" altLang="ja-JP" sz="1200">
              <a:solidFill>
                <a:sysClr val="windowText" lastClr="000000"/>
              </a:solidFill>
              <a:effectLst/>
              <a:latin typeface="+mn-ea"/>
              <a:ea typeface="+mn-ea"/>
              <a:cs typeface="+mn-cs"/>
            </a:rPr>
            <a:t>234,597</a:t>
          </a:r>
          <a:r>
            <a:rPr kumimoji="1" lang="ja-JP" altLang="ja-JP" sz="1200">
              <a:solidFill>
                <a:sysClr val="windowText" lastClr="000000"/>
              </a:solidFill>
              <a:effectLst/>
              <a:latin typeface="+mn-ea"/>
              <a:ea typeface="+mn-ea"/>
              <a:cs typeface="+mn-cs"/>
            </a:rPr>
            <a:t>千円取り崩したことにより、実質収支は</a:t>
          </a:r>
          <a:r>
            <a:rPr kumimoji="1" lang="en-US" altLang="ja-JP" sz="1200">
              <a:solidFill>
                <a:sysClr val="windowText" lastClr="000000"/>
              </a:solidFill>
              <a:effectLst/>
              <a:latin typeface="+mn-ea"/>
              <a:ea typeface="+mn-ea"/>
              <a:cs typeface="+mn-cs"/>
            </a:rPr>
            <a:t>206,885</a:t>
          </a:r>
          <a:r>
            <a:rPr kumimoji="1" lang="ja-JP" altLang="ja-JP" sz="1200">
              <a:solidFill>
                <a:sysClr val="windowText" lastClr="000000"/>
              </a:solidFill>
              <a:effectLst/>
              <a:latin typeface="+mn-ea"/>
              <a:ea typeface="+mn-ea"/>
              <a:cs typeface="+mn-cs"/>
            </a:rPr>
            <a:t>千円の黒字となっている。</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なお、平成</a:t>
          </a:r>
          <a:r>
            <a:rPr kumimoji="1" lang="en-US" altLang="ja-JP" sz="1200">
              <a:solidFill>
                <a:sysClr val="windowText" lastClr="000000"/>
              </a:solidFill>
              <a:effectLst/>
              <a:latin typeface="+mn-ea"/>
              <a:ea typeface="+mn-ea"/>
              <a:cs typeface="+mn-cs"/>
            </a:rPr>
            <a:t>28</a:t>
          </a:r>
          <a:r>
            <a:rPr kumimoji="1" lang="ja-JP" altLang="ja-JP" sz="1200">
              <a:solidFill>
                <a:sysClr val="windowText" lastClr="000000"/>
              </a:solidFill>
              <a:effectLst/>
              <a:latin typeface="+mn-ea"/>
              <a:ea typeface="+mn-ea"/>
              <a:cs typeface="+mn-cs"/>
            </a:rPr>
            <a:t>年度末財政調整基金の残高については、財政健全化の取り組みを着実に実施したことにより、取り崩し額を上回る歳計剰余金及び利子の合計</a:t>
          </a:r>
          <a:r>
            <a:rPr kumimoji="1" lang="en-US" altLang="ja-JP" sz="1200">
              <a:solidFill>
                <a:sysClr val="windowText" lastClr="000000"/>
              </a:solidFill>
              <a:effectLst/>
              <a:latin typeface="+mn-ea"/>
              <a:ea typeface="+mn-ea"/>
              <a:cs typeface="+mn-cs"/>
            </a:rPr>
            <a:t>151,911</a:t>
          </a:r>
          <a:r>
            <a:rPr kumimoji="1" lang="ja-JP" altLang="ja-JP" sz="1200">
              <a:solidFill>
                <a:sysClr val="windowText" lastClr="000000"/>
              </a:solidFill>
              <a:effectLst/>
              <a:latin typeface="+mn-ea"/>
              <a:ea typeface="+mn-ea"/>
              <a:cs typeface="+mn-cs"/>
            </a:rPr>
            <a:t>千円を積み立てしたため、前年度比</a:t>
          </a:r>
          <a:r>
            <a:rPr kumimoji="1" lang="ja-JP" altLang="en-US" sz="1200">
              <a:solidFill>
                <a:sysClr val="windowText" lastClr="000000"/>
              </a:solidFill>
              <a:effectLst/>
              <a:latin typeface="+mn-ea"/>
              <a:ea typeface="+mn-ea"/>
              <a:cs typeface="+mn-cs"/>
            </a:rPr>
            <a:t>▲</a:t>
          </a:r>
          <a:r>
            <a:rPr kumimoji="1" lang="en-US" altLang="ja-JP" sz="1200">
              <a:solidFill>
                <a:sysClr val="windowText" lastClr="000000"/>
              </a:solidFill>
              <a:effectLst/>
              <a:latin typeface="+mn-ea"/>
              <a:ea typeface="+mn-ea"/>
              <a:cs typeface="+mn-cs"/>
            </a:rPr>
            <a:t>82,686</a:t>
          </a:r>
          <a:r>
            <a:rPr kumimoji="1" lang="ja-JP" altLang="ja-JP" sz="1200">
              <a:solidFill>
                <a:sysClr val="windowText" lastClr="000000"/>
              </a:solidFill>
              <a:effectLst/>
              <a:latin typeface="+mn-ea"/>
              <a:ea typeface="+mn-ea"/>
              <a:cs typeface="+mn-cs"/>
            </a:rPr>
            <a:t>千円</a:t>
          </a:r>
          <a:r>
            <a:rPr kumimoji="1" lang="ja-JP" altLang="en-US" sz="1200">
              <a:solidFill>
                <a:sysClr val="windowText" lastClr="000000"/>
              </a:solidFill>
              <a:effectLst/>
              <a:latin typeface="+mn-ea"/>
              <a:ea typeface="+mn-ea"/>
              <a:cs typeface="+mn-cs"/>
            </a:rPr>
            <a:t>減</a:t>
          </a:r>
          <a:r>
            <a:rPr kumimoji="1" lang="ja-JP" altLang="ja-JP" sz="1200">
              <a:solidFill>
                <a:sysClr val="windowText" lastClr="000000"/>
              </a:solidFill>
              <a:effectLst/>
              <a:latin typeface="+mn-ea"/>
              <a:ea typeface="+mn-ea"/>
              <a:cs typeface="+mn-cs"/>
            </a:rPr>
            <a:t>の</a:t>
          </a:r>
          <a:r>
            <a:rPr kumimoji="1" lang="en-US" altLang="ja-JP" sz="1200">
              <a:solidFill>
                <a:sysClr val="windowText" lastClr="000000"/>
              </a:solidFill>
              <a:effectLst/>
              <a:latin typeface="+mn-ea"/>
              <a:ea typeface="+mn-ea"/>
              <a:cs typeface="+mn-cs"/>
            </a:rPr>
            <a:t>717,453</a:t>
          </a:r>
          <a:r>
            <a:rPr kumimoji="1" lang="ja-JP" altLang="ja-JP" sz="1200">
              <a:solidFill>
                <a:sysClr val="windowText" lastClr="000000"/>
              </a:solidFill>
              <a:effectLst/>
              <a:latin typeface="+mn-ea"/>
              <a:ea typeface="+mn-ea"/>
              <a:cs typeface="+mn-cs"/>
            </a:rPr>
            <a:t>千円となった。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・標準財政規模　</a:t>
          </a:r>
          <a:r>
            <a:rPr kumimoji="1" lang="en-US" altLang="ja-JP" sz="1200">
              <a:solidFill>
                <a:sysClr val="windowText" lastClr="000000"/>
              </a:solidFill>
              <a:effectLst/>
              <a:latin typeface="+mn-ea"/>
              <a:ea typeface="+mn-ea"/>
              <a:cs typeface="+mn-cs"/>
            </a:rPr>
            <a:t>H27</a:t>
          </a:r>
          <a:r>
            <a:rPr kumimoji="1" lang="ja-JP" altLang="ja-JP" sz="1200">
              <a:solidFill>
                <a:sysClr val="windowText" lastClr="000000"/>
              </a:solidFill>
              <a:effectLst/>
              <a:latin typeface="+mn-ea"/>
              <a:ea typeface="+mn-ea"/>
              <a:cs typeface="+mn-cs"/>
            </a:rPr>
            <a:t>年度　</a:t>
          </a:r>
          <a:r>
            <a:rPr kumimoji="1" lang="en-US" altLang="ja-JP" sz="1200">
              <a:solidFill>
                <a:sysClr val="windowText" lastClr="000000"/>
              </a:solidFill>
              <a:effectLst/>
              <a:latin typeface="+mn-ea"/>
              <a:ea typeface="+mn-ea"/>
              <a:cs typeface="+mn-cs"/>
            </a:rPr>
            <a:t>4,836,372</a:t>
          </a:r>
          <a:r>
            <a:rPr kumimoji="1" lang="ja-JP" altLang="ja-JP" sz="1200">
              <a:solidFill>
                <a:sysClr val="windowText" lastClr="000000"/>
              </a:solidFill>
              <a:effectLst/>
              <a:latin typeface="+mn-ea"/>
              <a:ea typeface="+mn-ea"/>
              <a:cs typeface="+mn-cs"/>
            </a:rPr>
            <a:t>千円　</a:t>
          </a:r>
          <a:r>
            <a:rPr kumimoji="1" lang="ja-JP" altLang="en-US" sz="1200">
              <a:solidFill>
                <a:sysClr val="windowText" lastClr="000000"/>
              </a:solidFill>
              <a:effectLst/>
              <a:latin typeface="+mn-ea"/>
              <a:ea typeface="+mn-ea"/>
              <a:cs typeface="+mn-cs"/>
            </a:rPr>
            <a:t>Ｈ</a:t>
          </a:r>
          <a:r>
            <a:rPr kumimoji="1" lang="en-US" altLang="ja-JP" sz="1200">
              <a:solidFill>
                <a:sysClr val="windowText" lastClr="000000"/>
              </a:solidFill>
              <a:effectLst/>
              <a:latin typeface="+mn-ea"/>
              <a:ea typeface="+mn-ea"/>
              <a:cs typeface="+mn-cs"/>
            </a:rPr>
            <a:t>28</a:t>
          </a:r>
          <a:r>
            <a:rPr kumimoji="1" lang="ja-JP" altLang="en-US" sz="1200">
              <a:solidFill>
                <a:sysClr val="windowText" lastClr="000000"/>
              </a:solidFill>
              <a:effectLst/>
              <a:latin typeface="+mn-ea"/>
              <a:ea typeface="+mn-ea"/>
              <a:cs typeface="+mn-cs"/>
            </a:rPr>
            <a:t>年度　</a:t>
          </a:r>
          <a:r>
            <a:rPr kumimoji="1" lang="en-US" altLang="ja-JP" sz="1200">
              <a:solidFill>
                <a:sysClr val="windowText" lastClr="000000"/>
              </a:solidFill>
              <a:effectLst/>
              <a:latin typeface="+mn-ea"/>
              <a:ea typeface="+mn-ea"/>
              <a:cs typeface="+mn-cs"/>
            </a:rPr>
            <a:t>4,784,928</a:t>
          </a:r>
          <a:r>
            <a:rPr kumimoji="1" lang="ja-JP" altLang="en-US" sz="1200">
              <a:solidFill>
                <a:sysClr val="windowText" lastClr="000000"/>
              </a:solidFill>
              <a:effectLst/>
              <a:latin typeface="+mn-ea"/>
              <a:ea typeface="+mn-ea"/>
              <a:cs typeface="+mn-cs"/>
            </a:rPr>
            <a:t>千円</a:t>
          </a:r>
          <a:endParaRPr lang="ja-JP" altLang="ja-JP" sz="1200">
            <a:solidFill>
              <a:sysClr val="windowText" lastClr="000000"/>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ysClr val="windowText" lastClr="000000"/>
              </a:solidFill>
              <a:effectLst/>
              <a:latin typeface="+mn-ea"/>
              <a:ea typeface="+mn-ea"/>
              <a:cs typeface="+mn-cs"/>
            </a:rPr>
            <a:t>　実質収支は、一般会計</a:t>
          </a:r>
          <a:r>
            <a:rPr kumimoji="1" lang="en-US" altLang="ja-JP" sz="1300" baseline="0">
              <a:solidFill>
                <a:sysClr val="windowText" lastClr="000000"/>
              </a:solidFill>
              <a:effectLst/>
              <a:latin typeface="+mn-ea"/>
              <a:ea typeface="+mn-ea"/>
              <a:cs typeface="+mn-cs"/>
            </a:rPr>
            <a:t>206,885</a:t>
          </a:r>
          <a:r>
            <a:rPr kumimoji="1" lang="ja-JP" altLang="ja-JP" sz="1300" baseline="0">
              <a:solidFill>
                <a:sysClr val="windowText" lastClr="000000"/>
              </a:solidFill>
              <a:effectLst/>
              <a:latin typeface="+mn-ea"/>
              <a:ea typeface="+mn-ea"/>
              <a:cs typeface="+mn-cs"/>
            </a:rPr>
            <a:t>千円の黒字、国民健康保険特別会計</a:t>
          </a:r>
          <a:r>
            <a:rPr kumimoji="1" lang="en-US" altLang="ja-JP" sz="1300" baseline="0">
              <a:solidFill>
                <a:sysClr val="windowText" lastClr="000000"/>
              </a:solidFill>
              <a:effectLst/>
              <a:latin typeface="+mn-ea"/>
              <a:ea typeface="+mn-ea"/>
              <a:cs typeface="+mn-cs"/>
            </a:rPr>
            <a:t>258,321</a:t>
          </a:r>
          <a:r>
            <a:rPr kumimoji="1" lang="ja-JP" altLang="ja-JP" sz="1300" baseline="0">
              <a:solidFill>
                <a:sysClr val="windowText" lastClr="000000"/>
              </a:solidFill>
              <a:effectLst/>
              <a:latin typeface="+mn-ea"/>
              <a:ea typeface="+mn-ea"/>
              <a:cs typeface="+mn-cs"/>
            </a:rPr>
            <a:t>千円の黒字、介護保険特別会計</a:t>
          </a:r>
          <a:r>
            <a:rPr kumimoji="1" lang="en-US" altLang="ja-JP" sz="1300" baseline="0">
              <a:solidFill>
                <a:sysClr val="windowText" lastClr="000000"/>
              </a:solidFill>
              <a:effectLst/>
              <a:latin typeface="+mn-ea"/>
              <a:ea typeface="+mn-ea"/>
              <a:cs typeface="+mn-cs"/>
            </a:rPr>
            <a:t>87,240</a:t>
          </a:r>
          <a:r>
            <a:rPr kumimoji="1" lang="ja-JP" altLang="ja-JP" sz="1300" baseline="0">
              <a:solidFill>
                <a:sysClr val="windowText" lastClr="000000"/>
              </a:solidFill>
              <a:effectLst/>
              <a:latin typeface="+mn-ea"/>
              <a:ea typeface="+mn-ea"/>
              <a:cs typeface="+mn-cs"/>
            </a:rPr>
            <a:t>千円の黒字、後期高齢者医療特別会計</a:t>
          </a:r>
          <a:r>
            <a:rPr kumimoji="1" lang="en-US" altLang="ja-JP" sz="1300" baseline="0">
              <a:solidFill>
                <a:sysClr val="windowText" lastClr="000000"/>
              </a:solidFill>
              <a:effectLst/>
              <a:latin typeface="+mn-ea"/>
              <a:ea typeface="+mn-ea"/>
              <a:cs typeface="+mn-cs"/>
            </a:rPr>
            <a:t>545</a:t>
          </a:r>
          <a:r>
            <a:rPr kumimoji="1" lang="ja-JP" altLang="ja-JP" sz="1300" baseline="0">
              <a:solidFill>
                <a:sysClr val="windowText" lastClr="000000"/>
              </a:solidFill>
              <a:effectLst/>
              <a:latin typeface="+mn-ea"/>
              <a:ea typeface="+mn-ea"/>
              <a:cs typeface="+mn-cs"/>
            </a:rPr>
            <a:t>千円の黒字となった。</a:t>
          </a:r>
          <a:endParaRPr lang="ja-JP" altLang="ja-JP" sz="1300">
            <a:solidFill>
              <a:sysClr val="windowText" lastClr="000000"/>
            </a:solidFill>
            <a:effectLst/>
            <a:latin typeface="+mn-ea"/>
            <a:ea typeface="+mn-ea"/>
          </a:endParaRPr>
        </a:p>
        <a:p>
          <a:r>
            <a:rPr kumimoji="1" lang="ja-JP" altLang="ja-JP" sz="1300" baseline="0">
              <a:solidFill>
                <a:sysClr val="windowText" lastClr="000000"/>
              </a:solidFill>
              <a:effectLst/>
              <a:latin typeface="+mn-ea"/>
              <a:ea typeface="+mn-ea"/>
              <a:cs typeface="+mn-cs"/>
            </a:rPr>
            <a:t>　また、事業会計においても、水道事業会計</a:t>
          </a:r>
          <a:r>
            <a:rPr kumimoji="1" lang="en-US" altLang="ja-JP" sz="1300" baseline="0">
              <a:solidFill>
                <a:sysClr val="windowText" lastClr="000000"/>
              </a:solidFill>
              <a:effectLst/>
              <a:latin typeface="+mn-ea"/>
              <a:ea typeface="+mn-ea"/>
              <a:cs typeface="+mn-cs"/>
            </a:rPr>
            <a:t>147,897</a:t>
          </a:r>
          <a:r>
            <a:rPr kumimoji="1" lang="ja-JP" altLang="ja-JP" sz="1300" baseline="0">
              <a:solidFill>
                <a:sysClr val="windowText" lastClr="000000"/>
              </a:solidFill>
              <a:effectLst/>
              <a:latin typeface="+mn-ea"/>
              <a:ea typeface="+mn-ea"/>
              <a:cs typeface="+mn-cs"/>
            </a:rPr>
            <a:t>千円の黒字、下水道事業等会計</a:t>
          </a:r>
          <a:r>
            <a:rPr kumimoji="1" lang="en-US" altLang="ja-JP" sz="1300" baseline="0">
              <a:solidFill>
                <a:sysClr val="windowText" lastClr="000000"/>
              </a:solidFill>
              <a:effectLst/>
              <a:latin typeface="+mn-ea"/>
              <a:ea typeface="+mn-ea"/>
              <a:cs typeface="+mn-cs"/>
            </a:rPr>
            <a:t>170,048</a:t>
          </a:r>
          <a:r>
            <a:rPr kumimoji="1" lang="ja-JP" altLang="ja-JP" sz="1300" baseline="0">
              <a:solidFill>
                <a:sysClr val="windowText" lastClr="000000"/>
              </a:solidFill>
              <a:effectLst/>
              <a:latin typeface="+mn-ea"/>
              <a:ea typeface="+mn-ea"/>
              <a:cs typeface="+mn-cs"/>
            </a:rPr>
            <a:t>千円の黒字、病院事業会計</a:t>
          </a:r>
          <a:r>
            <a:rPr kumimoji="1" lang="en-US" altLang="ja-JP" sz="1300" baseline="0">
              <a:solidFill>
                <a:sysClr val="windowText" lastClr="000000"/>
              </a:solidFill>
              <a:effectLst/>
              <a:latin typeface="+mn-ea"/>
              <a:ea typeface="+mn-ea"/>
              <a:cs typeface="+mn-cs"/>
            </a:rPr>
            <a:t>2,516</a:t>
          </a:r>
          <a:r>
            <a:rPr kumimoji="1" lang="ja-JP" altLang="ja-JP" sz="1300" baseline="0">
              <a:solidFill>
                <a:sysClr val="windowText" lastClr="000000"/>
              </a:solidFill>
              <a:effectLst/>
              <a:latin typeface="+mn-ea"/>
              <a:ea typeface="+mn-ea"/>
              <a:cs typeface="+mn-cs"/>
            </a:rPr>
            <a:t>千円の黒字、宅地造成事業会計</a:t>
          </a:r>
          <a:r>
            <a:rPr kumimoji="1" lang="en-US" altLang="ja-JP" sz="1300" baseline="0">
              <a:solidFill>
                <a:sysClr val="windowText" lastClr="000000"/>
              </a:solidFill>
              <a:effectLst/>
              <a:latin typeface="+mn-ea"/>
              <a:ea typeface="+mn-ea"/>
              <a:cs typeface="+mn-cs"/>
            </a:rPr>
            <a:t>203,928</a:t>
          </a:r>
          <a:r>
            <a:rPr kumimoji="1" lang="ja-JP" altLang="ja-JP" sz="1300" baseline="0">
              <a:solidFill>
                <a:sysClr val="windowText" lastClr="000000"/>
              </a:solidFill>
              <a:effectLst/>
              <a:latin typeface="+mn-ea"/>
              <a:ea typeface="+mn-ea"/>
              <a:cs typeface="+mn-cs"/>
            </a:rPr>
            <a:t>千円の黒字となり、資金不足は生じていない。</a:t>
          </a:r>
          <a:endParaRPr lang="ja-JP" altLang="ja-JP" sz="1300">
            <a:solidFill>
              <a:sysClr val="windowText" lastClr="000000"/>
            </a:solidFill>
            <a:effectLst/>
            <a:latin typeface="+mn-ea"/>
            <a:ea typeface="+mn-ea"/>
          </a:endParaRPr>
        </a:p>
        <a:p>
          <a:r>
            <a:rPr kumimoji="1" lang="ja-JP" altLang="ja-JP" sz="1300" baseline="0">
              <a:solidFill>
                <a:sysClr val="windowText" lastClr="000000"/>
              </a:solidFill>
              <a:effectLst/>
              <a:latin typeface="+mn-ea"/>
              <a:ea typeface="+mn-ea"/>
              <a:cs typeface="+mn-cs"/>
            </a:rPr>
            <a:t>　会計全体で、</a:t>
          </a:r>
          <a:r>
            <a:rPr kumimoji="1" lang="en-US" altLang="ja-JP" sz="1300" baseline="0">
              <a:solidFill>
                <a:sysClr val="windowText" lastClr="000000"/>
              </a:solidFill>
              <a:effectLst/>
              <a:latin typeface="+mn-ea"/>
              <a:ea typeface="+mn-ea"/>
              <a:cs typeface="+mn-cs"/>
            </a:rPr>
            <a:t>1,077,380</a:t>
          </a:r>
          <a:r>
            <a:rPr kumimoji="1" lang="ja-JP" altLang="ja-JP" sz="1300" baseline="0">
              <a:solidFill>
                <a:sysClr val="windowText" lastClr="000000"/>
              </a:solidFill>
              <a:effectLst/>
              <a:latin typeface="+mn-ea"/>
              <a:ea typeface="+mn-ea"/>
              <a:cs typeface="+mn-cs"/>
            </a:rPr>
            <a:t>千円の黒字であった。</a:t>
          </a:r>
          <a:endParaRPr lang="ja-JP" altLang="ja-JP" sz="1300">
            <a:solidFill>
              <a:sysClr val="windowText" lastClr="000000"/>
            </a:solidFill>
            <a:effectLst/>
            <a:latin typeface="+mn-ea"/>
            <a:ea typeface="+mn-ea"/>
          </a:endParaRPr>
        </a:p>
        <a:p>
          <a:r>
            <a:rPr kumimoji="1" lang="ja-JP" altLang="ja-JP" sz="1300" baseline="0">
              <a:solidFill>
                <a:sysClr val="windowText" lastClr="000000"/>
              </a:solidFill>
              <a:effectLst/>
              <a:latin typeface="+mn-ea"/>
              <a:ea typeface="+mn-ea"/>
              <a:cs typeface="+mn-cs"/>
            </a:rPr>
            <a:t>　しかしながら、一般会計においては、歳入の</a:t>
          </a:r>
          <a:r>
            <a:rPr kumimoji="1" lang="en-US" altLang="ja-JP" sz="1300" baseline="0">
              <a:solidFill>
                <a:sysClr val="windowText" lastClr="000000"/>
              </a:solidFill>
              <a:effectLst/>
              <a:latin typeface="+mn-ea"/>
              <a:ea typeface="+mn-ea"/>
              <a:cs typeface="+mn-cs"/>
            </a:rPr>
            <a:t>25.9</a:t>
          </a:r>
          <a:r>
            <a:rPr kumimoji="1" lang="ja-JP" altLang="ja-JP" sz="1300" baseline="0">
              <a:solidFill>
                <a:sysClr val="windowText" lastClr="000000"/>
              </a:solidFill>
              <a:effectLst/>
              <a:latin typeface="+mn-ea"/>
              <a:ea typeface="+mn-ea"/>
              <a:cs typeface="+mn-cs"/>
            </a:rPr>
            <a:t>％を地方交付税が占め、依存財源の比率は高くなっている。</a:t>
          </a:r>
          <a:endParaRPr lang="ja-JP" altLang="ja-JP" sz="1300">
            <a:solidFill>
              <a:sysClr val="windowText" lastClr="000000"/>
            </a:solidFill>
            <a:effectLst/>
            <a:latin typeface="+mn-ea"/>
            <a:ea typeface="+mn-ea"/>
          </a:endParaRPr>
        </a:p>
        <a:p>
          <a:r>
            <a:rPr kumimoji="1" lang="ja-JP" altLang="ja-JP" sz="1300" baseline="0">
              <a:solidFill>
                <a:sysClr val="windowText" lastClr="000000"/>
              </a:solidFill>
              <a:effectLst/>
              <a:latin typeface="+mn-ea"/>
              <a:ea typeface="+mn-ea"/>
              <a:cs typeface="+mn-cs"/>
            </a:rPr>
            <a:t>　町税等自主財源の確保や歳出のさらなる削減を図り、各会計において実質赤字比率が生じないよう事業の展開を行っていきたい。</a:t>
          </a:r>
          <a:endParaRPr lang="ja-JP" altLang="ja-JP" sz="1300">
            <a:solidFill>
              <a:sysClr val="windowText" lastClr="000000"/>
            </a:solidFill>
            <a:effectLst/>
            <a:latin typeface="+mn-ea"/>
            <a:ea typeface="+mn-ea"/>
          </a:endParaRPr>
        </a:p>
        <a:p>
          <a:pPr eaLnBrk="1" fontAlgn="auto" latinLnBrk="0" hangingPunct="1"/>
          <a:r>
            <a:rPr kumimoji="1" lang="ja-JP" altLang="ja-JP" sz="1300">
              <a:solidFill>
                <a:sysClr val="windowText" lastClr="000000"/>
              </a:solidFill>
              <a:effectLst/>
              <a:latin typeface="+mn-ea"/>
              <a:ea typeface="+mn-ea"/>
              <a:cs typeface="+mn-cs"/>
            </a:rPr>
            <a:t>・標準財政規模　</a:t>
          </a:r>
          <a:r>
            <a:rPr kumimoji="1" lang="en-US" altLang="ja-JP" sz="1300">
              <a:solidFill>
                <a:sysClr val="windowText" lastClr="000000"/>
              </a:solidFill>
              <a:effectLst/>
              <a:latin typeface="+mn-ea"/>
              <a:ea typeface="+mn-ea"/>
              <a:cs typeface="+mn-cs"/>
            </a:rPr>
            <a:t>H27</a:t>
          </a:r>
          <a:r>
            <a:rPr kumimoji="1" lang="ja-JP" altLang="ja-JP" sz="1300">
              <a:solidFill>
                <a:sysClr val="windowText" lastClr="000000"/>
              </a:solidFill>
              <a:effectLst/>
              <a:latin typeface="+mn-ea"/>
              <a:ea typeface="+mn-ea"/>
              <a:cs typeface="+mn-cs"/>
            </a:rPr>
            <a:t>年度　</a:t>
          </a:r>
          <a:r>
            <a:rPr kumimoji="1" lang="en-US" altLang="ja-JP" sz="1300">
              <a:solidFill>
                <a:sysClr val="windowText" lastClr="000000"/>
              </a:solidFill>
              <a:effectLst/>
              <a:latin typeface="+mn-ea"/>
              <a:ea typeface="+mn-ea"/>
              <a:cs typeface="+mn-cs"/>
            </a:rPr>
            <a:t>4,836,372</a:t>
          </a:r>
          <a:r>
            <a:rPr kumimoji="1" lang="ja-JP" altLang="ja-JP" sz="1300">
              <a:solidFill>
                <a:sysClr val="windowText" lastClr="000000"/>
              </a:solidFill>
              <a:effectLst/>
              <a:latin typeface="+mn-ea"/>
              <a:ea typeface="+mn-ea"/>
              <a:cs typeface="+mn-cs"/>
            </a:rPr>
            <a:t>千円　</a:t>
          </a:r>
          <a:r>
            <a:rPr kumimoji="1" lang="en-US" altLang="ja-JP" sz="1300">
              <a:solidFill>
                <a:sysClr val="windowText" lastClr="000000"/>
              </a:solidFill>
              <a:effectLst/>
              <a:latin typeface="+mn-ea"/>
              <a:ea typeface="+mn-ea"/>
              <a:cs typeface="+mn-cs"/>
            </a:rPr>
            <a:t>H28</a:t>
          </a:r>
          <a:r>
            <a:rPr kumimoji="1" lang="ja-JP" altLang="ja-JP" sz="1300">
              <a:solidFill>
                <a:sysClr val="windowText" lastClr="000000"/>
              </a:solidFill>
              <a:effectLst/>
              <a:latin typeface="+mn-ea"/>
              <a:ea typeface="+mn-ea"/>
              <a:cs typeface="+mn-cs"/>
            </a:rPr>
            <a:t>年度　</a:t>
          </a:r>
          <a:r>
            <a:rPr kumimoji="1" lang="en-US" altLang="ja-JP" sz="1300">
              <a:solidFill>
                <a:sysClr val="windowText" lastClr="000000"/>
              </a:solidFill>
              <a:effectLst/>
              <a:latin typeface="+mn-ea"/>
              <a:ea typeface="+mn-ea"/>
              <a:cs typeface="+mn-cs"/>
            </a:rPr>
            <a:t>4,784,928</a:t>
          </a:r>
          <a:r>
            <a:rPr kumimoji="1" lang="ja-JP" altLang="ja-JP" sz="1300">
              <a:solidFill>
                <a:sysClr val="windowText" lastClr="000000"/>
              </a:solidFill>
              <a:effectLst/>
              <a:latin typeface="+mn-ea"/>
              <a:ea typeface="+mn-ea"/>
              <a:cs typeface="+mn-cs"/>
            </a:rPr>
            <a:t>千円</a:t>
          </a:r>
          <a:endParaRPr lang="ja-JP" altLang="ja-JP" sz="1300">
            <a:solidFill>
              <a:sysClr val="windowText" lastClr="000000"/>
            </a:solidFill>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10595681</v>
      </c>
      <c r="BO4" s="381"/>
      <c r="BP4" s="381"/>
      <c r="BQ4" s="381"/>
      <c r="BR4" s="381"/>
      <c r="BS4" s="381"/>
      <c r="BT4" s="381"/>
      <c r="BU4" s="382"/>
      <c r="BV4" s="380">
        <v>11326195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10159155</v>
      </c>
      <c r="BO5" s="418"/>
      <c r="BP5" s="418"/>
      <c r="BQ5" s="418"/>
      <c r="BR5" s="418"/>
      <c r="BS5" s="418"/>
      <c r="BT5" s="418"/>
      <c r="BU5" s="419"/>
      <c r="BV5" s="417">
        <v>11037095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v>
      </c>
      <c r="CU5" s="415"/>
      <c r="CV5" s="415"/>
      <c r="CW5" s="415"/>
      <c r="CX5" s="415"/>
      <c r="CY5" s="415"/>
      <c r="CZ5" s="415"/>
      <c r="DA5" s="416"/>
      <c r="DB5" s="414">
        <v>90.7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436526</v>
      </c>
      <c r="BO6" s="418"/>
      <c r="BP6" s="418"/>
      <c r="BQ6" s="418"/>
      <c r="BR6" s="418"/>
      <c r="BS6" s="418"/>
      <c r="BT6" s="418"/>
      <c r="BU6" s="419"/>
      <c r="BV6" s="417">
        <v>289100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v>
      </c>
      <c r="CU6" s="455"/>
      <c r="CV6" s="455"/>
      <c r="CW6" s="455"/>
      <c r="CX6" s="455"/>
      <c r="CY6" s="455"/>
      <c r="CZ6" s="455"/>
      <c r="DA6" s="456"/>
      <c r="DB6" s="454">
        <v>90.7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229641</v>
      </c>
      <c r="BO7" s="418"/>
      <c r="BP7" s="418"/>
      <c r="BQ7" s="418"/>
      <c r="BR7" s="418"/>
      <c r="BS7" s="418"/>
      <c r="BT7" s="418"/>
      <c r="BU7" s="419"/>
      <c r="BV7" s="417">
        <v>50241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4784928</v>
      </c>
      <c r="CU7" s="418"/>
      <c r="CV7" s="418"/>
      <c r="CW7" s="418"/>
      <c r="CX7" s="418"/>
      <c r="CY7" s="418"/>
      <c r="CZ7" s="418"/>
      <c r="DA7" s="419"/>
      <c r="DB7" s="417">
        <v>4836372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206885</v>
      </c>
      <c r="BO8" s="418"/>
      <c r="BP8" s="418"/>
      <c r="BQ8" s="418"/>
      <c r="BR8" s="418"/>
      <c r="BS8" s="418"/>
      <c r="BT8" s="418"/>
      <c r="BU8" s="419"/>
      <c r="BV8" s="417">
        <v>238859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18304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-31973</v>
      </c>
      <c r="BO9" s="418"/>
      <c r="BP9" s="418"/>
      <c r="BQ9" s="418"/>
      <c r="BR9" s="418"/>
      <c r="BS9" s="418"/>
      <c r="BT9" s="418"/>
      <c r="BU9" s="419"/>
      <c r="BV9" s="417">
        <v>-110926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12.5</v>
      </c>
      <c r="CU9" s="415"/>
      <c r="CV9" s="415"/>
      <c r="CW9" s="415"/>
      <c r="CX9" s="415"/>
      <c r="CY9" s="415"/>
      <c r="CZ9" s="415"/>
      <c r="DA9" s="416"/>
      <c r="DB9" s="414">
        <v>12.7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18191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151911</v>
      </c>
      <c r="BO10" s="418"/>
      <c r="BP10" s="418"/>
      <c r="BQ10" s="418"/>
      <c r="BR10" s="418"/>
      <c r="BS10" s="418"/>
      <c r="BT10" s="418"/>
      <c r="BU10" s="419"/>
      <c r="BV10" s="417">
        <v>202595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17585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234597</v>
      </c>
      <c r="BO12" s="418"/>
      <c r="BP12" s="418"/>
      <c r="BQ12" s="418"/>
      <c r="BR12" s="418"/>
      <c r="BS12" s="418"/>
      <c r="BT12" s="418"/>
      <c r="BU12" s="419"/>
      <c r="BV12" s="417">
        <v>188571</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17518</v>
      </c>
      <c r="S13" s="499"/>
      <c r="T13" s="499"/>
      <c r="U13" s="499"/>
      <c r="V13" s="500"/>
      <c r="W13" s="433" t="s">
        <v>124</v>
      </c>
      <c r="X13" s="434"/>
      <c r="Y13" s="434"/>
      <c r="Z13" s="434"/>
      <c r="AA13" s="434"/>
      <c r="AB13" s="424"/>
      <c r="AC13" s="468">
        <v>658</v>
      </c>
      <c r="AD13" s="469"/>
      <c r="AE13" s="469"/>
      <c r="AF13" s="469"/>
      <c r="AG13" s="508"/>
      <c r="AH13" s="468">
        <v>733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-114659</v>
      </c>
      <c r="BO13" s="418"/>
      <c r="BP13" s="418"/>
      <c r="BQ13" s="418"/>
      <c r="BR13" s="418"/>
      <c r="BS13" s="418"/>
      <c r="BT13" s="418"/>
      <c r="BU13" s="419"/>
      <c r="BV13" s="417">
        <v>-96902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7.1</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17738</v>
      </c>
      <c r="S14" s="499"/>
      <c r="T14" s="499"/>
      <c r="U14" s="499"/>
      <c r="V14" s="500"/>
      <c r="W14" s="407"/>
      <c r="X14" s="408"/>
      <c r="Y14" s="408"/>
      <c r="Z14" s="408"/>
      <c r="AA14" s="408"/>
      <c r="AB14" s="397"/>
      <c r="AC14" s="501">
        <v>7.4</v>
      </c>
      <c r="AD14" s="502"/>
      <c r="AE14" s="502"/>
      <c r="AF14" s="502"/>
      <c r="AG14" s="503"/>
      <c r="AH14" s="501">
        <v>8.3000000000000007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20.7</v>
      </c>
      <c r="CU14" s="513"/>
      <c r="CV14" s="513"/>
      <c r="CW14" s="513"/>
      <c r="CX14" s="513"/>
      <c r="CY14" s="513"/>
      <c r="CZ14" s="513"/>
      <c r="DA14" s="514"/>
      <c r="DB14" s="512">
        <v>25.5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17679</v>
      </c>
      <c r="S15" s="499"/>
      <c r="T15" s="499"/>
      <c r="U15" s="499"/>
      <c r="V15" s="500"/>
      <c r="W15" s="433" t="s">
        <v>131</v>
      </c>
      <c r="X15" s="434"/>
      <c r="Y15" s="434"/>
      <c r="Z15" s="434"/>
      <c r="AA15" s="434"/>
      <c r="AB15" s="424"/>
      <c r="AC15" s="468">
        <v>2981</v>
      </c>
      <c r="AD15" s="469"/>
      <c r="AE15" s="469"/>
      <c r="AF15" s="469"/>
      <c r="AG15" s="508"/>
      <c r="AH15" s="468">
        <v>2928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1720023</v>
      </c>
      <c r="BO15" s="381"/>
      <c r="BP15" s="381"/>
      <c r="BQ15" s="381"/>
      <c r="BR15" s="381"/>
      <c r="BS15" s="381"/>
      <c r="BT15" s="381"/>
      <c r="BU15" s="382"/>
      <c r="BV15" s="380">
        <v>1699788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33.4</v>
      </c>
      <c r="AD16" s="502"/>
      <c r="AE16" s="502"/>
      <c r="AF16" s="502"/>
      <c r="AG16" s="503"/>
      <c r="AH16" s="501">
        <v>33.200000000000003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4117358</v>
      </c>
      <c r="BO16" s="418"/>
      <c r="BP16" s="418"/>
      <c r="BQ16" s="418"/>
      <c r="BR16" s="418"/>
      <c r="BS16" s="418"/>
      <c r="BT16" s="418"/>
      <c r="BU16" s="419"/>
      <c r="BV16" s="417">
        <v>4117777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5284</v>
      </c>
      <c r="AD17" s="469"/>
      <c r="AE17" s="469"/>
      <c r="AF17" s="469"/>
      <c r="AG17" s="508"/>
      <c r="AH17" s="468">
        <v>5150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2160588</v>
      </c>
      <c r="BO17" s="418"/>
      <c r="BP17" s="418"/>
      <c r="BQ17" s="418"/>
      <c r="BR17" s="418"/>
      <c r="BS17" s="418"/>
      <c r="BT17" s="418"/>
      <c r="BU17" s="419"/>
      <c r="BV17" s="417">
        <v>2130654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72.760000000000005</v>
      </c>
      <c r="M18" s="530"/>
      <c r="N18" s="530"/>
      <c r="O18" s="530"/>
      <c r="P18" s="530"/>
      <c r="Q18" s="530"/>
      <c r="R18" s="531"/>
      <c r="S18" s="531"/>
      <c r="T18" s="531"/>
      <c r="U18" s="531"/>
      <c r="V18" s="532"/>
      <c r="W18" s="435"/>
      <c r="X18" s="436"/>
      <c r="Y18" s="436"/>
      <c r="Z18" s="436"/>
      <c r="AA18" s="436"/>
      <c r="AB18" s="427"/>
      <c r="AC18" s="533">
        <v>59.2</v>
      </c>
      <c r="AD18" s="534"/>
      <c r="AE18" s="534"/>
      <c r="AF18" s="534"/>
      <c r="AG18" s="535"/>
      <c r="AH18" s="533">
        <v>58.4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4246027</v>
      </c>
      <c r="BO18" s="418"/>
      <c r="BP18" s="418"/>
      <c r="BQ18" s="418"/>
      <c r="BR18" s="418"/>
      <c r="BS18" s="418"/>
      <c r="BT18" s="418"/>
      <c r="BU18" s="419"/>
      <c r="BV18" s="417">
        <v>4149145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252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5646984</v>
      </c>
      <c r="BO19" s="418"/>
      <c r="BP19" s="418"/>
      <c r="BQ19" s="418"/>
      <c r="BR19" s="418"/>
      <c r="BS19" s="418"/>
      <c r="BT19" s="418"/>
      <c r="BU19" s="419"/>
      <c r="BV19" s="417">
        <v>5662715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6230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7285890</v>
      </c>
      <c r="BO23" s="418"/>
      <c r="BP23" s="418"/>
      <c r="BQ23" s="418"/>
      <c r="BR23" s="418"/>
      <c r="BS23" s="418"/>
      <c r="BT23" s="418"/>
      <c r="BU23" s="419"/>
      <c r="BV23" s="417">
        <v>7353058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7950</v>
      </c>
      <c r="R24" s="469"/>
      <c r="S24" s="469"/>
      <c r="T24" s="469"/>
      <c r="U24" s="469"/>
      <c r="V24" s="508"/>
      <c r="W24" s="563"/>
      <c r="X24" s="551"/>
      <c r="Y24" s="552"/>
      <c r="Z24" s="467" t="s">
        <v>154</v>
      </c>
      <c r="AA24" s="447"/>
      <c r="AB24" s="447"/>
      <c r="AC24" s="447"/>
      <c r="AD24" s="447"/>
      <c r="AE24" s="447"/>
      <c r="AF24" s="447"/>
      <c r="AG24" s="448"/>
      <c r="AH24" s="468">
        <v>130</v>
      </c>
      <c r="AI24" s="469"/>
      <c r="AJ24" s="469"/>
      <c r="AK24" s="469"/>
      <c r="AL24" s="508"/>
      <c r="AM24" s="468">
        <v>379080</v>
      </c>
      <c r="AN24" s="469"/>
      <c r="AO24" s="469"/>
      <c r="AP24" s="469"/>
      <c r="AQ24" s="469"/>
      <c r="AR24" s="508"/>
      <c r="AS24" s="468">
        <v>2916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2604729</v>
      </c>
      <c r="BO24" s="418"/>
      <c r="BP24" s="418"/>
      <c r="BQ24" s="418"/>
      <c r="BR24" s="418"/>
      <c r="BS24" s="418"/>
      <c r="BT24" s="418"/>
      <c r="BU24" s="419"/>
      <c r="BV24" s="417">
        <v>2990443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6340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503544</v>
      </c>
      <c r="BO25" s="381"/>
      <c r="BP25" s="381"/>
      <c r="BQ25" s="381"/>
      <c r="BR25" s="381"/>
      <c r="BS25" s="381"/>
      <c r="BT25" s="381"/>
      <c r="BU25" s="382"/>
      <c r="BV25" s="380">
        <v>611123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5910</v>
      </c>
      <c r="R26" s="469"/>
      <c r="S26" s="469"/>
      <c r="T26" s="469"/>
      <c r="U26" s="469"/>
      <c r="V26" s="508"/>
      <c r="W26" s="563"/>
      <c r="X26" s="551"/>
      <c r="Y26" s="552"/>
      <c r="Z26" s="467" t="s">
        <v>160</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3100</v>
      </c>
      <c r="R27" s="469"/>
      <c r="S27" s="469"/>
      <c r="T27" s="469"/>
      <c r="U27" s="469"/>
      <c r="V27" s="508"/>
      <c r="W27" s="563"/>
      <c r="X27" s="551"/>
      <c r="Y27" s="552"/>
      <c r="Z27" s="467" t="s">
        <v>163</v>
      </c>
      <c r="AA27" s="447"/>
      <c r="AB27" s="447"/>
      <c r="AC27" s="447"/>
      <c r="AD27" s="447"/>
      <c r="AE27" s="447"/>
      <c r="AF27" s="447"/>
      <c r="AG27" s="448"/>
      <c r="AH27" s="468">
        <v>12</v>
      </c>
      <c r="AI27" s="469"/>
      <c r="AJ27" s="469"/>
      <c r="AK27" s="469"/>
      <c r="AL27" s="508"/>
      <c r="AM27" s="468">
        <v>34766</v>
      </c>
      <c r="AN27" s="469"/>
      <c r="AO27" s="469"/>
      <c r="AP27" s="469"/>
      <c r="AQ27" s="469"/>
      <c r="AR27" s="508"/>
      <c r="AS27" s="468">
        <v>2897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45000</v>
      </c>
      <c r="BO27" s="587"/>
      <c r="BP27" s="587"/>
      <c r="BQ27" s="587"/>
      <c r="BR27" s="587"/>
      <c r="BS27" s="587"/>
      <c r="BT27" s="587"/>
      <c r="BU27" s="588"/>
      <c r="BV27" s="586">
        <v>45000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2460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717453</v>
      </c>
      <c r="BO28" s="381"/>
      <c r="BP28" s="381"/>
      <c r="BQ28" s="381"/>
      <c r="BR28" s="381"/>
      <c r="BS28" s="381"/>
      <c r="BT28" s="381"/>
      <c r="BU28" s="382"/>
      <c r="BV28" s="380">
        <v>800139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14</v>
      </c>
      <c r="M29" s="469"/>
      <c r="N29" s="469"/>
      <c r="O29" s="469"/>
      <c r="P29" s="508"/>
      <c r="Q29" s="468">
        <v>2240</v>
      </c>
      <c r="R29" s="469"/>
      <c r="S29" s="469"/>
      <c r="T29" s="469"/>
      <c r="U29" s="469"/>
      <c r="V29" s="508"/>
      <c r="W29" s="564"/>
      <c r="X29" s="565"/>
      <c r="Y29" s="566"/>
      <c r="Z29" s="467" t="s">
        <v>170</v>
      </c>
      <c r="AA29" s="447"/>
      <c r="AB29" s="447"/>
      <c r="AC29" s="447"/>
      <c r="AD29" s="447"/>
      <c r="AE29" s="447"/>
      <c r="AF29" s="447"/>
      <c r="AG29" s="448"/>
      <c r="AH29" s="468">
        <v>142</v>
      </c>
      <c r="AI29" s="469"/>
      <c r="AJ29" s="469"/>
      <c r="AK29" s="469"/>
      <c r="AL29" s="508"/>
      <c r="AM29" s="468">
        <v>413846</v>
      </c>
      <c r="AN29" s="469"/>
      <c r="AO29" s="469"/>
      <c r="AP29" s="469"/>
      <c r="AQ29" s="469"/>
      <c r="AR29" s="508"/>
      <c r="AS29" s="468">
        <v>2914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7978</v>
      </c>
      <c r="BO29" s="418"/>
      <c r="BP29" s="418"/>
      <c r="BQ29" s="418"/>
      <c r="BR29" s="418"/>
      <c r="BS29" s="418"/>
      <c r="BT29" s="418"/>
      <c r="BU29" s="419"/>
      <c r="BV29" s="417">
        <v>7962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2538608</v>
      </c>
      <c r="BO30" s="587"/>
      <c r="BP30" s="587"/>
      <c r="BQ30" s="587"/>
      <c r="BR30" s="587"/>
      <c r="BS30" s="587"/>
      <c r="BT30" s="587"/>
      <c r="BU30" s="588"/>
      <c r="BV30" s="586">
        <v>2515969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郡山地方広域消防組合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三春まちづくり公社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町営バス事業特別会計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下水道事業等会計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田村広域行政組合　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放射性物質対策特別会計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IF('各会計、関係団体の財政状況及び健全化判断比率'!B33="","",'各会計、関係団体の財政状況及び健全化判断比率'!B33)</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福島県市町村総合事務組合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10</v>
      </c>
      <c r="AN37" s="598"/>
      <c r="AO37" s="599" t="str">
        <f>IF('各会計、関係団体の財政状況及び健全化判断比率'!B34="","",'各会計、関係団体の財政状況及び健全化判断比率'!B34)</f>
        <v>宅地造成事業会計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福島県市町村総合事務組合　消防補償等特別会計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福島県市町村総合事務組合　消防賞じゅつ金特別会計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福島県市町村総合事務組合　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福島県市町村総合事務組合　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福島県後期高齢者医療広域連合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福島県後期高齢者医療広域連合　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534</v>
      </c>
      <c r="D34" s="1184"/>
      <c r="E34" s="1185"/>
      <c r="F34" s="32">
        <v>3.85</v>
      </c>
      <c r="G34" s="33">
        <v>3.9</v>
      </c>
      <c r="H34" s="33">
        <v>5</v>
      </c>
      <c r="I34" s="33">
        <v>4.93</v>
      </c>
      <c r="J34" s="34">
        <v>5.39</v>
      </c>
      <c r="K34" s="22"/>
      <c r="L34" s="22"/>
      <c r="M34" s="22"/>
      <c r="N34" s="22"/>
      <c r="O34" s="22"/>
      <c r="P34" s="22"/>
    </row>
    <row r="35" spans="1:16" ht="39" customHeight="1">
      <c r="A35" s="22"/>
      <c r="B35" s="35"/>
      <c r="C35" s="1178" t="s">
        <v>535</v>
      </c>
      <c r="D35" s="1179"/>
      <c r="E35" s="1180"/>
      <c r="F35" s="36">
        <v>8.9499999999999993</v>
      </c>
      <c r="G35" s="37">
        <v>7.51</v>
      </c>
      <c r="H35" s="37">
        <v>7.47</v>
      </c>
      <c r="I35" s="37">
        <v>4.93</v>
      </c>
      <c r="J35" s="38">
        <v>4.32</v>
      </c>
      <c r="K35" s="22"/>
      <c r="L35" s="22"/>
      <c r="M35" s="22"/>
      <c r="N35" s="22"/>
      <c r="O35" s="22"/>
      <c r="P35" s="22"/>
    </row>
    <row r="36" spans="1:16" ht="39" customHeight="1">
      <c r="A36" s="22"/>
      <c r="B36" s="35"/>
      <c r="C36" s="1178" t="s">
        <v>536</v>
      </c>
      <c r="D36" s="1179"/>
      <c r="E36" s="1180"/>
      <c r="F36" s="36">
        <v>4.7300000000000004</v>
      </c>
      <c r="G36" s="37">
        <v>1.39</v>
      </c>
      <c r="H36" s="37">
        <v>4.8</v>
      </c>
      <c r="I36" s="37">
        <v>4.3600000000000003</v>
      </c>
      <c r="J36" s="38">
        <v>4.26</v>
      </c>
      <c r="K36" s="22"/>
      <c r="L36" s="22"/>
      <c r="M36" s="22"/>
      <c r="N36" s="22"/>
      <c r="O36" s="22"/>
      <c r="P36" s="22"/>
    </row>
    <row r="37" spans="1:16" ht="39" customHeight="1">
      <c r="A37" s="22"/>
      <c r="B37" s="35"/>
      <c r="C37" s="1178" t="s">
        <v>537</v>
      </c>
      <c r="D37" s="1179"/>
      <c r="E37" s="1180"/>
      <c r="F37" s="36">
        <v>7.59</v>
      </c>
      <c r="G37" s="37">
        <v>6.28</v>
      </c>
      <c r="H37" s="37">
        <v>4.18</v>
      </c>
      <c r="I37" s="37">
        <v>3.99</v>
      </c>
      <c r="J37" s="38">
        <v>3.55</v>
      </c>
      <c r="K37" s="22"/>
      <c r="L37" s="22"/>
      <c r="M37" s="22"/>
      <c r="N37" s="22"/>
      <c r="O37" s="22"/>
      <c r="P37" s="22"/>
    </row>
    <row r="38" spans="1:16" ht="39" customHeight="1">
      <c r="A38" s="22"/>
      <c r="B38" s="35"/>
      <c r="C38" s="1178" t="s">
        <v>538</v>
      </c>
      <c r="D38" s="1179"/>
      <c r="E38" s="1180"/>
      <c r="F38" s="36">
        <v>5.72</v>
      </c>
      <c r="G38" s="37">
        <v>5.53</v>
      </c>
      <c r="H38" s="37">
        <v>4.12</v>
      </c>
      <c r="I38" s="37">
        <v>2.68</v>
      </c>
      <c r="J38" s="38">
        <v>3.09</v>
      </c>
      <c r="K38" s="22"/>
      <c r="L38" s="22"/>
      <c r="M38" s="22"/>
      <c r="N38" s="22"/>
      <c r="O38" s="22"/>
      <c r="P38" s="22"/>
    </row>
    <row r="39" spans="1:16" ht="39" customHeight="1">
      <c r="A39" s="22"/>
      <c r="B39" s="35"/>
      <c r="C39" s="1178" t="s">
        <v>539</v>
      </c>
      <c r="D39" s="1179"/>
      <c r="E39" s="1180"/>
      <c r="F39" s="36">
        <v>1.1499999999999999</v>
      </c>
      <c r="G39" s="37">
        <v>1.27</v>
      </c>
      <c r="H39" s="37">
        <v>1.1599999999999999</v>
      </c>
      <c r="I39" s="37">
        <v>1.43</v>
      </c>
      <c r="J39" s="38">
        <v>1.82</v>
      </c>
      <c r="K39" s="22"/>
      <c r="L39" s="22"/>
      <c r="M39" s="22"/>
      <c r="N39" s="22"/>
      <c r="O39" s="22"/>
      <c r="P39" s="22"/>
    </row>
    <row r="40" spans="1:16" ht="39" customHeight="1">
      <c r="A40" s="22"/>
      <c r="B40" s="35"/>
      <c r="C40" s="1178" t="s">
        <v>540</v>
      </c>
      <c r="D40" s="1179"/>
      <c r="E40" s="1180"/>
      <c r="F40" s="36">
        <v>0.03</v>
      </c>
      <c r="G40" s="37">
        <v>0.04</v>
      </c>
      <c r="H40" s="37">
        <v>0.04</v>
      </c>
      <c r="I40" s="37">
        <v>0.05</v>
      </c>
      <c r="J40" s="38">
        <v>0.05</v>
      </c>
      <c r="K40" s="22"/>
      <c r="L40" s="22"/>
      <c r="M40" s="22"/>
      <c r="N40" s="22"/>
      <c r="O40" s="22"/>
      <c r="P40" s="22"/>
    </row>
    <row r="41" spans="1:16" ht="39" customHeight="1">
      <c r="A41" s="22"/>
      <c r="B41" s="35"/>
      <c r="C41" s="1178" t="s">
        <v>541</v>
      </c>
      <c r="D41" s="1179"/>
      <c r="E41" s="1180"/>
      <c r="F41" s="36">
        <v>0.01</v>
      </c>
      <c r="G41" s="37">
        <v>0</v>
      </c>
      <c r="H41" s="37">
        <v>0</v>
      </c>
      <c r="I41" s="37">
        <v>0</v>
      </c>
      <c r="J41" s="38">
        <v>0.01</v>
      </c>
      <c r="K41" s="22"/>
      <c r="L41" s="22"/>
      <c r="M41" s="22"/>
      <c r="N41" s="22"/>
      <c r="O41" s="22"/>
      <c r="P41" s="22"/>
    </row>
    <row r="42" spans="1:16" ht="39" customHeight="1">
      <c r="A42" s="22"/>
      <c r="B42" s="39"/>
      <c r="C42" s="1178" t="s">
        <v>542</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543</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890</v>
      </c>
      <c r="L45" s="60">
        <v>900</v>
      </c>
      <c r="M45" s="60">
        <v>797</v>
      </c>
      <c r="N45" s="60">
        <v>758</v>
      </c>
      <c r="O45" s="61">
        <v>739</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143</v>
      </c>
      <c r="L48" s="64">
        <v>144</v>
      </c>
      <c r="M48" s="64">
        <v>157</v>
      </c>
      <c r="N48" s="64">
        <v>191</v>
      </c>
      <c r="O48" s="65">
        <v>202</v>
      </c>
      <c r="P48" s="48"/>
      <c r="Q48" s="48"/>
      <c r="R48" s="48"/>
      <c r="S48" s="48"/>
      <c r="T48" s="48"/>
      <c r="U48" s="48"/>
    </row>
    <row r="49" spans="1:21" ht="30.75" customHeight="1">
      <c r="A49" s="48"/>
      <c r="B49" s="1196"/>
      <c r="C49" s="1197"/>
      <c r="D49" s="62"/>
      <c r="E49" s="1188" t="s">
        <v>16</v>
      </c>
      <c r="F49" s="1188"/>
      <c r="G49" s="1188"/>
      <c r="H49" s="1188"/>
      <c r="I49" s="1188"/>
      <c r="J49" s="1189"/>
      <c r="K49" s="63">
        <v>8</v>
      </c>
      <c r="L49" s="64">
        <v>5</v>
      </c>
      <c r="M49" s="64">
        <v>5</v>
      </c>
      <c r="N49" s="64">
        <v>5</v>
      </c>
      <c r="O49" s="65">
        <v>6</v>
      </c>
      <c r="P49" s="48"/>
      <c r="Q49" s="48"/>
      <c r="R49" s="48"/>
      <c r="S49" s="48"/>
      <c r="T49" s="48"/>
      <c r="U49" s="48"/>
    </row>
    <row r="50" spans="1:21" ht="30.75" customHeight="1">
      <c r="A50" s="48"/>
      <c r="B50" s="1196"/>
      <c r="C50" s="1197"/>
      <c r="D50" s="62"/>
      <c r="E50" s="1188" t="s">
        <v>17</v>
      </c>
      <c r="F50" s="1188"/>
      <c r="G50" s="1188"/>
      <c r="H50" s="1188"/>
      <c r="I50" s="1188"/>
      <c r="J50" s="1189"/>
      <c r="K50" s="63">
        <v>158</v>
      </c>
      <c r="L50" s="64">
        <v>145</v>
      </c>
      <c r="M50" s="64">
        <v>136</v>
      </c>
      <c r="N50" s="64">
        <v>101</v>
      </c>
      <c r="O50" s="65">
        <v>95</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t="s">
        <v>484</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790</v>
      </c>
      <c r="L52" s="64">
        <v>791</v>
      </c>
      <c r="M52" s="64">
        <v>811</v>
      </c>
      <c r="N52" s="64">
        <v>781</v>
      </c>
      <c r="O52" s="65">
        <v>726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409</v>
      </c>
      <c r="L53" s="69">
        <v>403</v>
      </c>
      <c r="M53" s="69">
        <v>284</v>
      </c>
      <c r="N53" s="69">
        <v>274</v>
      </c>
      <c r="O53" s="70">
        <v>316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2" t="s">
        <v>24</v>
      </c>
      <c r="C41" s="1203"/>
      <c r="D41" s="81"/>
      <c r="E41" s="1208" t="s">
        <v>25</v>
      </c>
      <c r="F41" s="1208"/>
      <c r="G41" s="1208"/>
      <c r="H41" s="1209"/>
      <c r="I41" s="82">
        <v>8571</v>
      </c>
      <c r="J41" s="83">
        <v>8138</v>
      </c>
      <c r="K41" s="83">
        <v>7875</v>
      </c>
      <c r="L41" s="83">
        <v>7353</v>
      </c>
      <c r="M41" s="84">
        <v>7285</v>
      </c>
    </row>
    <row r="42" spans="2:13" ht="27.75" customHeight="1">
      <c r="B42" s="1204"/>
      <c r="C42" s="1205"/>
      <c r="D42" s="85"/>
      <c r="E42" s="1210" t="s">
        <v>26</v>
      </c>
      <c r="F42" s="1210"/>
      <c r="G42" s="1210"/>
      <c r="H42" s="1211"/>
      <c r="I42" s="86">
        <v>232</v>
      </c>
      <c r="J42" s="87">
        <v>165</v>
      </c>
      <c r="K42" s="87">
        <v>99</v>
      </c>
      <c r="L42" s="87">
        <v>69</v>
      </c>
      <c r="M42" s="88">
        <v>45</v>
      </c>
    </row>
    <row r="43" spans="2:13" ht="27.75" customHeight="1">
      <c r="B43" s="1204"/>
      <c r="C43" s="1205"/>
      <c r="D43" s="85"/>
      <c r="E43" s="1210" t="s">
        <v>27</v>
      </c>
      <c r="F43" s="1210"/>
      <c r="G43" s="1210"/>
      <c r="H43" s="1211"/>
      <c r="I43" s="86">
        <v>1630</v>
      </c>
      <c r="J43" s="87">
        <v>1469</v>
      </c>
      <c r="K43" s="87">
        <v>1402</v>
      </c>
      <c r="L43" s="87">
        <v>1656</v>
      </c>
      <c r="M43" s="88">
        <v>1579</v>
      </c>
    </row>
    <row r="44" spans="2:13" ht="27.75" customHeight="1">
      <c r="B44" s="1204"/>
      <c r="C44" s="1205"/>
      <c r="D44" s="85"/>
      <c r="E44" s="1210" t="s">
        <v>28</v>
      </c>
      <c r="F44" s="1210"/>
      <c r="G44" s="1210"/>
      <c r="H44" s="1211"/>
      <c r="I44" s="86">
        <v>584</v>
      </c>
      <c r="J44" s="87">
        <v>508</v>
      </c>
      <c r="K44" s="87">
        <v>444</v>
      </c>
      <c r="L44" s="87">
        <v>380</v>
      </c>
      <c r="M44" s="88">
        <v>353</v>
      </c>
    </row>
    <row r="45" spans="2:13" ht="27.75" customHeight="1">
      <c r="B45" s="1204"/>
      <c r="C45" s="1205"/>
      <c r="D45" s="85"/>
      <c r="E45" s="1210" t="s">
        <v>29</v>
      </c>
      <c r="F45" s="1210"/>
      <c r="G45" s="1210"/>
      <c r="H45" s="1211"/>
      <c r="I45" s="86">
        <v>1635</v>
      </c>
      <c r="J45" s="87">
        <v>1422</v>
      </c>
      <c r="K45" s="87">
        <v>1214</v>
      </c>
      <c r="L45" s="87">
        <v>1142</v>
      </c>
      <c r="M45" s="88">
        <v>1061</v>
      </c>
    </row>
    <row r="46" spans="2:13" ht="27.75" customHeight="1">
      <c r="B46" s="1204"/>
      <c r="C46" s="1205"/>
      <c r="D46" s="89"/>
      <c r="E46" s="1210" t="s">
        <v>30</v>
      </c>
      <c r="F46" s="1210"/>
      <c r="G46" s="1210"/>
      <c r="H46" s="1211"/>
      <c r="I46" s="86">
        <v>122</v>
      </c>
      <c r="J46" s="87">
        <v>111</v>
      </c>
      <c r="K46" s="87">
        <v>104</v>
      </c>
      <c r="L46" s="87">
        <v>97</v>
      </c>
      <c r="M46" s="88">
        <v>91</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2594</v>
      </c>
      <c r="J50" s="87">
        <v>2827</v>
      </c>
      <c r="K50" s="87">
        <v>2903</v>
      </c>
      <c r="L50" s="87">
        <v>3120</v>
      </c>
      <c r="M50" s="88">
        <v>3079</v>
      </c>
    </row>
    <row r="51" spans="2:13" ht="27.75" customHeight="1">
      <c r="B51" s="1204"/>
      <c r="C51" s="1205"/>
      <c r="D51" s="85"/>
      <c r="E51" s="1210" t="s">
        <v>36</v>
      </c>
      <c r="F51" s="1210"/>
      <c r="G51" s="1210"/>
      <c r="H51" s="1211"/>
      <c r="I51" s="86">
        <v>195</v>
      </c>
      <c r="J51" s="87">
        <v>154</v>
      </c>
      <c r="K51" s="87">
        <v>127</v>
      </c>
      <c r="L51" s="87">
        <v>108</v>
      </c>
      <c r="M51" s="88">
        <v>97</v>
      </c>
    </row>
    <row r="52" spans="2:13" ht="27.75" customHeight="1">
      <c r="B52" s="1206"/>
      <c r="C52" s="1207"/>
      <c r="D52" s="85"/>
      <c r="E52" s="1210" t="s">
        <v>37</v>
      </c>
      <c r="F52" s="1210"/>
      <c r="G52" s="1210"/>
      <c r="H52" s="1211"/>
      <c r="I52" s="86">
        <v>7043</v>
      </c>
      <c r="J52" s="87">
        <v>6964</v>
      </c>
      <c r="K52" s="87">
        <v>6789</v>
      </c>
      <c r="L52" s="87">
        <v>6425</v>
      </c>
      <c r="M52" s="88">
        <v>6389</v>
      </c>
    </row>
    <row r="53" spans="2:13" ht="27.75" customHeight="1" thickBot="1">
      <c r="B53" s="1217" t="s">
        <v>38</v>
      </c>
      <c r="C53" s="1218"/>
      <c r="D53" s="92"/>
      <c r="E53" s="1219" t="s">
        <v>39</v>
      </c>
      <c r="F53" s="1219"/>
      <c r="G53" s="1219"/>
      <c r="H53" s="1220"/>
      <c r="I53" s="93">
        <v>2941</v>
      </c>
      <c r="J53" s="94">
        <v>1867</v>
      </c>
      <c r="K53" s="94">
        <v>1318</v>
      </c>
      <c r="L53" s="94">
        <v>1045</v>
      </c>
      <c r="M53" s="95">
        <v>848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44"/>
      <c r="H50" s="1245"/>
      <c r="I50" s="1245"/>
      <c r="J50" s="1246"/>
      <c r="K50" s="356" t="s">
        <v>524</v>
      </c>
      <c r="L50" s="356" t="s">
        <v>525</v>
      </c>
      <c r="M50" s="356" t="s">
        <v>526</v>
      </c>
      <c r="N50" s="356" t="s">
        <v>527</v>
      </c>
      <c r="O50" s="356" t="s">
        <v>528</v>
      </c>
    </row>
    <row r="51" spans="1:17">
      <c r="B51" s="250"/>
      <c r="C51" s="246"/>
      <c r="D51" s="246"/>
      <c r="E51" s="246"/>
      <c r="F51" s="246"/>
      <c r="G51" s="1247" t="s">
        <v>561</v>
      </c>
      <c r="H51" s="1248"/>
      <c r="I51" s="1253" t="s">
        <v>562</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567</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563</v>
      </c>
      <c r="H55" s="1228"/>
      <c r="I55" s="1233" t="s">
        <v>562</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567</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5" t="s">
        <v>568</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4"/>
      <c r="H72" s="1245"/>
      <c r="I72" s="1245"/>
      <c r="J72" s="1246"/>
      <c r="K72" s="356" t="s">
        <v>524</v>
      </c>
      <c r="L72" s="356" t="s">
        <v>525</v>
      </c>
      <c r="M72" s="356" t="s">
        <v>526</v>
      </c>
      <c r="N72" s="356" t="s">
        <v>527</v>
      </c>
      <c r="O72" s="356" t="s">
        <v>528</v>
      </c>
    </row>
    <row r="73" spans="2:30">
      <c r="B73" s="250"/>
      <c r="C73" s="246"/>
      <c r="D73" s="246"/>
      <c r="E73" s="246"/>
      <c r="F73" s="246"/>
      <c r="G73" s="1247" t="s">
        <v>561</v>
      </c>
      <c r="H73" s="1248"/>
      <c r="I73" s="1253" t="s">
        <v>562</v>
      </c>
      <c r="J73" s="1253"/>
      <c r="K73" s="1234">
        <v>75.400000000000006</v>
      </c>
      <c r="L73" s="1234">
        <v>46.8</v>
      </c>
      <c r="M73" s="1221">
        <v>33.299999999999997</v>
      </c>
      <c r="N73" s="1221">
        <v>25.5</v>
      </c>
      <c r="O73" s="1221">
        <v>20.7</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566</v>
      </c>
      <c r="J75" s="1233"/>
      <c r="K75" s="1225">
        <v>11.8</v>
      </c>
      <c r="L75" s="1225">
        <v>10.8</v>
      </c>
      <c r="M75" s="1225">
        <v>9.1999999999999993</v>
      </c>
      <c r="N75" s="1225">
        <v>7.9</v>
      </c>
      <c r="O75" s="1225">
        <v>7.1</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563</v>
      </c>
      <c r="H77" s="1228"/>
      <c r="I77" s="1233" t="s">
        <v>562</v>
      </c>
      <c r="J77" s="1233"/>
      <c r="K77" s="1234">
        <v>61.3</v>
      </c>
      <c r="L77" s="1234">
        <v>54.6</v>
      </c>
      <c r="M77" s="1221">
        <v>48.7</v>
      </c>
      <c r="N77" s="1221">
        <v>44.9</v>
      </c>
      <c r="O77" s="1221">
        <v>44.9</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566</v>
      </c>
      <c r="J79" s="1223"/>
      <c r="K79" s="1224">
        <v>11.7</v>
      </c>
      <c r="L79" s="1224">
        <v>11.2</v>
      </c>
      <c r="M79" s="1224">
        <v>10.4</v>
      </c>
      <c r="N79" s="1224">
        <v>8.5</v>
      </c>
      <c r="O79" s="1224">
        <v>9.1</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523</v>
      </c>
      <c r="G2" s="113"/>
      <c r="H2" s="114"/>
    </row>
    <row r="3" spans="1:8">
      <c r="A3" s="110" t="s">
        <v>516</v>
      </c>
      <c r="B3" s="115"/>
      <c r="C3" s="116"/>
      <c r="D3" s="117">
        <v>102026</v>
      </c>
      <c r="E3" s="118"/>
      <c r="F3" s="119">
        <v>69806</v>
      </c>
      <c r="G3" s="120"/>
      <c r="H3" s="121"/>
    </row>
    <row r="4" spans="1:8">
      <c r="A4" s="122"/>
      <c r="B4" s="123"/>
      <c r="C4" s="124"/>
      <c r="D4" s="125">
        <v>17764</v>
      </c>
      <c r="E4" s="126"/>
      <c r="F4" s="127">
        <v>32823</v>
      </c>
      <c r="G4" s="128"/>
      <c r="H4" s="129"/>
    </row>
    <row r="5" spans="1:8">
      <c r="A5" s="110" t="s">
        <v>518</v>
      </c>
      <c r="B5" s="115"/>
      <c r="C5" s="116"/>
      <c r="D5" s="117">
        <v>86294</v>
      </c>
      <c r="E5" s="118"/>
      <c r="F5" s="119">
        <v>74444</v>
      </c>
      <c r="G5" s="120"/>
      <c r="H5" s="121"/>
    </row>
    <row r="6" spans="1:8">
      <c r="A6" s="122"/>
      <c r="B6" s="123"/>
      <c r="C6" s="124"/>
      <c r="D6" s="125">
        <v>20857</v>
      </c>
      <c r="E6" s="126"/>
      <c r="F6" s="127">
        <v>34175</v>
      </c>
      <c r="G6" s="128"/>
      <c r="H6" s="129"/>
    </row>
    <row r="7" spans="1:8">
      <c r="A7" s="110" t="s">
        <v>519</v>
      </c>
      <c r="B7" s="115"/>
      <c r="C7" s="116"/>
      <c r="D7" s="117">
        <v>103591</v>
      </c>
      <c r="E7" s="118"/>
      <c r="F7" s="119">
        <v>85205</v>
      </c>
      <c r="G7" s="120"/>
      <c r="H7" s="121"/>
    </row>
    <row r="8" spans="1:8">
      <c r="A8" s="122"/>
      <c r="B8" s="123"/>
      <c r="C8" s="124"/>
      <c r="D8" s="125">
        <v>25871</v>
      </c>
      <c r="E8" s="126"/>
      <c r="F8" s="127">
        <v>38847</v>
      </c>
      <c r="G8" s="128"/>
      <c r="H8" s="129"/>
    </row>
    <row r="9" spans="1:8">
      <c r="A9" s="110" t="s">
        <v>520</v>
      </c>
      <c r="B9" s="115"/>
      <c r="C9" s="116"/>
      <c r="D9" s="117">
        <v>64160</v>
      </c>
      <c r="E9" s="118"/>
      <c r="F9" s="119">
        <v>77577</v>
      </c>
      <c r="G9" s="120"/>
      <c r="H9" s="121"/>
    </row>
    <row r="10" spans="1:8">
      <c r="A10" s="122"/>
      <c r="B10" s="123"/>
      <c r="C10" s="124"/>
      <c r="D10" s="125">
        <v>27905</v>
      </c>
      <c r="E10" s="126"/>
      <c r="F10" s="127">
        <v>40870</v>
      </c>
      <c r="G10" s="128"/>
      <c r="H10" s="129"/>
    </row>
    <row r="11" spans="1:8">
      <c r="A11" s="110" t="s">
        <v>521</v>
      </c>
      <c r="B11" s="115"/>
      <c r="C11" s="116"/>
      <c r="D11" s="117">
        <v>57794</v>
      </c>
      <c r="E11" s="118"/>
      <c r="F11" s="119">
        <v>115123</v>
      </c>
      <c r="G11" s="120"/>
      <c r="H11" s="121"/>
    </row>
    <row r="12" spans="1:8">
      <c r="A12" s="122"/>
      <c r="B12" s="123"/>
      <c r="C12" s="130"/>
      <c r="D12" s="125">
        <v>35072</v>
      </c>
      <c r="E12" s="126"/>
      <c r="F12" s="127">
        <v>46026</v>
      </c>
      <c r="G12" s="128"/>
      <c r="H12" s="129"/>
    </row>
    <row r="13" spans="1:8">
      <c r="A13" s="110"/>
      <c r="B13" s="115"/>
      <c r="C13" s="131"/>
      <c r="D13" s="132">
        <v>82773</v>
      </c>
      <c r="E13" s="133"/>
      <c r="F13" s="134">
        <v>84431</v>
      </c>
      <c r="G13" s="135"/>
      <c r="H13" s="121"/>
    </row>
    <row r="14" spans="1:8">
      <c r="A14" s="122"/>
      <c r="B14" s="123"/>
      <c r="C14" s="124"/>
      <c r="D14" s="125">
        <v>25494</v>
      </c>
      <c r="E14" s="126"/>
      <c r="F14" s="127">
        <v>38548</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8.9499999999999993</v>
      </c>
      <c r="C19" s="136">
        <f>ROUND(VALUE(SUBSTITUTE(実質収支比率等に係る経年分析!G$48,"▲","-")),2)</f>
        <v>7.51</v>
      </c>
      <c r="D19" s="136">
        <f>ROUND(VALUE(SUBSTITUTE(実質収支比率等に係る経年分析!H$48,"▲","-")),2)</f>
        <v>7.42</v>
      </c>
      <c r="E19" s="136">
        <f>ROUND(VALUE(SUBSTITUTE(実質収支比率等に係る経年分析!I$48,"▲","-")),2)</f>
        <v>4.9400000000000004</v>
      </c>
      <c r="F19" s="136">
        <f>ROUND(VALUE(SUBSTITUTE(実質収支比率等に係る経年分析!J$48,"▲","-")),2)</f>
        <v>4.32</v>
      </c>
    </row>
    <row r="20" spans="1:11">
      <c r="A20" s="136" t="s">
        <v>44</v>
      </c>
      <c r="B20" s="136">
        <f>ROUND(VALUE(SUBSTITUTE(実質収支比率等に係る経年分析!F$47,"▲","-")),2)</f>
        <v>15.92</v>
      </c>
      <c r="C20" s="136">
        <f>ROUND(VALUE(SUBSTITUTE(実質収支比率等に係る経年分析!G$47,"▲","-")),2)</f>
        <v>16.350000000000001</v>
      </c>
      <c r="D20" s="136">
        <f>ROUND(VALUE(SUBSTITUTE(実質収支比率等に係る経年分析!H$47,"▲","-")),2)</f>
        <v>16.670000000000002</v>
      </c>
      <c r="E20" s="136">
        <f>ROUND(VALUE(SUBSTITUTE(実質収支比率等に係る経年分析!I$47,"▲","-")),2)</f>
        <v>16.54</v>
      </c>
      <c r="F20" s="136">
        <f>ROUND(VALUE(SUBSTITUTE(実質収支比率等に係る経年分析!J$47,"▲","-")),2)</f>
        <v>14.99</v>
      </c>
    </row>
    <row r="21" spans="1:11">
      <c r="A21" s="136" t="s">
        <v>45</v>
      </c>
      <c r="B21" s="136">
        <f>IF(ISNUMBER(VALUE(SUBSTITUTE(実質収支比率等に係る経年分析!F$49,"▲","-"))),ROUND(VALUE(SUBSTITUTE(実質収支比率等に係る経年分析!F$49,"▲","-")),2),NA())</f>
        <v>-11.36</v>
      </c>
      <c r="C21" s="136">
        <f>IF(ISNUMBER(VALUE(SUBSTITUTE(実質収支比率等に係る経年分析!G$49,"▲","-"))),ROUND(VALUE(SUBSTITUTE(実質収支比率等に係る経年分析!G$49,"▲","-")),2),NA())</f>
        <v>-5.42</v>
      </c>
      <c r="D21" s="136">
        <f>IF(ISNUMBER(VALUE(SUBSTITUTE(実質収支比率等に係る経年分析!H$49,"▲","-"))),ROUND(VALUE(SUBSTITUTE(実質収支比率等に係る経年分析!H$49,"▲","-")),2),NA())</f>
        <v>-3.85</v>
      </c>
      <c r="E21" s="136">
        <f>IF(ISNUMBER(VALUE(SUBSTITUTE(実質収支比率等に係る経年分析!I$49,"▲","-"))),ROUND(VALUE(SUBSTITUTE(実質収支比率等に係る経年分析!I$49,"▲","-")),2),NA())</f>
        <v>-2</v>
      </c>
      <c r="F21" s="136">
        <f>IF(ISNUMBER(VALUE(SUBSTITUTE(実質収支比率等に係る経年分析!J$49,"▲","-"))),ROUND(VALUE(SUBSTITUTE(実質収支比率等に係る経年分析!J$49,"▲","-")),2),NA())</f>
        <v>-2.4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病院事業会計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1.1499999999999999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1.27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1.1599999999999999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1.43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1.82</v>
      </c>
    </row>
    <row r="32" spans="1:11">
      <c r="A32" s="137" t="str">
        <f>IF(連結実質赤字比率に係る赤字・黒字の構成分析!C$38="",NA(),連結実質赤字比率に係る赤字・黒字の構成分析!C$38)</f>
        <v>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5.72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5.53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4.12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3.09</v>
      </c>
    </row>
    <row r="33" spans="1:16">
      <c r="A33" s="137" t="str">
        <f>IF(連結実質赤字比率に係る赤字・黒字の構成分析!C$37="",NA(),連結実質赤字比率に係る赤字・黒字の構成分析!C$37)</f>
        <v>下水道事業等会計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6.28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3.55</v>
      </c>
    </row>
    <row r="34" spans="1:16">
      <c r="A34" s="137" t="str">
        <f>IF(連結実質赤字比率に係る赤字・黒字の構成分析!C$36="",NA(),連結実質赤字比率に係る赤字・黒字の構成分析!C$36)</f>
        <v>宅地造成事業会計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4.7300000000000004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4.3600000000000003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8.9499999999999993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7.51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4.32</v>
      </c>
    </row>
    <row r="36" spans="1:16">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5.39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790</v>
      </c>
      <c r="E42" s="138"/>
      <c r="F42" s="138"/>
      <c r="G42" s="138">
        <f>'実質公債費比率（分子）の構造'!L$52</f>
        <v>791</v>
      </c>
      <c r="H42" s="138"/>
      <c r="I42" s="138"/>
      <c r="J42" s="138">
        <f>'実質公債費比率（分子）の構造'!M$52</f>
        <v>811</v>
      </c>
      <c r="K42" s="138"/>
      <c r="L42" s="138"/>
      <c r="M42" s="138">
        <f>'実質公債費比率（分子）の構造'!N$52</f>
        <v>781</v>
      </c>
      <c r="N42" s="138"/>
      <c r="O42" s="138"/>
      <c r="P42" s="138">
        <f>'実質公債費比率（分子）の構造'!O$52</f>
        <v>726</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c r="A44" s="138" t="s">
        <v>54</v>
      </c>
      <c r="B44" s="138">
        <f>'実質公債費比率（分子）の構造'!K$50</f>
        <v>158</v>
      </c>
      <c r="C44" s="138"/>
      <c r="D44" s="138"/>
      <c r="E44" s="138">
        <f>'実質公債費比率（分子）の構造'!L$50</f>
        <v>145</v>
      </c>
      <c r="F44" s="138"/>
      <c r="G44" s="138"/>
      <c r="H44" s="138">
        <f>'実質公債費比率（分子）の構造'!M$50</f>
        <v>136</v>
      </c>
      <c r="I44" s="138"/>
      <c r="J44" s="138"/>
      <c r="K44" s="138">
        <f>'実質公債費比率（分子）の構造'!N$50</f>
        <v>101</v>
      </c>
      <c r="L44" s="138"/>
      <c r="M44" s="138"/>
      <c r="N44" s="138">
        <f>'実質公債費比率（分子）の構造'!O$50</f>
        <v>95</v>
      </c>
      <c r="O44" s="138"/>
      <c r="P44" s="138"/>
    </row>
    <row r="45" spans="1:16">
      <c r="A45" s="138" t="s">
        <v>55</v>
      </c>
      <c r="B45" s="138">
        <f>'実質公債費比率（分子）の構造'!K$49</f>
        <v>8</v>
      </c>
      <c r="C45" s="138"/>
      <c r="D45" s="138"/>
      <c r="E45" s="138">
        <f>'実質公債費比率（分子）の構造'!L$49</f>
        <v>5</v>
      </c>
      <c r="F45" s="138"/>
      <c r="G45" s="138"/>
      <c r="H45" s="138">
        <f>'実質公債費比率（分子）の構造'!M$49</f>
        <v>5</v>
      </c>
      <c r="I45" s="138"/>
      <c r="J45" s="138"/>
      <c r="K45" s="138">
        <f>'実質公債費比率（分子）の構造'!N$49</f>
        <v>5</v>
      </c>
      <c r="L45" s="138"/>
      <c r="M45" s="138"/>
      <c r="N45" s="138">
        <f>'実質公債費比率（分子）の構造'!O$49</f>
        <v>6</v>
      </c>
      <c r="O45" s="138"/>
      <c r="P45" s="138"/>
    </row>
    <row r="46" spans="1:16">
      <c r="A46" s="138" t="s">
        <v>56</v>
      </c>
      <c r="B46" s="138">
        <f>'実質公債費比率（分子）の構造'!K$48</f>
        <v>143</v>
      </c>
      <c r="C46" s="138"/>
      <c r="D46" s="138"/>
      <c r="E46" s="138">
        <f>'実質公債費比率（分子）の構造'!L$48</f>
        <v>144</v>
      </c>
      <c r="F46" s="138"/>
      <c r="G46" s="138"/>
      <c r="H46" s="138">
        <f>'実質公債費比率（分子）の構造'!M$48</f>
        <v>157</v>
      </c>
      <c r="I46" s="138"/>
      <c r="J46" s="138"/>
      <c r="K46" s="138">
        <f>'実質公債費比率（分子）の構造'!N$48</f>
        <v>191</v>
      </c>
      <c r="L46" s="138"/>
      <c r="M46" s="138"/>
      <c r="N46" s="138">
        <f>'実質公債費比率（分子）の構造'!O$48</f>
        <v>202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890</v>
      </c>
      <c r="C49" s="138"/>
      <c r="D49" s="138"/>
      <c r="E49" s="138">
        <f>'実質公債費比率（分子）の構造'!L$45</f>
        <v>900</v>
      </c>
      <c r="F49" s="138"/>
      <c r="G49" s="138"/>
      <c r="H49" s="138">
        <f>'実質公債費比率（分子）の構造'!M$45</f>
        <v>797</v>
      </c>
      <c r="I49" s="138"/>
      <c r="J49" s="138"/>
      <c r="K49" s="138">
        <f>'実質公債費比率（分子）の構造'!N$45</f>
        <v>758</v>
      </c>
      <c r="L49" s="138"/>
      <c r="M49" s="138"/>
      <c r="N49" s="138">
        <f>'実質公債費比率（分子）の構造'!O$45</f>
        <v>739</v>
      </c>
      <c r="O49" s="138"/>
      <c r="P49" s="138"/>
    </row>
    <row r="50" spans="1:16">
      <c r="A50" s="138" t="s">
        <v>60</v>
      </c>
      <c r="B50" s="138" t="e">
        <f>NA()</f>
        <v>#N/A</v>
      </c>
      <c r="C50" s="138">
        <f>IF(ISNUMBER('実質公債費比率（分子）の構造'!K$53),'実質公債費比率（分子）の構造'!K$53,NA())</f>
        <v>409</v>
      </c>
      <c r="D50" s="138" t="e">
        <f>NA()</f>
        <v>#N/A</v>
      </c>
      <c r="E50" s="138" t="e">
        <f>NA()</f>
        <v>#N/A</v>
      </c>
      <c r="F50" s="138">
        <f>IF(ISNUMBER('実質公債費比率（分子）の構造'!L$53),'実質公債費比率（分子）の構造'!L$53,NA())</f>
        <v>403</v>
      </c>
      <c r="G50" s="138" t="e">
        <f>NA()</f>
        <v>#N/A</v>
      </c>
      <c r="H50" s="138" t="e">
        <f>NA()</f>
        <v>#N/A</v>
      </c>
      <c r="I50" s="138">
        <f>IF(ISNUMBER('実質公債費比率（分子）の構造'!M$53),'実質公債費比率（分子）の構造'!M$53,NA())</f>
        <v>284</v>
      </c>
      <c r="J50" s="138" t="e">
        <f>NA()</f>
        <v>#N/A</v>
      </c>
      <c r="K50" s="138" t="e">
        <f>NA()</f>
        <v>#N/A</v>
      </c>
      <c r="L50" s="138">
        <f>IF(ISNUMBER('実質公債費比率（分子）の構造'!N$53),'実質公債費比率（分子）の構造'!N$53,NA())</f>
        <v>274</v>
      </c>
      <c r="M50" s="138" t="e">
        <f>NA()</f>
        <v>#N/A</v>
      </c>
      <c r="N50" s="138" t="e">
        <f>NA()</f>
        <v>#N/A</v>
      </c>
      <c r="O50" s="138">
        <f>IF(ISNUMBER('実質公債費比率（分子）の構造'!O$53),'実質公債費比率（分子）の構造'!O$53,NA())</f>
        <v>316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7043</v>
      </c>
      <c r="E56" s="137"/>
      <c r="F56" s="137"/>
      <c r="G56" s="137">
        <f>'将来負担比率（分子）の構造'!J$52</f>
        <v>6964</v>
      </c>
      <c r="H56" s="137"/>
      <c r="I56" s="137"/>
      <c r="J56" s="137">
        <f>'将来負担比率（分子）の構造'!K$52</f>
        <v>6789</v>
      </c>
      <c r="K56" s="137"/>
      <c r="L56" s="137"/>
      <c r="M56" s="137">
        <f>'将来負担比率（分子）の構造'!L$52</f>
        <v>6425</v>
      </c>
      <c r="N56" s="137"/>
      <c r="O56" s="137"/>
      <c r="P56" s="137">
        <f>'将来負担比率（分子）の構造'!M$52</f>
        <v>6389</v>
      </c>
    </row>
    <row r="57" spans="1:16">
      <c r="A57" s="137" t="s">
        <v>36</v>
      </c>
      <c r="B57" s="137"/>
      <c r="C57" s="137"/>
      <c r="D57" s="137">
        <f>'将来負担比率（分子）の構造'!I$51</f>
        <v>195</v>
      </c>
      <c r="E57" s="137"/>
      <c r="F57" s="137"/>
      <c r="G57" s="137">
        <f>'将来負担比率（分子）の構造'!J$51</f>
        <v>154</v>
      </c>
      <c r="H57" s="137"/>
      <c r="I57" s="137"/>
      <c r="J57" s="137">
        <f>'将来負担比率（分子）の構造'!K$51</f>
        <v>127</v>
      </c>
      <c r="K57" s="137"/>
      <c r="L57" s="137"/>
      <c r="M57" s="137">
        <f>'将来負担比率（分子）の構造'!L$51</f>
        <v>108</v>
      </c>
      <c r="N57" s="137"/>
      <c r="O57" s="137"/>
      <c r="P57" s="137">
        <f>'将来負担比率（分子）の構造'!M$51</f>
        <v>97</v>
      </c>
    </row>
    <row r="58" spans="1:16">
      <c r="A58" s="137" t="s">
        <v>35</v>
      </c>
      <c r="B58" s="137"/>
      <c r="C58" s="137"/>
      <c r="D58" s="137">
        <f>'将来負担比率（分子）の構造'!I$50</f>
        <v>2594</v>
      </c>
      <c r="E58" s="137"/>
      <c r="F58" s="137"/>
      <c r="G58" s="137">
        <f>'将来負担比率（分子）の構造'!J$50</f>
        <v>2827</v>
      </c>
      <c r="H58" s="137"/>
      <c r="I58" s="137"/>
      <c r="J58" s="137">
        <f>'将来負担比率（分子）の構造'!K$50</f>
        <v>2903</v>
      </c>
      <c r="K58" s="137"/>
      <c r="L58" s="137"/>
      <c r="M58" s="137">
        <f>'将来負担比率（分子）の構造'!L$50</f>
        <v>3120</v>
      </c>
      <c r="N58" s="137"/>
      <c r="O58" s="137"/>
      <c r="P58" s="137">
        <f>'将来負担比率（分子）の構造'!M$50</f>
        <v>3079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122</v>
      </c>
      <c r="C61" s="137"/>
      <c r="D61" s="137"/>
      <c r="E61" s="137">
        <f>'将来負担比率（分子）の構造'!J$46</f>
        <v>111</v>
      </c>
      <c r="F61" s="137"/>
      <c r="G61" s="137"/>
      <c r="H61" s="137">
        <f>'将来負担比率（分子）の構造'!K$46</f>
        <v>104</v>
      </c>
      <c r="I61" s="137"/>
      <c r="J61" s="137"/>
      <c r="K61" s="137">
        <f>'将来負担比率（分子）の構造'!L$46</f>
        <v>97</v>
      </c>
      <c r="L61" s="137"/>
      <c r="M61" s="137"/>
      <c r="N61" s="137">
        <f>'将来負担比率（分子）の構造'!M$46</f>
        <v>91</v>
      </c>
      <c r="O61" s="137"/>
      <c r="P61" s="137"/>
    </row>
    <row r="62" spans="1:16">
      <c r="A62" s="137" t="s">
        <v>29</v>
      </c>
      <c r="B62" s="137">
        <f>'将来負担比率（分子）の構造'!I$45</f>
        <v>1635</v>
      </c>
      <c r="C62" s="137"/>
      <c r="D62" s="137"/>
      <c r="E62" s="137">
        <f>'将来負担比率（分子）の構造'!J$45</f>
        <v>1422</v>
      </c>
      <c r="F62" s="137"/>
      <c r="G62" s="137"/>
      <c r="H62" s="137">
        <f>'将来負担比率（分子）の構造'!K$45</f>
        <v>1214</v>
      </c>
      <c r="I62" s="137"/>
      <c r="J62" s="137"/>
      <c r="K62" s="137">
        <f>'将来負担比率（分子）の構造'!L$45</f>
        <v>1142</v>
      </c>
      <c r="L62" s="137"/>
      <c r="M62" s="137"/>
      <c r="N62" s="137">
        <f>'将来負担比率（分子）の構造'!M$45</f>
        <v>1061</v>
      </c>
      <c r="O62" s="137"/>
      <c r="P62" s="137"/>
    </row>
    <row r="63" spans="1:16">
      <c r="A63" s="137" t="s">
        <v>28</v>
      </c>
      <c r="B63" s="137">
        <f>'将来負担比率（分子）の構造'!I$44</f>
        <v>584</v>
      </c>
      <c r="C63" s="137"/>
      <c r="D63" s="137"/>
      <c r="E63" s="137">
        <f>'将来負担比率（分子）の構造'!J$44</f>
        <v>508</v>
      </c>
      <c r="F63" s="137"/>
      <c r="G63" s="137"/>
      <c r="H63" s="137">
        <f>'将来負担比率（分子）の構造'!K$44</f>
        <v>444</v>
      </c>
      <c r="I63" s="137"/>
      <c r="J63" s="137"/>
      <c r="K63" s="137">
        <f>'将来負担比率（分子）の構造'!L$44</f>
        <v>380</v>
      </c>
      <c r="L63" s="137"/>
      <c r="M63" s="137"/>
      <c r="N63" s="137">
        <f>'将来負担比率（分子）の構造'!M$44</f>
        <v>353</v>
      </c>
      <c r="O63" s="137"/>
      <c r="P63" s="137"/>
    </row>
    <row r="64" spans="1:16">
      <c r="A64" s="137" t="s">
        <v>27</v>
      </c>
      <c r="B64" s="137">
        <f>'将来負担比率（分子）の構造'!I$43</f>
        <v>1630</v>
      </c>
      <c r="C64" s="137"/>
      <c r="D64" s="137"/>
      <c r="E64" s="137">
        <f>'将来負担比率（分子）の構造'!J$43</f>
        <v>1469</v>
      </c>
      <c r="F64" s="137"/>
      <c r="G64" s="137"/>
      <c r="H64" s="137">
        <f>'将来負担比率（分子）の構造'!K$43</f>
        <v>1402</v>
      </c>
      <c r="I64" s="137"/>
      <c r="J64" s="137"/>
      <c r="K64" s="137">
        <f>'将来負担比率（分子）の構造'!L$43</f>
        <v>1656</v>
      </c>
      <c r="L64" s="137"/>
      <c r="M64" s="137"/>
      <c r="N64" s="137">
        <f>'将来負担比率（分子）の構造'!M$43</f>
        <v>1579</v>
      </c>
      <c r="O64" s="137"/>
      <c r="P64" s="137"/>
    </row>
    <row r="65" spans="1:16">
      <c r="A65" s="137" t="s">
        <v>26</v>
      </c>
      <c r="B65" s="137">
        <f>'将来負担比率（分子）の構造'!I$42</f>
        <v>232</v>
      </c>
      <c r="C65" s="137"/>
      <c r="D65" s="137"/>
      <c r="E65" s="137">
        <f>'将来負担比率（分子）の構造'!J$42</f>
        <v>165</v>
      </c>
      <c r="F65" s="137"/>
      <c r="G65" s="137"/>
      <c r="H65" s="137">
        <f>'将来負担比率（分子）の構造'!K$42</f>
        <v>99</v>
      </c>
      <c r="I65" s="137"/>
      <c r="J65" s="137"/>
      <c r="K65" s="137">
        <f>'将来負担比率（分子）の構造'!L$42</f>
        <v>69</v>
      </c>
      <c r="L65" s="137"/>
      <c r="M65" s="137"/>
      <c r="N65" s="137">
        <f>'将来負担比率（分子）の構造'!M$42</f>
        <v>45</v>
      </c>
      <c r="O65" s="137"/>
      <c r="P65" s="137"/>
    </row>
    <row r="66" spans="1:16">
      <c r="A66" s="137" t="s">
        <v>25</v>
      </c>
      <c r="B66" s="137">
        <f>'将来負担比率（分子）の構造'!I$41</f>
        <v>8571</v>
      </c>
      <c r="C66" s="137"/>
      <c r="D66" s="137"/>
      <c r="E66" s="137">
        <f>'将来負担比率（分子）の構造'!J$41</f>
        <v>8138</v>
      </c>
      <c r="F66" s="137"/>
      <c r="G66" s="137"/>
      <c r="H66" s="137">
        <f>'将来負担比率（分子）の構造'!K$41</f>
        <v>7875</v>
      </c>
      <c r="I66" s="137"/>
      <c r="J66" s="137"/>
      <c r="K66" s="137">
        <f>'将来負担比率（分子）の構造'!L$41</f>
        <v>7353</v>
      </c>
      <c r="L66" s="137"/>
      <c r="M66" s="137"/>
      <c r="N66" s="137">
        <f>'将来負担比率（分子）の構造'!M$41</f>
        <v>7285</v>
      </c>
      <c r="O66" s="137"/>
      <c r="P66" s="137"/>
    </row>
    <row r="67" spans="1:16">
      <c r="A67" s="137" t="s">
        <v>64</v>
      </c>
      <c r="B67" s="137" t="e">
        <f>NA()</f>
        <v>#N/A</v>
      </c>
      <c r="C67" s="137">
        <f>IF(ISNUMBER('将来負担比率（分子）の構造'!I$53), IF('将来負担比率（分子）の構造'!I$53 &lt; 0, 0, '将来負担比率（分子）の構造'!I$53), NA())</f>
        <v>2941</v>
      </c>
      <c r="D67" s="137" t="e">
        <f>NA()</f>
        <v>#N/A</v>
      </c>
      <c r="E67" s="137" t="e">
        <f>NA()</f>
        <v>#N/A</v>
      </c>
      <c r="F67" s="137">
        <f>IF(ISNUMBER('将来負担比率（分子）の構造'!J$53), IF('将来負担比率（分子）の構造'!J$53 &lt; 0, 0, '将来負担比率（分子）の構造'!J$53), NA())</f>
        <v>1867</v>
      </c>
      <c r="G67" s="137" t="e">
        <f>NA()</f>
        <v>#N/A</v>
      </c>
      <c r="H67" s="137" t="e">
        <f>NA()</f>
        <v>#N/A</v>
      </c>
      <c r="I67" s="137">
        <f>IF(ISNUMBER('将来負担比率（分子）の構造'!K$53), IF('将来負担比率（分子）の構造'!K$53 &lt; 0, 0, '将来負担比率（分子）の構造'!K$53), NA())</f>
        <v>1318</v>
      </c>
      <c r="J67" s="137" t="e">
        <f>NA()</f>
        <v>#N/A</v>
      </c>
      <c r="K67" s="137" t="e">
        <f>NA()</f>
        <v>#N/A</v>
      </c>
      <c r="L67" s="137">
        <f>IF(ISNUMBER('将来負担比率（分子）の構造'!L$53), IF('将来負担比率（分子）の構造'!L$53 &lt; 0, 0, '将来負担比率（分子）の構造'!L$53), NA())</f>
        <v>1045</v>
      </c>
      <c r="M67" s="137" t="e">
        <f>NA()</f>
        <v>#N/A</v>
      </c>
      <c r="N67" s="137" t="e">
        <f>NA()</f>
        <v>#N/A</v>
      </c>
      <c r="O67" s="137">
        <f>IF(ISNUMBER('将来負担比率（分子）の構造'!M$53), IF('将来負担比率（分子）の構造'!M$53 &lt; 0, 0, '将来負担比率（分子）の構造'!M$53), NA())</f>
        <v>848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1681683</v>
      </c>
      <c r="S5" s="615"/>
      <c r="T5" s="615"/>
      <c r="U5" s="615"/>
      <c r="V5" s="615"/>
      <c r="W5" s="615"/>
      <c r="X5" s="615"/>
      <c r="Y5" s="616"/>
      <c r="Z5" s="617">
        <v>15.9</v>
      </c>
      <c r="AA5" s="617"/>
      <c r="AB5" s="617"/>
      <c r="AC5" s="617"/>
      <c r="AD5" s="618">
        <v>1681683</v>
      </c>
      <c r="AE5" s="618"/>
      <c r="AF5" s="618"/>
      <c r="AG5" s="618"/>
      <c r="AH5" s="618"/>
      <c r="AI5" s="618"/>
      <c r="AJ5" s="618"/>
      <c r="AK5" s="618"/>
      <c r="AL5" s="619">
        <v>37.200000000000003</v>
      </c>
      <c r="AM5" s="620"/>
      <c r="AN5" s="620"/>
      <c r="AO5" s="621"/>
      <c r="AP5" s="611" t="s">
        <v>209</v>
      </c>
      <c r="AQ5" s="612"/>
      <c r="AR5" s="612"/>
      <c r="AS5" s="612"/>
      <c r="AT5" s="612"/>
      <c r="AU5" s="612"/>
      <c r="AV5" s="612"/>
      <c r="AW5" s="612"/>
      <c r="AX5" s="612"/>
      <c r="AY5" s="612"/>
      <c r="AZ5" s="612"/>
      <c r="BA5" s="612"/>
      <c r="BB5" s="612"/>
      <c r="BC5" s="612"/>
      <c r="BD5" s="612"/>
      <c r="BE5" s="612"/>
      <c r="BF5" s="613"/>
      <c r="BG5" s="625">
        <v>1677303</v>
      </c>
      <c r="BH5" s="626"/>
      <c r="BI5" s="626"/>
      <c r="BJ5" s="626"/>
      <c r="BK5" s="626"/>
      <c r="BL5" s="626"/>
      <c r="BM5" s="626"/>
      <c r="BN5" s="627"/>
      <c r="BO5" s="628">
        <v>99.7</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104765</v>
      </c>
      <c r="S6" s="626"/>
      <c r="T6" s="626"/>
      <c r="U6" s="626"/>
      <c r="V6" s="626"/>
      <c r="W6" s="626"/>
      <c r="X6" s="626"/>
      <c r="Y6" s="627"/>
      <c r="Z6" s="628">
        <v>1</v>
      </c>
      <c r="AA6" s="628"/>
      <c r="AB6" s="628"/>
      <c r="AC6" s="628"/>
      <c r="AD6" s="629">
        <v>104765</v>
      </c>
      <c r="AE6" s="629"/>
      <c r="AF6" s="629"/>
      <c r="AG6" s="629"/>
      <c r="AH6" s="629"/>
      <c r="AI6" s="629"/>
      <c r="AJ6" s="629"/>
      <c r="AK6" s="629"/>
      <c r="AL6" s="630">
        <v>2.2999999999999998</v>
      </c>
      <c r="AM6" s="631"/>
      <c r="AN6" s="631"/>
      <c r="AO6" s="632"/>
      <c r="AP6" s="622" t="s">
        <v>215</v>
      </c>
      <c r="AQ6" s="623"/>
      <c r="AR6" s="623"/>
      <c r="AS6" s="623"/>
      <c r="AT6" s="623"/>
      <c r="AU6" s="623"/>
      <c r="AV6" s="623"/>
      <c r="AW6" s="623"/>
      <c r="AX6" s="623"/>
      <c r="AY6" s="623"/>
      <c r="AZ6" s="623"/>
      <c r="BA6" s="623"/>
      <c r="BB6" s="623"/>
      <c r="BC6" s="623"/>
      <c r="BD6" s="623"/>
      <c r="BE6" s="623"/>
      <c r="BF6" s="624"/>
      <c r="BG6" s="625">
        <v>1677303</v>
      </c>
      <c r="BH6" s="626"/>
      <c r="BI6" s="626"/>
      <c r="BJ6" s="626"/>
      <c r="BK6" s="626"/>
      <c r="BL6" s="626"/>
      <c r="BM6" s="626"/>
      <c r="BN6" s="627"/>
      <c r="BO6" s="628">
        <v>99.7</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101283</v>
      </c>
      <c r="CS6" s="626"/>
      <c r="CT6" s="626"/>
      <c r="CU6" s="626"/>
      <c r="CV6" s="626"/>
      <c r="CW6" s="626"/>
      <c r="CX6" s="626"/>
      <c r="CY6" s="627"/>
      <c r="CZ6" s="628">
        <v>1</v>
      </c>
      <c r="DA6" s="628"/>
      <c r="DB6" s="628"/>
      <c r="DC6" s="628"/>
      <c r="DD6" s="634" t="s">
        <v>210</v>
      </c>
      <c r="DE6" s="626"/>
      <c r="DF6" s="626"/>
      <c r="DG6" s="626"/>
      <c r="DH6" s="626"/>
      <c r="DI6" s="626"/>
      <c r="DJ6" s="626"/>
      <c r="DK6" s="626"/>
      <c r="DL6" s="626"/>
      <c r="DM6" s="626"/>
      <c r="DN6" s="626"/>
      <c r="DO6" s="626"/>
      <c r="DP6" s="627"/>
      <c r="DQ6" s="634">
        <v>101283</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1846</v>
      </c>
      <c r="S7" s="626"/>
      <c r="T7" s="626"/>
      <c r="U7" s="626"/>
      <c r="V7" s="626"/>
      <c r="W7" s="626"/>
      <c r="X7" s="626"/>
      <c r="Y7" s="627"/>
      <c r="Z7" s="628">
        <v>0</v>
      </c>
      <c r="AA7" s="628"/>
      <c r="AB7" s="628"/>
      <c r="AC7" s="628"/>
      <c r="AD7" s="629">
        <v>1846</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794223</v>
      </c>
      <c r="BH7" s="626"/>
      <c r="BI7" s="626"/>
      <c r="BJ7" s="626"/>
      <c r="BK7" s="626"/>
      <c r="BL7" s="626"/>
      <c r="BM7" s="626"/>
      <c r="BN7" s="627"/>
      <c r="BO7" s="628">
        <v>47.2</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1001025</v>
      </c>
      <c r="CS7" s="626"/>
      <c r="CT7" s="626"/>
      <c r="CU7" s="626"/>
      <c r="CV7" s="626"/>
      <c r="CW7" s="626"/>
      <c r="CX7" s="626"/>
      <c r="CY7" s="627"/>
      <c r="CZ7" s="628">
        <v>9.9</v>
      </c>
      <c r="DA7" s="628"/>
      <c r="DB7" s="628"/>
      <c r="DC7" s="628"/>
      <c r="DD7" s="634">
        <v>37761</v>
      </c>
      <c r="DE7" s="626"/>
      <c r="DF7" s="626"/>
      <c r="DG7" s="626"/>
      <c r="DH7" s="626"/>
      <c r="DI7" s="626"/>
      <c r="DJ7" s="626"/>
      <c r="DK7" s="626"/>
      <c r="DL7" s="626"/>
      <c r="DM7" s="626"/>
      <c r="DN7" s="626"/>
      <c r="DO7" s="626"/>
      <c r="DP7" s="627"/>
      <c r="DQ7" s="634">
        <v>844725</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5127</v>
      </c>
      <c r="S8" s="626"/>
      <c r="T8" s="626"/>
      <c r="U8" s="626"/>
      <c r="V8" s="626"/>
      <c r="W8" s="626"/>
      <c r="X8" s="626"/>
      <c r="Y8" s="627"/>
      <c r="Z8" s="628">
        <v>0</v>
      </c>
      <c r="AA8" s="628"/>
      <c r="AB8" s="628"/>
      <c r="AC8" s="628"/>
      <c r="AD8" s="629">
        <v>5127</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29530</v>
      </c>
      <c r="BH8" s="626"/>
      <c r="BI8" s="626"/>
      <c r="BJ8" s="626"/>
      <c r="BK8" s="626"/>
      <c r="BL8" s="626"/>
      <c r="BM8" s="626"/>
      <c r="BN8" s="627"/>
      <c r="BO8" s="628">
        <v>1.8</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4498480</v>
      </c>
      <c r="CS8" s="626"/>
      <c r="CT8" s="626"/>
      <c r="CU8" s="626"/>
      <c r="CV8" s="626"/>
      <c r="CW8" s="626"/>
      <c r="CX8" s="626"/>
      <c r="CY8" s="627"/>
      <c r="CZ8" s="628">
        <v>44.3</v>
      </c>
      <c r="DA8" s="628"/>
      <c r="DB8" s="628"/>
      <c r="DC8" s="628"/>
      <c r="DD8" s="634">
        <v>202125</v>
      </c>
      <c r="DE8" s="626"/>
      <c r="DF8" s="626"/>
      <c r="DG8" s="626"/>
      <c r="DH8" s="626"/>
      <c r="DI8" s="626"/>
      <c r="DJ8" s="626"/>
      <c r="DK8" s="626"/>
      <c r="DL8" s="626"/>
      <c r="DM8" s="626"/>
      <c r="DN8" s="626"/>
      <c r="DO8" s="626"/>
      <c r="DP8" s="627"/>
      <c r="DQ8" s="634">
        <v>1103030</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2722</v>
      </c>
      <c r="S9" s="626"/>
      <c r="T9" s="626"/>
      <c r="U9" s="626"/>
      <c r="V9" s="626"/>
      <c r="W9" s="626"/>
      <c r="X9" s="626"/>
      <c r="Y9" s="627"/>
      <c r="Z9" s="628">
        <v>0</v>
      </c>
      <c r="AA9" s="628"/>
      <c r="AB9" s="628"/>
      <c r="AC9" s="628"/>
      <c r="AD9" s="629">
        <v>2722</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643503</v>
      </c>
      <c r="BH9" s="626"/>
      <c r="BI9" s="626"/>
      <c r="BJ9" s="626"/>
      <c r="BK9" s="626"/>
      <c r="BL9" s="626"/>
      <c r="BM9" s="626"/>
      <c r="BN9" s="627"/>
      <c r="BO9" s="628">
        <v>38.299999999999997</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686383</v>
      </c>
      <c r="CS9" s="626"/>
      <c r="CT9" s="626"/>
      <c r="CU9" s="626"/>
      <c r="CV9" s="626"/>
      <c r="CW9" s="626"/>
      <c r="CX9" s="626"/>
      <c r="CY9" s="627"/>
      <c r="CZ9" s="628">
        <v>6.8</v>
      </c>
      <c r="DA9" s="628"/>
      <c r="DB9" s="628"/>
      <c r="DC9" s="628"/>
      <c r="DD9" s="634">
        <v>11243</v>
      </c>
      <c r="DE9" s="626"/>
      <c r="DF9" s="626"/>
      <c r="DG9" s="626"/>
      <c r="DH9" s="626"/>
      <c r="DI9" s="626"/>
      <c r="DJ9" s="626"/>
      <c r="DK9" s="626"/>
      <c r="DL9" s="626"/>
      <c r="DM9" s="626"/>
      <c r="DN9" s="626"/>
      <c r="DO9" s="626"/>
      <c r="DP9" s="627"/>
      <c r="DQ9" s="634">
        <v>565558</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277353</v>
      </c>
      <c r="S10" s="626"/>
      <c r="T10" s="626"/>
      <c r="U10" s="626"/>
      <c r="V10" s="626"/>
      <c r="W10" s="626"/>
      <c r="X10" s="626"/>
      <c r="Y10" s="627"/>
      <c r="Z10" s="628">
        <v>2.6</v>
      </c>
      <c r="AA10" s="628"/>
      <c r="AB10" s="628"/>
      <c r="AC10" s="628"/>
      <c r="AD10" s="629">
        <v>277353</v>
      </c>
      <c r="AE10" s="629"/>
      <c r="AF10" s="629"/>
      <c r="AG10" s="629"/>
      <c r="AH10" s="629"/>
      <c r="AI10" s="629"/>
      <c r="AJ10" s="629"/>
      <c r="AK10" s="629"/>
      <c r="AL10" s="630">
        <v>6.1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45729</v>
      </c>
      <c r="BH10" s="626"/>
      <c r="BI10" s="626"/>
      <c r="BJ10" s="626"/>
      <c r="BK10" s="626"/>
      <c r="BL10" s="626"/>
      <c r="BM10" s="626"/>
      <c r="BN10" s="627"/>
      <c r="BO10" s="628">
        <v>2.7</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4445</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4445</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75461</v>
      </c>
      <c r="BH11" s="626"/>
      <c r="BI11" s="626"/>
      <c r="BJ11" s="626"/>
      <c r="BK11" s="626"/>
      <c r="BL11" s="626"/>
      <c r="BM11" s="626"/>
      <c r="BN11" s="627"/>
      <c r="BO11" s="628">
        <v>4.5</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710590</v>
      </c>
      <c r="CS11" s="626"/>
      <c r="CT11" s="626"/>
      <c r="CU11" s="626"/>
      <c r="CV11" s="626"/>
      <c r="CW11" s="626"/>
      <c r="CX11" s="626"/>
      <c r="CY11" s="627"/>
      <c r="CZ11" s="628">
        <v>7</v>
      </c>
      <c r="DA11" s="628"/>
      <c r="DB11" s="628"/>
      <c r="DC11" s="628"/>
      <c r="DD11" s="634">
        <v>34493</v>
      </c>
      <c r="DE11" s="626"/>
      <c r="DF11" s="626"/>
      <c r="DG11" s="626"/>
      <c r="DH11" s="626"/>
      <c r="DI11" s="626"/>
      <c r="DJ11" s="626"/>
      <c r="DK11" s="626"/>
      <c r="DL11" s="626"/>
      <c r="DM11" s="626"/>
      <c r="DN11" s="626"/>
      <c r="DO11" s="626"/>
      <c r="DP11" s="627"/>
      <c r="DQ11" s="634">
        <v>160554</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735795</v>
      </c>
      <c r="BH12" s="626"/>
      <c r="BI12" s="626"/>
      <c r="BJ12" s="626"/>
      <c r="BK12" s="626"/>
      <c r="BL12" s="626"/>
      <c r="BM12" s="626"/>
      <c r="BN12" s="627"/>
      <c r="BO12" s="628">
        <v>43.8</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261980</v>
      </c>
      <c r="CS12" s="626"/>
      <c r="CT12" s="626"/>
      <c r="CU12" s="626"/>
      <c r="CV12" s="626"/>
      <c r="CW12" s="626"/>
      <c r="CX12" s="626"/>
      <c r="CY12" s="627"/>
      <c r="CZ12" s="628">
        <v>2.6</v>
      </c>
      <c r="DA12" s="628"/>
      <c r="DB12" s="628"/>
      <c r="DC12" s="628"/>
      <c r="DD12" s="634">
        <v>63906</v>
      </c>
      <c r="DE12" s="626"/>
      <c r="DF12" s="626"/>
      <c r="DG12" s="626"/>
      <c r="DH12" s="626"/>
      <c r="DI12" s="626"/>
      <c r="DJ12" s="626"/>
      <c r="DK12" s="626"/>
      <c r="DL12" s="626"/>
      <c r="DM12" s="626"/>
      <c r="DN12" s="626"/>
      <c r="DO12" s="626"/>
      <c r="DP12" s="627"/>
      <c r="DQ12" s="634">
        <v>181791</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17703</v>
      </c>
      <c r="S13" s="626"/>
      <c r="T13" s="626"/>
      <c r="U13" s="626"/>
      <c r="V13" s="626"/>
      <c r="W13" s="626"/>
      <c r="X13" s="626"/>
      <c r="Y13" s="627"/>
      <c r="Z13" s="628">
        <v>0.2</v>
      </c>
      <c r="AA13" s="628"/>
      <c r="AB13" s="628"/>
      <c r="AC13" s="628"/>
      <c r="AD13" s="629">
        <v>17703</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623486</v>
      </c>
      <c r="BH13" s="626"/>
      <c r="BI13" s="626"/>
      <c r="BJ13" s="626"/>
      <c r="BK13" s="626"/>
      <c r="BL13" s="626"/>
      <c r="BM13" s="626"/>
      <c r="BN13" s="627"/>
      <c r="BO13" s="628">
        <v>37.1</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699246</v>
      </c>
      <c r="CS13" s="626"/>
      <c r="CT13" s="626"/>
      <c r="CU13" s="626"/>
      <c r="CV13" s="626"/>
      <c r="CW13" s="626"/>
      <c r="CX13" s="626"/>
      <c r="CY13" s="627"/>
      <c r="CZ13" s="628">
        <v>6.9</v>
      </c>
      <c r="DA13" s="628"/>
      <c r="DB13" s="628"/>
      <c r="DC13" s="628"/>
      <c r="DD13" s="634">
        <v>254121</v>
      </c>
      <c r="DE13" s="626"/>
      <c r="DF13" s="626"/>
      <c r="DG13" s="626"/>
      <c r="DH13" s="626"/>
      <c r="DI13" s="626"/>
      <c r="DJ13" s="626"/>
      <c r="DK13" s="626"/>
      <c r="DL13" s="626"/>
      <c r="DM13" s="626"/>
      <c r="DN13" s="626"/>
      <c r="DO13" s="626"/>
      <c r="DP13" s="627"/>
      <c r="DQ13" s="634">
        <v>463085</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55572</v>
      </c>
      <c r="BH14" s="626"/>
      <c r="BI14" s="626"/>
      <c r="BJ14" s="626"/>
      <c r="BK14" s="626"/>
      <c r="BL14" s="626"/>
      <c r="BM14" s="626"/>
      <c r="BN14" s="627"/>
      <c r="BO14" s="628">
        <v>3.3</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527064</v>
      </c>
      <c r="CS14" s="626"/>
      <c r="CT14" s="626"/>
      <c r="CU14" s="626"/>
      <c r="CV14" s="626"/>
      <c r="CW14" s="626"/>
      <c r="CX14" s="626"/>
      <c r="CY14" s="627"/>
      <c r="CZ14" s="628">
        <v>5.2</v>
      </c>
      <c r="DA14" s="628"/>
      <c r="DB14" s="628"/>
      <c r="DC14" s="628"/>
      <c r="DD14" s="634">
        <v>241752</v>
      </c>
      <c r="DE14" s="626"/>
      <c r="DF14" s="626"/>
      <c r="DG14" s="626"/>
      <c r="DH14" s="626"/>
      <c r="DI14" s="626"/>
      <c r="DJ14" s="626"/>
      <c r="DK14" s="626"/>
      <c r="DL14" s="626"/>
      <c r="DM14" s="626"/>
      <c r="DN14" s="626"/>
      <c r="DO14" s="626"/>
      <c r="DP14" s="627"/>
      <c r="DQ14" s="634">
        <v>299125</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7113</v>
      </c>
      <c r="S15" s="626"/>
      <c r="T15" s="626"/>
      <c r="U15" s="626"/>
      <c r="V15" s="626"/>
      <c r="W15" s="626"/>
      <c r="X15" s="626"/>
      <c r="Y15" s="627"/>
      <c r="Z15" s="628">
        <v>0.1</v>
      </c>
      <c r="AA15" s="628"/>
      <c r="AB15" s="628"/>
      <c r="AC15" s="628"/>
      <c r="AD15" s="629">
        <v>7113</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91713</v>
      </c>
      <c r="BH15" s="626"/>
      <c r="BI15" s="626"/>
      <c r="BJ15" s="626"/>
      <c r="BK15" s="626"/>
      <c r="BL15" s="626"/>
      <c r="BM15" s="626"/>
      <c r="BN15" s="627"/>
      <c r="BO15" s="628">
        <v>5.5</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924938</v>
      </c>
      <c r="CS15" s="626"/>
      <c r="CT15" s="626"/>
      <c r="CU15" s="626"/>
      <c r="CV15" s="626"/>
      <c r="CW15" s="626"/>
      <c r="CX15" s="626"/>
      <c r="CY15" s="627"/>
      <c r="CZ15" s="628">
        <v>9.1</v>
      </c>
      <c r="DA15" s="628"/>
      <c r="DB15" s="628"/>
      <c r="DC15" s="628"/>
      <c r="DD15" s="634">
        <v>170911</v>
      </c>
      <c r="DE15" s="626"/>
      <c r="DF15" s="626"/>
      <c r="DG15" s="626"/>
      <c r="DH15" s="626"/>
      <c r="DI15" s="626"/>
      <c r="DJ15" s="626"/>
      <c r="DK15" s="626"/>
      <c r="DL15" s="626"/>
      <c r="DM15" s="626"/>
      <c r="DN15" s="626"/>
      <c r="DO15" s="626"/>
      <c r="DP15" s="627"/>
      <c r="DQ15" s="634">
        <v>781325</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2747642</v>
      </c>
      <c r="S16" s="626"/>
      <c r="T16" s="626"/>
      <c r="U16" s="626"/>
      <c r="V16" s="626"/>
      <c r="W16" s="626"/>
      <c r="X16" s="626"/>
      <c r="Y16" s="627"/>
      <c r="Z16" s="628">
        <v>25.9</v>
      </c>
      <c r="AA16" s="628"/>
      <c r="AB16" s="628"/>
      <c r="AC16" s="628"/>
      <c r="AD16" s="629">
        <v>2393948</v>
      </c>
      <c r="AE16" s="629"/>
      <c r="AF16" s="629"/>
      <c r="AG16" s="629"/>
      <c r="AH16" s="629"/>
      <c r="AI16" s="629"/>
      <c r="AJ16" s="629"/>
      <c r="AK16" s="629"/>
      <c r="AL16" s="630">
        <v>53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4186</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2393948</v>
      </c>
      <c r="S17" s="626"/>
      <c r="T17" s="626"/>
      <c r="U17" s="626"/>
      <c r="V17" s="626"/>
      <c r="W17" s="626"/>
      <c r="X17" s="626"/>
      <c r="Y17" s="627"/>
      <c r="Z17" s="628">
        <v>22.6</v>
      </c>
      <c r="AA17" s="628"/>
      <c r="AB17" s="628"/>
      <c r="AC17" s="628"/>
      <c r="AD17" s="629">
        <v>2393948</v>
      </c>
      <c r="AE17" s="629"/>
      <c r="AF17" s="629"/>
      <c r="AG17" s="629"/>
      <c r="AH17" s="629"/>
      <c r="AI17" s="629"/>
      <c r="AJ17" s="629"/>
      <c r="AK17" s="629"/>
      <c r="AL17" s="630">
        <v>53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739535</v>
      </c>
      <c r="CS17" s="626"/>
      <c r="CT17" s="626"/>
      <c r="CU17" s="626"/>
      <c r="CV17" s="626"/>
      <c r="CW17" s="626"/>
      <c r="CX17" s="626"/>
      <c r="CY17" s="627"/>
      <c r="CZ17" s="628">
        <v>7.3</v>
      </c>
      <c r="DA17" s="628"/>
      <c r="DB17" s="628"/>
      <c r="DC17" s="628"/>
      <c r="DD17" s="634" t="s">
        <v>112</v>
      </c>
      <c r="DE17" s="626"/>
      <c r="DF17" s="626"/>
      <c r="DG17" s="626"/>
      <c r="DH17" s="626"/>
      <c r="DI17" s="626"/>
      <c r="DJ17" s="626"/>
      <c r="DK17" s="626"/>
      <c r="DL17" s="626"/>
      <c r="DM17" s="626"/>
      <c r="DN17" s="626"/>
      <c r="DO17" s="626"/>
      <c r="DP17" s="627"/>
      <c r="DQ17" s="634">
        <v>705537</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184519</v>
      </c>
      <c r="S18" s="626"/>
      <c r="T18" s="626"/>
      <c r="U18" s="626"/>
      <c r="V18" s="626"/>
      <c r="W18" s="626"/>
      <c r="X18" s="626"/>
      <c r="Y18" s="627"/>
      <c r="Z18" s="628">
        <v>1.7</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169175</v>
      </c>
      <c r="S19" s="626"/>
      <c r="T19" s="626"/>
      <c r="U19" s="626"/>
      <c r="V19" s="626"/>
      <c r="W19" s="626"/>
      <c r="X19" s="626"/>
      <c r="Y19" s="627"/>
      <c r="Z19" s="628">
        <v>1.6</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4380</v>
      </c>
      <c r="BH19" s="626"/>
      <c r="BI19" s="626"/>
      <c r="BJ19" s="626"/>
      <c r="BK19" s="626"/>
      <c r="BL19" s="626"/>
      <c r="BM19" s="626"/>
      <c r="BN19" s="627"/>
      <c r="BO19" s="628">
        <v>0.3</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4845954</v>
      </c>
      <c r="S20" s="626"/>
      <c r="T20" s="626"/>
      <c r="U20" s="626"/>
      <c r="V20" s="626"/>
      <c r="W20" s="626"/>
      <c r="X20" s="626"/>
      <c r="Y20" s="627"/>
      <c r="Z20" s="628">
        <v>45.7</v>
      </c>
      <c r="AA20" s="628"/>
      <c r="AB20" s="628"/>
      <c r="AC20" s="628"/>
      <c r="AD20" s="629">
        <v>4492260</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4380</v>
      </c>
      <c r="BH20" s="626"/>
      <c r="BI20" s="626"/>
      <c r="BJ20" s="626"/>
      <c r="BK20" s="626"/>
      <c r="BL20" s="626"/>
      <c r="BM20" s="626"/>
      <c r="BN20" s="627"/>
      <c r="BO20" s="628">
        <v>0.3</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10159155</v>
      </c>
      <c r="CS20" s="626"/>
      <c r="CT20" s="626"/>
      <c r="CU20" s="626"/>
      <c r="CV20" s="626"/>
      <c r="CW20" s="626"/>
      <c r="CX20" s="626"/>
      <c r="CY20" s="627"/>
      <c r="CZ20" s="628">
        <v>100</v>
      </c>
      <c r="DA20" s="628"/>
      <c r="DB20" s="628"/>
      <c r="DC20" s="628"/>
      <c r="DD20" s="634">
        <v>1016312</v>
      </c>
      <c r="DE20" s="626"/>
      <c r="DF20" s="626"/>
      <c r="DG20" s="626"/>
      <c r="DH20" s="626"/>
      <c r="DI20" s="626"/>
      <c r="DJ20" s="626"/>
      <c r="DK20" s="626"/>
      <c r="DL20" s="626"/>
      <c r="DM20" s="626"/>
      <c r="DN20" s="626"/>
      <c r="DO20" s="626"/>
      <c r="DP20" s="627"/>
      <c r="DQ20" s="634">
        <v>5210458</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1946</v>
      </c>
      <c r="S21" s="626"/>
      <c r="T21" s="626"/>
      <c r="U21" s="626"/>
      <c r="V21" s="626"/>
      <c r="W21" s="626"/>
      <c r="X21" s="626"/>
      <c r="Y21" s="627"/>
      <c r="Z21" s="628">
        <v>0</v>
      </c>
      <c r="AA21" s="628"/>
      <c r="AB21" s="628"/>
      <c r="AC21" s="628"/>
      <c r="AD21" s="629">
        <v>1946</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4380</v>
      </c>
      <c r="BH21" s="626"/>
      <c r="BI21" s="626"/>
      <c r="BJ21" s="626"/>
      <c r="BK21" s="626"/>
      <c r="BL21" s="626"/>
      <c r="BM21" s="626"/>
      <c r="BN21" s="627"/>
      <c r="BO21" s="628">
        <v>0.3</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53806</v>
      </c>
      <c r="S22" s="626"/>
      <c r="T22" s="626"/>
      <c r="U22" s="626"/>
      <c r="V22" s="626"/>
      <c r="W22" s="626"/>
      <c r="X22" s="626"/>
      <c r="Y22" s="627"/>
      <c r="Z22" s="628">
        <v>0.5</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147331</v>
      </c>
      <c r="S23" s="626"/>
      <c r="T23" s="626"/>
      <c r="U23" s="626"/>
      <c r="V23" s="626"/>
      <c r="W23" s="626"/>
      <c r="X23" s="626"/>
      <c r="Y23" s="627"/>
      <c r="Z23" s="628">
        <v>1.4</v>
      </c>
      <c r="AA23" s="628"/>
      <c r="AB23" s="628"/>
      <c r="AC23" s="628"/>
      <c r="AD23" s="629">
        <v>3573</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19438</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2791167</v>
      </c>
      <c r="CS24" s="615"/>
      <c r="CT24" s="615"/>
      <c r="CU24" s="615"/>
      <c r="CV24" s="615"/>
      <c r="CW24" s="615"/>
      <c r="CX24" s="615"/>
      <c r="CY24" s="616"/>
      <c r="CZ24" s="652">
        <v>27.5</v>
      </c>
      <c r="DA24" s="653"/>
      <c r="DB24" s="653"/>
      <c r="DC24" s="654"/>
      <c r="DD24" s="651">
        <v>2020243</v>
      </c>
      <c r="DE24" s="615"/>
      <c r="DF24" s="615"/>
      <c r="DG24" s="615"/>
      <c r="DH24" s="615"/>
      <c r="DI24" s="615"/>
      <c r="DJ24" s="615"/>
      <c r="DK24" s="616"/>
      <c r="DL24" s="651">
        <v>1963879</v>
      </c>
      <c r="DM24" s="615"/>
      <c r="DN24" s="615"/>
      <c r="DO24" s="615"/>
      <c r="DP24" s="615"/>
      <c r="DQ24" s="615"/>
      <c r="DR24" s="615"/>
      <c r="DS24" s="615"/>
      <c r="DT24" s="615"/>
      <c r="DU24" s="615"/>
      <c r="DV24" s="616"/>
      <c r="DW24" s="619">
        <v>43.5</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935868</v>
      </c>
      <c r="S25" s="626"/>
      <c r="T25" s="626"/>
      <c r="U25" s="626"/>
      <c r="V25" s="626"/>
      <c r="W25" s="626"/>
      <c r="X25" s="626"/>
      <c r="Y25" s="627"/>
      <c r="Z25" s="628">
        <v>8.8000000000000007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1206996</v>
      </c>
      <c r="CS25" s="657"/>
      <c r="CT25" s="657"/>
      <c r="CU25" s="657"/>
      <c r="CV25" s="657"/>
      <c r="CW25" s="657"/>
      <c r="CX25" s="657"/>
      <c r="CY25" s="658"/>
      <c r="CZ25" s="659">
        <v>11.9</v>
      </c>
      <c r="DA25" s="660"/>
      <c r="DB25" s="660"/>
      <c r="DC25" s="661"/>
      <c r="DD25" s="634">
        <v>1074654</v>
      </c>
      <c r="DE25" s="657"/>
      <c r="DF25" s="657"/>
      <c r="DG25" s="657"/>
      <c r="DH25" s="657"/>
      <c r="DI25" s="657"/>
      <c r="DJ25" s="657"/>
      <c r="DK25" s="658"/>
      <c r="DL25" s="634">
        <v>1024782</v>
      </c>
      <c r="DM25" s="657"/>
      <c r="DN25" s="657"/>
      <c r="DO25" s="657"/>
      <c r="DP25" s="657"/>
      <c r="DQ25" s="657"/>
      <c r="DR25" s="657"/>
      <c r="DS25" s="657"/>
      <c r="DT25" s="657"/>
      <c r="DU25" s="657"/>
      <c r="DV25" s="658"/>
      <c r="DW25" s="630">
        <v>22.7</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751242</v>
      </c>
      <c r="CS26" s="626"/>
      <c r="CT26" s="626"/>
      <c r="CU26" s="626"/>
      <c r="CV26" s="626"/>
      <c r="CW26" s="626"/>
      <c r="CX26" s="626"/>
      <c r="CY26" s="627"/>
      <c r="CZ26" s="659">
        <v>7.4</v>
      </c>
      <c r="DA26" s="660"/>
      <c r="DB26" s="660"/>
      <c r="DC26" s="661"/>
      <c r="DD26" s="634">
        <v>631374</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3023874</v>
      </c>
      <c r="S27" s="626"/>
      <c r="T27" s="626"/>
      <c r="U27" s="626"/>
      <c r="V27" s="626"/>
      <c r="W27" s="626"/>
      <c r="X27" s="626"/>
      <c r="Y27" s="627"/>
      <c r="Z27" s="628">
        <v>28.5</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1681683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844636</v>
      </c>
      <c r="CS27" s="657"/>
      <c r="CT27" s="657"/>
      <c r="CU27" s="657"/>
      <c r="CV27" s="657"/>
      <c r="CW27" s="657"/>
      <c r="CX27" s="657"/>
      <c r="CY27" s="658"/>
      <c r="CZ27" s="659">
        <v>8.3000000000000007</v>
      </c>
      <c r="DA27" s="660"/>
      <c r="DB27" s="660"/>
      <c r="DC27" s="661"/>
      <c r="DD27" s="634">
        <v>240052</v>
      </c>
      <c r="DE27" s="657"/>
      <c r="DF27" s="657"/>
      <c r="DG27" s="657"/>
      <c r="DH27" s="657"/>
      <c r="DI27" s="657"/>
      <c r="DJ27" s="657"/>
      <c r="DK27" s="658"/>
      <c r="DL27" s="634">
        <v>233560</v>
      </c>
      <c r="DM27" s="657"/>
      <c r="DN27" s="657"/>
      <c r="DO27" s="657"/>
      <c r="DP27" s="657"/>
      <c r="DQ27" s="657"/>
      <c r="DR27" s="657"/>
      <c r="DS27" s="657"/>
      <c r="DT27" s="657"/>
      <c r="DU27" s="657"/>
      <c r="DV27" s="658"/>
      <c r="DW27" s="630">
        <v>5.2</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30240</v>
      </c>
      <c r="S28" s="626"/>
      <c r="T28" s="626"/>
      <c r="U28" s="626"/>
      <c r="V28" s="626"/>
      <c r="W28" s="626"/>
      <c r="X28" s="626"/>
      <c r="Y28" s="627"/>
      <c r="Z28" s="628">
        <v>0.3</v>
      </c>
      <c r="AA28" s="628"/>
      <c r="AB28" s="628"/>
      <c r="AC28" s="628"/>
      <c r="AD28" s="629">
        <v>13417</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739535</v>
      </c>
      <c r="CS28" s="626"/>
      <c r="CT28" s="626"/>
      <c r="CU28" s="626"/>
      <c r="CV28" s="626"/>
      <c r="CW28" s="626"/>
      <c r="CX28" s="626"/>
      <c r="CY28" s="627"/>
      <c r="CZ28" s="659">
        <v>7.3</v>
      </c>
      <c r="DA28" s="660"/>
      <c r="DB28" s="660"/>
      <c r="DC28" s="661"/>
      <c r="DD28" s="634">
        <v>705537</v>
      </c>
      <c r="DE28" s="626"/>
      <c r="DF28" s="626"/>
      <c r="DG28" s="626"/>
      <c r="DH28" s="626"/>
      <c r="DI28" s="626"/>
      <c r="DJ28" s="626"/>
      <c r="DK28" s="627"/>
      <c r="DL28" s="634">
        <v>705537</v>
      </c>
      <c r="DM28" s="626"/>
      <c r="DN28" s="626"/>
      <c r="DO28" s="626"/>
      <c r="DP28" s="626"/>
      <c r="DQ28" s="626"/>
      <c r="DR28" s="626"/>
      <c r="DS28" s="626"/>
      <c r="DT28" s="626"/>
      <c r="DU28" s="626"/>
      <c r="DV28" s="627"/>
      <c r="DW28" s="630">
        <v>15.6</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14963</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739411</v>
      </c>
      <c r="CS29" s="657"/>
      <c r="CT29" s="657"/>
      <c r="CU29" s="657"/>
      <c r="CV29" s="657"/>
      <c r="CW29" s="657"/>
      <c r="CX29" s="657"/>
      <c r="CY29" s="658"/>
      <c r="CZ29" s="659">
        <v>7.3</v>
      </c>
      <c r="DA29" s="660"/>
      <c r="DB29" s="660"/>
      <c r="DC29" s="661"/>
      <c r="DD29" s="634">
        <v>705413</v>
      </c>
      <c r="DE29" s="657"/>
      <c r="DF29" s="657"/>
      <c r="DG29" s="657"/>
      <c r="DH29" s="657"/>
      <c r="DI29" s="657"/>
      <c r="DJ29" s="657"/>
      <c r="DK29" s="658"/>
      <c r="DL29" s="634">
        <v>705413</v>
      </c>
      <c r="DM29" s="657"/>
      <c r="DN29" s="657"/>
      <c r="DO29" s="657"/>
      <c r="DP29" s="657"/>
      <c r="DQ29" s="657"/>
      <c r="DR29" s="657"/>
      <c r="DS29" s="657"/>
      <c r="DT29" s="657"/>
      <c r="DU29" s="657"/>
      <c r="DV29" s="658"/>
      <c r="DW29" s="630">
        <v>15.6</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495394</v>
      </c>
      <c r="S30" s="626"/>
      <c r="T30" s="626"/>
      <c r="U30" s="626"/>
      <c r="V30" s="626"/>
      <c r="W30" s="626"/>
      <c r="X30" s="626"/>
      <c r="Y30" s="627"/>
      <c r="Z30" s="628">
        <v>4.7</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99.8</v>
      </c>
      <c r="BH30" s="684"/>
      <c r="BI30" s="684"/>
      <c r="BJ30" s="684"/>
      <c r="BK30" s="684"/>
      <c r="BL30" s="684"/>
      <c r="BM30" s="620">
        <v>99.3</v>
      </c>
      <c r="BN30" s="684"/>
      <c r="BO30" s="684"/>
      <c r="BP30" s="684"/>
      <c r="BQ30" s="685"/>
      <c r="BR30" s="683">
        <v>99.7</v>
      </c>
      <c r="BS30" s="684"/>
      <c r="BT30" s="684"/>
      <c r="BU30" s="684"/>
      <c r="BV30" s="684"/>
      <c r="BW30" s="684"/>
      <c r="BX30" s="620">
        <v>99.1</v>
      </c>
      <c r="BY30" s="684"/>
      <c r="BZ30" s="684"/>
      <c r="CA30" s="684"/>
      <c r="CB30" s="685"/>
      <c r="CD30" s="688"/>
      <c r="CE30" s="689"/>
      <c r="CF30" s="639" t="s">
        <v>292</v>
      </c>
      <c r="CG30" s="640"/>
      <c r="CH30" s="640"/>
      <c r="CI30" s="640"/>
      <c r="CJ30" s="640"/>
      <c r="CK30" s="640"/>
      <c r="CL30" s="640"/>
      <c r="CM30" s="640"/>
      <c r="CN30" s="640"/>
      <c r="CO30" s="640"/>
      <c r="CP30" s="640"/>
      <c r="CQ30" s="641"/>
      <c r="CR30" s="625">
        <v>665668</v>
      </c>
      <c r="CS30" s="626"/>
      <c r="CT30" s="626"/>
      <c r="CU30" s="626"/>
      <c r="CV30" s="626"/>
      <c r="CW30" s="626"/>
      <c r="CX30" s="626"/>
      <c r="CY30" s="627"/>
      <c r="CZ30" s="659">
        <v>6.6</v>
      </c>
      <c r="DA30" s="660"/>
      <c r="DB30" s="660"/>
      <c r="DC30" s="661"/>
      <c r="DD30" s="634">
        <v>631670</v>
      </c>
      <c r="DE30" s="626"/>
      <c r="DF30" s="626"/>
      <c r="DG30" s="626"/>
      <c r="DH30" s="626"/>
      <c r="DI30" s="626"/>
      <c r="DJ30" s="626"/>
      <c r="DK30" s="627"/>
      <c r="DL30" s="634">
        <v>631670</v>
      </c>
      <c r="DM30" s="626"/>
      <c r="DN30" s="626"/>
      <c r="DO30" s="626"/>
      <c r="DP30" s="626"/>
      <c r="DQ30" s="626"/>
      <c r="DR30" s="626"/>
      <c r="DS30" s="626"/>
      <c r="DT30" s="626"/>
      <c r="DU30" s="626"/>
      <c r="DV30" s="627"/>
      <c r="DW30" s="630">
        <v>14</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289100</v>
      </c>
      <c r="S31" s="626"/>
      <c r="T31" s="626"/>
      <c r="U31" s="626"/>
      <c r="V31" s="626"/>
      <c r="W31" s="626"/>
      <c r="X31" s="626"/>
      <c r="Y31" s="627"/>
      <c r="Z31" s="628">
        <v>2.7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99.7</v>
      </c>
      <c r="BH31" s="657"/>
      <c r="BI31" s="657"/>
      <c r="BJ31" s="657"/>
      <c r="BK31" s="657"/>
      <c r="BL31" s="657"/>
      <c r="BM31" s="631">
        <v>99.1</v>
      </c>
      <c r="BN31" s="681"/>
      <c r="BO31" s="681"/>
      <c r="BP31" s="681"/>
      <c r="BQ31" s="682"/>
      <c r="BR31" s="680">
        <v>99.6</v>
      </c>
      <c r="BS31" s="657"/>
      <c r="BT31" s="657"/>
      <c r="BU31" s="657"/>
      <c r="BV31" s="657"/>
      <c r="BW31" s="657"/>
      <c r="BX31" s="631">
        <v>98.9</v>
      </c>
      <c r="BY31" s="681"/>
      <c r="BZ31" s="681"/>
      <c r="CA31" s="681"/>
      <c r="CB31" s="682"/>
      <c r="CD31" s="688"/>
      <c r="CE31" s="689"/>
      <c r="CF31" s="639" t="s">
        <v>296</v>
      </c>
      <c r="CG31" s="640"/>
      <c r="CH31" s="640"/>
      <c r="CI31" s="640"/>
      <c r="CJ31" s="640"/>
      <c r="CK31" s="640"/>
      <c r="CL31" s="640"/>
      <c r="CM31" s="640"/>
      <c r="CN31" s="640"/>
      <c r="CO31" s="640"/>
      <c r="CP31" s="640"/>
      <c r="CQ31" s="641"/>
      <c r="CR31" s="625">
        <v>73743</v>
      </c>
      <c r="CS31" s="657"/>
      <c r="CT31" s="657"/>
      <c r="CU31" s="657"/>
      <c r="CV31" s="657"/>
      <c r="CW31" s="657"/>
      <c r="CX31" s="657"/>
      <c r="CY31" s="658"/>
      <c r="CZ31" s="659">
        <v>0.7</v>
      </c>
      <c r="DA31" s="660"/>
      <c r="DB31" s="660"/>
      <c r="DC31" s="661"/>
      <c r="DD31" s="634">
        <v>73743</v>
      </c>
      <c r="DE31" s="657"/>
      <c r="DF31" s="657"/>
      <c r="DG31" s="657"/>
      <c r="DH31" s="657"/>
      <c r="DI31" s="657"/>
      <c r="DJ31" s="657"/>
      <c r="DK31" s="658"/>
      <c r="DL31" s="634">
        <v>73743</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139267</v>
      </c>
      <c r="S32" s="626"/>
      <c r="T32" s="626"/>
      <c r="U32" s="626"/>
      <c r="V32" s="626"/>
      <c r="W32" s="626"/>
      <c r="X32" s="626"/>
      <c r="Y32" s="627"/>
      <c r="Z32" s="628">
        <v>1.3</v>
      </c>
      <c r="AA32" s="628"/>
      <c r="AB32" s="628"/>
      <c r="AC32" s="628"/>
      <c r="AD32" s="629">
        <v>7159</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99.8</v>
      </c>
      <c r="BH32" s="693"/>
      <c r="BI32" s="693"/>
      <c r="BJ32" s="693"/>
      <c r="BK32" s="693"/>
      <c r="BL32" s="693"/>
      <c r="BM32" s="694">
        <v>99.3</v>
      </c>
      <c r="BN32" s="693"/>
      <c r="BO32" s="693"/>
      <c r="BP32" s="693"/>
      <c r="BQ32" s="695"/>
      <c r="BR32" s="692">
        <v>99.8</v>
      </c>
      <c r="BS32" s="693"/>
      <c r="BT32" s="693"/>
      <c r="BU32" s="693"/>
      <c r="BV32" s="693"/>
      <c r="BW32" s="693"/>
      <c r="BX32" s="694">
        <v>99.1</v>
      </c>
      <c r="BY32" s="693"/>
      <c r="BZ32" s="693"/>
      <c r="CA32" s="693"/>
      <c r="CB32" s="695"/>
      <c r="CD32" s="690"/>
      <c r="CE32" s="691"/>
      <c r="CF32" s="639" t="s">
        <v>299</v>
      </c>
      <c r="CG32" s="640"/>
      <c r="CH32" s="640"/>
      <c r="CI32" s="640"/>
      <c r="CJ32" s="640"/>
      <c r="CK32" s="640"/>
      <c r="CL32" s="640"/>
      <c r="CM32" s="640"/>
      <c r="CN32" s="640"/>
      <c r="CO32" s="640"/>
      <c r="CP32" s="640"/>
      <c r="CQ32" s="641"/>
      <c r="CR32" s="625">
        <v>124</v>
      </c>
      <c r="CS32" s="626"/>
      <c r="CT32" s="626"/>
      <c r="CU32" s="626"/>
      <c r="CV32" s="626"/>
      <c r="CW32" s="626"/>
      <c r="CX32" s="626"/>
      <c r="CY32" s="627"/>
      <c r="CZ32" s="659">
        <v>0</v>
      </c>
      <c r="DA32" s="660"/>
      <c r="DB32" s="660"/>
      <c r="DC32" s="661"/>
      <c r="DD32" s="634">
        <v>124</v>
      </c>
      <c r="DE32" s="626"/>
      <c r="DF32" s="626"/>
      <c r="DG32" s="626"/>
      <c r="DH32" s="626"/>
      <c r="DI32" s="626"/>
      <c r="DJ32" s="626"/>
      <c r="DK32" s="627"/>
      <c r="DL32" s="634">
        <v>124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598500</v>
      </c>
      <c r="S33" s="626"/>
      <c r="T33" s="626"/>
      <c r="U33" s="626"/>
      <c r="V33" s="626"/>
      <c r="W33" s="626"/>
      <c r="X33" s="626"/>
      <c r="Y33" s="627"/>
      <c r="Z33" s="628">
        <v>5.6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6347490</v>
      </c>
      <c r="CS33" s="657"/>
      <c r="CT33" s="657"/>
      <c r="CU33" s="657"/>
      <c r="CV33" s="657"/>
      <c r="CW33" s="657"/>
      <c r="CX33" s="657"/>
      <c r="CY33" s="658"/>
      <c r="CZ33" s="659">
        <v>62.5</v>
      </c>
      <c r="DA33" s="660"/>
      <c r="DB33" s="660"/>
      <c r="DC33" s="661"/>
      <c r="DD33" s="634">
        <v>2942200</v>
      </c>
      <c r="DE33" s="657"/>
      <c r="DF33" s="657"/>
      <c r="DG33" s="657"/>
      <c r="DH33" s="657"/>
      <c r="DI33" s="657"/>
      <c r="DJ33" s="657"/>
      <c r="DK33" s="658"/>
      <c r="DL33" s="634">
        <v>2282148</v>
      </c>
      <c r="DM33" s="657"/>
      <c r="DN33" s="657"/>
      <c r="DO33" s="657"/>
      <c r="DP33" s="657"/>
      <c r="DQ33" s="657"/>
      <c r="DR33" s="657"/>
      <c r="DS33" s="657"/>
      <c r="DT33" s="657"/>
      <c r="DU33" s="657"/>
      <c r="DV33" s="658"/>
      <c r="DW33" s="630">
        <v>50.5</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3878456</v>
      </c>
      <c r="CS34" s="626"/>
      <c r="CT34" s="626"/>
      <c r="CU34" s="626"/>
      <c r="CV34" s="626"/>
      <c r="CW34" s="626"/>
      <c r="CX34" s="626"/>
      <c r="CY34" s="627"/>
      <c r="CZ34" s="659">
        <v>38.200000000000003</v>
      </c>
      <c r="DA34" s="660"/>
      <c r="DB34" s="660"/>
      <c r="DC34" s="661"/>
      <c r="DD34" s="634">
        <v>1130680</v>
      </c>
      <c r="DE34" s="626"/>
      <c r="DF34" s="626"/>
      <c r="DG34" s="626"/>
      <c r="DH34" s="626"/>
      <c r="DI34" s="626"/>
      <c r="DJ34" s="626"/>
      <c r="DK34" s="627"/>
      <c r="DL34" s="634">
        <v>974920</v>
      </c>
      <c r="DM34" s="626"/>
      <c r="DN34" s="626"/>
      <c r="DO34" s="626"/>
      <c r="DP34" s="626"/>
      <c r="DQ34" s="626"/>
      <c r="DR34" s="626"/>
      <c r="DS34" s="626"/>
      <c r="DT34" s="626"/>
      <c r="DU34" s="626"/>
      <c r="DV34" s="627"/>
      <c r="DW34" s="630">
        <v>21.6</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889278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258322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154968</v>
      </c>
      <c r="CS35" s="657"/>
      <c r="CT35" s="657"/>
      <c r="CU35" s="657"/>
      <c r="CV35" s="657"/>
      <c r="CW35" s="657"/>
      <c r="CX35" s="657"/>
      <c r="CY35" s="658"/>
      <c r="CZ35" s="659">
        <v>1.5</v>
      </c>
      <c r="DA35" s="660"/>
      <c r="DB35" s="660"/>
      <c r="DC35" s="661"/>
      <c r="DD35" s="634">
        <v>141086</v>
      </c>
      <c r="DE35" s="657"/>
      <c r="DF35" s="657"/>
      <c r="DG35" s="657"/>
      <c r="DH35" s="657"/>
      <c r="DI35" s="657"/>
      <c r="DJ35" s="657"/>
      <c r="DK35" s="658"/>
      <c r="DL35" s="634">
        <v>134938</v>
      </c>
      <c r="DM35" s="657"/>
      <c r="DN35" s="657"/>
      <c r="DO35" s="657"/>
      <c r="DP35" s="657"/>
      <c r="DQ35" s="657"/>
      <c r="DR35" s="657"/>
      <c r="DS35" s="657"/>
      <c r="DT35" s="657"/>
      <c r="DU35" s="657"/>
      <c r="DV35" s="658"/>
      <c r="DW35" s="630">
        <v>3</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10595681</v>
      </c>
      <c r="S36" s="698"/>
      <c r="T36" s="698"/>
      <c r="U36" s="698"/>
      <c r="V36" s="698"/>
      <c r="W36" s="698"/>
      <c r="X36" s="698"/>
      <c r="Y36" s="699"/>
      <c r="Z36" s="700">
        <v>100</v>
      </c>
      <c r="AA36" s="700"/>
      <c r="AB36" s="700"/>
      <c r="AC36" s="700"/>
      <c r="AD36" s="701">
        <v>4518355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195939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110435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1032684</v>
      </c>
      <c r="CS36" s="626"/>
      <c r="CT36" s="626"/>
      <c r="CU36" s="626"/>
      <c r="CV36" s="626"/>
      <c r="CW36" s="626"/>
      <c r="CX36" s="626"/>
      <c r="CY36" s="627"/>
      <c r="CZ36" s="659">
        <v>10.199999999999999</v>
      </c>
      <c r="DA36" s="660"/>
      <c r="DB36" s="660"/>
      <c r="DC36" s="661"/>
      <c r="DD36" s="634">
        <v>808507</v>
      </c>
      <c r="DE36" s="626"/>
      <c r="DF36" s="626"/>
      <c r="DG36" s="626"/>
      <c r="DH36" s="626"/>
      <c r="DI36" s="626"/>
      <c r="DJ36" s="626"/>
      <c r="DK36" s="627"/>
      <c r="DL36" s="634">
        <v>640688</v>
      </c>
      <c r="DM36" s="626"/>
      <c r="DN36" s="626"/>
      <c r="DO36" s="626"/>
      <c r="DP36" s="626"/>
      <c r="DQ36" s="626"/>
      <c r="DR36" s="626"/>
      <c r="DS36" s="626"/>
      <c r="DT36" s="626"/>
      <c r="DU36" s="626"/>
      <c r="DV36" s="627"/>
      <c r="DW36" s="630">
        <v>14.2</v>
      </c>
      <c r="DX36" s="655"/>
      <c r="DY36" s="655"/>
      <c r="DZ36" s="655"/>
      <c r="EA36" s="655"/>
      <c r="EB36" s="655"/>
      <c r="EC36" s="656"/>
    </row>
    <row r="37" spans="2:133" ht="11.25" customHeight="1">
      <c r="AQ37" s="704" t="s">
        <v>314</v>
      </c>
      <c r="AR37" s="705"/>
      <c r="AS37" s="705"/>
      <c r="AT37" s="705"/>
      <c r="AU37" s="705"/>
      <c r="AV37" s="705"/>
      <c r="AW37" s="705"/>
      <c r="AX37" s="705"/>
      <c r="AY37" s="706"/>
      <c r="AZ37" s="625">
        <v>43642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2501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464303</v>
      </c>
      <c r="CS37" s="657"/>
      <c r="CT37" s="657"/>
      <c r="CU37" s="657"/>
      <c r="CV37" s="657"/>
      <c r="CW37" s="657"/>
      <c r="CX37" s="657"/>
      <c r="CY37" s="658"/>
      <c r="CZ37" s="659">
        <v>4.5999999999999996</v>
      </c>
      <c r="DA37" s="660"/>
      <c r="DB37" s="660"/>
      <c r="DC37" s="661"/>
      <c r="DD37" s="634">
        <v>457810</v>
      </c>
      <c r="DE37" s="657"/>
      <c r="DF37" s="657"/>
      <c r="DG37" s="657"/>
      <c r="DH37" s="657"/>
      <c r="DI37" s="657"/>
      <c r="DJ37" s="657"/>
      <c r="DK37" s="658"/>
      <c r="DL37" s="634">
        <v>423417</v>
      </c>
      <c r="DM37" s="657"/>
      <c r="DN37" s="657"/>
      <c r="DO37" s="657"/>
      <c r="DP37" s="657"/>
      <c r="DQ37" s="657"/>
      <c r="DR37" s="657"/>
      <c r="DS37" s="657"/>
      <c r="DT37" s="657"/>
      <c r="DU37" s="657"/>
      <c r="DV37" s="658"/>
      <c r="DW37" s="630">
        <v>9.4</v>
      </c>
      <c r="DX37" s="655"/>
      <c r="DY37" s="655"/>
      <c r="DZ37" s="655"/>
      <c r="EA37" s="655"/>
      <c r="EB37" s="655"/>
      <c r="EC37" s="656"/>
    </row>
    <row r="38" spans="2:133" ht="11.25" customHeight="1">
      <c r="AQ38" s="704" t="s">
        <v>317</v>
      </c>
      <c r="AR38" s="705"/>
      <c r="AS38" s="705"/>
      <c r="AT38" s="705"/>
      <c r="AU38" s="705"/>
      <c r="AV38" s="705"/>
      <c r="AW38" s="705"/>
      <c r="AX38" s="705"/>
      <c r="AY38" s="706"/>
      <c r="AZ38" s="625">
        <v>1771</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4181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647926</v>
      </c>
      <c r="CS38" s="626"/>
      <c r="CT38" s="626"/>
      <c r="CU38" s="626"/>
      <c r="CV38" s="626"/>
      <c r="CW38" s="626"/>
      <c r="CX38" s="626"/>
      <c r="CY38" s="627"/>
      <c r="CZ38" s="659">
        <v>6.4</v>
      </c>
      <c r="DA38" s="660"/>
      <c r="DB38" s="660"/>
      <c r="DC38" s="661"/>
      <c r="DD38" s="634">
        <v>531602</v>
      </c>
      <c r="DE38" s="626"/>
      <c r="DF38" s="626"/>
      <c r="DG38" s="626"/>
      <c r="DH38" s="626"/>
      <c r="DI38" s="626"/>
      <c r="DJ38" s="626"/>
      <c r="DK38" s="627"/>
      <c r="DL38" s="634">
        <v>531602</v>
      </c>
      <c r="DM38" s="626"/>
      <c r="DN38" s="626"/>
      <c r="DO38" s="626"/>
      <c r="DP38" s="626"/>
      <c r="DQ38" s="626"/>
      <c r="DR38" s="626"/>
      <c r="DS38" s="626"/>
      <c r="DT38" s="626"/>
      <c r="DU38" s="626"/>
      <c r="DV38" s="627"/>
      <c r="DW38" s="630">
        <v>11.8</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435363</v>
      </c>
      <c r="CS39" s="657"/>
      <c r="CT39" s="657"/>
      <c r="CU39" s="657"/>
      <c r="CV39" s="657"/>
      <c r="CW39" s="657"/>
      <c r="CX39" s="657"/>
      <c r="CY39" s="658"/>
      <c r="CZ39" s="659">
        <v>4.3</v>
      </c>
      <c r="DA39" s="660"/>
      <c r="DB39" s="660"/>
      <c r="DC39" s="661"/>
      <c r="DD39" s="634">
        <v>160720</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162071</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198093</v>
      </c>
      <c r="CS40" s="626"/>
      <c r="CT40" s="626"/>
      <c r="CU40" s="626"/>
      <c r="CV40" s="626"/>
      <c r="CW40" s="626"/>
      <c r="CX40" s="626"/>
      <c r="CY40" s="627"/>
      <c r="CZ40" s="659">
        <v>1.9</v>
      </c>
      <c r="DA40" s="660"/>
      <c r="DB40" s="660"/>
      <c r="DC40" s="661"/>
      <c r="DD40" s="634">
        <v>169605</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485855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285</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1020498</v>
      </c>
      <c r="CS42" s="626"/>
      <c r="CT42" s="626"/>
      <c r="CU42" s="626"/>
      <c r="CV42" s="626"/>
      <c r="CW42" s="626"/>
      <c r="CX42" s="626"/>
      <c r="CY42" s="627"/>
      <c r="CZ42" s="659">
        <v>10</v>
      </c>
      <c r="DA42" s="708"/>
      <c r="DB42" s="708"/>
      <c r="DC42" s="709"/>
      <c r="DD42" s="634">
        <v>248015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9361</v>
      </c>
      <c r="CS43" s="657"/>
      <c r="CT43" s="657"/>
      <c r="CU43" s="657"/>
      <c r="CV43" s="657"/>
      <c r="CW43" s="657"/>
      <c r="CX43" s="657"/>
      <c r="CY43" s="658"/>
      <c r="CZ43" s="659">
        <v>0.1</v>
      </c>
      <c r="DA43" s="660"/>
      <c r="DB43" s="660"/>
      <c r="DC43" s="661"/>
      <c r="DD43" s="634">
        <v>9361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1016312</v>
      </c>
      <c r="CS44" s="626"/>
      <c r="CT44" s="626"/>
      <c r="CU44" s="626"/>
      <c r="CV44" s="626"/>
      <c r="CW44" s="626"/>
      <c r="CX44" s="626"/>
      <c r="CY44" s="627"/>
      <c r="CZ44" s="659">
        <v>10</v>
      </c>
      <c r="DA44" s="708"/>
      <c r="DB44" s="708"/>
      <c r="DC44" s="709"/>
      <c r="DD44" s="634">
        <v>248015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399575</v>
      </c>
      <c r="CS45" s="657"/>
      <c r="CT45" s="657"/>
      <c r="CU45" s="657"/>
      <c r="CV45" s="657"/>
      <c r="CW45" s="657"/>
      <c r="CX45" s="657"/>
      <c r="CY45" s="658"/>
      <c r="CZ45" s="659">
        <v>3.9</v>
      </c>
      <c r="DA45" s="660"/>
      <c r="DB45" s="660"/>
      <c r="DC45" s="661"/>
      <c r="DD45" s="634">
        <v>32811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616737</v>
      </c>
      <c r="CS46" s="626"/>
      <c r="CT46" s="626"/>
      <c r="CU46" s="626"/>
      <c r="CV46" s="626"/>
      <c r="CW46" s="626"/>
      <c r="CX46" s="626"/>
      <c r="CY46" s="627"/>
      <c r="CZ46" s="659">
        <v>6.1</v>
      </c>
      <c r="DA46" s="708"/>
      <c r="DB46" s="708"/>
      <c r="DC46" s="709"/>
      <c r="DD46" s="634">
        <v>215204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4186</v>
      </c>
      <c r="CS47" s="657"/>
      <c r="CT47" s="657"/>
      <c r="CU47" s="657"/>
      <c r="CV47" s="657"/>
      <c r="CW47" s="657"/>
      <c r="CX47" s="657"/>
      <c r="CY47" s="658"/>
      <c r="CZ47" s="659">
        <v>0</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10159155</v>
      </c>
      <c r="CS49" s="693"/>
      <c r="CT49" s="693"/>
      <c r="CU49" s="693"/>
      <c r="CV49" s="693"/>
      <c r="CW49" s="693"/>
      <c r="CX49" s="693"/>
      <c r="CY49" s="720"/>
      <c r="CZ49" s="721">
        <v>100</v>
      </c>
      <c r="DA49" s="722"/>
      <c r="DB49" s="722"/>
      <c r="DC49" s="723"/>
      <c r="DD49" s="724">
        <v>5210458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1" t="s">
        <v>344</v>
      </c>
      <c r="DK2" s="782"/>
      <c r="DL2" s="782"/>
      <c r="DM2" s="782"/>
      <c r="DN2" s="782"/>
      <c r="DO2" s="783"/>
      <c r="DP2" s="202"/>
      <c r="DQ2" s="781" t="s">
        <v>345</v>
      </c>
      <c r="DR2" s="782"/>
      <c r="DS2" s="782"/>
      <c r="DT2" s="782"/>
      <c r="DU2" s="782"/>
      <c r="DV2" s="782"/>
      <c r="DW2" s="782"/>
      <c r="DX2" s="782"/>
      <c r="DY2" s="782"/>
      <c r="DZ2" s="783"/>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84" t="s">
        <v>346</v>
      </c>
      <c r="B4" s="784"/>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c r="AT4" s="784"/>
      <c r="AU4" s="784"/>
      <c r="AV4" s="784"/>
      <c r="AW4" s="784"/>
      <c r="AX4" s="784"/>
      <c r="AY4" s="784"/>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9" t="s">
        <v>348</v>
      </c>
      <c r="B5" s="770"/>
      <c r="C5" s="770"/>
      <c r="D5" s="770"/>
      <c r="E5" s="770"/>
      <c r="F5" s="770"/>
      <c r="G5" s="770"/>
      <c r="H5" s="770"/>
      <c r="I5" s="770"/>
      <c r="J5" s="770"/>
      <c r="K5" s="770"/>
      <c r="L5" s="770"/>
      <c r="M5" s="770"/>
      <c r="N5" s="770"/>
      <c r="O5" s="770"/>
      <c r="P5" s="771"/>
      <c r="Q5" s="746" t="s">
        <v>349</v>
      </c>
      <c r="R5" s="747"/>
      <c r="S5" s="747"/>
      <c r="T5" s="747"/>
      <c r="U5" s="748"/>
      <c r="V5" s="746" t="s">
        <v>350</v>
      </c>
      <c r="W5" s="747"/>
      <c r="X5" s="747"/>
      <c r="Y5" s="747"/>
      <c r="Z5" s="748"/>
      <c r="AA5" s="746" t="s">
        <v>351</v>
      </c>
      <c r="AB5" s="747"/>
      <c r="AC5" s="747"/>
      <c r="AD5" s="747"/>
      <c r="AE5" s="747"/>
      <c r="AF5" s="785" t="s">
        <v>352</v>
      </c>
      <c r="AG5" s="747"/>
      <c r="AH5" s="747"/>
      <c r="AI5" s="747"/>
      <c r="AJ5" s="758"/>
      <c r="AK5" s="747" t="s">
        <v>353</v>
      </c>
      <c r="AL5" s="747"/>
      <c r="AM5" s="747"/>
      <c r="AN5" s="747"/>
      <c r="AO5" s="748"/>
      <c r="AP5" s="746" t="s">
        <v>354</v>
      </c>
      <c r="AQ5" s="747"/>
      <c r="AR5" s="747"/>
      <c r="AS5" s="747"/>
      <c r="AT5" s="748"/>
      <c r="AU5" s="746" t="s">
        <v>355</v>
      </c>
      <c r="AV5" s="747"/>
      <c r="AW5" s="747"/>
      <c r="AX5" s="747"/>
      <c r="AY5" s="758"/>
      <c r="AZ5" s="209"/>
      <c r="BA5" s="209"/>
      <c r="BB5" s="209"/>
      <c r="BC5" s="209"/>
      <c r="BD5" s="209"/>
      <c r="BE5" s="210"/>
      <c r="BF5" s="210"/>
      <c r="BG5" s="210"/>
      <c r="BH5" s="210"/>
      <c r="BI5" s="210"/>
      <c r="BJ5" s="210"/>
      <c r="BK5" s="210"/>
      <c r="BL5" s="210"/>
      <c r="BM5" s="210"/>
      <c r="BN5" s="210"/>
      <c r="BO5" s="210"/>
      <c r="BP5" s="210"/>
      <c r="BQ5" s="769" t="s">
        <v>356</v>
      </c>
      <c r="BR5" s="770"/>
      <c r="BS5" s="770"/>
      <c r="BT5" s="770"/>
      <c r="BU5" s="770"/>
      <c r="BV5" s="770"/>
      <c r="BW5" s="770"/>
      <c r="BX5" s="770"/>
      <c r="BY5" s="770"/>
      <c r="BZ5" s="770"/>
      <c r="CA5" s="770"/>
      <c r="CB5" s="770"/>
      <c r="CC5" s="770"/>
      <c r="CD5" s="770"/>
      <c r="CE5" s="770"/>
      <c r="CF5" s="770"/>
      <c r="CG5" s="771"/>
      <c r="CH5" s="746" t="s">
        <v>357</v>
      </c>
      <c r="CI5" s="747"/>
      <c r="CJ5" s="747"/>
      <c r="CK5" s="747"/>
      <c r="CL5" s="748"/>
      <c r="CM5" s="746" t="s">
        <v>358</v>
      </c>
      <c r="CN5" s="747"/>
      <c r="CO5" s="747"/>
      <c r="CP5" s="747"/>
      <c r="CQ5" s="748"/>
      <c r="CR5" s="746" t="s">
        <v>359</v>
      </c>
      <c r="CS5" s="747"/>
      <c r="CT5" s="747"/>
      <c r="CU5" s="747"/>
      <c r="CV5" s="748"/>
      <c r="CW5" s="746" t="s">
        <v>360</v>
      </c>
      <c r="CX5" s="747"/>
      <c r="CY5" s="747"/>
      <c r="CZ5" s="747"/>
      <c r="DA5" s="748"/>
      <c r="DB5" s="746" t="s">
        <v>361</v>
      </c>
      <c r="DC5" s="747"/>
      <c r="DD5" s="747"/>
      <c r="DE5" s="747"/>
      <c r="DF5" s="748"/>
      <c r="DG5" s="752" t="s">
        <v>362</v>
      </c>
      <c r="DH5" s="753"/>
      <c r="DI5" s="753"/>
      <c r="DJ5" s="753"/>
      <c r="DK5" s="754"/>
      <c r="DL5" s="752" t="s">
        <v>363</v>
      </c>
      <c r="DM5" s="753"/>
      <c r="DN5" s="753"/>
      <c r="DO5" s="753"/>
      <c r="DP5" s="754"/>
      <c r="DQ5" s="746" t="s">
        <v>364</v>
      </c>
      <c r="DR5" s="747"/>
      <c r="DS5" s="747"/>
      <c r="DT5" s="747"/>
      <c r="DU5" s="748"/>
      <c r="DV5" s="746" t="s">
        <v>355</v>
      </c>
      <c r="DW5" s="747"/>
      <c r="DX5" s="747"/>
      <c r="DY5" s="747"/>
      <c r="DZ5" s="758"/>
      <c r="EA5" s="207"/>
    </row>
    <row r="6" spans="1:131" s="208" customFormat="1" ht="26.25" customHeight="1" thickBot="1">
      <c r="A6" s="772"/>
      <c r="B6" s="773"/>
      <c r="C6" s="773"/>
      <c r="D6" s="773"/>
      <c r="E6" s="773"/>
      <c r="F6" s="773"/>
      <c r="G6" s="773"/>
      <c r="H6" s="773"/>
      <c r="I6" s="773"/>
      <c r="J6" s="773"/>
      <c r="K6" s="773"/>
      <c r="L6" s="773"/>
      <c r="M6" s="773"/>
      <c r="N6" s="773"/>
      <c r="O6" s="773"/>
      <c r="P6" s="774"/>
      <c r="Q6" s="749"/>
      <c r="R6" s="750"/>
      <c r="S6" s="750"/>
      <c r="T6" s="750"/>
      <c r="U6" s="751"/>
      <c r="V6" s="749"/>
      <c r="W6" s="750"/>
      <c r="X6" s="750"/>
      <c r="Y6" s="750"/>
      <c r="Z6" s="751"/>
      <c r="AA6" s="749"/>
      <c r="AB6" s="750"/>
      <c r="AC6" s="750"/>
      <c r="AD6" s="750"/>
      <c r="AE6" s="750"/>
      <c r="AF6" s="786"/>
      <c r="AG6" s="750"/>
      <c r="AH6" s="750"/>
      <c r="AI6" s="750"/>
      <c r="AJ6" s="759"/>
      <c r="AK6" s="750"/>
      <c r="AL6" s="750"/>
      <c r="AM6" s="750"/>
      <c r="AN6" s="750"/>
      <c r="AO6" s="751"/>
      <c r="AP6" s="749"/>
      <c r="AQ6" s="750"/>
      <c r="AR6" s="750"/>
      <c r="AS6" s="750"/>
      <c r="AT6" s="751"/>
      <c r="AU6" s="749"/>
      <c r="AV6" s="750"/>
      <c r="AW6" s="750"/>
      <c r="AX6" s="750"/>
      <c r="AY6" s="759"/>
      <c r="AZ6" s="205"/>
      <c r="BA6" s="205"/>
      <c r="BB6" s="205"/>
      <c r="BC6" s="205"/>
      <c r="BD6" s="205"/>
      <c r="BE6" s="206"/>
      <c r="BF6" s="206"/>
      <c r="BG6" s="206"/>
      <c r="BH6" s="206"/>
      <c r="BI6" s="206"/>
      <c r="BJ6" s="206"/>
      <c r="BK6" s="206"/>
      <c r="BL6" s="206"/>
      <c r="BM6" s="206"/>
      <c r="BN6" s="206"/>
      <c r="BO6" s="206"/>
      <c r="BP6" s="206"/>
      <c r="BQ6" s="772"/>
      <c r="BR6" s="773"/>
      <c r="BS6" s="773"/>
      <c r="BT6" s="773"/>
      <c r="BU6" s="773"/>
      <c r="BV6" s="773"/>
      <c r="BW6" s="773"/>
      <c r="BX6" s="773"/>
      <c r="BY6" s="773"/>
      <c r="BZ6" s="773"/>
      <c r="CA6" s="773"/>
      <c r="CB6" s="773"/>
      <c r="CC6" s="773"/>
      <c r="CD6" s="773"/>
      <c r="CE6" s="773"/>
      <c r="CF6" s="773"/>
      <c r="CG6" s="774"/>
      <c r="CH6" s="749"/>
      <c r="CI6" s="750"/>
      <c r="CJ6" s="750"/>
      <c r="CK6" s="750"/>
      <c r="CL6" s="751"/>
      <c r="CM6" s="749"/>
      <c r="CN6" s="750"/>
      <c r="CO6" s="750"/>
      <c r="CP6" s="750"/>
      <c r="CQ6" s="751"/>
      <c r="CR6" s="749"/>
      <c r="CS6" s="750"/>
      <c r="CT6" s="750"/>
      <c r="CU6" s="750"/>
      <c r="CV6" s="751"/>
      <c r="CW6" s="749"/>
      <c r="CX6" s="750"/>
      <c r="CY6" s="750"/>
      <c r="CZ6" s="750"/>
      <c r="DA6" s="751"/>
      <c r="DB6" s="749"/>
      <c r="DC6" s="750"/>
      <c r="DD6" s="750"/>
      <c r="DE6" s="750"/>
      <c r="DF6" s="751"/>
      <c r="DG6" s="755"/>
      <c r="DH6" s="756"/>
      <c r="DI6" s="756"/>
      <c r="DJ6" s="756"/>
      <c r="DK6" s="757"/>
      <c r="DL6" s="755"/>
      <c r="DM6" s="756"/>
      <c r="DN6" s="756"/>
      <c r="DO6" s="756"/>
      <c r="DP6" s="757"/>
      <c r="DQ6" s="749"/>
      <c r="DR6" s="750"/>
      <c r="DS6" s="750"/>
      <c r="DT6" s="750"/>
      <c r="DU6" s="751"/>
      <c r="DV6" s="749"/>
      <c r="DW6" s="750"/>
      <c r="DX6" s="750"/>
      <c r="DY6" s="750"/>
      <c r="DZ6" s="759"/>
      <c r="EA6" s="207"/>
    </row>
    <row r="7" spans="1:131" s="208" customFormat="1" ht="26.25" customHeight="1" thickTop="1">
      <c r="A7" s="211">
        <v>1</v>
      </c>
      <c r="B7" s="760" t="s">
        <v>365</v>
      </c>
      <c r="C7" s="761"/>
      <c r="D7" s="761"/>
      <c r="E7" s="761"/>
      <c r="F7" s="761"/>
      <c r="G7" s="761"/>
      <c r="H7" s="761"/>
      <c r="I7" s="761"/>
      <c r="J7" s="761"/>
      <c r="K7" s="761"/>
      <c r="L7" s="761"/>
      <c r="M7" s="761"/>
      <c r="N7" s="761"/>
      <c r="O7" s="761"/>
      <c r="P7" s="762"/>
      <c r="Q7" s="763">
        <v>7635</v>
      </c>
      <c r="R7" s="764"/>
      <c r="S7" s="764"/>
      <c r="T7" s="764"/>
      <c r="U7" s="764"/>
      <c r="V7" s="764">
        <v>7203</v>
      </c>
      <c r="W7" s="764"/>
      <c r="X7" s="764"/>
      <c r="Y7" s="764"/>
      <c r="Z7" s="764"/>
      <c r="AA7" s="764">
        <v>432</v>
      </c>
      <c r="AB7" s="764"/>
      <c r="AC7" s="764"/>
      <c r="AD7" s="764"/>
      <c r="AE7" s="765"/>
      <c r="AF7" s="766">
        <v>207</v>
      </c>
      <c r="AG7" s="767"/>
      <c r="AH7" s="767"/>
      <c r="AI7" s="767"/>
      <c r="AJ7" s="768"/>
      <c r="AK7" s="809">
        <v>313</v>
      </c>
      <c r="AL7" s="810"/>
      <c r="AM7" s="810"/>
      <c r="AN7" s="810"/>
      <c r="AO7" s="810"/>
      <c r="AP7" s="810">
        <v>7285</v>
      </c>
      <c r="AQ7" s="810"/>
      <c r="AR7" s="810"/>
      <c r="AS7" s="810"/>
      <c r="AT7" s="810"/>
      <c r="AU7" s="811"/>
      <c r="AV7" s="811"/>
      <c r="AW7" s="811"/>
      <c r="AX7" s="811"/>
      <c r="AY7" s="812"/>
      <c r="AZ7" s="205"/>
      <c r="BA7" s="205"/>
      <c r="BB7" s="205"/>
      <c r="BC7" s="205"/>
      <c r="BD7" s="205"/>
      <c r="BE7" s="206"/>
      <c r="BF7" s="206"/>
      <c r="BG7" s="206"/>
      <c r="BH7" s="206"/>
      <c r="BI7" s="206"/>
      <c r="BJ7" s="206"/>
      <c r="BK7" s="206"/>
      <c r="BL7" s="206"/>
      <c r="BM7" s="206"/>
      <c r="BN7" s="206"/>
      <c r="BO7" s="206"/>
      <c r="BP7" s="206"/>
      <c r="BQ7" s="212">
        <v>1</v>
      </c>
      <c r="BR7" s="213" t="s">
        <v>556</v>
      </c>
      <c r="BS7" s="743" t="s">
        <v>555</v>
      </c>
      <c r="BT7" s="744"/>
      <c r="BU7" s="744"/>
      <c r="BV7" s="744"/>
      <c r="BW7" s="744"/>
      <c r="BX7" s="744"/>
      <c r="BY7" s="744"/>
      <c r="BZ7" s="744"/>
      <c r="CA7" s="744"/>
      <c r="CB7" s="744"/>
      <c r="CC7" s="744"/>
      <c r="CD7" s="744"/>
      <c r="CE7" s="744"/>
      <c r="CF7" s="744"/>
      <c r="CG7" s="745"/>
      <c r="CH7" s="806">
        <v>19</v>
      </c>
      <c r="CI7" s="807"/>
      <c r="CJ7" s="807"/>
      <c r="CK7" s="807"/>
      <c r="CL7" s="808"/>
      <c r="CM7" s="806">
        <v>135</v>
      </c>
      <c r="CN7" s="807"/>
      <c r="CO7" s="807"/>
      <c r="CP7" s="807"/>
      <c r="CQ7" s="808"/>
      <c r="CR7" s="806">
        <v>62</v>
      </c>
      <c r="CS7" s="807"/>
      <c r="CT7" s="807"/>
      <c r="CU7" s="807"/>
      <c r="CV7" s="808"/>
      <c r="CW7" s="806">
        <v>6</v>
      </c>
      <c r="CX7" s="807"/>
      <c r="CY7" s="807"/>
      <c r="CZ7" s="807"/>
      <c r="DA7" s="808"/>
      <c r="DB7" s="806" t="s">
        <v>544</v>
      </c>
      <c r="DC7" s="807"/>
      <c r="DD7" s="807"/>
      <c r="DE7" s="807"/>
      <c r="DF7" s="808"/>
      <c r="DG7" s="806" t="s">
        <v>544</v>
      </c>
      <c r="DH7" s="807"/>
      <c r="DI7" s="807"/>
      <c r="DJ7" s="807"/>
      <c r="DK7" s="808"/>
      <c r="DL7" s="806">
        <v>313</v>
      </c>
      <c r="DM7" s="807"/>
      <c r="DN7" s="807"/>
      <c r="DO7" s="807"/>
      <c r="DP7" s="808"/>
      <c r="DQ7" s="806">
        <v>91</v>
      </c>
      <c r="DR7" s="807"/>
      <c r="DS7" s="807"/>
      <c r="DT7" s="807"/>
      <c r="DU7" s="808"/>
      <c r="DV7" s="787"/>
      <c r="DW7" s="788"/>
      <c r="DX7" s="788"/>
      <c r="DY7" s="788"/>
      <c r="DZ7" s="789"/>
      <c r="EA7" s="207"/>
    </row>
    <row r="8" spans="1:131" s="208" customFormat="1" ht="26.25" customHeight="1">
      <c r="A8" s="214">
        <v>2</v>
      </c>
      <c r="B8" s="790" t="s">
        <v>366</v>
      </c>
      <c r="C8" s="791"/>
      <c r="D8" s="791"/>
      <c r="E8" s="791"/>
      <c r="F8" s="791"/>
      <c r="G8" s="791"/>
      <c r="H8" s="791"/>
      <c r="I8" s="791"/>
      <c r="J8" s="791"/>
      <c r="K8" s="791"/>
      <c r="L8" s="791"/>
      <c r="M8" s="791"/>
      <c r="N8" s="791"/>
      <c r="O8" s="791"/>
      <c r="P8" s="792"/>
      <c r="Q8" s="793">
        <v>62</v>
      </c>
      <c r="R8" s="794"/>
      <c r="S8" s="794"/>
      <c r="T8" s="794"/>
      <c r="U8" s="794"/>
      <c r="V8" s="794">
        <v>62</v>
      </c>
      <c r="W8" s="794"/>
      <c r="X8" s="794"/>
      <c r="Y8" s="794"/>
      <c r="Z8" s="794"/>
      <c r="AA8" s="794" t="s">
        <v>544</v>
      </c>
      <c r="AB8" s="794"/>
      <c r="AC8" s="794"/>
      <c r="AD8" s="794"/>
      <c r="AE8" s="795"/>
      <c r="AF8" s="796" t="s">
        <v>112</v>
      </c>
      <c r="AG8" s="797"/>
      <c r="AH8" s="797"/>
      <c r="AI8" s="797"/>
      <c r="AJ8" s="798"/>
      <c r="AK8" s="799">
        <v>49</v>
      </c>
      <c r="AL8" s="800"/>
      <c r="AM8" s="800"/>
      <c r="AN8" s="800"/>
      <c r="AO8" s="800"/>
      <c r="AP8" s="800" t="s">
        <v>544</v>
      </c>
      <c r="AQ8" s="800"/>
      <c r="AR8" s="800"/>
      <c r="AS8" s="800"/>
      <c r="AT8" s="800"/>
      <c r="AU8" s="801"/>
      <c r="AV8" s="801"/>
      <c r="AW8" s="801"/>
      <c r="AX8" s="801"/>
      <c r="AY8" s="802"/>
      <c r="AZ8" s="205"/>
      <c r="BA8" s="205"/>
      <c r="BB8" s="205"/>
      <c r="BC8" s="205"/>
      <c r="BD8" s="205"/>
      <c r="BE8" s="206"/>
      <c r="BF8" s="206"/>
      <c r="BG8" s="206"/>
      <c r="BH8" s="206"/>
      <c r="BI8" s="206"/>
      <c r="BJ8" s="206"/>
      <c r="BK8" s="206"/>
      <c r="BL8" s="206"/>
      <c r="BM8" s="206"/>
      <c r="BN8" s="206"/>
      <c r="BO8" s="206"/>
      <c r="BP8" s="206"/>
      <c r="BQ8" s="215">
        <v>2</v>
      </c>
      <c r="BR8" s="216"/>
      <c r="BS8" s="803"/>
      <c r="BT8" s="804"/>
      <c r="BU8" s="804"/>
      <c r="BV8" s="804"/>
      <c r="BW8" s="804"/>
      <c r="BX8" s="804"/>
      <c r="BY8" s="804"/>
      <c r="BZ8" s="804"/>
      <c r="CA8" s="804"/>
      <c r="CB8" s="804"/>
      <c r="CC8" s="804"/>
      <c r="CD8" s="804"/>
      <c r="CE8" s="804"/>
      <c r="CF8" s="804"/>
      <c r="CG8" s="805"/>
      <c r="CH8" s="775"/>
      <c r="CI8" s="776"/>
      <c r="CJ8" s="776"/>
      <c r="CK8" s="776"/>
      <c r="CL8" s="777"/>
      <c r="CM8" s="775"/>
      <c r="CN8" s="776"/>
      <c r="CO8" s="776"/>
      <c r="CP8" s="776"/>
      <c r="CQ8" s="777"/>
      <c r="CR8" s="775"/>
      <c r="CS8" s="776"/>
      <c r="CT8" s="776"/>
      <c r="CU8" s="776"/>
      <c r="CV8" s="777"/>
      <c r="CW8" s="775"/>
      <c r="CX8" s="776"/>
      <c r="CY8" s="776"/>
      <c r="CZ8" s="776"/>
      <c r="DA8" s="777"/>
      <c r="DB8" s="775"/>
      <c r="DC8" s="776"/>
      <c r="DD8" s="776"/>
      <c r="DE8" s="776"/>
      <c r="DF8" s="777"/>
      <c r="DG8" s="775"/>
      <c r="DH8" s="776"/>
      <c r="DI8" s="776"/>
      <c r="DJ8" s="776"/>
      <c r="DK8" s="777"/>
      <c r="DL8" s="775"/>
      <c r="DM8" s="776"/>
      <c r="DN8" s="776"/>
      <c r="DO8" s="776"/>
      <c r="DP8" s="777"/>
      <c r="DQ8" s="775"/>
      <c r="DR8" s="776"/>
      <c r="DS8" s="776"/>
      <c r="DT8" s="776"/>
      <c r="DU8" s="777"/>
      <c r="DV8" s="778"/>
      <c r="DW8" s="779"/>
      <c r="DX8" s="779"/>
      <c r="DY8" s="779"/>
      <c r="DZ8" s="780"/>
      <c r="EA8" s="207"/>
    </row>
    <row r="9" spans="1:131" s="208" customFormat="1" ht="26.25" customHeight="1">
      <c r="A9" s="214">
        <v>3</v>
      </c>
      <c r="B9" s="790" t="s">
        <v>367</v>
      </c>
      <c r="C9" s="791"/>
      <c r="D9" s="791"/>
      <c r="E9" s="791"/>
      <c r="F9" s="791"/>
      <c r="G9" s="791"/>
      <c r="H9" s="791"/>
      <c r="I9" s="791"/>
      <c r="J9" s="791"/>
      <c r="K9" s="791"/>
      <c r="L9" s="791"/>
      <c r="M9" s="791"/>
      <c r="N9" s="791"/>
      <c r="O9" s="791"/>
      <c r="P9" s="792"/>
      <c r="Q9" s="793">
        <v>3034</v>
      </c>
      <c r="R9" s="794"/>
      <c r="S9" s="794"/>
      <c r="T9" s="794"/>
      <c r="U9" s="794"/>
      <c r="V9" s="794">
        <v>3029</v>
      </c>
      <c r="W9" s="794"/>
      <c r="X9" s="794"/>
      <c r="Y9" s="794"/>
      <c r="Z9" s="794"/>
      <c r="AA9" s="794">
        <v>5</v>
      </c>
      <c r="AB9" s="794"/>
      <c r="AC9" s="794"/>
      <c r="AD9" s="794"/>
      <c r="AE9" s="795"/>
      <c r="AF9" s="796" t="s">
        <v>112</v>
      </c>
      <c r="AG9" s="797"/>
      <c r="AH9" s="797"/>
      <c r="AI9" s="797"/>
      <c r="AJ9" s="798"/>
      <c r="AK9" s="799">
        <v>287</v>
      </c>
      <c r="AL9" s="800"/>
      <c r="AM9" s="800"/>
      <c r="AN9" s="800"/>
      <c r="AO9" s="800"/>
      <c r="AP9" s="800" t="s">
        <v>544</v>
      </c>
      <c r="AQ9" s="800"/>
      <c r="AR9" s="800"/>
      <c r="AS9" s="800"/>
      <c r="AT9" s="800"/>
      <c r="AU9" s="801"/>
      <c r="AV9" s="801"/>
      <c r="AW9" s="801"/>
      <c r="AX9" s="801"/>
      <c r="AY9" s="802"/>
      <c r="AZ9" s="205"/>
      <c r="BA9" s="205"/>
      <c r="BB9" s="205"/>
      <c r="BC9" s="205"/>
      <c r="BD9" s="205"/>
      <c r="BE9" s="206"/>
      <c r="BF9" s="206"/>
      <c r="BG9" s="206"/>
      <c r="BH9" s="206"/>
      <c r="BI9" s="206"/>
      <c r="BJ9" s="206"/>
      <c r="BK9" s="206"/>
      <c r="BL9" s="206"/>
      <c r="BM9" s="206"/>
      <c r="BN9" s="206"/>
      <c r="BO9" s="206"/>
      <c r="BP9" s="206"/>
      <c r="BQ9" s="215">
        <v>3</v>
      </c>
      <c r="BR9" s="216"/>
      <c r="BS9" s="803"/>
      <c r="BT9" s="804"/>
      <c r="BU9" s="804"/>
      <c r="BV9" s="804"/>
      <c r="BW9" s="804"/>
      <c r="BX9" s="804"/>
      <c r="BY9" s="804"/>
      <c r="BZ9" s="804"/>
      <c r="CA9" s="804"/>
      <c r="CB9" s="804"/>
      <c r="CC9" s="804"/>
      <c r="CD9" s="804"/>
      <c r="CE9" s="804"/>
      <c r="CF9" s="804"/>
      <c r="CG9" s="805"/>
      <c r="CH9" s="775"/>
      <c r="CI9" s="776"/>
      <c r="CJ9" s="776"/>
      <c r="CK9" s="776"/>
      <c r="CL9" s="777"/>
      <c r="CM9" s="775"/>
      <c r="CN9" s="776"/>
      <c r="CO9" s="776"/>
      <c r="CP9" s="776"/>
      <c r="CQ9" s="777"/>
      <c r="CR9" s="775"/>
      <c r="CS9" s="776"/>
      <c r="CT9" s="776"/>
      <c r="CU9" s="776"/>
      <c r="CV9" s="777"/>
      <c r="CW9" s="775"/>
      <c r="CX9" s="776"/>
      <c r="CY9" s="776"/>
      <c r="CZ9" s="776"/>
      <c r="DA9" s="777"/>
      <c r="DB9" s="775"/>
      <c r="DC9" s="776"/>
      <c r="DD9" s="776"/>
      <c r="DE9" s="776"/>
      <c r="DF9" s="777"/>
      <c r="DG9" s="775"/>
      <c r="DH9" s="776"/>
      <c r="DI9" s="776"/>
      <c r="DJ9" s="776"/>
      <c r="DK9" s="777"/>
      <c r="DL9" s="775"/>
      <c r="DM9" s="776"/>
      <c r="DN9" s="776"/>
      <c r="DO9" s="776"/>
      <c r="DP9" s="777"/>
      <c r="DQ9" s="775"/>
      <c r="DR9" s="776"/>
      <c r="DS9" s="776"/>
      <c r="DT9" s="776"/>
      <c r="DU9" s="777"/>
      <c r="DV9" s="778"/>
      <c r="DW9" s="779"/>
      <c r="DX9" s="779"/>
      <c r="DY9" s="779"/>
      <c r="DZ9" s="780"/>
      <c r="EA9" s="207"/>
    </row>
    <row r="10" spans="1:131" s="208" customFormat="1" ht="26.25" customHeight="1">
      <c r="A10" s="214">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99"/>
      <c r="AL10" s="800"/>
      <c r="AM10" s="800"/>
      <c r="AN10" s="800"/>
      <c r="AO10" s="800"/>
      <c r="AP10" s="800"/>
      <c r="AQ10" s="800"/>
      <c r="AR10" s="800"/>
      <c r="AS10" s="800"/>
      <c r="AT10" s="800"/>
      <c r="AU10" s="801"/>
      <c r="AV10" s="801"/>
      <c r="AW10" s="801"/>
      <c r="AX10" s="801"/>
      <c r="AY10" s="802"/>
      <c r="AZ10" s="205"/>
      <c r="BA10" s="205"/>
      <c r="BB10" s="205"/>
      <c r="BC10" s="205"/>
      <c r="BD10" s="205"/>
      <c r="BE10" s="206"/>
      <c r="BF10" s="206"/>
      <c r="BG10" s="206"/>
      <c r="BH10" s="206"/>
      <c r="BI10" s="206"/>
      <c r="BJ10" s="206"/>
      <c r="BK10" s="206"/>
      <c r="BL10" s="206"/>
      <c r="BM10" s="206"/>
      <c r="BN10" s="206"/>
      <c r="BO10" s="206"/>
      <c r="BP10" s="206"/>
      <c r="BQ10" s="215">
        <v>4</v>
      </c>
      <c r="BR10" s="216"/>
      <c r="BS10" s="803"/>
      <c r="BT10" s="804"/>
      <c r="BU10" s="804"/>
      <c r="BV10" s="804"/>
      <c r="BW10" s="804"/>
      <c r="BX10" s="804"/>
      <c r="BY10" s="804"/>
      <c r="BZ10" s="804"/>
      <c r="CA10" s="804"/>
      <c r="CB10" s="804"/>
      <c r="CC10" s="804"/>
      <c r="CD10" s="804"/>
      <c r="CE10" s="804"/>
      <c r="CF10" s="804"/>
      <c r="CG10" s="805"/>
      <c r="CH10" s="775"/>
      <c r="CI10" s="776"/>
      <c r="CJ10" s="776"/>
      <c r="CK10" s="776"/>
      <c r="CL10" s="777"/>
      <c r="CM10" s="775"/>
      <c r="CN10" s="776"/>
      <c r="CO10" s="776"/>
      <c r="CP10" s="776"/>
      <c r="CQ10" s="777"/>
      <c r="CR10" s="775"/>
      <c r="CS10" s="776"/>
      <c r="CT10" s="776"/>
      <c r="CU10" s="776"/>
      <c r="CV10" s="777"/>
      <c r="CW10" s="775"/>
      <c r="CX10" s="776"/>
      <c r="CY10" s="776"/>
      <c r="CZ10" s="776"/>
      <c r="DA10" s="777"/>
      <c r="DB10" s="775"/>
      <c r="DC10" s="776"/>
      <c r="DD10" s="776"/>
      <c r="DE10" s="776"/>
      <c r="DF10" s="777"/>
      <c r="DG10" s="775"/>
      <c r="DH10" s="776"/>
      <c r="DI10" s="776"/>
      <c r="DJ10" s="776"/>
      <c r="DK10" s="777"/>
      <c r="DL10" s="775"/>
      <c r="DM10" s="776"/>
      <c r="DN10" s="776"/>
      <c r="DO10" s="776"/>
      <c r="DP10" s="777"/>
      <c r="DQ10" s="775"/>
      <c r="DR10" s="776"/>
      <c r="DS10" s="776"/>
      <c r="DT10" s="776"/>
      <c r="DU10" s="777"/>
      <c r="DV10" s="778"/>
      <c r="DW10" s="779"/>
      <c r="DX10" s="779"/>
      <c r="DY10" s="779"/>
      <c r="DZ10" s="780"/>
      <c r="EA10" s="207"/>
    </row>
    <row r="11" spans="1:131" s="208" customFormat="1" ht="26.25" customHeight="1">
      <c r="A11" s="214">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99"/>
      <c r="AL11" s="800"/>
      <c r="AM11" s="800"/>
      <c r="AN11" s="800"/>
      <c r="AO11" s="800"/>
      <c r="AP11" s="800"/>
      <c r="AQ11" s="800"/>
      <c r="AR11" s="800"/>
      <c r="AS11" s="800"/>
      <c r="AT11" s="800"/>
      <c r="AU11" s="801"/>
      <c r="AV11" s="801"/>
      <c r="AW11" s="801"/>
      <c r="AX11" s="801"/>
      <c r="AY11" s="802"/>
      <c r="AZ11" s="205"/>
      <c r="BA11" s="205"/>
      <c r="BB11" s="205"/>
      <c r="BC11" s="205"/>
      <c r="BD11" s="205"/>
      <c r="BE11" s="206"/>
      <c r="BF11" s="206"/>
      <c r="BG11" s="206"/>
      <c r="BH11" s="206"/>
      <c r="BI11" s="206"/>
      <c r="BJ11" s="206"/>
      <c r="BK11" s="206"/>
      <c r="BL11" s="206"/>
      <c r="BM11" s="206"/>
      <c r="BN11" s="206"/>
      <c r="BO11" s="206"/>
      <c r="BP11" s="206"/>
      <c r="BQ11" s="215">
        <v>5</v>
      </c>
      <c r="BR11" s="216"/>
      <c r="BS11" s="803"/>
      <c r="BT11" s="804"/>
      <c r="BU11" s="804"/>
      <c r="BV11" s="804"/>
      <c r="BW11" s="804"/>
      <c r="BX11" s="804"/>
      <c r="BY11" s="804"/>
      <c r="BZ11" s="804"/>
      <c r="CA11" s="804"/>
      <c r="CB11" s="804"/>
      <c r="CC11" s="804"/>
      <c r="CD11" s="804"/>
      <c r="CE11" s="804"/>
      <c r="CF11" s="804"/>
      <c r="CG11" s="805"/>
      <c r="CH11" s="775"/>
      <c r="CI11" s="776"/>
      <c r="CJ11" s="776"/>
      <c r="CK11" s="776"/>
      <c r="CL11" s="777"/>
      <c r="CM11" s="775"/>
      <c r="CN11" s="776"/>
      <c r="CO11" s="776"/>
      <c r="CP11" s="776"/>
      <c r="CQ11" s="777"/>
      <c r="CR11" s="775"/>
      <c r="CS11" s="776"/>
      <c r="CT11" s="776"/>
      <c r="CU11" s="776"/>
      <c r="CV11" s="777"/>
      <c r="CW11" s="775"/>
      <c r="CX11" s="776"/>
      <c r="CY11" s="776"/>
      <c r="CZ11" s="776"/>
      <c r="DA11" s="777"/>
      <c r="DB11" s="775"/>
      <c r="DC11" s="776"/>
      <c r="DD11" s="776"/>
      <c r="DE11" s="776"/>
      <c r="DF11" s="777"/>
      <c r="DG11" s="775"/>
      <c r="DH11" s="776"/>
      <c r="DI11" s="776"/>
      <c r="DJ11" s="776"/>
      <c r="DK11" s="777"/>
      <c r="DL11" s="775"/>
      <c r="DM11" s="776"/>
      <c r="DN11" s="776"/>
      <c r="DO11" s="776"/>
      <c r="DP11" s="777"/>
      <c r="DQ11" s="775"/>
      <c r="DR11" s="776"/>
      <c r="DS11" s="776"/>
      <c r="DT11" s="776"/>
      <c r="DU11" s="777"/>
      <c r="DV11" s="778"/>
      <c r="DW11" s="779"/>
      <c r="DX11" s="779"/>
      <c r="DY11" s="779"/>
      <c r="DZ11" s="780"/>
      <c r="EA11" s="207"/>
    </row>
    <row r="12" spans="1:131" s="208" customFormat="1" ht="26.25" customHeight="1">
      <c r="A12" s="214">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99"/>
      <c r="AL12" s="800"/>
      <c r="AM12" s="800"/>
      <c r="AN12" s="800"/>
      <c r="AO12" s="800"/>
      <c r="AP12" s="800"/>
      <c r="AQ12" s="800"/>
      <c r="AR12" s="800"/>
      <c r="AS12" s="800"/>
      <c r="AT12" s="800"/>
      <c r="AU12" s="801"/>
      <c r="AV12" s="801"/>
      <c r="AW12" s="801"/>
      <c r="AX12" s="801"/>
      <c r="AY12" s="802"/>
      <c r="AZ12" s="205"/>
      <c r="BA12" s="205"/>
      <c r="BB12" s="205"/>
      <c r="BC12" s="205"/>
      <c r="BD12" s="205"/>
      <c r="BE12" s="206"/>
      <c r="BF12" s="206"/>
      <c r="BG12" s="206"/>
      <c r="BH12" s="206"/>
      <c r="BI12" s="206"/>
      <c r="BJ12" s="206"/>
      <c r="BK12" s="206"/>
      <c r="BL12" s="206"/>
      <c r="BM12" s="206"/>
      <c r="BN12" s="206"/>
      <c r="BO12" s="206"/>
      <c r="BP12" s="206"/>
      <c r="BQ12" s="215">
        <v>6</v>
      </c>
      <c r="BR12" s="216"/>
      <c r="BS12" s="803"/>
      <c r="BT12" s="804"/>
      <c r="BU12" s="804"/>
      <c r="BV12" s="804"/>
      <c r="BW12" s="804"/>
      <c r="BX12" s="804"/>
      <c r="BY12" s="804"/>
      <c r="BZ12" s="804"/>
      <c r="CA12" s="804"/>
      <c r="CB12" s="804"/>
      <c r="CC12" s="804"/>
      <c r="CD12" s="804"/>
      <c r="CE12" s="804"/>
      <c r="CF12" s="804"/>
      <c r="CG12" s="805"/>
      <c r="CH12" s="775"/>
      <c r="CI12" s="776"/>
      <c r="CJ12" s="776"/>
      <c r="CK12" s="776"/>
      <c r="CL12" s="777"/>
      <c r="CM12" s="775"/>
      <c r="CN12" s="776"/>
      <c r="CO12" s="776"/>
      <c r="CP12" s="776"/>
      <c r="CQ12" s="777"/>
      <c r="CR12" s="775"/>
      <c r="CS12" s="776"/>
      <c r="CT12" s="776"/>
      <c r="CU12" s="776"/>
      <c r="CV12" s="777"/>
      <c r="CW12" s="775"/>
      <c r="CX12" s="776"/>
      <c r="CY12" s="776"/>
      <c r="CZ12" s="776"/>
      <c r="DA12" s="777"/>
      <c r="DB12" s="775"/>
      <c r="DC12" s="776"/>
      <c r="DD12" s="776"/>
      <c r="DE12" s="776"/>
      <c r="DF12" s="777"/>
      <c r="DG12" s="775"/>
      <c r="DH12" s="776"/>
      <c r="DI12" s="776"/>
      <c r="DJ12" s="776"/>
      <c r="DK12" s="777"/>
      <c r="DL12" s="775"/>
      <c r="DM12" s="776"/>
      <c r="DN12" s="776"/>
      <c r="DO12" s="776"/>
      <c r="DP12" s="777"/>
      <c r="DQ12" s="775"/>
      <c r="DR12" s="776"/>
      <c r="DS12" s="776"/>
      <c r="DT12" s="776"/>
      <c r="DU12" s="777"/>
      <c r="DV12" s="778"/>
      <c r="DW12" s="779"/>
      <c r="DX12" s="779"/>
      <c r="DY12" s="779"/>
      <c r="DZ12" s="780"/>
      <c r="EA12" s="207"/>
    </row>
    <row r="13" spans="1:131" s="208" customFormat="1" ht="26.25" customHeight="1">
      <c r="A13" s="214">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99"/>
      <c r="AL13" s="800"/>
      <c r="AM13" s="800"/>
      <c r="AN13" s="800"/>
      <c r="AO13" s="800"/>
      <c r="AP13" s="800"/>
      <c r="AQ13" s="800"/>
      <c r="AR13" s="800"/>
      <c r="AS13" s="800"/>
      <c r="AT13" s="800"/>
      <c r="AU13" s="801"/>
      <c r="AV13" s="801"/>
      <c r="AW13" s="801"/>
      <c r="AX13" s="801"/>
      <c r="AY13" s="802"/>
      <c r="AZ13" s="205"/>
      <c r="BA13" s="205"/>
      <c r="BB13" s="205"/>
      <c r="BC13" s="205"/>
      <c r="BD13" s="205"/>
      <c r="BE13" s="206"/>
      <c r="BF13" s="206"/>
      <c r="BG13" s="206"/>
      <c r="BH13" s="206"/>
      <c r="BI13" s="206"/>
      <c r="BJ13" s="206"/>
      <c r="BK13" s="206"/>
      <c r="BL13" s="206"/>
      <c r="BM13" s="206"/>
      <c r="BN13" s="206"/>
      <c r="BO13" s="206"/>
      <c r="BP13" s="206"/>
      <c r="BQ13" s="215">
        <v>7</v>
      </c>
      <c r="BR13" s="216"/>
      <c r="BS13" s="803"/>
      <c r="BT13" s="804"/>
      <c r="BU13" s="804"/>
      <c r="BV13" s="804"/>
      <c r="BW13" s="804"/>
      <c r="BX13" s="804"/>
      <c r="BY13" s="804"/>
      <c r="BZ13" s="804"/>
      <c r="CA13" s="804"/>
      <c r="CB13" s="804"/>
      <c r="CC13" s="804"/>
      <c r="CD13" s="804"/>
      <c r="CE13" s="804"/>
      <c r="CF13" s="804"/>
      <c r="CG13" s="805"/>
      <c r="CH13" s="775"/>
      <c r="CI13" s="776"/>
      <c r="CJ13" s="776"/>
      <c r="CK13" s="776"/>
      <c r="CL13" s="777"/>
      <c r="CM13" s="775"/>
      <c r="CN13" s="776"/>
      <c r="CO13" s="776"/>
      <c r="CP13" s="776"/>
      <c r="CQ13" s="777"/>
      <c r="CR13" s="775"/>
      <c r="CS13" s="776"/>
      <c r="CT13" s="776"/>
      <c r="CU13" s="776"/>
      <c r="CV13" s="777"/>
      <c r="CW13" s="775"/>
      <c r="CX13" s="776"/>
      <c r="CY13" s="776"/>
      <c r="CZ13" s="776"/>
      <c r="DA13" s="777"/>
      <c r="DB13" s="775"/>
      <c r="DC13" s="776"/>
      <c r="DD13" s="776"/>
      <c r="DE13" s="776"/>
      <c r="DF13" s="777"/>
      <c r="DG13" s="775"/>
      <c r="DH13" s="776"/>
      <c r="DI13" s="776"/>
      <c r="DJ13" s="776"/>
      <c r="DK13" s="777"/>
      <c r="DL13" s="775"/>
      <c r="DM13" s="776"/>
      <c r="DN13" s="776"/>
      <c r="DO13" s="776"/>
      <c r="DP13" s="777"/>
      <c r="DQ13" s="775"/>
      <c r="DR13" s="776"/>
      <c r="DS13" s="776"/>
      <c r="DT13" s="776"/>
      <c r="DU13" s="777"/>
      <c r="DV13" s="778"/>
      <c r="DW13" s="779"/>
      <c r="DX13" s="779"/>
      <c r="DY13" s="779"/>
      <c r="DZ13" s="780"/>
      <c r="EA13" s="207"/>
    </row>
    <row r="14" spans="1:131" s="208" customFormat="1" ht="26.25" customHeight="1">
      <c r="A14" s="214">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99"/>
      <c r="AL14" s="800"/>
      <c r="AM14" s="800"/>
      <c r="AN14" s="800"/>
      <c r="AO14" s="800"/>
      <c r="AP14" s="800"/>
      <c r="AQ14" s="800"/>
      <c r="AR14" s="800"/>
      <c r="AS14" s="800"/>
      <c r="AT14" s="800"/>
      <c r="AU14" s="801"/>
      <c r="AV14" s="801"/>
      <c r="AW14" s="801"/>
      <c r="AX14" s="801"/>
      <c r="AY14" s="802"/>
      <c r="AZ14" s="205"/>
      <c r="BA14" s="205"/>
      <c r="BB14" s="205"/>
      <c r="BC14" s="205"/>
      <c r="BD14" s="205"/>
      <c r="BE14" s="206"/>
      <c r="BF14" s="206"/>
      <c r="BG14" s="206"/>
      <c r="BH14" s="206"/>
      <c r="BI14" s="206"/>
      <c r="BJ14" s="206"/>
      <c r="BK14" s="206"/>
      <c r="BL14" s="206"/>
      <c r="BM14" s="206"/>
      <c r="BN14" s="206"/>
      <c r="BO14" s="206"/>
      <c r="BP14" s="206"/>
      <c r="BQ14" s="215">
        <v>8</v>
      </c>
      <c r="BR14" s="216"/>
      <c r="BS14" s="803"/>
      <c r="BT14" s="804"/>
      <c r="BU14" s="804"/>
      <c r="BV14" s="804"/>
      <c r="BW14" s="804"/>
      <c r="BX14" s="804"/>
      <c r="BY14" s="804"/>
      <c r="BZ14" s="804"/>
      <c r="CA14" s="804"/>
      <c r="CB14" s="804"/>
      <c r="CC14" s="804"/>
      <c r="CD14" s="804"/>
      <c r="CE14" s="804"/>
      <c r="CF14" s="804"/>
      <c r="CG14" s="805"/>
      <c r="CH14" s="775"/>
      <c r="CI14" s="776"/>
      <c r="CJ14" s="776"/>
      <c r="CK14" s="776"/>
      <c r="CL14" s="777"/>
      <c r="CM14" s="775"/>
      <c r="CN14" s="776"/>
      <c r="CO14" s="776"/>
      <c r="CP14" s="776"/>
      <c r="CQ14" s="777"/>
      <c r="CR14" s="775"/>
      <c r="CS14" s="776"/>
      <c r="CT14" s="776"/>
      <c r="CU14" s="776"/>
      <c r="CV14" s="777"/>
      <c r="CW14" s="775"/>
      <c r="CX14" s="776"/>
      <c r="CY14" s="776"/>
      <c r="CZ14" s="776"/>
      <c r="DA14" s="777"/>
      <c r="DB14" s="775"/>
      <c r="DC14" s="776"/>
      <c r="DD14" s="776"/>
      <c r="DE14" s="776"/>
      <c r="DF14" s="777"/>
      <c r="DG14" s="775"/>
      <c r="DH14" s="776"/>
      <c r="DI14" s="776"/>
      <c r="DJ14" s="776"/>
      <c r="DK14" s="777"/>
      <c r="DL14" s="775"/>
      <c r="DM14" s="776"/>
      <c r="DN14" s="776"/>
      <c r="DO14" s="776"/>
      <c r="DP14" s="777"/>
      <c r="DQ14" s="775"/>
      <c r="DR14" s="776"/>
      <c r="DS14" s="776"/>
      <c r="DT14" s="776"/>
      <c r="DU14" s="777"/>
      <c r="DV14" s="778"/>
      <c r="DW14" s="779"/>
      <c r="DX14" s="779"/>
      <c r="DY14" s="779"/>
      <c r="DZ14" s="780"/>
      <c r="EA14" s="207"/>
    </row>
    <row r="15" spans="1:131" s="208" customFormat="1" ht="26.25" customHeight="1">
      <c r="A15" s="214">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99"/>
      <c r="AL15" s="800"/>
      <c r="AM15" s="800"/>
      <c r="AN15" s="800"/>
      <c r="AO15" s="800"/>
      <c r="AP15" s="800"/>
      <c r="AQ15" s="800"/>
      <c r="AR15" s="800"/>
      <c r="AS15" s="800"/>
      <c r="AT15" s="800"/>
      <c r="AU15" s="801"/>
      <c r="AV15" s="801"/>
      <c r="AW15" s="801"/>
      <c r="AX15" s="801"/>
      <c r="AY15" s="802"/>
      <c r="AZ15" s="205"/>
      <c r="BA15" s="205"/>
      <c r="BB15" s="205"/>
      <c r="BC15" s="205"/>
      <c r="BD15" s="205"/>
      <c r="BE15" s="206"/>
      <c r="BF15" s="206"/>
      <c r="BG15" s="206"/>
      <c r="BH15" s="206"/>
      <c r="BI15" s="206"/>
      <c r="BJ15" s="206"/>
      <c r="BK15" s="206"/>
      <c r="BL15" s="206"/>
      <c r="BM15" s="206"/>
      <c r="BN15" s="206"/>
      <c r="BO15" s="206"/>
      <c r="BP15" s="206"/>
      <c r="BQ15" s="215">
        <v>9</v>
      </c>
      <c r="BR15" s="216"/>
      <c r="BS15" s="803"/>
      <c r="BT15" s="804"/>
      <c r="BU15" s="804"/>
      <c r="BV15" s="804"/>
      <c r="BW15" s="804"/>
      <c r="BX15" s="804"/>
      <c r="BY15" s="804"/>
      <c r="BZ15" s="804"/>
      <c r="CA15" s="804"/>
      <c r="CB15" s="804"/>
      <c r="CC15" s="804"/>
      <c r="CD15" s="804"/>
      <c r="CE15" s="804"/>
      <c r="CF15" s="804"/>
      <c r="CG15" s="805"/>
      <c r="CH15" s="775"/>
      <c r="CI15" s="776"/>
      <c r="CJ15" s="776"/>
      <c r="CK15" s="776"/>
      <c r="CL15" s="777"/>
      <c r="CM15" s="775"/>
      <c r="CN15" s="776"/>
      <c r="CO15" s="776"/>
      <c r="CP15" s="776"/>
      <c r="CQ15" s="777"/>
      <c r="CR15" s="775"/>
      <c r="CS15" s="776"/>
      <c r="CT15" s="776"/>
      <c r="CU15" s="776"/>
      <c r="CV15" s="777"/>
      <c r="CW15" s="775"/>
      <c r="CX15" s="776"/>
      <c r="CY15" s="776"/>
      <c r="CZ15" s="776"/>
      <c r="DA15" s="777"/>
      <c r="DB15" s="775"/>
      <c r="DC15" s="776"/>
      <c r="DD15" s="776"/>
      <c r="DE15" s="776"/>
      <c r="DF15" s="777"/>
      <c r="DG15" s="775"/>
      <c r="DH15" s="776"/>
      <c r="DI15" s="776"/>
      <c r="DJ15" s="776"/>
      <c r="DK15" s="777"/>
      <c r="DL15" s="775"/>
      <c r="DM15" s="776"/>
      <c r="DN15" s="776"/>
      <c r="DO15" s="776"/>
      <c r="DP15" s="777"/>
      <c r="DQ15" s="775"/>
      <c r="DR15" s="776"/>
      <c r="DS15" s="776"/>
      <c r="DT15" s="776"/>
      <c r="DU15" s="777"/>
      <c r="DV15" s="778"/>
      <c r="DW15" s="779"/>
      <c r="DX15" s="779"/>
      <c r="DY15" s="779"/>
      <c r="DZ15" s="780"/>
      <c r="EA15" s="207"/>
    </row>
    <row r="16" spans="1:131" s="208" customFormat="1" ht="26.25" customHeight="1">
      <c r="A16" s="214">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99"/>
      <c r="AL16" s="800"/>
      <c r="AM16" s="800"/>
      <c r="AN16" s="800"/>
      <c r="AO16" s="800"/>
      <c r="AP16" s="800"/>
      <c r="AQ16" s="800"/>
      <c r="AR16" s="800"/>
      <c r="AS16" s="800"/>
      <c r="AT16" s="800"/>
      <c r="AU16" s="801"/>
      <c r="AV16" s="801"/>
      <c r="AW16" s="801"/>
      <c r="AX16" s="801"/>
      <c r="AY16" s="802"/>
      <c r="AZ16" s="205"/>
      <c r="BA16" s="205"/>
      <c r="BB16" s="205"/>
      <c r="BC16" s="205"/>
      <c r="BD16" s="205"/>
      <c r="BE16" s="206"/>
      <c r="BF16" s="206"/>
      <c r="BG16" s="206"/>
      <c r="BH16" s="206"/>
      <c r="BI16" s="206"/>
      <c r="BJ16" s="206"/>
      <c r="BK16" s="206"/>
      <c r="BL16" s="206"/>
      <c r="BM16" s="206"/>
      <c r="BN16" s="206"/>
      <c r="BO16" s="206"/>
      <c r="BP16" s="206"/>
      <c r="BQ16" s="215">
        <v>10</v>
      </c>
      <c r="BR16" s="216"/>
      <c r="BS16" s="803"/>
      <c r="BT16" s="804"/>
      <c r="BU16" s="804"/>
      <c r="BV16" s="804"/>
      <c r="BW16" s="804"/>
      <c r="BX16" s="804"/>
      <c r="BY16" s="804"/>
      <c r="BZ16" s="804"/>
      <c r="CA16" s="804"/>
      <c r="CB16" s="804"/>
      <c r="CC16" s="804"/>
      <c r="CD16" s="804"/>
      <c r="CE16" s="804"/>
      <c r="CF16" s="804"/>
      <c r="CG16" s="805"/>
      <c r="CH16" s="775"/>
      <c r="CI16" s="776"/>
      <c r="CJ16" s="776"/>
      <c r="CK16" s="776"/>
      <c r="CL16" s="777"/>
      <c r="CM16" s="775"/>
      <c r="CN16" s="776"/>
      <c r="CO16" s="776"/>
      <c r="CP16" s="776"/>
      <c r="CQ16" s="777"/>
      <c r="CR16" s="775"/>
      <c r="CS16" s="776"/>
      <c r="CT16" s="776"/>
      <c r="CU16" s="776"/>
      <c r="CV16" s="777"/>
      <c r="CW16" s="775"/>
      <c r="CX16" s="776"/>
      <c r="CY16" s="776"/>
      <c r="CZ16" s="776"/>
      <c r="DA16" s="777"/>
      <c r="DB16" s="775"/>
      <c r="DC16" s="776"/>
      <c r="DD16" s="776"/>
      <c r="DE16" s="776"/>
      <c r="DF16" s="777"/>
      <c r="DG16" s="775"/>
      <c r="DH16" s="776"/>
      <c r="DI16" s="776"/>
      <c r="DJ16" s="776"/>
      <c r="DK16" s="777"/>
      <c r="DL16" s="775"/>
      <c r="DM16" s="776"/>
      <c r="DN16" s="776"/>
      <c r="DO16" s="776"/>
      <c r="DP16" s="777"/>
      <c r="DQ16" s="775"/>
      <c r="DR16" s="776"/>
      <c r="DS16" s="776"/>
      <c r="DT16" s="776"/>
      <c r="DU16" s="777"/>
      <c r="DV16" s="778"/>
      <c r="DW16" s="779"/>
      <c r="DX16" s="779"/>
      <c r="DY16" s="779"/>
      <c r="DZ16" s="780"/>
      <c r="EA16" s="207"/>
    </row>
    <row r="17" spans="1:131" s="208" customFormat="1" ht="26.25" customHeight="1">
      <c r="A17" s="214">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99"/>
      <c r="AL17" s="800"/>
      <c r="AM17" s="800"/>
      <c r="AN17" s="800"/>
      <c r="AO17" s="800"/>
      <c r="AP17" s="800"/>
      <c r="AQ17" s="800"/>
      <c r="AR17" s="800"/>
      <c r="AS17" s="800"/>
      <c r="AT17" s="800"/>
      <c r="AU17" s="801"/>
      <c r="AV17" s="801"/>
      <c r="AW17" s="801"/>
      <c r="AX17" s="801"/>
      <c r="AY17" s="802"/>
      <c r="AZ17" s="205"/>
      <c r="BA17" s="205"/>
      <c r="BB17" s="205"/>
      <c r="BC17" s="205"/>
      <c r="BD17" s="205"/>
      <c r="BE17" s="206"/>
      <c r="BF17" s="206"/>
      <c r="BG17" s="206"/>
      <c r="BH17" s="206"/>
      <c r="BI17" s="206"/>
      <c r="BJ17" s="206"/>
      <c r="BK17" s="206"/>
      <c r="BL17" s="206"/>
      <c r="BM17" s="206"/>
      <c r="BN17" s="206"/>
      <c r="BO17" s="206"/>
      <c r="BP17" s="206"/>
      <c r="BQ17" s="215">
        <v>11</v>
      </c>
      <c r="BR17" s="216"/>
      <c r="BS17" s="803"/>
      <c r="BT17" s="804"/>
      <c r="BU17" s="804"/>
      <c r="BV17" s="804"/>
      <c r="BW17" s="804"/>
      <c r="BX17" s="804"/>
      <c r="BY17" s="804"/>
      <c r="BZ17" s="804"/>
      <c r="CA17" s="804"/>
      <c r="CB17" s="804"/>
      <c r="CC17" s="804"/>
      <c r="CD17" s="804"/>
      <c r="CE17" s="804"/>
      <c r="CF17" s="804"/>
      <c r="CG17" s="805"/>
      <c r="CH17" s="775"/>
      <c r="CI17" s="776"/>
      <c r="CJ17" s="776"/>
      <c r="CK17" s="776"/>
      <c r="CL17" s="777"/>
      <c r="CM17" s="775"/>
      <c r="CN17" s="776"/>
      <c r="CO17" s="776"/>
      <c r="CP17" s="776"/>
      <c r="CQ17" s="777"/>
      <c r="CR17" s="775"/>
      <c r="CS17" s="776"/>
      <c r="CT17" s="776"/>
      <c r="CU17" s="776"/>
      <c r="CV17" s="777"/>
      <c r="CW17" s="775"/>
      <c r="CX17" s="776"/>
      <c r="CY17" s="776"/>
      <c r="CZ17" s="776"/>
      <c r="DA17" s="777"/>
      <c r="DB17" s="775"/>
      <c r="DC17" s="776"/>
      <c r="DD17" s="776"/>
      <c r="DE17" s="776"/>
      <c r="DF17" s="777"/>
      <c r="DG17" s="775"/>
      <c r="DH17" s="776"/>
      <c r="DI17" s="776"/>
      <c r="DJ17" s="776"/>
      <c r="DK17" s="777"/>
      <c r="DL17" s="775"/>
      <c r="DM17" s="776"/>
      <c r="DN17" s="776"/>
      <c r="DO17" s="776"/>
      <c r="DP17" s="777"/>
      <c r="DQ17" s="775"/>
      <c r="DR17" s="776"/>
      <c r="DS17" s="776"/>
      <c r="DT17" s="776"/>
      <c r="DU17" s="777"/>
      <c r="DV17" s="778"/>
      <c r="DW17" s="779"/>
      <c r="DX17" s="779"/>
      <c r="DY17" s="779"/>
      <c r="DZ17" s="780"/>
      <c r="EA17" s="207"/>
    </row>
    <row r="18" spans="1:131" s="208" customFormat="1" ht="26.25" customHeight="1">
      <c r="A18" s="214">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99"/>
      <c r="AL18" s="800"/>
      <c r="AM18" s="800"/>
      <c r="AN18" s="800"/>
      <c r="AO18" s="800"/>
      <c r="AP18" s="800"/>
      <c r="AQ18" s="800"/>
      <c r="AR18" s="800"/>
      <c r="AS18" s="800"/>
      <c r="AT18" s="800"/>
      <c r="AU18" s="801"/>
      <c r="AV18" s="801"/>
      <c r="AW18" s="801"/>
      <c r="AX18" s="801"/>
      <c r="AY18" s="802"/>
      <c r="AZ18" s="205"/>
      <c r="BA18" s="205"/>
      <c r="BB18" s="205"/>
      <c r="BC18" s="205"/>
      <c r="BD18" s="205"/>
      <c r="BE18" s="206"/>
      <c r="BF18" s="206"/>
      <c r="BG18" s="206"/>
      <c r="BH18" s="206"/>
      <c r="BI18" s="206"/>
      <c r="BJ18" s="206"/>
      <c r="BK18" s="206"/>
      <c r="BL18" s="206"/>
      <c r="BM18" s="206"/>
      <c r="BN18" s="206"/>
      <c r="BO18" s="206"/>
      <c r="BP18" s="206"/>
      <c r="BQ18" s="215">
        <v>12</v>
      </c>
      <c r="BR18" s="216"/>
      <c r="BS18" s="803"/>
      <c r="BT18" s="804"/>
      <c r="BU18" s="804"/>
      <c r="BV18" s="804"/>
      <c r="BW18" s="804"/>
      <c r="BX18" s="804"/>
      <c r="BY18" s="804"/>
      <c r="BZ18" s="804"/>
      <c r="CA18" s="804"/>
      <c r="CB18" s="804"/>
      <c r="CC18" s="804"/>
      <c r="CD18" s="804"/>
      <c r="CE18" s="804"/>
      <c r="CF18" s="804"/>
      <c r="CG18" s="805"/>
      <c r="CH18" s="775"/>
      <c r="CI18" s="776"/>
      <c r="CJ18" s="776"/>
      <c r="CK18" s="776"/>
      <c r="CL18" s="777"/>
      <c r="CM18" s="775"/>
      <c r="CN18" s="776"/>
      <c r="CO18" s="776"/>
      <c r="CP18" s="776"/>
      <c r="CQ18" s="777"/>
      <c r="CR18" s="775"/>
      <c r="CS18" s="776"/>
      <c r="CT18" s="776"/>
      <c r="CU18" s="776"/>
      <c r="CV18" s="777"/>
      <c r="CW18" s="775"/>
      <c r="CX18" s="776"/>
      <c r="CY18" s="776"/>
      <c r="CZ18" s="776"/>
      <c r="DA18" s="777"/>
      <c r="DB18" s="775"/>
      <c r="DC18" s="776"/>
      <c r="DD18" s="776"/>
      <c r="DE18" s="776"/>
      <c r="DF18" s="777"/>
      <c r="DG18" s="775"/>
      <c r="DH18" s="776"/>
      <c r="DI18" s="776"/>
      <c r="DJ18" s="776"/>
      <c r="DK18" s="777"/>
      <c r="DL18" s="775"/>
      <c r="DM18" s="776"/>
      <c r="DN18" s="776"/>
      <c r="DO18" s="776"/>
      <c r="DP18" s="777"/>
      <c r="DQ18" s="775"/>
      <c r="DR18" s="776"/>
      <c r="DS18" s="776"/>
      <c r="DT18" s="776"/>
      <c r="DU18" s="777"/>
      <c r="DV18" s="778"/>
      <c r="DW18" s="779"/>
      <c r="DX18" s="779"/>
      <c r="DY18" s="779"/>
      <c r="DZ18" s="780"/>
      <c r="EA18" s="207"/>
    </row>
    <row r="19" spans="1:131" s="208" customFormat="1" ht="26.25" customHeight="1">
      <c r="A19" s="214">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99"/>
      <c r="AL19" s="800"/>
      <c r="AM19" s="800"/>
      <c r="AN19" s="800"/>
      <c r="AO19" s="800"/>
      <c r="AP19" s="800"/>
      <c r="AQ19" s="800"/>
      <c r="AR19" s="800"/>
      <c r="AS19" s="800"/>
      <c r="AT19" s="800"/>
      <c r="AU19" s="801"/>
      <c r="AV19" s="801"/>
      <c r="AW19" s="801"/>
      <c r="AX19" s="801"/>
      <c r="AY19" s="802"/>
      <c r="AZ19" s="205"/>
      <c r="BA19" s="205"/>
      <c r="BB19" s="205"/>
      <c r="BC19" s="205"/>
      <c r="BD19" s="205"/>
      <c r="BE19" s="206"/>
      <c r="BF19" s="206"/>
      <c r="BG19" s="206"/>
      <c r="BH19" s="206"/>
      <c r="BI19" s="206"/>
      <c r="BJ19" s="206"/>
      <c r="BK19" s="206"/>
      <c r="BL19" s="206"/>
      <c r="BM19" s="206"/>
      <c r="BN19" s="206"/>
      <c r="BO19" s="206"/>
      <c r="BP19" s="206"/>
      <c r="BQ19" s="215">
        <v>13</v>
      </c>
      <c r="BR19" s="216"/>
      <c r="BS19" s="803"/>
      <c r="BT19" s="804"/>
      <c r="BU19" s="804"/>
      <c r="BV19" s="804"/>
      <c r="BW19" s="804"/>
      <c r="BX19" s="804"/>
      <c r="BY19" s="804"/>
      <c r="BZ19" s="804"/>
      <c r="CA19" s="804"/>
      <c r="CB19" s="804"/>
      <c r="CC19" s="804"/>
      <c r="CD19" s="804"/>
      <c r="CE19" s="804"/>
      <c r="CF19" s="804"/>
      <c r="CG19" s="805"/>
      <c r="CH19" s="775"/>
      <c r="CI19" s="776"/>
      <c r="CJ19" s="776"/>
      <c r="CK19" s="776"/>
      <c r="CL19" s="777"/>
      <c r="CM19" s="775"/>
      <c r="CN19" s="776"/>
      <c r="CO19" s="776"/>
      <c r="CP19" s="776"/>
      <c r="CQ19" s="777"/>
      <c r="CR19" s="775"/>
      <c r="CS19" s="776"/>
      <c r="CT19" s="776"/>
      <c r="CU19" s="776"/>
      <c r="CV19" s="777"/>
      <c r="CW19" s="775"/>
      <c r="CX19" s="776"/>
      <c r="CY19" s="776"/>
      <c r="CZ19" s="776"/>
      <c r="DA19" s="777"/>
      <c r="DB19" s="775"/>
      <c r="DC19" s="776"/>
      <c r="DD19" s="776"/>
      <c r="DE19" s="776"/>
      <c r="DF19" s="777"/>
      <c r="DG19" s="775"/>
      <c r="DH19" s="776"/>
      <c r="DI19" s="776"/>
      <c r="DJ19" s="776"/>
      <c r="DK19" s="777"/>
      <c r="DL19" s="775"/>
      <c r="DM19" s="776"/>
      <c r="DN19" s="776"/>
      <c r="DO19" s="776"/>
      <c r="DP19" s="777"/>
      <c r="DQ19" s="775"/>
      <c r="DR19" s="776"/>
      <c r="DS19" s="776"/>
      <c r="DT19" s="776"/>
      <c r="DU19" s="777"/>
      <c r="DV19" s="778"/>
      <c r="DW19" s="779"/>
      <c r="DX19" s="779"/>
      <c r="DY19" s="779"/>
      <c r="DZ19" s="780"/>
      <c r="EA19" s="207"/>
    </row>
    <row r="20" spans="1:131" s="208" customFormat="1" ht="26.25" customHeight="1">
      <c r="A20" s="214">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99"/>
      <c r="AL20" s="800"/>
      <c r="AM20" s="800"/>
      <c r="AN20" s="800"/>
      <c r="AO20" s="800"/>
      <c r="AP20" s="800"/>
      <c r="AQ20" s="800"/>
      <c r="AR20" s="800"/>
      <c r="AS20" s="800"/>
      <c r="AT20" s="800"/>
      <c r="AU20" s="801"/>
      <c r="AV20" s="801"/>
      <c r="AW20" s="801"/>
      <c r="AX20" s="801"/>
      <c r="AY20" s="802"/>
      <c r="AZ20" s="205"/>
      <c r="BA20" s="205"/>
      <c r="BB20" s="205"/>
      <c r="BC20" s="205"/>
      <c r="BD20" s="205"/>
      <c r="BE20" s="206"/>
      <c r="BF20" s="206"/>
      <c r="BG20" s="206"/>
      <c r="BH20" s="206"/>
      <c r="BI20" s="206"/>
      <c r="BJ20" s="206"/>
      <c r="BK20" s="206"/>
      <c r="BL20" s="206"/>
      <c r="BM20" s="206"/>
      <c r="BN20" s="206"/>
      <c r="BO20" s="206"/>
      <c r="BP20" s="206"/>
      <c r="BQ20" s="215">
        <v>14</v>
      </c>
      <c r="BR20" s="216"/>
      <c r="BS20" s="803"/>
      <c r="BT20" s="804"/>
      <c r="BU20" s="804"/>
      <c r="BV20" s="804"/>
      <c r="BW20" s="804"/>
      <c r="BX20" s="804"/>
      <c r="BY20" s="804"/>
      <c r="BZ20" s="804"/>
      <c r="CA20" s="804"/>
      <c r="CB20" s="804"/>
      <c r="CC20" s="804"/>
      <c r="CD20" s="804"/>
      <c r="CE20" s="804"/>
      <c r="CF20" s="804"/>
      <c r="CG20" s="805"/>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778"/>
      <c r="DW20" s="779"/>
      <c r="DX20" s="779"/>
      <c r="DY20" s="779"/>
      <c r="DZ20" s="780"/>
      <c r="EA20" s="207"/>
    </row>
    <row r="21" spans="1:131" s="208" customFormat="1" ht="26.25" customHeight="1" thickBot="1">
      <c r="A21" s="214">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99"/>
      <c r="AL21" s="800"/>
      <c r="AM21" s="800"/>
      <c r="AN21" s="800"/>
      <c r="AO21" s="800"/>
      <c r="AP21" s="800"/>
      <c r="AQ21" s="800"/>
      <c r="AR21" s="800"/>
      <c r="AS21" s="800"/>
      <c r="AT21" s="800"/>
      <c r="AU21" s="801"/>
      <c r="AV21" s="801"/>
      <c r="AW21" s="801"/>
      <c r="AX21" s="801"/>
      <c r="AY21" s="802"/>
      <c r="AZ21" s="205"/>
      <c r="BA21" s="205"/>
      <c r="BB21" s="205"/>
      <c r="BC21" s="205"/>
      <c r="BD21" s="205"/>
      <c r="BE21" s="206"/>
      <c r="BF21" s="206"/>
      <c r="BG21" s="206"/>
      <c r="BH21" s="206"/>
      <c r="BI21" s="206"/>
      <c r="BJ21" s="206"/>
      <c r="BK21" s="206"/>
      <c r="BL21" s="206"/>
      <c r="BM21" s="206"/>
      <c r="BN21" s="206"/>
      <c r="BO21" s="206"/>
      <c r="BP21" s="206"/>
      <c r="BQ21" s="215">
        <v>15</v>
      </c>
      <c r="BR21" s="216"/>
      <c r="BS21" s="803"/>
      <c r="BT21" s="804"/>
      <c r="BU21" s="804"/>
      <c r="BV21" s="804"/>
      <c r="BW21" s="804"/>
      <c r="BX21" s="804"/>
      <c r="BY21" s="804"/>
      <c r="BZ21" s="804"/>
      <c r="CA21" s="804"/>
      <c r="CB21" s="804"/>
      <c r="CC21" s="804"/>
      <c r="CD21" s="804"/>
      <c r="CE21" s="804"/>
      <c r="CF21" s="804"/>
      <c r="CG21" s="805"/>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778"/>
      <c r="DW21" s="779"/>
      <c r="DX21" s="779"/>
      <c r="DY21" s="779"/>
      <c r="DZ21" s="780"/>
      <c r="EA21" s="207"/>
    </row>
    <row r="22" spans="1:131" s="208" customFormat="1" ht="26.25" customHeight="1">
      <c r="A22" s="214">
        <v>16</v>
      </c>
      <c r="B22" s="790"/>
      <c r="C22" s="791"/>
      <c r="D22" s="791"/>
      <c r="E22" s="791"/>
      <c r="F22" s="791"/>
      <c r="G22" s="791"/>
      <c r="H22" s="791"/>
      <c r="I22" s="791"/>
      <c r="J22" s="791"/>
      <c r="K22" s="791"/>
      <c r="L22" s="791"/>
      <c r="M22" s="791"/>
      <c r="N22" s="791"/>
      <c r="O22" s="791"/>
      <c r="P22" s="792"/>
      <c r="Q22" s="813"/>
      <c r="R22" s="814"/>
      <c r="S22" s="814"/>
      <c r="T22" s="814"/>
      <c r="U22" s="814"/>
      <c r="V22" s="814"/>
      <c r="W22" s="814"/>
      <c r="X22" s="814"/>
      <c r="Y22" s="814"/>
      <c r="Z22" s="814"/>
      <c r="AA22" s="814"/>
      <c r="AB22" s="814"/>
      <c r="AC22" s="814"/>
      <c r="AD22" s="814"/>
      <c r="AE22" s="815"/>
      <c r="AF22" s="796"/>
      <c r="AG22" s="797"/>
      <c r="AH22" s="797"/>
      <c r="AI22" s="797"/>
      <c r="AJ22" s="798"/>
      <c r="AK22" s="828"/>
      <c r="AL22" s="829"/>
      <c r="AM22" s="829"/>
      <c r="AN22" s="829"/>
      <c r="AO22" s="829"/>
      <c r="AP22" s="829"/>
      <c r="AQ22" s="829"/>
      <c r="AR22" s="829"/>
      <c r="AS22" s="829"/>
      <c r="AT22" s="829"/>
      <c r="AU22" s="830"/>
      <c r="AV22" s="830"/>
      <c r="AW22" s="830"/>
      <c r="AX22" s="830"/>
      <c r="AY22" s="831"/>
      <c r="AZ22" s="832" t="s">
        <v>368</v>
      </c>
      <c r="BA22" s="832"/>
      <c r="BB22" s="832"/>
      <c r="BC22" s="832"/>
      <c r="BD22" s="833"/>
      <c r="BE22" s="206"/>
      <c r="BF22" s="206"/>
      <c r="BG22" s="206"/>
      <c r="BH22" s="206"/>
      <c r="BI22" s="206"/>
      <c r="BJ22" s="206"/>
      <c r="BK22" s="206"/>
      <c r="BL22" s="206"/>
      <c r="BM22" s="206"/>
      <c r="BN22" s="206"/>
      <c r="BO22" s="206"/>
      <c r="BP22" s="206"/>
      <c r="BQ22" s="215">
        <v>16</v>
      </c>
      <c r="BR22" s="216"/>
      <c r="BS22" s="803"/>
      <c r="BT22" s="804"/>
      <c r="BU22" s="804"/>
      <c r="BV22" s="804"/>
      <c r="BW22" s="804"/>
      <c r="BX22" s="804"/>
      <c r="BY22" s="804"/>
      <c r="BZ22" s="804"/>
      <c r="CA22" s="804"/>
      <c r="CB22" s="804"/>
      <c r="CC22" s="804"/>
      <c r="CD22" s="804"/>
      <c r="CE22" s="804"/>
      <c r="CF22" s="804"/>
      <c r="CG22" s="805"/>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778"/>
      <c r="DW22" s="779"/>
      <c r="DX22" s="779"/>
      <c r="DY22" s="779"/>
      <c r="DZ22" s="780"/>
      <c r="EA22" s="207"/>
    </row>
    <row r="23" spans="1:131" s="208" customFormat="1" ht="26.25" customHeight="1" thickBot="1">
      <c r="A23" s="217" t="s">
        <v>369</v>
      </c>
      <c r="B23" s="816" t="s">
        <v>370</v>
      </c>
      <c r="C23" s="817"/>
      <c r="D23" s="817"/>
      <c r="E23" s="817"/>
      <c r="F23" s="817"/>
      <c r="G23" s="817"/>
      <c r="H23" s="817"/>
      <c r="I23" s="817"/>
      <c r="J23" s="817"/>
      <c r="K23" s="817"/>
      <c r="L23" s="817"/>
      <c r="M23" s="817"/>
      <c r="N23" s="817"/>
      <c r="O23" s="817"/>
      <c r="P23" s="818"/>
      <c r="Q23" s="819">
        <v>10577</v>
      </c>
      <c r="R23" s="820"/>
      <c r="S23" s="820"/>
      <c r="T23" s="820"/>
      <c r="U23" s="820"/>
      <c r="V23" s="820">
        <v>10140</v>
      </c>
      <c r="W23" s="820"/>
      <c r="X23" s="820"/>
      <c r="Y23" s="820"/>
      <c r="Z23" s="820"/>
      <c r="AA23" s="820">
        <v>437</v>
      </c>
      <c r="AB23" s="820"/>
      <c r="AC23" s="820"/>
      <c r="AD23" s="820"/>
      <c r="AE23" s="821"/>
      <c r="AF23" s="822">
        <v>207</v>
      </c>
      <c r="AG23" s="820"/>
      <c r="AH23" s="820"/>
      <c r="AI23" s="820"/>
      <c r="AJ23" s="823"/>
      <c r="AK23" s="824"/>
      <c r="AL23" s="825"/>
      <c r="AM23" s="825"/>
      <c r="AN23" s="825"/>
      <c r="AO23" s="825"/>
      <c r="AP23" s="820">
        <v>7285</v>
      </c>
      <c r="AQ23" s="820"/>
      <c r="AR23" s="820"/>
      <c r="AS23" s="820"/>
      <c r="AT23" s="820"/>
      <c r="AU23" s="826"/>
      <c r="AV23" s="826"/>
      <c r="AW23" s="826"/>
      <c r="AX23" s="826"/>
      <c r="AY23" s="827"/>
      <c r="AZ23" s="835" t="s">
        <v>112</v>
      </c>
      <c r="BA23" s="836"/>
      <c r="BB23" s="836"/>
      <c r="BC23" s="836"/>
      <c r="BD23" s="837"/>
      <c r="BE23" s="206"/>
      <c r="BF23" s="206"/>
      <c r="BG23" s="206"/>
      <c r="BH23" s="206"/>
      <c r="BI23" s="206"/>
      <c r="BJ23" s="206"/>
      <c r="BK23" s="206"/>
      <c r="BL23" s="206"/>
      <c r="BM23" s="206"/>
      <c r="BN23" s="206"/>
      <c r="BO23" s="206"/>
      <c r="BP23" s="206"/>
      <c r="BQ23" s="215">
        <v>17</v>
      </c>
      <c r="BR23" s="216"/>
      <c r="BS23" s="803"/>
      <c r="BT23" s="804"/>
      <c r="BU23" s="804"/>
      <c r="BV23" s="804"/>
      <c r="BW23" s="804"/>
      <c r="BX23" s="804"/>
      <c r="BY23" s="804"/>
      <c r="BZ23" s="804"/>
      <c r="CA23" s="804"/>
      <c r="CB23" s="804"/>
      <c r="CC23" s="804"/>
      <c r="CD23" s="804"/>
      <c r="CE23" s="804"/>
      <c r="CF23" s="804"/>
      <c r="CG23" s="805"/>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778"/>
      <c r="DW23" s="779"/>
      <c r="DX23" s="779"/>
      <c r="DY23" s="779"/>
      <c r="DZ23" s="780"/>
      <c r="EA23" s="207"/>
    </row>
    <row r="24" spans="1:131" s="208" customFormat="1" ht="26.25" customHeight="1">
      <c r="A24" s="834" t="s">
        <v>371</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05"/>
      <c r="BA24" s="205"/>
      <c r="BB24" s="205"/>
      <c r="BC24" s="205"/>
      <c r="BD24" s="205"/>
      <c r="BE24" s="206"/>
      <c r="BF24" s="206"/>
      <c r="BG24" s="206"/>
      <c r="BH24" s="206"/>
      <c r="BI24" s="206"/>
      <c r="BJ24" s="206"/>
      <c r="BK24" s="206"/>
      <c r="BL24" s="206"/>
      <c r="BM24" s="206"/>
      <c r="BN24" s="206"/>
      <c r="BO24" s="206"/>
      <c r="BP24" s="206"/>
      <c r="BQ24" s="215">
        <v>18</v>
      </c>
      <c r="BR24" s="216"/>
      <c r="BS24" s="803"/>
      <c r="BT24" s="804"/>
      <c r="BU24" s="804"/>
      <c r="BV24" s="804"/>
      <c r="BW24" s="804"/>
      <c r="BX24" s="804"/>
      <c r="BY24" s="804"/>
      <c r="BZ24" s="804"/>
      <c r="CA24" s="804"/>
      <c r="CB24" s="804"/>
      <c r="CC24" s="804"/>
      <c r="CD24" s="804"/>
      <c r="CE24" s="804"/>
      <c r="CF24" s="804"/>
      <c r="CG24" s="805"/>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778"/>
      <c r="DW24" s="779"/>
      <c r="DX24" s="779"/>
      <c r="DY24" s="779"/>
      <c r="DZ24" s="780"/>
      <c r="EA24" s="207"/>
    </row>
    <row r="25" spans="1:131" s="200" customFormat="1" ht="26.25" customHeight="1" thickBot="1">
      <c r="A25" s="784" t="s">
        <v>372</v>
      </c>
      <c r="B25" s="784"/>
      <c r="C25" s="784"/>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205"/>
      <c r="BK25" s="205"/>
      <c r="BL25" s="205"/>
      <c r="BM25" s="205"/>
      <c r="BN25" s="205"/>
      <c r="BO25" s="218"/>
      <c r="BP25" s="218"/>
      <c r="BQ25" s="215">
        <v>19</v>
      </c>
      <c r="BR25" s="216"/>
      <c r="BS25" s="803"/>
      <c r="BT25" s="804"/>
      <c r="BU25" s="804"/>
      <c r="BV25" s="804"/>
      <c r="BW25" s="804"/>
      <c r="BX25" s="804"/>
      <c r="BY25" s="804"/>
      <c r="BZ25" s="804"/>
      <c r="CA25" s="804"/>
      <c r="CB25" s="804"/>
      <c r="CC25" s="804"/>
      <c r="CD25" s="804"/>
      <c r="CE25" s="804"/>
      <c r="CF25" s="804"/>
      <c r="CG25" s="805"/>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778"/>
      <c r="DW25" s="779"/>
      <c r="DX25" s="779"/>
      <c r="DY25" s="779"/>
      <c r="DZ25" s="780"/>
      <c r="EA25" s="199"/>
    </row>
    <row r="26" spans="1:131" s="200" customFormat="1" ht="26.25" customHeight="1">
      <c r="A26" s="769" t="s">
        <v>348</v>
      </c>
      <c r="B26" s="770"/>
      <c r="C26" s="770"/>
      <c r="D26" s="770"/>
      <c r="E26" s="770"/>
      <c r="F26" s="770"/>
      <c r="G26" s="770"/>
      <c r="H26" s="770"/>
      <c r="I26" s="770"/>
      <c r="J26" s="770"/>
      <c r="K26" s="770"/>
      <c r="L26" s="770"/>
      <c r="M26" s="770"/>
      <c r="N26" s="770"/>
      <c r="O26" s="770"/>
      <c r="P26" s="771"/>
      <c r="Q26" s="746" t="s">
        <v>373</v>
      </c>
      <c r="R26" s="747"/>
      <c r="S26" s="747"/>
      <c r="T26" s="747"/>
      <c r="U26" s="748"/>
      <c r="V26" s="746" t="s">
        <v>374</v>
      </c>
      <c r="W26" s="747"/>
      <c r="X26" s="747"/>
      <c r="Y26" s="747"/>
      <c r="Z26" s="748"/>
      <c r="AA26" s="746" t="s">
        <v>375</v>
      </c>
      <c r="AB26" s="747"/>
      <c r="AC26" s="747"/>
      <c r="AD26" s="747"/>
      <c r="AE26" s="747"/>
      <c r="AF26" s="838" t="s">
        <v>376</v>
      </c>
      <c r="AG26" s="839"/>
      <c r="AH26" s="839"/>
      <c r="AI26" s="839"/>
      <c r="AJ26" s="840"/>
      <c r="AK26" s="747" t="s">
        <v>377</v>
      </c>
      <c r="AL26" s="747"/>
      <c r="AM26" s="747"/>
      <c r="AN26" s="747"/>
      <c r="AO26" s="748"/>
      <c r="AP26" s="746" t="s">
        <v>378</v>
      </c>
      <c r="AQ26" s="747"/>
      <c r="AR26" s="747"/>
      <c r="AS26" s="747"/>
      <c r="AT26" s="748"/>
      <c r="AU26" s="746" t="s">
        <v>379</v>
      </c>
      <c r="AV26" s="747"/>
      <c r="AW26" s="747"/>
      <c r="AX26" s="747"/>
      <c r="AY26" s="748"/>
      <c r="AZ26" s="746" t="s">
        <v>380</v>
      </c>
      <c r="BA26" s="747"/>
      <c r="BB26" s="747"/>
      <c r="BC26" s="747"/>
      <c r="BD26" s="748"/>
      <c r="BE26" s="746" t="s">
        <v>355</v>
      </c>
      <c r="BF26" s="747"/>
      <c r="BG26" s="747"/>
      <c r="BH26" s="747"/>
      <c r="BI26" s="758"/>
      <c r="BJ26" s="205"/>
      <c r="BK26" s="205"/>
      <c r="BL26" s="205"/>
      <c r="BM26" s="205"/>
      <c r="BN26" s="205"/>
      <c r="BO26" s="218"/>
      <c r="BP26" s="218"/>
      <c r="BQ26" s="215">
        <v>20</v>
      </c>
      <c r="BR26" s="216"/>
      <c r="BS26" s="803"/>
      <c r="BT26" s="804"/>
      <c r="BU26" s="804"/>
      <c r="BV26" s="804"/>
      <c r="BW26" s="804"/>
      <c r="BX26" s="804"/>
      <c r="BY26" s="804"/>
      <c r="BZ26" s="804"/>
      <c r="CA26" s="804"/>
      <c r="CB26" s="804"/>
      <c r="CC26" s="804"/>
      <c r="CD26" s="804"/>
      <c r="CE26" s="804"/>
      <c r="CF26" s="804"/>
      <c r="CG26" s="805"/>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778"/>
      <c r="DW26" s="779"/>
      <c r="DX26" s="779"/>
      <c r="DY26" s="779"/>
      <c r="DZ26" s="780"/>
      <c r="EA26" s="199"/>
    </row>
    <row r="27" spans="1:131" s="200" customFormat="1" ht="26.25" customHeight="1" thickBot="1">
      <c r="A27" s="772"/>
      <c r="B27" s="773"/>
      <c r="C27" s="773"/>
      <c r="D27" s="773"/>
      <c r="E27" s="773"/>
      <c r="F27" s="773"/>
      <c r="G27" s="773"/>
      <c r="H27" s="773"/>
      <c r="I27" s="773"/>
      <c r="J27" s="773"/>
      <c r="K27" s="773"/>
      <c r="L27" s="773"/>
      <c r="M27" s="773"/>
      <c r="N27" s="773"/>
      <c r="O27" s="773"/>
      <c r="P27" s="774"/>
      <c r="Q27" s="749"/>
      <c r="R27" s="750"/>
      <c r="S27" s="750"/>
      <c r="T27" s="750"/>
      <c r="U27" s="751"/>
      <c r="V27" s="749"/>
      <c r="W27" s="750"/>
      <c r="X27" s="750"/>
      <c r="Y27" s="750"/>
      <c r="Z27" s="751"/>
      <c r="AA27" s="749"/>
      <c r="AB27" s="750"/>
      <c r="AC27" s="750"/>
      <c r="AD27" s="750"/>
      <c r="AE27" s="750"/>
      <c r="AF27" s="841"/>
      <c r="AG27" s="842"/>
      <c r="AH27" s="842"/>
      <c r="AI27" s="842"/>
      <c r="AJ27" s="843"/>
      <c r="AK27" s="750"/>
      <c r="AL27" s="750"/>
      <c r="AM27" s="750"/>
      <c r="AN27" s="750"/>
      <c r="AO27" s="751"/>
      <c r="AP27" s="749"/>
      <c r="AQ27" s="750"/>
      <c r="AR27" s="750"/>
      <c r="AS27" s="750"/>
      <c r="AT27" s="751"/>
      <c r="AU27" s="749"/>
      <c r="AV27" s="750"/>
      <c r="AW27" s="750"/>
      <c r="AX27" s="750"/>
      <c r="AY27" s="751"/>
      <c r="AZ27" s="749"/>
      <c r="BA27" s="750"/>
      <c r="BB27" s="750"/>
      <c r="BC27" s="750"/>
      <c r="BD27" s="751"/>
      <c r="BE27" s="749"/>
      <c r="BF27" s="750"/>
      <c r="BG27" s="750"/>
      <c r="BH27" s="750"/>
      <c r="BI27" s="759"/>
      <c r="BJ27" s="205"/>
      <c r="BK27" s="205"/>
      <c r="BL27" s="205"/>
      <c r="BM27" s="205"/>
      <c r="BN27" s="205"/>
      <c r="BO27" s="218"/>
      <c r="BP27" s="218"/>
      <c r="BQ27" s="215">
        <v>21</v>
      </c>
      <c r="BR27" s="216"/>
      <c r="BS27" s="803"/>
      <c r="BT27" s="804"/>
      <c r="BU27" s="804"/>
      <c r="BV27" s="804"/>
      <c r="BW27" s="804"/>
      <c r="BX27" s="804"/>
      <c r="BY27" s="804"/>
      <c r="BZ27" s="804"/>
      <c r="CA27" s="804"/>
      <c r="CB27" s="804"/>
      <c r="CC27" s="804"/>
      <c r="CD27" s="804"/>
      <c r="CE27" s="804"/>
      <c r="CF27" s="804"/>
      <c r="CG27" s="805"/>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778"/>
      <c r="DW27" s="779"/>
      <c r="DX27" s="779"/>
      <c r="DY27" s="779"/>
      <c r="DZ27" s="780"/>
      <c r="EA27" s="199"/>
    </row>
    <row r="28" spans="1:131" s="200" customFormat="1" ht="26.25" customHeight="1" thickTop="1">
      <c r="A28" s="219">
        <v>1</v>
      </c>
      <c r="B28" s="760" t="s">
        <v>381</v>
      </c>
      <c r="C28" s="761"/>
      <c r="D28" s="761"/>
      <c r="E28" s="761"/>
      <c r="F28" s="761"/>
      <c r="G28" s="761"/>
      <c r="H28" s="761"/>
      <c r="I28" s="761"/>
      <c r="J28" s="761"/>
      <c r="K28" s="761"/>
      <c r="L28" s="761"/>
      <c r="M28" s="761"/>
      <c r="N28" s="761"/>
      <c r="O28" s="761"/>
      <c r="P28" s="762"/>
      <c r="Q28" s="848">
        <v>2364</v>
      </c>
      <c r="R28" s="849"/>
      <c r="S28" s="849"/>
      <c r="T28" s="849"/>
      <c r="U28" s="849"/>
      <c r="V28" s="849">
        <v>2105</v>
      </c>
      <c r="W28" s="849"/>
      <c r="X28" s="849"/>
      <c r="Y28" s="849"/>
      <c r="Z28" s="849"/>
      <c r="AA28" s="849">
        <v>258</v>
      </c>
      <c r="AB28" s="849"/>
      <c r="AC28" s="849"/>
      <c r="AD28" s="849"/>
      <c r="AE28" s="850"/>
      <c r="AF28" s="851">
        <v>258</v>
      </c>
      <c r="AG28" s="849"/>
      <c r="AH28" s="849"/>
      <c r="AI28" s="849"/>
      <c r="AJ28" s="852"/>
      <c r="AK28" s="853">
        <v>140</v>
      </c>
      <c r="AL28" s="844"/>
      <c r="AM28" s="844"/>
      <c r="AN28" s="844"/>
      <c r="AO28" s="844"/>
      <c r="AP28" s="844" t="s">
        <v>544</v>
      </c>
      <c r="AQ28" s="844"/>
      <c r="AR28" s="844"/>
      <c r="AS28" s="844"/>
      <c r="AT28" s="844"/>
      <c r="AU28" s="844" t="s">
        <v>544</v>
      </c>
      <c r="AV28" s="844"/>
      <c r="AW28" s="844"/>
      <c r="AX28" s="844"/>
      <c r="AY28" s="844"/>
      <c r="AZ28" s="845" t="s">
        <v>544</v>
      </c>
      <c r="BA28" s="845"/>
      <c r="BB28" s="845"/>
      <c r="BC28" s="845"/>
      <c r="BD28" s="845"/>
      <c r="BE28" s="846"/>
      <c r="BF28" s="846"/>
      <c r="BG28" s="846"/>
      <c r="BH28" s="846"/>
      <c r="BI28" s="847"/>
      <c r="BJ28" s="205"/>
      <c r="BK28" s="205"/>
      <c r="BL28" s="205"/>
      <c r="BM28" s="205"/>
      <c r="BN28" s="205"/>
      <c r="BO28" s="218"/>
      <c r="BP28" s="218"/>
      <c r="BQ28" s="215">
        <v>22</v>
      </c>
      <c r="BR28" s="216"/>
      <c r="BS28" s="803"/>
      <c r="BT28" s="804"/>
      <c r="BU28" s="804"/>
      <c r="BV28" s="804"/>
      <c r="BW28" s="804"/>
      <c r="BX28" s="804"/>
      <c r="BY28" s="804"/>
      <c r="BZ28" s="804"/>
      <c r="CA28" s="804"/>
      <c r="CB28" s="804"/>
      <c r="CC28" s="804"/>
      <c r="CD28" s="804"/>
      <c r="CE28" s="804"/>
      <c r="CF28" s="804"/>
      <c r="CG28" s="805"/>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778"/>
      <c r="DW28" s="779"/>
      <c r="DX28" s="779"/>
      <c r="DY28" s="779"/>
      <c r="DZ28" s="780"/>
      <c r="EA28" s="199"/>
    </row>
    <row r="29" spans="1:131" s="200" customFormat="1" ht="26.25" customHeight="1">
      <c r="A29" s="219">
        <v>2</v>
      </c>
      <c r="B29" s="790" t="s">
        <v>382</v>
      </c>
      <c r="C29" s="791"/>
      <c r="D29" s="791"/>
      <c r="E29" s="791"/>
      <c r="F29" s="791"/>
      <c r="G29" s="791"/>
      <c r="H29" s="791"/>
      <c r="I29" s="791"/>
      <c r="J29" s="791"/>
      <c r="K29" s="791"/>
      <c r="L29" s="791"/>
      <c r="M29" s="791"/>
      <c r="N29" s="791"/>
      <c r="O29" s="791"/>
      <c r="P29" s="792"/>
      <c r="Q29" s="793">
        <v>1691</v>
      </c>
      <c r="R29" s="794"/>
      <c r="S29" s="794"/>
      <c r="T29" s="794"/>
      <c r="U29" s="794"/>
      <c r="V29" s="794">
        <v>1604</v>
      </c>
      <c r="W29" s="794"/>
      <c r="X29" s="794"/>
      <c r="Y29" s="794"/>
      <c r="Z29" s="794"/>
      <c r="AA29" s="794">
        <v>87</v>
      </c>
      <c r="AB29" s="794"/>
      <c r="AC29" s="794"/>
      <c r="AD29" s="794"/>
      <c r="AE29" s="795"/>
      <c r="AF29" s="796">
        <v>87</v>
      </c>
      <c r="AG29" s="797"/>
      <c r="AH29" s="797"/>
      <c r="AI29" s="797"/>
      <c r="AJ29" s="798"/>
      <c r="AK29" s="856">
        <v>249</v>
      </c>
      <c r="AL29" s="857"/>
      <c r="AM29" s="857"/>
      <c r="AN29" s="857"/>
      <c r="AO29" s="857"/>
      <c r="AP29" s="857" t="s">
        <v>544</v>
      </c>
      <c r="AQ29" s="857"/>
      <c r="AR29" s="857"/>
      <c r="AS29" s="857"/>
      <c r="AT29" s="857"/>
      <c r="AU29" s="857" t="s">
        <v>544</v>
      </c>
      <c r="AV29" s="857"/>
      <c r="AW29" s="857"/>
      <c r="AX29" s="857"/>
      <c r="AY29" s="857"/>
      <c r="AZ29" s="858" t="s">
        <v>544</v>
      </c>
      <c r="BA29" s="858"/>
      <c r="BB29" s="858"/>
      <c r="BC29" s="858"/>
      <c r="BD29" s="858"/>
      <c r="BE29" s="854"/>
      <c r="BF29" s="854"/>
      <c r="BG29" s="854"/>
      <c r="BH29" s="854"/>
      <c r="BI29" s="855"/>
      <c r="BJ29" s="205"/>
      <c r="BK29" s="205"/>
      <c r="BL29" s="205"/>
      <c r="BM29" s="205"/>
      <c r="BN29" s="205"/>
      <c r="BO29" s="218"/>
      <c r="BP29" s="218"/>
      <c r="BQ29" s="215">
        <v>23</v>
      </c>
      <c r="BR29" s="216"/>
      <c r="BS29" s="803"/>
      <c r="BT29" s="804"/>
      <c r="BU29" s="804"/>
      <c r="BV29" s="804"/>
      <c r="BW29" s="804"/>
      <c r="BX29" s="804"/>
      <c r="BY29" s="804"/>
      <c r="BZ29" s="804"/>
      <c r="CA29" s="804"/>
      <c r="CB29" s="804"/>
      <c r="CC29" s="804"/>
      <c r="CD29" s="804"/>
      <c r="CE29" s="804"/>
      <c r="CF29" s="804"/>
      <c r="CG29" s="805"/>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778"/>
      <c r="DW29" s="779"/>
      <c r="DX29" s="779"/>
      <c r="DY29" s="779"/>
      <c r="DZ29" s="780"/>
      <c r="EA29" s="199"/>
    </row>
    <row r="30" spans="1:131" s="200" customFormat="1" ht="26.25" customHeight="1">
      <c r="A30" s="219">
        <v>3</v>
      </c>
      <c r="B30" s="790" t="s">
        <v>383</v>
      </c>
      <c r="C30" s="791"/>
      <c r="D30" s="791"/>
      <c r="E30" s="791"/>
      <c r="F30" s="791"/>
      <c r="G30" s="791"/>
      <c r="H30" s="791"/>
      <c r="I30" s="791"/>
      <c r="J30" s="791"/>
      <c r="K30" s="791"/>
      <c r="L30" s="791"/>
      <c r="M30" s="791"/>
      <c r="N30" s="791"/>
      <c r="O30" s="791"/>
      <c r="P30" s="792"/>
      <c r="Q30" s="793">
        <v>175</v>
      </c>
      <c r="R30" s="794"/>
      <c r="S30" s="794"/>
      <c r="T30" s="794"/>
      <c r="U30" s="794"/>
      <c r="V30" s="794">
        <v>175</v>
      </c>
      <c r="W30" s="794"/>
      <c r="X30" s="794"/>
      <c r="Y30" s="794"/>
      <c r="Z30" s="794"/>
      <c r="AA30" s="794">
        <v>1</v>
      </c>
      <c r="AB30" s="794"/>
      <c r="AC30" s="794"/>
      <c r="AD30" s="794"/>
      <c r="AE30" s="795"/>
      <c r="AF30" s="796">
        <v>1</v>
      </c>
      <c r="AG30" s="797"/>
      <c r="AH30" s="797"/>
      <c r="AI30" s="797"/>
      <c r="AJ30" s="798"/>
      <c r="AK30" s="856">
        <v>53</v>
      </c>
      <c r="AL30" s="857"/>
      <c r="AM30" s="857"/>
      <c r="AN30" s="857"/>
      <c r="AO30" s="857"/>
      <c r="AP30" s="857" t="s">
        <v>544</v>
      </c>
      <c r="AQ30" s="857"/>
      <c r="AR30" s="857"/>
      <c r="AS30" s="857"/>
      <c r="AT30" s="857"/>
      <c r="AU30" s="857" t="s">
        <v>544</v>
      </c>
      <c r="AV30" s="857"/>
      <c r="AW30" s="857"/>
      <c r="AX30" s="857"/>
      <c r="AY30" s="857"/>
      <c r="AZ30" s="858" t="s">
        <v>544</v>
      </c>
      <c r="BA30" s="858"/>
      <c r="BB30" s="858"/>
      <c r="BC30" s="858"/>
      <c r="BD30" s="858"/>
      <c r="BE30" s="854"/>
      <c r="BF30" s="854"/>
      <c r="BG30" s="854"/>
      <c r="BH30" s="854"/>
      <c r="BI30" s="855"/>
      <c r="BJ30" s="205"/>
      <c r="BK30" s="205"/>
      <c r="BL30" s="205"/>
      <c r="BM30" s="205"/>
      <c r="BN30" s="205"/>
      <c r="BO30" s="218"/>
      <c r="BP30" s="218"/>
      <c r="BQ30" s="215">
        <v>24</v>
      </c>
      <c r="BR30" s="216"/>
      <c r="BS30" s="803"/>
      <c r="BT30" s="804"/>
      <c r="BU30" s="804"/>
      <c r="BV30" s="804"/>
      <c r="BW30" s="804"/>
      <c r="BX30" s="804"/>
      <c r="BY30" s="804"/>
      <c r="BZ30" s="804"/>
      <c r="CA30" s="804"/>
      <c r="CB30" s="804"/>
      <c r="CC30" s="804"/>
      <c r="CD30" s="804"/>
      <c r="CE30" s="804"/>
      <c r="CF30" s="804"/>
      <c r="CG30" s="805"/>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778"/>
      <c r="DW30" s="779"/>
      <c r="DX30" s="779"/>
      <c r="DY30" s="779"/>
      <c r="DZ30" s="780"/>
      <c r="EA30" s="199"/>
    </row>
    <row r="31" spans="1:131" s="200" customFormat="1" ht="26.25" customHeight="1">
      <c r="A31" s="219">
        <v>4</v>
      </c>
      <c r="B31" s="790" t="s">
        <v>384</v>
      </c>
      <c r="C31" s="791"/>
      <c r="D31" s="791"/>
      <c r="E31" s="791"/>
      <c r="F31" s="791"/>
      <c r="G31" s="791"/>
      <c r="H31" s="791"/>
      <c r="I31" s="791"/>
      <c r="J31" s="791"/>
      <c r="K31" s="791"/>
      <c r="L31" s="791"/>
      <c r="M31" s="791"/>
      <c r="N31" s="791"/>
      <c r="O31" s="791"/>
      <c r="P31" s="792"/>
      <c r="Q31" s="793">
        <v>404</v>
      </c>
      <c r="R31" s="794"/>
      <c r="S31" s="794"/>
      <c r="T31" s="794"/>
      <c r="U31" s="794"/>
      <c r="V31" s="794">
        <v>340</v>
      </c>
      <c r="W31" s="794"/>
      <c r="X31" s="794"/>
      <c r="Y31" s="794"/>
      <c r="Z31" s="794"/>
      <c r="AA31" s="794">
        <v>65</v>
      </c>
      <c r="AB31" s="794"/>
      <c r="AC31" s="794"/>
      <c r="AD31" s="794"/>
      <c r="AE31" s="795"/>
      <c r="AF31" s="796">
        <v>148</v>
      </c>
      <c r="AG31" s="797"/>
      <c r="AH31" s="797"/>
      <c r="AI31" s="797"/>
      <c r="AJ31" s="798"/>
      <c r="AK31" s="856">
        <v>19</v>
      </c>
      <c r="AL31" s="857"/>
      <c r="AM31" s="857"/>
      <c r="AN31" s="857"/>
      <c r="AO31" s="857"/>
      <c r="AP31" s="857">
        <v>771</v>
      </c>
      <c r="AQ31" s="857"/>
      <c r="AR31" s="857"/>
      <c r="AS31" s="857"/>
      <c r="AT31" s="857"/>
      <c r="AU31" s="857">
        <v>164</v>
      </c>
      <c r="AV31" s="857"/>
      <c r="AW31" s="857"/>
      <c r="AX31" s="857"/>
      <c r="AY31" s="857"/>
      <c r="AZ31" s="858" t="s">
        <v>544</v>
      </c>
      <c r="BA31" s="858"/>
      <c r="BB31" s="858"/>
      <c r="BC31" s="858"/>
      <c r="BD31" s="858"/>
      <c r="BE31" s="854" t="s">
        <v>385</v>
      </c>
      <c r="BF31" s="854"/>
      <c r="BG31" s="854"/>
      <c r="BH31" s="854"/>
      <c r="BI31" s="855"/>
      <c r="BJ31" s="205"/>
      <c r="BK31" s="205"/>
      <c r="BL31" s="205"/>
      <c r="BM31" s="205"/>
      <c r="BN31" s="205"/>
      <c r="BO31" s="218"/>
      <c r="BP31" s="218"/>
      <c r="BQ31" s="215">
        <v>25</v>
      </c>
      <c r="BR31" s="216"/>
      <c r="BS31" s="803"/>
      <c r="BT31" s="804"/>
      <c r="BU31" s="804"/>
      <c r="BV31" s="804"/>
      <c r="BW31" s="804"/>
      <c r="BX31" s="804"/>
      <c r="BY31" s="804"/>
      <c r="BZ31" s="804"/>
      <c r="CA31" s="804"/>
      <c r="CB31" s="804"/>
      <c r="CC31" s="804"/>
      <c r="CD31" s="804"/>
      <c r="CE31" s="804"/>
      <c r="CF31" s="804"/>
      <c r="CG31" s="805"/>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778"/>
      <c r="DW31" s="779"/>
      <c r="DX31" s="779"/>
      <c r="DY31" s="779"/>
      <c r="DZ31" s="780"/>
      <c r="EA31" s="199"/>
    </row>
    <row r="32" spans="1:131" s="200" customFormat="1" ht="26.25" customHeight="1">
      <c r="A32" s="219">
        <v>5</v>
      </c>
      <c r="B32" s="790" t="s">
        <v>386</v>
      </c>
      <c r="C32" s="791"/>
      <c r="D32" s="791"/>
      <c r="E32" s="791"/>
      <c r="F32" s="791"/>
      <c r="G32" s="791"/>
      <c r="H32" s="791"/>
      <c r="I32" s="791"/>
      <c r="J32" s="791"/>
      <c r="K32" s="791"/>
      <c r="L32" s="791"/>
      <c r="M32" s="791"/>
      <c r="N32" s="791"/>
      <c r="O32" s="791"/>
      <c r="P32" s="792"/>
      <c r="Q32" s="793">
        <v>342</v>
      </c>
      <c r="R32" s="794"/>
      <c r="S32" s="794"/>
      <c r="T32" s="794"/>
      <c r="U32" s="794"/>
      <c r="V32" s="794">
        <v>380</v>
      </c>
      <c r="W32" s="794"/>
      <c r="X32" s="794"/>
      <c r="Y32" s="794"/>
      <c r="Z32" s="794"/>
      <c r="AA32" s="794">
        <v>-38</v>
      </c>
      <c r="AB32" s="794"/>
      <c r="AC32" s="794"/>
      <c r="AD32" s="794"/>
      <c r="AE32" s="795"/>
      <c r="AF32" s="796">
        <v>170</v>
      </c>
      <c r="AG32" s="797"/>
      <c r="AH32" s="797"/>
      <c r="AI32" s="797"/>
      <c r="AJ32" s="798"/>
      <c r="AK32" s="856">
        <v>49</v>
      </c>
      <c r="AL32" s="857"/>
      <c r="AM32" s="857"/>
      <c r="AN32" s="857"/>
      <c r="AO32" s="857"/>
      <c r="AP32" s="857">
        <v>2229</v>
      </c>
      <c r="AQ32" s="857"/>
      <c r="AR32" s="857"/>
      <c r="AS32" s="857"/>
      <c r="AT32" s="857"/>
      <c r="AU32" s="857">
        <v>1405</v>
      </c>
      <c r="AV32" s="857"/>
      <c r="AW32" s="857"/>
      <c r="AX32" s="857"/>
      <c r="AY32" s="857"/>
      <c r="AZ32" s="858" t="s">
        <v>544</v>
      </c>
      <c r="BA32" s="858"/>
      <c r="BB32" s="858"/>
      <c r="BC32" s="858"/>
      <c r="BD32" s="858"/>
      <c r="BE32" s="854" t="s">
        <v>385</v>
      </c>
      <c r="BF32" s="854"/>
      <c r="BG32" s="854"/>
      <c r="BH32" s="854"/>
      <c r="BI32" s="855"/>
      <c r="BJ32" s="205"/>
      <c r="BK32" s="205"/>
      <c r="BL32" s="205"/>
      <c r="BM32" s="205"/>
      <c r="BN32" s="205"/>
      <c r="BO32" s="218"/>
      <c r="BP32" s="218"/>
      <c r="BQ32" s="215">
        <v>26</v>
      </c>
      <c r="BR32" s="216"/>
      <c r="BS32" s="803"/>
      <c r="BT32" s="804"/>
      <c r="BU32" s="804"/>
      <c r="BV32" s="804"/>
      <c r="BW32" s="804"/>
      <c r="BX32" s="804"/>
      <c r="BY32" s="804"/>
      <c r="BZ32" s="804"/>
      <c r="CA32" s="804"/>
      <c r="CB32" s="804"/>
      <c r="CC32" s="804"/>
      <c r="CD32" s="804"/>
      <c r="CE32" s="804"/>
      <c r="CF32" s="804"/>
      <c r="CG32" s="805"/>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778"/>
      <c r="DW32" s="779"/>
      <c r="DX32" s="779"/>
      <c r="DY32" s="779"/>
      <c r="DZ32" s="780"/>
      <c r="EA32" s="199"/>
    </row>
    <row r="33" spans="1:131" s="200" customFormat="1" ht="26.25" customHeight="1">
      <c r="A33" s="219">
        <v>6</v>
      </c>
      <c r="B33" s="790" t="s">
        <v>387</v>
      </c>
      <c r="C33" s="791"/>
      <c r="D33" s="791"/>
      <c r="E33" s="791"/>
      <c r="F33" s="791"/>
      <c r="G33" s="791"/>
      <c r="H33" s="791"/>
      <c r="I33" s="791"/>
      <c r="J33" s="791"/>
      <c r="K33" s="791"/>
      <c r="L33" s="791"/>
      <c r="M33" s="791"/>
      <c r="N33" s="791"/>
      <c r="O33" s="791"/>
      <c r="P33" s="792"/>
      <c r="Q33" s="793">
        <v>3</v>
      </c>
      <c r="R33" s="794"/>
      <c r="S33" s="794"/>
      <c r="T33" s="794"/>
      <c r="U33" s="794"/>
      <c r="V33" s="794">
        <v>69</v>
      </c>
      <c r="W33" s="794"/>
      <c r="X33" s="794"/>
      <c r="Y33" s="794"/>
      <c r="Z33" s="794"/>
      <c r="AA33" s="794">
        <v>-65</v>
      </c>
      <c r="AB33" s="794"/>
      <c r="AC33" s="794"/>
      <c r="AD33" s="794"/>
      <c r="AE33" s="795"/>
      <c r="AF33" s="796">
        <v>3</v>
      </c>
      <c r="AG33" s="797"/>
      <c r="AH33" s="797"/>
      <c r="AI33" s="797"/>
      <c r="AJ33" s="798"/>
      <c r="AK33" s="856">
        <v>2</v>
      </c>
      <c r="AL33" s="857"/>
      <c r="AM33" s="857"/>
      <c r="AN33" s="857"/>
      <c r="AO33" s="857"/>
      <c r="AP33" s="857" t="s">
        <v>544</v>
      </c>
      <c r="AQ33" s="857"/>
      <c r="AR33" s="857"/>
      <c r="AS33" s="857"/>
      <c r="AT33" s="857"/>
      <c r="AU33" s="857" t="s">
        <v>544</v>
      </c>
      <c r="AV33" s="857"/>
      <c r="AW33" s="857"/>
      <c r="AX33" s="857"/>
      <c r="AY33" s="857"/>
      <c r="AZ33" s="858" t="s">
        <v>544</v>
      </c>
      <c r="BA33" s="858"/>
      <c r="BB33" s="858"/>
      <c r="BC33" s="858"/>
      <c r="BD33" s="858"/>
      <c r="BE33" s="854" t="s">
        <v>385</v>
      </c>
      <c r="BF33" s="854"/>
      <c r="BG33" s="854"/>
      <c r="BH33" s="854"/>
      <c r="BI33" s="855"/>
      <c r="BJ33" s="205"/>
      <c r="BK33" s="205"/>
      <c r="BL33" s="205"/>
      <c r="BM33" s="205"/>
      <c r="BN33" s="205"/>
      <c r="BO33" s="218"/>
      <c r="BP33" s="218"/>
      <c r="BQ33" s="215">
        <v>27</v>
      </c>
      <c r="BR33" s="216"/>
      <c r="BS33" s="803"/>
      <c r="BT33" s="804"/>
      <c r="BU33" s="804"/>
      <c r="BV33" s="804"/>
      <c r="BW33" s="804"/>
      <c r="BX33" s="804"/>
      <c r="BY33" s="804"/>
      <c r="BZ33" s="804"/>
      <c r="CA33" s="804"/>
      <c r="CB33" s="804"/>
      <c r="CC33" s="804"/>
      <c r="CD33" s="804"/>
      <c r="CE33" s="804"/>
      <c r="CF33" s="804"/>
      <c r="CG33" s="805"/>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778"/>
      <c r="DW33" s="779"/>
      <c r="DX33" s="779"/>
      <c r="DY33" s="779"/>
      <c r="DZ33" s="780"/>
      <c r="EA33" s="199"/>
    </row>
    <row r="34" spans="1:131" s="200" customFormat="1" ht="26.25" customHeight="1">
      <c r="A34" s="219">
        <v>7</v>
      </c>
      <c r="B34" s="790" t="s">
        <v>388</v>
      </c>
      <c r="C34" s="791"/>
      <c r="D34" s="791"/>
      <c r="E34" s="791"/>
      <c r="F34" s="791"/>
      <c r="G34" s="791"/>
      <c r="H34" s="791"/>
      <c r="I34" s="791"/>
      <c r="J34" s="791"/>
      <c r="K34" s="791"/>
      <c r="L34" s="791"/>
      <c r="M34" s="791"/>
      <c r="N34" s="791"/>
      <c r="O34" s="791"/>
      <c r="P34" s="792"/>
      <c r="Q34" s="793">
        <v>2</v>
      </c>
      <c r="R34" s="794"/>
      <c r="S34" s="794"/>
      <c r="T34" s="794"/>
      <c r="U34" s="794"/>
      <c r="V34" s="794">
        <v>10</v>
      </c>
      <c r="W34" s="794"/>
      <c r="X34" s="794"/>
      <c r="Y34" s="794"/>
      <c r="Z34" s="794"/>
      <c r="AA34" s="794">
        <v>8</v>
      </c>
      <c r="AB34" s="794"/>
      <c r="AC34" s="794"/>
      <c r="AD34" s="794"/>
      <c r="AE34" s="795"/>
      <c r="AF34" s="796">
        <v>204</v>
      </c>
      <c r="AG34" s="797"/>
      <c r="AH34" s="797"/>
      <c r="AI34" s="797"/>
      <c r="AJ34" s="798"/>
      <c r="AK34" s="856" t="s">
        <v>544</v>
      </c>
      <c r="AL34" s="857"/>
      <c r="AM34" s="857"/>
      <c r="AN34" s="857"/>
      <c r="AO34" s="857"/>
      <c r="AP34" s="857" t="s">
        <v>544</v>
      </c>
      <c r="AQ34" s="857"/>
      <c r="AR34" s="857"/>
      <c r="AS34" s="857"/>
      <c r="AT34" s="857"/>
      <c r="AU34" s="857" t="s">
        <v>544</v>
      </c>
      <c r="AV34" s="857"/>
      <c r="AW34" s="857"/>
      <c r="AX34" s="857"/>
      <c r="AY34" s="857"/>
      <c r="AZ34" s="858" t="s">
        <v>545</v>
      </c>
      <c r="BA34" s="858"/>
      <c r="BB34" s="858"/>
      <c r="BC34" s="858"/>
      <c r="BD34" s="858"/>
      <c r="BE34" s="854" t="s">
        <v>385</v>
      </c>
      <c r="BF34" s="854"/>
      <c r="BG34" s="854"/>
      <c r="BH34" s="854"/>
      <c r="BI34" s="855"/>
      <c r="BJ34" s="205"/>
      <c r="BK34" s="205"/>
      <c r="BL34" s="205"/>
      <c r="BM34" s="205"/>
      <c r="BN34" s="205"/>
      <c r="BO34" s="218"/>
      <c r="BP34" s="218"/>
      <c r="BQ34" s="215">
        <v>28</v>
      </c>
      <c r="BR34" s="216"/>
      <c r="BS34" s="803"/>
      <c r="BT34" s="804"/>
      <c r="BU34" s="804"/>
      <c r="BV34" s="804"/>
      <c r="BW34" s="804"/>
      <c r="BX34" s="804"/>
      <c r="BY34" s="804"/>
      <c r="BZ34" s="804"/>
      <c r="CA34" s="804"/>
      <c r="CB34" s="804"/>
      <c r="CC34" s="804"/>
      <c r="CD34" s="804"/>
      <c r="CE34" s="804"/>
      <c r="CF34" s="804"/>
      <c r="CG34" s="805"/>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778"/>
      <c r="DW34" s="779"/>
      <c r="DX34" s="779"/>
      <c r="DY34" s="779"/>
      <c r="DZ34" s="780"/>
      <c r="EA34" s="199"/>
    </row>
    <row r="35" spans="1:131" s="200" customFormat="1" ht="26.25" customHeight="1">
      <c r="A35" s="219">
        <v>8</v>
      </c>
      <c r="B35" s="790"/>
      <c r="C35" s="791"/>
      <c r="D35" s="791"/>
      <c r="E35" s="791"/>
      <c r="F35" s="791"/>
      <c r="G35" s="791"/>
      <c r="H35" s="791"/>
      <c r="I35" s="791"/>
      <c r="J35" s="791"/>
      <c r="K35" s="791"/>
      <c r="L35" s="791"/>
      <c r="M35" s="791"/>
      <c r="N35" s="791"/>
      <c r="O35" s="791"/>
      <c r="P35" s="792"/>
      <c r="Q35" s="793"/>
      <c r="R35" s="794"/>
      <c r="S35" s="794"/>
      <c r="T35" s="794"/>
      <c r="U35" s="794"/>
      <c r="V35" s="794"/>
      <c r="W35" s="794"/>
      <c r="X35" s="794"/>
      <c r="Y35" s="794"/>
      <c r="Z35" s="794"/>
      <c r="AA35" s="794"/>
      <c r="AB35" s="794"/>
      <c r="AC35" s="794"/>
      <c r="AD35" s="794"/>
      <c r="AE35" s="795"/>
      <c r="AF35" s="796"/>
      <c r="AG35" s="797"/>
      <c r="AH35" s="797"/>
      <c r="AI35" s="797"/>
      <c r="AJ35" s="798"/>
      <c r="AK35" s="856"/>
      <c r="AL35" s="857"/>
      <c r="AM35" s="857"/>
      <c r="AN35" s="857"/>
      <c r="AO35" s="857"/>
      <c r="AP35" s="857"/>
      <c r="AQ35" s="857"/>
      <c r="AR35" s="857"/>
      <c r="AS35" s="857"/>
      <c r="AT35" s="857"/>
      <c r="AU35" s="857"/>
      <c r="AV35" s="857"/>
      <c r="AW35" s="857"/>
      <c r="AX35" s="857"/>
      <c r="AY35" s="857"/>
      <c r="AZ35" s="858"/>
      <c r="BA35" s="858"/>
      <c r="BB35" s="858"/>
      <c r="BC35" s="858"/>
      <c r="BD35" s="858"/>
      <c r="BE35" s="854"/>
      <c r="BF35" s="854"/>
      <c r="BG35" s="854"/>
      <c r="BH35" s="854"/>
      <c r="BI35" s="855"/>
      <c r="BJ35" s="205"/>
      <c r="BK35" s="205"/>
      <c r="BL35" s="205"/>
      <c r="BM35" s="205"/>
      <c r="BN35" s="205"/>
      <c r="BO35" s="218"/>
      <c r="BP35" s="218"/>
      <c r="BQ35" s="215">
        <v>29</v>
      </c>
      <c r="BR35" s="216"/>
      <c r="BS35" s="803"/>
      <c r="BT35" s="804"/>
      <c r="BU35" s="804"/>
      <c r="BV35" s="804"/>
      <c r="BW35" s="804"/>
      <c r="BX35" s="804"/>
      <c r="BY35" s="804"/>
      <c r="BZ35" s="804"/>
      <c r="CA35" s="804"/>
      <c r="CB35" s="804"/>
      <c r="CC35" s="804"/>
      <c r="CD35" s="804"/>
      <c r="CE35" s="804"/>
      <c r="CF35" s="804"/>
      <c r="CG35" s="805"/>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778"/>
      <c r="DW35" s="779"/>
      <c r="DX35" s="779"/>
      <c r="DY35" s="779"/>
      <c r="DZ35" s="780"/>
      <c r="EA35" s="199"/>
    </row>
    <row r="36" spans="1:131" s="200" customFormat="1" ht="26.25" customHeight="1">
      <c r="A36" s="219">
        <v>9</v>
      </c>
      <c r="B36" s="790"/>
      <c r="C36" s="791"/>
      <c r="D36" s="791"/>
      <c r="E36" s="791"/>
      <c r="F36" s="791"/>
      <c r="G36" s="791"/>
      <c r="H36" s="791"/>
      <c r="I36" s="791"/>
      <c r="J36" s="791"/>
      <c r="K36" s="791"/>
      <c r="L36" s="791"/>
      <c r="M36" s="791"/>
      <c r="N36" s="791"/>
      <c r="O36" s="791"/>
      <c r="P36" s="792"/>
      <c r="Q36" s="793"/>
      <c r="R36" s="794"/>
      <c r="S36" s="794"/>
      <c r="T36" s="794"/>
      <c r="U36" s="794"/>
      <c r="V36" s="794"/>
      <c r="W36" s="794"/>
      <c r="X36" s="794"/>
      <c r="Y36" s="794"/>
      <c r="Z36" s="794"/>
      <c r="AA36" s="794"/>
      <c r="AB36" s="794"/>
      <c r="AC36" s="794"/>
      <c r="AD36" s="794"/>
      <c r="AE36" s="795"/>
      <c r="AF36" s="796"/>
      <c r="AG36" s="797"/>
      <c r="AH36" s="797"/>
      <c r="AI36" s="797"/>
      <c r="AJ36" s="798"/>
      <c r="AK36" s="856"/>
      <c r="AL36" s="857"/>
      <c r="AM36" s="857"/>
      <c r="AN36" s="857"/>
      <c r="AO36" s="857"/>
      <c r="AP36" s="857"/>
      <c r="AQ36" s="857"/>
      <c r="AR36" s="857"/>
      <c r="AS36" s="857"/>
      <c r="AT36" s="857"/>
      <c r="AU36" s="857"/>
      <c r="AV36" s="857"/>
      <c r="AW36" s="857"/>
      <c r="AX36" s="857"/>
      <c r="AY36" s="857"/>
      <c r="AZ36" s="858"/>
      <c r="BA36" s="858"/>
      <c r="BB36" s="858"/>
      <c r="BC36" s="858"/>
      <c r="BD36" s="858"/>
      <c r="BE36" s="854"/>
      <c r="BF36" s="854"/>
      <c r="BG36" s="854"/>
      <c r="BH36" s="854"/>
      <c r="BI36" s="855"/>
      <c r="BJ36" s="205"/>
      <c r="BK36" s="205"/>
      <c r="BL36" s="205"/>
      <c r="BM36" s="205"/>
      <c r="BN36" s="205"/>
      <c r="BO36" s="218"/>
      <c r="BP36" s="218"/>
      <c r="BQ36" s="215">
        <v>30</v>
      </c>
      <c r="BR36" s="216"/>
      <c r="BS36" s="803"/>
      <c r="BT36" s="804"/>
      <c r="BU36" s="804"/>
      <c r="BV36" s="804"/>
      <c r="BW36" s="804"/>
      <c r="BX36" s="804"/>
      <c r="BY36" s="804"/>
      <c r="BZ36" s="804"/>
      <c r="CA36" s="804"/>
      <c r="CB36" s="804"/>
      <c r="CC36" s="804"/>
      <c r="CD36" s="804"/>
      <c r="CE36" s="804"/>
      <c r="CF36" s="804"/>
      <c r="CG36" s="805"/>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778"/>
      <c r="DW36" s="779"/>
      <c r="DX36" s="779"/>
      <c r="DY36" s="779"/>
      <c r="DZ36" s="780"/>
      <c r="EA36" s="199"/>
    </row>
    <row r="37" spans="1:131" s="200" customFormat="1" ht="26.25" customHeight="1">
      <c r="A37" s="219">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56"/>
      <c r="AL37" s="857"/>
      <c r="AM37" s="857"/>
      <c r="AN37" s="857"/>
      <c r="AO37" s="857"/>
      <c r="AP37" s="857"/>
      <c r="AQ37" s="857"/>
      <c r="AR37" s="857"/>
      <c r="AS37" s="857"/>
      <c r="AT37" s="857"/>
      <c r="AU37" s="857"/>
      <c r="AV37" s="857"/>
      <c r="AW37" s="857"/>
      <c r="AX37" s="857"/>
      <c r="AY37" s="857"/>
      <c r="AZ37" s="858"/>
      <c r="BA37" s="858"/>
      <c r="BB37" s="858"/>
      <c r="BC37" s="858"/>
      <c r="BD37" s="858"/>
      <c r="BE37" s="854"/>
      <c r="BF37" s="854"/>
      <c r="BG37" s="854"/>
      <c r="BH37" s="854"/>
      <c r="BI37" s="855"/>
      <c r="BJ37" s="205"/>
      <c r="BK37" s="205"/>
      <c r="BL37" s="205"/>
      <c r="BM37" s="205"/>
      <c r="BN37" s="205"/>
      <c r="BO37" s="218"/>
      <c r="BP37" s="218"/>
      <c r="BQ37" s="215">
        <v>31</v>
      </c>
      <c r="BR37" s="216"/>
      <c r="BS37" s="803"/>
      <c r="BT37" s="804"/>
      <c r="BU37" s="804"/>
      <c r="BV37" s="804"/>
      <c r="BW37" s="804"/>
      <c r="BX37" s="804"/>
      <c r="BY37" s="804"/>
      <c r="BZ37" s="804"/>
      <c r="CA37" s="804"/>
      <c r="CB37" s="804"/>
      <c r="CC37" s="804"/>
      <c r="CD37" s="804"/>
      <c r="CE37" s="804"/>
      <c r="CF37" s="804"/>
      <c r="CG37" s="805"/>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778"/>
      <c r="DW37" s="779"/>
      <c r="DX37" s="779"/>
      <c r="DY37" s="779"/>
      <c r="DZ37" s="780"/>
      <c r="EA37" s="199"/>
    </row>
    <row r="38" spans="1:131" s="200" customFormat="1" ht="26.25" customHeight="1">
      <c r="A38" s="219">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56"/>
      <c r="AL38" s="857"/>
      <c r="AM38" s="857"/>
      <c r="AN38" s="857"/>
      <c r="AO38" s="857"/>
      <c r="AP38" s="857"/>
      <c r="AQ38" s="857"/>
      <c r="AR38" s="857"/>
      <c r="AS38" s="857"/>
      <c r="AT38" s="857"/>
      <c r="AU38" s="857"/>
      <c r="AV38" s="857"/>
      <c r="AW38" s="857"/>
      <c r="AX38" s="857"/>
      <c r="AY38" s="857"/>
      <c r="AZ38" s="858"/>
      <c r="BA38" s="858"/>
      <c r="BB38" s="858"/>
      <c r="BC38" s="858"/>
      <c r="BD38" s="858"/>
      <c r="BE38" s="854"/>
      <c r="BF38" s="854"/>
      <c r="BG38" s="854"/>
      <c r="BH38" s="854"/>
      <c r="BI38" s="855"/>
      <c r="BJ38" s="205"/>
      <c r="BK38" s="205"/>
      <c r="BL38" s="205"/>
      <c r="BM38" s="205"/>
      <c r="BN38" s="205"/>
      <c r="BO38" s="218"/>
      <c r="BP38" s="218"/>
      <c r="BQ38" s="215">
        <v>32</v>
      </c>
      <c r="BR38" s="216"/>
      <c r="BS38" s="803"/>
      <c r="BT38" s="804"/>
      <c r="BU38" s="804"/>
      <c r="BV38" s="804"/>
      <c r="BW38" s="804"/>
      <c r="BX38" s="804"/>
      <c r="BY38" s="804"/>
      <c r="BZ38" s="804"/>
      <c r="CA38" s="804"/>
      <c r="CB38" s="804"/>
      <c r="CC38" s="804"/>
      <c r="CD38" s="804"/>
      <c r="CE38" s="804"/>
      <c r="CF38" s="804"/>
      <c r="CG38" s="805"/>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778"/>
      <c r="DW38" s="779"/>
      <c r="DX38" s="779"/>
      <c r="DY38" s="779"/>
      <c r="DZ38" s="780"/>
      <c r="EA38" s="199"/>
    </row>
    <row r="39" spans="1:131" s="200" customFormat="1" ht="26.25" customHeight="1">
      <c r="A39" s="219">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56"/>
      <c r="AL39" s="857"/>
      <c r="AM39" s="857"/>
      <c r="AN39" s="857"/>
      <c r="AO39" s="857"/>
      <c r="AP39" s="857"/>
      <c r="AQ39" s="857"/>
      <c r="AR39" s="857"/>
      <c r="AS39" s="857"/>
      <c r="AT39" s="857"/>
      <c r="AU39" s="857"/>
      <c r="AV39" s="857"/>
      <c r="AW39" s="857"/>
      <c r="AX39" s="857"/>
      <c r="AY39" s="857"/>
      <c r="AZ39" s="858"/>
      <c r="BA39" s="858"/>
      <c r="BB39" s="858"/>
      <c r="BC39" s="858"/>
      <c r="BD39" s="858"/>
      <c r="BE39" s="854"/>
      <c r="BF39" s="854"/>
      <c r="BG39" s="854"/>
      <c r="BH39" s="854"/>
      <c r="BI39" s="855"/>
      <c r="BJ39" s="205"/>
      <c r="BK39" s="205"/>
      <c r="BL39" s="205"/>
      <c r="BM39" s="205"/>
      <c r="BN39" s="205"/>
      <c r="BO39" s="218"/>
      <c r="BP39" s="218"/>
      <c r="BQ39" s="215">
        <v>33</v>
      </c>
      <c r="BR39" s="216"/>
      <c r="BS39" s="803"/>
      <c r="BT39" s="804"/>
      <c r="BU39" s="804"/>
      <c r="BV39" s="804"/>
      <c r="BW39" s="804"/>
      <c r="BX39" s="804"/>
      <c r="BY39" s="804"/>
      <c r="BZ39" s="804"/>
      <c r="CA39" s="804"/>
      <c r="CB39" s="804"/>
      <c r="CC39" s="804"/>
      <c r="CD39" s="804"/>
      <c r="CE39" s="804"/>
      <c r="CF39" s="804"/>
      <c r="CG39" s="805"/>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778"/>
      <c r="DW39" s="779"/>
      <c r="DX39" s="779"/>
      <c r="DY39" s="779"/>
      <c r="DZ39" s="780"/>
      <c r="EA39" s="199"/>
    </row>
    <row r="40" spans="1:131" s="200" customFormat="1" ht="26.25" customHeight="1">
      <c r="A40" s="214">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56"/>
      <c r="AL40" s="857"/>
      <c r="AM40" s="857"/>
      <c r="AN40" s="857"/>
      <c r="AO40" s="857"/>
      <c r="AP40" s="857"/>
      <c r="AQ40" s="857"/>
      <c r="AR40" s="857"/>
      <c r="AS40" s="857"/>
      <c r="AT40" s="857"/>
      <c r="AU40" s="857"/>
      <c r="AV40" s="857"/>
      <c r="AW40" s="857"/>
      <c r="AX40" s="857"/>
      <c r="AY40" s="857"/>
      <c r="AZ40" s="858"/>
      <c r="BA40" s="858"/>
      <c r="BB40" s="858"/>
      <c r="BC40" s="858"/>
      <c r="BD40" s="858"/>
      <c r="BE40" s="854"/>
      <c r="BF40" s="854"/>
      <c r="BG40" s="854"/>
      <c r="BH40" s="854"/>
      <c r="BI40" s="855"/>
      <c r="BJ40" s="205"/>
      <c r="BK40" s="205"/>
      <c r="BL40" s="205"/>
      <c r="BM40" s="205"/>
      <c r="BN40" s="205"/>
      <c r="BO40" s="218"/>
      <c r="BP40" s="218"/>
      <c r="BQ40" s="215">
        <v>34</v>
      </c>
      <c r="BR40" s="216"/>
      <c r="BS40" s="803"/>
      <c r="BT40" s="804"/>
      <c r="BU40" s="804"/>
      <c r="BV40" s="804"/>
      <c r="BW40" s="804"/>
      <c r="BX40" s="804"/>
      <c r="BY40" s="804"/>
      <c r="BZ40" s="804"/>
      <c r="CA40" s="804"/>
      <c r="CB40" s="804"/>
      <c r="CC40" s="804"/>
      <c r="CD40" s="804"/>
      <c r="CE40" s="804"/>
      <c r="CF40" s="804"/>
      <c r="CG40" s="805"/>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778"/>
      <c r="DW40" s="779"/>
      <c r="DX40" s="779"/>
      <c r="DY40" s="779"/>
      <c r="DZ40" s="780"/>
      <c r="EA40" s="199"/>
    </row>
    <row r="41" spans="1:131" s="200" customFormat="1" ht="26.25" customHeight="1">
      <c r="A41" s="214">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56"/>
      <c r="AL41" s="857"/>
      <c r="AM41" s="857"/>
      <c r="AN41" s="857"/>
      <c r="AO41" s="857"/>
      <c r="AP41" s="857"/>
      <c r="AQ41" s="857"/>
      <c r="AR41" s="857"/>
      <c r="AS41" s="857"/>
      <c r="AT41" s="857"/>
      <c r="AU41" s="857"/>
      <c r="AV41" s="857"/>
      <c r="AW41" s="857"/>
      <c r="AX41" s="857"/>
      <c r="AY41" s="857"/>
      <c r="AZ41" s="858"/>
      <c r="BA41" s="858"/>
      <c r="BB41" s="858"/>
      <c r="BC41" s="858"/>
      <c r="BD41" s="858"/>
      <c r="BE41" s="854"/>
      <c r="BF41" s="854"/>
      <c r="BG41" s="854"/>
      <c r="BH41" s="854"/>
      <c r="BI41" s="855"/>
      <c r="BJ41" s="205"/>
      <c r="BK41" s="205"/>
      <c r="BL41" s="205"/>
      <c r="BM41" s="205"/>
      <c r="BN41" s="205"/>
      <c r="BO41" s="218"/>
      <c r="BP41" s="218"/>
      <c r="BQ41" s="215">
        <v>35</v>
      </c>
      <c r="BR41" s="216"/>
      <c r="BS41" s="803"/>
      <c r="BT41" s="804"/>
      <c r="BU41" s="804"/>
      <c r="BV41" s="804"/>
      <c r="BW41" s="804"/>
      <c r="BX41" s="804"/>
      <c r="BY41" s="804"/>
      <c r="BZ41" s="804"/>
      <c r="CA41" s="804"/>
      <c r="CB41" s="804"/>
      <c r="CC41" s="804"/>
      <c r="CD41" s="804"/>
      <c r="CE41" s="804"/>
      <c r="CF41" s="804"/>
      <c r="CG41" s="805"/>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778"/>
      <c r="DW41" s="779"/>
      <c r="DX41" s="779"/>
      <c r="DY41" s="779"/>
      <c r="DZ41" s="780"/>
      <c r="EA41" s="199"/>
    </row>
    <row r="42" spans="1:131" s="200" customFormat="1" ht="26.25" customHeight="1">
      <c r="A42" s="214">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56"/>
      <c r="AL42" s="857"/>
      <c r="AM42" s="857"/>
      <c r="AN42" s="857"/>
      <c r="AO42" s="857"/>
      <c r="AP42" s="857"/>
      <c r="AQ42" s="857"/>
      <c r="AR42" s="857"/>
      <c r="AS42" s="857"/>
      <c r="AT42" s="857"/>
      <c r="AU42" s="857"/>
      <c r="AV42" s="857"/>
      <c r="AW42" s="857"/>
      <c r="AX42" s="857"/>
      <c r="AY42" s="857"/>
      <c r="AZ42" s="858"/>
      <c r="BA42" s="858"/>
      <c r="BB42" s="858"/>
      <c r="BC42" s="858"/>
      <c r="BD42" s="858"/>
      <c r="BE42" s="854"/>
      <c r="BF42" s="854"/>
      <c r="BG42" s="854"/>
      <c r="BH42" s="854"/>
      <c r="BI42" s="855"/>
      <c r="BJ42" s="205"/>
      <c r="BK42" s="205"/>
      <c r="BL42" s="205"/>
      <c r="BM42" s="205"/>
      <c r="BN42" s="205"/>
      <c r="BO42" s="218"/>
      <c r="BP42" s="218"/>
      <c r="BQ42" s="215">
        <v>36</v>
      </c>
      <c r="BR42" s="216"/>
      <c r="BS42" s="803"/>
      <c r="BT42" s="804"/>
      <c r="BU42" s="804"/>
      <c r="BV42" s="804"/>
      <c r="BW42" s="804"/>
      <c r="BX42" s="804"/>
      <c r="BY42" s="804"/>
      <c r="BZ42" s="804"/>
      <c r="CA42" s="804"/>
      <c r="CB42" s="804"/>
      <c r="CC42" s="804"/>
      <c r="CD42" s="804"/>
      <c r="CE42" s="804"/>
      <c r="CF42" s="804"/>
      <c r="CG42" s="805"/>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778"/>
      <c r="DW42" s="779"/>
      <c r="DX42" s="779"/>
      <c r="DY42" s="779"/>
      <c r="DZ42" s="780"/>
      <c r="EA42" s="199"/>
    </row>
    <row r="43" spans="1:131" s="200" customFormat="1" ht="26.25" customHeight="1">
      <c r="A43" s="214">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56"/>
      <c r="AL43" s="857"/>
      <c r="AM43" s="857"/>
      <c r="AN43" s="857"/>
      <c r="AO43" s="857"/>
      <c r="AP43" s="857"/>
      <c r="AQ43" s="857"/>
      <c r="AR43" s="857"/>
      <c r="AS43" s="857"/>
      <c r="AT43" s="857"/>
      <c r="AU43" s="857"/>
      <c r="AV43" s="857"/>
      <c r="AW43" s="857"/>
      <c r="AX43" s="857"/>
      <c r="AY43" s="857"/>
      <c r="AZ43" s="858"/>
      <c r="BA43" s="858"/>
      <c r="BB43" s="858"/>
      <c r="BC43" s="858"/>
      <c r="BD43" s="858"/>
      <c r="BE43" s="854"/>
      <c r="BF43" s="854"/>
      <c r="BG43" s="854"/>
      <c r="BH43" s="854"/>
      <c r="BI43" s="855"/>
      <c r="BJ43" s="205"/>
      <c r="BK43" s="205"/>
      <c r="BL43" s="205"/>
      <c r="BM43" s="205"/>
      <c r="BN43" s="205"/>
      <c r="BO43" s="218"/>
      <c r="BP43" s="218"/>
      <c r="BQ43" s="215">
        <v>37</v>
      </c>
      <c r="BR43" s="216"/>
      <c r="BS43" s="803"/>
      <c r="BT43" s="804"/>
      <c r="BU43" s="804"/>
      <c r="BV43" s="804"/>
      <c r="BW43" s="804"/>
      <c r="BX43" s="804"/>
      <c r="BY43" s="804"/>
      <c r="BZ43" s="804"/>
      <c r="CA43" s="804"/>
      <c r="CB43" s="804"/>
      <c r="CC43" s="804"/>
      <c r="CD43" s="804"/>
      <c r="CE43" s="804"/>
      <c r="CF43" s="804"/>
      <c r="CG43" s="805"/>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778"/>
      <c r="DW43" s="779"/>
      <c r="DX43" s="779"/>
      <c r="DY43" s="779"/>
      <c r="DZ43" s="780"/>
      <c r="EA43" s="199"/>
    </row>
    <row r="44" spans="1:131" s="200" customFormat="1" ht="26.25" customHeight="1">
      <c r="A44" s="214">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56"/>
      <c r="AL44" s="857"/>
      <c r="AM44" s="857"/>
      <c r="AN44" s="857"/>
      <c r="AO44" s="857"/>
      <c r="AP44" s="857"/>
      <c r="AQ44" s="857"/>
      <c r="AR44" s="857"/>
      <c r="AS44" s="857"/>
      <c r="AT44" s="857"/>
      <c r="AU44" s="857"/>
      <c r="AV44" s="857"/>
      <c r="AW44" s="857"/>
      <c r="AX44" s="857"/>
      <c r="AY44" s="857"/>
      <c r="AZ44" s="858"/>
      <c r="BA44" s="858"/>
      <c r="BB44" s="858"/>
      <c r="BC44" s="858"/>
      <c r="BD44" s="858"/>
      <c r="BE44" s="854"/>
      <c r="BF44" s="854"/>
      <c r="BG44" s="854"/>
      <c r="BH44" s="854"/>
      <c r="BI44" s="855"/>
      <c r="BJ44" s="205"/>
      <c r="BK44" s="205"/>
      <c r="BL44" s="205"/>
      <c r="BM44" s="205"/>
      <c r="BN44" s="205"/>
      <c r="BO44" s="218"/>
      <c r="BP44" s="218"/>
      <c r="BQ44" s="215">
        <v>38</v>
      </c>
      <c r="BR44" s="216"/>
      <c r="BS44" s="803"/>
      <c r="BT44" s="804"/>
      <c r="BU44" s="804"/>
      <c r="BV44" s="804"/>
      <c r="BW44" s="804"/>
      <c r="BX44" s="804"/>
      <c r="BY44" s="804"/>
      <c r="BZ44" s="804"/>
      <c r="CA44" s="804"/>
      <c r="CB44" s="804"/>
      <c r="CC44" s="804"/>
      <c r="CD44" s="804"/>
      <c r="CE44" s="804"/>
      <c r="CF44" s="804"/>
      <c r="CG44" s="805"/>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778"/>
      <c r="DW44" s="779"/>
      <c r="DX44" s="779"/>
      <c r="DY44" s="779"/>
      <c r="DZ44" s="780"/>
      <c r="EA44" s="199"/>
    </row>
    <row r="45" spans="1:131" s="200" customFormat="1" ht="26.25" customHeight="1">
      <c r="A45" s="214">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56"/>
      <c r="AL45" s="857"/>
      <c r="AM45" s="857"/>
      <c r="AN45" s="857"/>
      <c r="AO45" s="857"/>
      <c r="AP45" s="857"/>
      <c r="AQ45" s="857"/>
      <c r="AR45" s="857"/>
      <c r="AS45" s="857"/>
      <c r="AT45" s="857"/>
      <c r="AU45" s="857"/>
      <c r="AV45" s="857"/>
      <c r="AW45" s="857"/>
      <c r="AX45" s="857"/>
      <c r="AY45" s="857"/>
      <c r="AZ45" s="858"/>
      <c r="BA45" s="858"/>
      <c r="BB45" s="858"/>
      <c r="BC45" s="858"/>
      <c r="BD45" s="858"/>
      <c r="BE45" s="854"/>
      <c r="BF45" s="854"/>
      <c r="BG45" s="854"/>
      <c r="BH45" s="854"/>
      <c r="BI45" s="855"/>
      <c r="BJ45" s="205"/>
      <c r="BK45" s="205"/>
      <c r="BL45" s="205"/>
      <c r="BM45" s="205"/>
      <c r="BN45" s="205"/>
      <c r="BO45" s="218"/>
      <c r="BP45" s="218"/>
      <c r="BQ45" s="215">
        <v>39</v>
      </c>
      <c r="BR45" s="216"/>
      <c r="BS45" s="803"/>
      <c r="BT45" s="804"/>
      <c r="BU45" s="804"/>
      <c r="BV45" s="804"/>
      <c r="BW45" s="804"/>
      <c r="BX45" s="804"/>
      <c r="BY45" s="804"/>
      <c r="BZ45" s="804"/>
      <c r="CA45" s="804"/>
      <c r="CB45" s="804"/>
      <c r="CC45" s="804"/>
      <c r="CD45" s="804"/>
      <c r="CE45" s="804"/>
      <c r="CF45" s="804"/>
      <c r="CG45" s="805"/>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778"/>
      <c r="DW45" s="779"/>
      <c r="DX45" s="779"/>
      <c r="DY45" s="779"/>
      <c r="DZ45" s="780"/>
      <c r="EA45" s="199"/>
    </row>
    <row r="46" spans="1:131" s="200" customFormat="1" ht="26.25" customHeight="1">
      <c r="A46" s="214">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56"/>
      <c r="AL46" s="857"/>
      <c r="AM46" s="857"/>
      <c r="AN46" s="857"/>
      <c r="AO46" s="857"/>
      <c r="AP46" s="857"/>
      <c r="AQ46" s="857"/>
      <c r="AR46" s="857"/>
      <c r="AS46" s="857"/>
      <c r="AT46" s="857"/>
      <c r="AU46" s="857"/>
      <c r="AV46" s="857"/>
      <c r="AW46" s="857"/>
      <c r="AX46" s="857"/>
      <c r="AY46" s="857"/>
      <c r="AZ46" s="858"/>
      <c r="BA46" s="858"/>
      <c r="BB46" s="858"/>
      <c r="BC46" s="858"/>
      <c r="BD46" s="858"/>
      <c r="BE46" s="854"/>
      <c r="BF46" s="854"/>
      <c r="BG46" s="854"/>
      <c r="BH46" s="854"/>
      <c r="BI46" s="855"/>
      <c r="BJ46" s="205"/>
      <c r="BK46" s="205"/>
      <c r="BL46" s="205"/>
      <c r="BM46" s="205"/>
      <c r="BN46" s="205"/>
      <c r="BO46" s="218"/>
      <c r="BP46" s="218"/>
      <c r="BQ46" s="215">
        <v>40</v>
      </c>
      <c r="BR46" s="216"/>
      <c r="BS46" s="803"/>
      <c r="BT46" s="804"/>
      <c r="BU46" s="804"/>
      <c r="BV46" s="804"/>
      <c r="BW46" s="804"/>
      <c r="BX46" s="804"/>
      <c r="BY46" s="804"/>
      <c r="BZ46" s="804"/>
      <c r="CA46" s="804"/>
      <c r="CB46" s="804"/>
      <c r="CC46" s="804"/>
      <c r="CD46" s="804"/>
      <c r="CE46" s="804"/>
      <c r="CF46" s="804"/>
      <c r="CG46" s="805"/>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778"/>
      <c r="DW46" s="779"/>
      <c r="DX46" s="779"/>
      <c r="DY46" s="779"/>
      <c r="DZ46" s="780"/>
      <c r="EA46" s="199"/>
    </row>
    <row r="47" spans="1:131" s="200" customFormat="1" ht="26.25" customHeight="1">
      <c r="A47" s="214">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56"/>
      <c r="AL47" s="857"/>
      <c r="AM47" s="857"/>
      <c r="AN47" s="857"/>
      <c r="AO47" s="857"/>
      <c r="AP47" s="857"/>
      <c r="AQ47" s="857"/>
      <c r="AR47" s="857"/>
      <c r="AS47" s="857"/>
      <c r="AT47" s="857"/>
      <c r="AU47" s="857"/>
      <c r="AV47" s="857"/>
      <c r="AW47" s="857"/>
      <c r="AX47" s="857"/>
      <c r="AY47" s="857"/>
      <c r="AZ47" s="858"/>
      <c r="BA47" s="858"/>
      <c r="BB47" s="858"/>
      <c r="BC47" s="858"/>
      <c r="BD47" s="858"/>
      <c r="BE47" s="854"/>
      <c r="BF47" s="854"/>
      <c r="BG47" s="854"/>
      <c r="BH47" s="854"/>
      <c r="BI47" s="855"/>
      <c r="BJ47" s="205"/>
      <c r="BK47" s="205"/>
      <c r="BL47" s="205"/>
      <c r="BM47" s="205"/>
      <c r="BN47" s="205"/>
      <c r="BO47" s="218"/>
      <c r="BP47" s="218"/>
      <c r="BQ47" s="215">
        <v>41</v>
      </c>
      <c r="BR47" s="216"/>
      <c r="BS47" s="803"/>
      <c r="BT47" s="804"/>
      <c r="BU47" s="804"/>
      <c r="BV47" s="804"/>
      <c r="BW47" s="804"/>
      <c r="BX47" s="804"/>
      <c r="BY47" s="804"/>
      <c r="BZ47" s="804"/>
      <c r="CA47" s="804"/>
      <c r="CB47" s="804"/>
      <c r="CC47" s="804"/>
      <c r="CD47" s="804"/>
      <c r="CE47" s="804"/>
      <c r="CF47" s="804"/>
      <c r="CG47" s="805"/>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778"/>
      <c r="DW47" s="779"/>
      <c r="DX47" s="779"/>
      <c r="DY47" s="779"/>
      <c r="DZ47" s="780"/>
      <c r="EA47" s="199"/>
    </row>
    <row r="48" spans="1:131" s="200" customFormat="1" ht="26.25" customHeight="1">
      <c r="A48" s="214">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56"/>
      <c r="AL48" s="857"/>
      <c r="AM48" s="857"/>
      <c r="AN48" s="857"/>
      <c r="AO48" s="857"/>
      <c r="AP48" s="857"/>
      <c r="AQ48" s="857"/>
      <c r="AR48" s="857"/>
      <c r="AS48" s="857"/>
      <c r="AT48" s="857"/>
      <c r="AU48" s="857"/>
      <c r="AV48" s="857"/>
      <c r="AW48" s="857"/>
      <c r="AX48" s="857"/>
      <c r="AY48" s="857"/>
      <c r="AZ48" s="858"/>
      <c r="BA48" s="858"/>
      <c r="BB48" s="858"/>
      <c r="BC48" s="858"/>
      <c r="BD48" s="858"/>
      <c r="BE48" s="854"/>
      <c r="BF48" s="854"/>
      <c r="BG48" s="854"/>
      <c r="BH48" s="854"/>
      <c r="BI48" s="855"/>
      <c r="BJ48" s="205"/>
      <c r="BK48" s="205"/>
      <c r="BL48" s="205"/>
      <c r="BM48" s="205"/>
      <c r="BN48" s="205"/>
      <c r="BO48" s="218"/>
      <c r="BP48" s="218"/>
      <c r="BQ48" s="215">
        <v>42</v>
      </c>
      <c r="BR48" s="216"/>
      <c r="BS48" s="803"/>
      <c r="BT48" s="804"/>
      <c r="BU48" s="804"/>
      <c r="BV48" s="804"/>
      <c r="BW48" s="804"/>
      <c r="BX48" s="804"/>
      <c r="BY48" s="804"/>
      <c r="BZ48" s="804"/>
      <c r="CA48" s="804"/>
      <c r="CB48" s="804"/>
      <c r="CC48" s="804"/>
      <c r="CD48" s="804"/>
      <c r="CE48" s="804"/>
      <c r="CF48" s="804"/>
      <c r="CG48" s="805"/>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778"/>
      <c r="DW48" s="779"/>
      <c r="DX48" s="779"/>
      <c r="DY48" s="779"/>
      <c r="DZ48" s="780"/>
      <c r="EA48" s="199"/>
    </row>
    <row r="49" spans="1:131" s="200" customFormat="1" ht="26.25" customHeight="1">
      <c r="A49" s="214">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56"/>
      <c r="AL49" s="857"/>
      <c r="AM49" s="857"/>
      <c r="AN49" s="857"/>
      <c r="AO49" s="857"/>
      <c r="AP49" s="857"/>
      <c r="AQ49" s="857"/>
      <c r="AR49" s="857"/>
      <c r="AS49" s="857"/>
      <c r="AT49" s="857"/>
      <c r="AU49" s="857"/>
      <c r="AV49" s="857"/>
      <c r="AW49" s="857"/>
      <c r="AX49" s="857"/>
      <c r="AY49" s="857"/>
      <c r="AZ49" s="858"/>
      <c r="BA49" s="858"/>
      <c r="BB49" s="858"/>
      <c r="BC49" s="858"/>
      <c r="BD49" s="858"/>
      <c r="BE49" s="854"/>
      <c r="BF49" s="854"/>
      <c r="BG49" s="854"/>
      <c r="BH49" s="854"/>
      <c r="BI49" s="855"/>
      <c r="BJ49" s="205"/>
      <c r="BK49" s="205"/>
      <c r="BL49" s="205"/>
      <c r="BM49" s="205"/>
      <c r="BN49" s="205"/>
      <c r="BO49" s="218"/>
      <c r="BP49" s="218"/>
      <c r="BQ49" s="215">
        <v>43</v>
      </c>
      <c r="BR49" s="216"/>
      <c r="BS49" s="803"/>
      <c r="BT49" s="804"/>
      <c r="BU49" s="804"/>
      <c r="BV49" s="804"/>
      <c r="BW49" s="804"/>
      <c r="BX49" s="804"/>
      <c r="BY49" s="804"/>
      <c r="BZ49" s="804"/>
      <c r="CA49" s="804"/>
      <c r="CB49" s="804"/>
      <c r="CC49" s="804"/>
      <c r="CD49" s="804"/>
      <c r="CE49" s="804"/>
      <c r="CF49" s="804"/>
      <c r="CG49" s="805"/>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778"/>
      <c r="DW49" s="779"/>
      <c r="DX49" s="779"/>
      <c r="DY49" s="779"/>
      <c r="DZ49" s="780"/>
      <c r="EA49" s="199"/>
    </row>
    <row r="50" spans="1:131" s="200" customFormat="1" ht="26.25" customHeight="1">
      <c r="A50" s="214">
        <v>23</v>
      </c>
      <c r="B50" s="790"/>
      <c r="C50" s="791"/>
      <c r="D50" s="791"/>
      <c r="E50" s="791"/>
      <c r="F50" s="791"/>
      <c r="G50" s="791"/>
      <c r="H50" s="791"/>
      <c r="I50" s="791"/>
      <c r="J50" s="791"/>
      <c r="K50" s="791"/>
      <c r="L50" s="791"/>
      <c r="M50" s="791"/>
      <c r="N50" s="791"/>
      <c r="O50" s="791"/>
      <c r="P50" s="792"/>
      <c r="Q50" s="859"/>
      <c r="R50" s="860"/>
      <c r="S50" s="860"/>
      <c r="T50" s="860"/>
      <c r="U50" s="860"/>
      <c r="V50" s="860"/>
      <c r="W50" s="860"/>
      <c r="X50" s="860"/>
      <c r="Y50" s="860"/>
      <c r="Z50" s="860"/>
      <c r="AA50" s="860"/>
      <c r="AB50" s="860"/>
      <c r="AC50" s="860"/>
      <c r="AD50" s="860"/>
      <c r="AE50" s="861"/>
      <c r="AF50" s="796"/>
      <c r="AG50" s="797"/>
      <c r="AH50" s="797"/>
      <c r="AI50" s="797"/>
      <c r="AJ50" s="798"/>
      <c r="AK50" s="862"/>
      <c r="AL50" s="860"/>
      <c r="AM50" s="860"/>
      <c r="AN50" s="860"/>
      <c r="AO50" s="860"/>
      <c r="AP50" s="860"/>
      <c r="AQ50" s="860"/>
      <c r="AR50" s="860"/>
      <c r="AS50" s="860"/>
      <c r="AT50" s="860"/>
      <c r="AU50" s="860"/>
      <c r="AV50" s="860"/>
      <c r="AW50" s="860"/>
      <c r="AX50" s="860"/>
      <c r="AY50" s="860"/>
      <c r="AZ50" s="863"/>
      <c r="BA50" s="863"/>
      <c r="BB50" s="863"/>
      <c r="BC50" s="863"/>
      <c r="BD50" s="863"/>
      <c r="BE50" s="854"/>
      <c r="BF50" s="854"/>
      <c r="BG50" s="854"/>
      <c r="BH50" s="854"/>
      <c r="BI50" s="855"/>
      <c r="BJ50" s="205"/>
      <c r="BK50" s="205"/>
      <c r="BL50" s="205"/>
      <c r="BM50" s="205"/>
      <c r="BN50" s="205"/>
      <c r="BO50" s="218"/>
      <c r="BP50" s="218"/>
      <c r="BQ50" s="215">
        <v>44</v>
      </c>
      <c r="BR50" s="216"/>
      <c r="BS50" s="803"/>
      <c r="BT50" s="804"/>
      <c r="BU50" s="804"/>
      <c r="BV50" s="804"/>
      <c r="BW50" s="804"/>
      <c r="BX50" s="804"/>
      <c r="BY50" s="804"/>
      <c r="BZ50" s="804"/>
      <c r="CA50" s="804"/>
      <c r="CB50" s="804"/>
      <c r="CC50" s="804"/>
      <c r="CD50" s="804"/>
      <c r="CE50" s="804"/>
      <c r="CF50" s="804"/>
      <c r="CG50" s="805"/>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778"/>
      <c r="DW50" s="779"/>
      <c r="DX50" s="779"/>
      <c r="DY50" s="779"/>
      <c r="DZ50" s="780"/>
      <c r="EA50" s="199"/>
    </row>
    <row r="51" spans="1:131" s="200" customFormat="1" ht="26.25" customHeight="1">
      <c r="A51" s="214">
        <v>24</v>
      </c>
      <c r="B51" s="790"/>
      <c r="C51" s="791"/>
      <c r="D51" s="791"/>
      <c r="E51" s="791"/>
      <c r="F51" s="791"/>
      <c r="G51" s="791"/>
      <c r="H51" s="791"/>
      <c r="I51" s="791"/>
      <c r="J51" s="791"/>
      <c r="K51" s="791"/>
      <c r="L51" s="791"/>
      <c r="M51" s="791"/>
      <c r="N51" s="791"/>
      <c r="O51" s="791"/>
      <c r="P51" s="792"/>
      <c r="Q51" s="859"/>
      <c r="R51" s="860"/>
      <c r="S51" s="860"/>
      <c r="T51" s="860"/>
      <c r="U51" s="860"/>
      <c r="V51" s="860"/>
      <c r="W51" s="860"/>
      <c r="X51" s="860"/>
      <c r="Y51" s="860"/>
      <c r="Z51" s="860"/>
      <c r="AA51" s="860"/>
      <c r="AB51" s="860"/>
      <c r="AC51" s="860"/>
      <c r="AD51" s="860"/>
      <c r="AE51" s="861"/>
      <c r="AF51" s="796"/>
      <c r="AG51" s="797"/>
      <c r="AH51" s="797"/>
      <c r="AI51" s="797"/>
      <c r="AJ51" s="798"/>
      <c r="AK51" s="862"/>
      <c r="AL51" s="860"/>
      <c r="AM51" s="860"/>
      <c r="AN51" s="860"/>
      <c r="AO51" s="860"/>
      <c r="AP51" s="860"/>
      <c r="AQ51" s="860"/>
      <c r="AR51" s="860"/>
      <c r="AS51" s="860"/>
      <c r="AT51" s="860"/>
      <c r="AU51" s="860"/>
      <c r="AV51" s="860"/>
      <c r="AW51" s="860"/>
      <c r="AX51" s="860"/>
      <c r="AY51" s="860"/>
      <c r="AZ51" s="863"/>
      <c r="BA51" s="863"/>
      <c r="BB51" s="863"/>
      <c r="BC51" s="863"/>
      <c r="BD51" s="863"/>
      <c r="BE51" s="854"/>
      <c r="BF51" s="854"/>
      <c r="BG51" s="854"/>
      <c r="BH51" s="854"/>
      <c r="BI51" s="855"/>
      <c r="BJ51" s="205"/>
      <c r="BK51" s="205"/>
      <c r="BL51" s="205"/>
      <c r="BM51" s="205"/>
      <c r="BN51" s="205"/>
      <c r="BO51" s="218"/>
      <c r="BP51" s="218"/>
      <c r="BQ51" s="215">
        <v>45</v>
      </c>
      <c r="BR51" s="216"/>
      <c r="BS51" s="803"/>
      <c r="BT51" s="804"/>
      <c r="BU51" s="804"/>
      <c r="BV51" s="804"/>
      <c r="BW51" s="804"/>
      <c r="BX51" s="804"/>
      <c r="BY51" s="804"/>
      <c r="BZ51" s="804"/>
      <c r="CA51" s="804"/>
      <c r="CB51" s="804"/>
      <c r="CC51" s="804"/>
      <c r="CD51" s="804"/>
      <c r="CE51" s="804"/>
      <c r="CF51" s="804"/>
      <c r="CG51" s="805"/>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778"/>
      <c r="DW51" s="779"/>
      <c r="DX51" s="779"/>
      <c r="DY51" s="779"/>
      <c r="DZ51" s="780"/>
      <c r="EA51" s="199"/>
    </row>
    <row r="52" spans="1:131" s="200" customFormat="1" ht="26.25" customHeight="1">
      <c r="A52" s="214">
        <v>25</v>
      </c>
      <c r="B52" s="790"/>
      <c r="C52" s="791"/>
      <c r="D52" s="791"/>
      <c r="E52" s="791"/>
      <c r="F52" s="791"/>
      <c r="G52" s="791"/>
      <c r="H52" s="791"/>
      <c r="I52" s="791"/>
      <c r="J52" s="791"/>
      <c r="K52" s="791"/>
      <c r="L52" s="791"/>
      <c r="M52" s="791"/>
      <c r="N52" s="791"/>
      <c r="O52" s="791"/>
      <c r="P52" s="792"/>
      <c r="Q52" s="859"/>
      <c r="R52" s="860"/>
      <c r="S52" s="860"/>
      <c r="T52" s="860"/>
      <c r="U52" s="860"/>
      <c r="V52" s="860"/>
      <c r="W52" s="860"/>
      <c r="X52" s="860"/>
      <c r="Y52" s="860"/>
      <c r="Z52" s="860"/>
      <c r="AA52" s="860"/>
      <c r="AB52" s="860"/>
      <c r="AC52" s="860"/>
      <c r="AD52" s="860"/>
      <c r="AE52" s="861"/>
      <c r="AF52" s="796"/>
      <c r="AG52" s="797"/>
      <c r="AH52" s="797"/>
      <c r="AI52" s="797"/>
      <c r="AJ52" s="798"/>
      <c r="AK52" s="862"/>
      <c r="AL52" s="860"/>
      <c r="AM52" s="860"/>
      <c r="AN52" s="860"/>
      <c r="AO52" s="860"/>
      <c r="AP52" s="860"/>
      <c r="AQ52" s="860"/>
      <c r="AR52" s="860"/>
      <c r="AS52" s="860"/>
      <c r="AT52" s="860"/>
      <c r="AU52" s="860"/>
      <c r="AV52" s="860"/>
      <c r="AW52" s="860"/>
      <c r="AX52" s="860"/>
      <c r="AY52" s="860"/>
      <c r="AZ52" s="863"/>
      <c r="BA52" s="863"/>
      <c r="BB52" s="863"/>
      <c r="BC52" s="863"/>
      <c r="BD52" s="863"/>
      <c r="BE52" s="854"/>
      <c r="BF52" s="854"/>
      <c r="BG52" s="854"/>
      <c r="BH52" s="854"/>
      <c r="BI52" s="855"/>
      <c r="BJ52" s="205"/>
      <c r="BK52" s="205"/>
      <c r="BL52" s="205"/>
      <c r="BM52" s="205"/>
      <c r="BN52" s="205"/>
      <c r="BO52" s="218"/>
      <c r="BP52" s="218"/>
      <c r="BQ52" s="215">
        <v>46</v>
      </c>
      <c r="BR52" s="216"/>
      <c r="BS52" s="803"/>
      <c r="BT52" s="804"/>
      <c r="BU52" s="804"/>
      <c r="BV52" s="804"/>
      <c r="BW52" s="804"/>
      <c r="BX52" s="804"/>
      <c r="BY52" s="804"/>
      <c r="BZ52" s="804"/>
      <c r="CA52" s="804"/>
      <c r="CB52" s="804"/>
      <c r="CC52" s="804"/>
      <c r="CD52" s="804"/>
      <c r="CE52" s="804"/>
      <c r="CF52" s="804"/>
      <c r="CG52" s="805"/>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778"/>
      <c r="DW52" s="779"/>
      <c r="DX52" s="779"/>
      <c r="DY52" s="779"/>
      <c r="DZ52" s="780"/>
      <c r="EA52" s="199"/>
    </row>
    <row r="53" spans="1:131" s="200" customFormat="1" ht="26.25" customHeight="1">
      <c r="A53" s="214">
        <v>26</v>
      </c>
      <c r="B53" s="790"/>
      <c r="C53" s="791"/>
      <c r="D53" s="791"/>
      <c r="E53" s="791"/>
      <c r="F53" s="791"/>
      <c r="G53" s="791"/>
      <c r="H53" s="791"/>
      <c r="I53" s="791"/>
      <c r="J53" s="791"/>
      <c r="K53" s="791"/>
      <c r="L53" s="791"/>
      <c r="M53" s="791"/>
      <c r="N53" s="791"/>
      <c r="O53" s="791"/>
      <c r="P53" s="792"/>
      <c r="Q53" s="859"/>
      <c r="R53" s="860"/>
      <c r="S53" s="860"/>
      <c r="T53" s="860"/>
      <c r="U53" s="860"/>
      <c r="V53" s="860"/>
      <c r="W53" s="860"/>
      <c r="X53" s="860"/>
      <c r="Y53" s="860"/>
      <c r="Z53" s="860"/>
      <c r="AA53" s="860"/>
      <c r="AB53" s="860"/>
      <c r="AC53" s="860"/>
      <c r="AD53" s="860"/>
      <c r="AE53" s="861"/>
      <c r="AF53" s="796"/>
      <c r="AG53" s="797"/>
      <c r="AH53" s="797"/>
      <c r="AI53" s="797"/>
      <c r="AJ53" s="798"/>
      <c r="AK53" s="862"/>
      <c r="AL53" s="860"/>
      <c r="AM53" s="860"/>
      <c r="AN53" s="860"/>
      <c r="AO53" s="860"/>
      <c r="AP53" s="860"/>
      <c r="AQ53" s="860"/>
      <c r="AR53" s="860"/>
      <c r="AS53" s="860"/>
      <c r="AT53" s="860"/>
      <c r="AU53" s="860"/>
      <c r="AV53" s="860"/>
      <c r="AW53" s="860"/>
      <c r="AX53" s="860"/>
      <c r="AY53" s="860"/>
      <c r="AZ53" s="863"/>
      <c r="BA53" s="863"/>
      <c r="BB53" s="863"/>
      <c r="BC53" s="863"/>
      <c r="BD53" s="863"/>
      <c r="BE53" s="854"/>
      <c r="BF53" s="854"/>
      <c r="BG53" s="854"/>
      <c r="BH53" s="854"/>
      <c r="BI53" s="855"/>
      <c r="BJ53" s="205"/>
      <c r="BK53" s="205"/>
      <c r="BL53" s="205"/>
      <c r="BM53" s="205"/>
      <c r="BN53" s="205"/>
      <c r="BO53" s="218"/>
      <c r="BP53" s="218"/>
      <c r="BQ53" s="215">
        <v>47</v>
      </c>
      <c r="BR53" s="216"/>
      <c r="BS53" s="803"/>
      <c r="BT53" s="804"/>
      <c r="BU53" s="804"/>
      <c r="BV53" s="804"/>
      <c r="BW53" s="804"/>
      <c r="BX53" s="804"/>
      <c r="BY53" s="804"/>
      <c r="BZ53" s="804"/>
      <c r="CA53" s="804"/>
      <c r="CB53" s="804"/>
      <c r="CC53" s="804"/>
      <c r="CD53" s="804"/>
      <c r="CE53" s="804"/>
      <c r="CF53" s="804"/>
      <c r="CG53" s="805"/>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778"/>
      <c r="DW53" s="779"/>
      <c r="DX53" s="779"/>
      <c r="DY53" s="779"/>
      <c r="DZ53" s="780"/>
      <c r="EA53" s="199"/>
    </row>
    <row r="54" spans="1:131" s="200" customFormat="1" ht="26.25" customHeight="1">
      <c r="A54" s="214">
        <v>27</v>
      </c>
      <c r="B54" s="790"/>
      <c r="C54" s="791"/>
      <c r="D54" s="791"/>
      <c r="E54" s="791"/>
      <c r="F54" s="791"/>
      <c r="G54" s="791"/>
      <c r="H54" s="791"/>
      <c r="I54" s="791"/>
      <c r="J54" s="791"/>
      <c r="K54" s="791"/>
      <c r="L54" s="791"/>
      <c r="M54" s="791"/>
      <c r="N54" s="791"/>
      <c r="O54" s="791"/>
      <c r="P54" s="792"/>
      <c r="Q54" s="859"/>
      <c r="R54" s="860"/>
      <c r="S54" s="860"/>
      <c r="T54" s="860"/>
      <c r="U54" s="860"/>
      <c r="V54" s="860"/>
      <c r="W54" s="860"/>
      <c r="X54" s="860"/>
      <c r="Y54" s="860"/>
      <c r="Z54" s="860"/>
      <c r="AA54" s="860"/>
      <c r="AB54" s="860"/>
      <c r="AC54" s="860"/>
      <c r="AD54" s="860"/>
      <c r="AE54" s="861"/>
      <c r="AF54" s="796"/>
      <c r="AG54" s="797"/>
      <c r="AH54" s="797"/>
      <c r="AI54" s="797"/>
      <c r="AJ54" s="798"/>
      <c r="AK54" s="862"/>
      <c r="AL54" s="860"/>
      <c r="AM54" s="860"/>
      <c r="AN54" s="860"/>
      <c r="AO54" s="860"/>
      <c r="AP54" s="860"/>
      <c r="AQ54" s="860"/>
      <c r="AR54" s="860"/>
      <c r="AS54" s="860"/>
      <c r="AT54" s="860"/>
      <c r="AU54" s="860"/>
      <c r="AV54" s="860"/>
      <c r="AW54" s="860"/>
      <c r="AX54" s="860"/>
      <c r="AY54" s="860"/>
      <c r="AZ54" s="863"/>
      <c r="BA54" s="863"/>
      <c r="BB54" s="863"/>
      <c r="BC54" s="863"/>
      <c r="BD54" s="863"/>
      <c r="BE54" s="854"/>
      <c r="BF54" s="854"/>
      <c r="BG54" s="854"/>
      <c r="BH54" s="854"/>
      <c r="BI54" s="855"/>
      <c r="BJ54" s="205"/>
      <c r="BK54" s="205"/>
      <c r="BL54" s="205"/>
      <c r="BM54" s="205"/>
      <c r="BN54" s="205"/>
      <c r="BO54" s="218"/>
      <c r="BP54" s="218"/>
      <c r="BQ54" s="215">
        <v>48</v>
      </c>
      <c r="BR54" s="216"/>
      <c r="BS54" s="803"/>
      <c r="BT54" s="804"/>
      <c r="BU54" s="804"/>
      <c r="BV54" s="804"/>
      <c r="BW54" s="804"/>
      <c r="BX54" s="804"/>
      <c r="BY54" s="804"/>
      <c r="BZ54" s="804"/>
      <c r="CA54" s="804"/>
      <c r="CB54" s="804"/>
      <c r="CC54" s="804"/>
      <c r="CD54" s="804"/>
      <c r="CE54" s="804"/>
      <c r="CF54" s="804"/>
      <c r="CG54" s="805"/>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778"/>
      <c r="DW54" s="779"/>
      <c r="DX54" s="779"/>
      <c r="DY54" s="779"/>
      <c r="DZ54" s="780"/>
      <c r="EA54" s="199"/>
    </row>
    <row r="55" spans="1:131" s="200" customFormat="1" ht="26.25" customHeight="1">
      <c r="A55" s="214">
        <v>28</v>
      </c>
      <c r="B55" s="790"/>
      <c r="C55" s="791"/>
      <c r="D55" s="791"/>
      <c r="E55" s="791"/>
      <c r="F55" s="791"/>
      <c r="G55" s="791"/>
      <c r="H55" s="791"/>
      <c r="I55" s="791"/>
      <c r="J55" s="791"/>
      <c r="K55" s="791"/>
      <c r="L55" s="791"/>
      <c r="M55" s="791"/>
      <c r="N55" s="791"/>
      <c r="O55" s="791"/>
      <c r="P55" s="792"/>
      <c r="Q55" s="859"/>
      <c r="R55" s="860"/>
      <c r="S55" s="860"/>
      <c r="T55" s="860"/>
      <c r="U55" s="860"/>
      <c r="V55" s="860"/>
      <c r="W55" s="860"/>
      <c r="X55" s="860"/>
      <c r="Y55" s="860"/>
      <c r="Z55" s="860"/>
      <c r="AA55" s="860"/>
      <c r="AB55" s="860"/>
      <c r="AC55" s="860"/>
      <c r="AD55" s="860"/>
      <c r="AE55" s="861"/>
      <c r="AF55" s="796"/>
      <c r="AG55" s="797"/>
      <c r="AH55" s="797"/>
      <c r="AI55" s="797"/>
      <c r="AJ55" s="798"/>
      <c r="AK55" s="862"/>
      <c r="AL55" s="860"/>
      <c r="AM55" s="860"/>
      <c r="AN55" s="860"/>
      <c r="AO55" s="860"/>
      <c r="AP55" s="860"/>
      <c r="AQ55" s="860"/>
      <c r="AR55" s="860"/>
      <c r="AS55" s="860"/>
      <c r="AT55" s="860"/>
      <c r="AU55" s="860"/>
      <c r="AV55" s="860"/>
      <c r="AW55" s="860"/>
      <c r="AX55" s="860"/>
      <c r="AY55" s="860"/>
      <c r="AZ55" s="863"/>
      <c r="BA55" s="863"/>
      <c r="BB55" s="863"/>
      <c r="BC55" s="863"/>
      <c r="BD55" s="863"/>
      <c r="BE55" s="854"/>
      <c r="BF55" s="854"/>
      <c r="BG55" s="854"/>
      <c r="BH55" s="854"/>
      <c r="BI55" s="855"/>
      <c r="BJ55" s="205"/>
      <c r="BK55" s="205"/>
      <c r="BL55" s="205"/>
      <c r="BM55" s="205"/>
      <c r="BN55" s="205"/>
      <c r="BO55" s="218"/>
      <c r="BP55" s="218"/>
      <c r="BQ55" s="215">
        <v>49</v>
      </c>
      <c r="BR55" s="216"/>
      <c r="BS55" s="803"/>
      <c r="BT55" s="804"/>
      <c r="BU55" s="804"/>
      <c r="BV55" s="804"/>
      <c r="BW55" s="804"/>
      <c r="BX55" s="804"/>
      <c r="BY55" s="804"/>
      <c r="BZ55" s="804"/>
      <c r="CA55" s="804"/>
      <c r="CB55" s="804"/>
      <c r="CC55" s="804"/>
      <c r="CD55" s="804"/>
      <c r="CE55" s="804"/>
      <c r="CF55" s="804"/>
      <c r="CG55" s="805"/>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778"/>
      <c r="DW55" s="779"/>
      <c r="DX55" s="779"/>
      <c r="DY55" s="779"/>
      <c r="DZ55" s="780"/>
      <c r="EA55" s="199"/>
    </row>
    <row r="56" spans="1:131" s="200" customFormat="1" ht="26.25" customHeight="1">
      <c r="A56" s="214">
        <v>29</v>
      </c>
      <c r="B56" s="790"/>
      <c r="C56" s="791"/>
      <c r="D56" s="791"/>
      <c r="E56" s="791"/>
      <c r="F56" s="791"/>
      <c r="G56" s="791"/>
      <c r="H56" s="791"/>
      <c r="I56" s="791"/>
      <c r="J56" s="791"/>
      <c r="K56" s="791"/>
      <c r="L56" s="791"/>
      <c r="M56" s="791"/>
      <c r="N56" s="791"/>
      <c r="O56" s="791"/>
      <c r="P56" s="792"/>
      <c r="Q56" s="859"/>
      <c r="R56" s="860"/>
      <c r="S56" s="860"/>
      <c r="T56" s="860"/>
      <c r="U56" s="860"/>
      <c r="V56" s="860"/>
      <c r="W56" s="860"/>
      <c r="X56" s="860"/>
      <c r="Y56" s="860"/>
      <c r="Z56" s="860"/>
      <c r="AA56" s="860"/>
      <c r="AB56" s="860"/>
      <c r="AC56" s="860"/>
      <c r="AD56" s="860"/>
      <c r="AE56" s="861"/>
      <c r="AF56" s="796"/>
      <c r="AG56" s="797"/>
      <c r="AH56" s="797"/>
      <c r="AI56" s="797"/>
      <c r="AJ56" s="798"/>
      <c r="AK56" s="862"/>
      <c r="AL56" s="860"/>
      <c r="AM56" s="860"/>
      <c r="AN56" s="860"/>
      <c r="AO56" s="860"/>
      <c r="AP56" s="860"/>
      <c r="AQ56" s="860"/>
      <c r="AR56" s="860"/>
      <c r="AS56" s="860"/>
      <c r="AT56" s="860"/>
      <c r="AU56" s="860"/>
      <c r="AV56" s="860"/>
      <c r="AW56" s="860"/>
      <c r="AX56" s="860"/>
      <c r="AY56" s="860"/>
      <c r="AZ56" s="863"/>
      <c r="BA56" s="863"/>
      <c r="BB56" s="863"/>
      <c r="BC56" s="863"/>
      <c r="BD56" s="863"/>
      <c r="BE56" s="854"/>
      <c r="BF56" s="854"/>
      <c r="BG56" s="854"/>
      <c r="BH56" s="854"/>
      <c r="BI56" s="855"/>
      <c r="BJ56" s="205"/>
      <c r="BK56" s="205"/>
      <c r="BL56" s="205"/>
      <c r="BM56" s="205"/>
      <c r="BN56" s="205"/>
      <c r="BO56" s="218"/>
      <c r="BP56" s="218"/>
      <c r="BQ56" s="215">
        <v>50</v>
      </c>
      <c r="BR56" s="216"/>
      <c r="BS56" s="803"/>
      <c r="BT56" s="804"/>
      <c r="BU56" s="804"/>
      <c r="BV56" s="804"/>
      <c r="BW56" s="804"/>
      <c r="BX56" s="804"/>
      <c r="BY56" s="804"/>
      <c r="BZ56" s="804"/>
      <c r="CA56" s="804"/>
      <c r="CB56" s="804"/>
      <c r="CC56" s="804"/>
      <c r="CD56" s="804"/>
      <c r="CE56" s="804"/>
      <c r="CF56" s="804"/>
      <c r="CG56" s="805"/>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778"/>
      <c r="DW56" s="779"/>
      <c r="DX56" s="779"/>
      <c r="DY56" s="779"/>
      <c r="DZ56" s="780"/>
      <c r="EA56" s="199"/>
    </row>
    <row r="57" spans="1:131" s="200" customFormat="1" ht="26.25" customHeight="1">
      <c r="A57" s="214">
        <v>30</v>
      </c>
      <c r="B57" s="790"/>
      <c r="C57" s="791"/>
      <c r="D57" s="791"/>
      <c r="E57" s="791"/>
      <c r="F57" s="791"/>
      <c r="G57" s="791"/>
      <c r="H57" s="791"/>
      <c r="I57" s="791"/>
      <c r="J57" s="791"/>
      <c r="K57" s="791"/>
      <c r="L57" s="791"/>
      <c r="M57" s="791"/>
      <c r="N57" s="791"/>
      <c r="O57" s="791"/>
      <c r="P57" s="792"/>
      <c r="Q57" s="859"/>
      <c r="R57" s="860"/>
      <c r="S57" s="860"/>
      <c r="T57" s="860"/>
      <c r="U57" s="860"/>
      <c r="V57" s="860"/>
      <c r="W57" s="860"/>
      <c r="X57" s="860"/>
      <c r="Y57" s="860"/>
      <c r="Z57" s="860"/>
      <c r="AA57" s="860"/>
      <c r="AB57" s="860"/>
      <c r="AC57" s="860"/>
      <c r="AD57" s="860"/>
      <c r="AE57" s="861"/>
      <c r="AF57" s="796"/>
      <c r="AG57" s="797"/>
      <c r="AH57" s="797"/>
      <c r="AI57" s="797"/>
      <c r="AJ57" s="798"/>
      <c r="AK57" s="862"/>
      <c r="AL57" s="860"/>
      <c r="AM57" s="860"/>
      <c r="AN57" s="860"/>
      <c r="AO57" s="860"/>
      <c r="AP57" s="860"/>
      <c r="AQ57" s="860"/>
      <c r="AR57" s="860"/>
      <c r="AS57" s="860"/>
      <c r="AT57" s="860"/>
      <c r="AU57" s="860"/>
      <c r="AV57" s="860"/>
      <c r="AW57" s="860"/>
      <c r="AX57" s="860"/>
      <c r="AY57" s="860"/>
      <c r="AZ57" s="863"/>
      <c r="BA57" s="863"/>
      <c r="BB57" s="863"/>
      <c r="BC57" s="863"/>
      <c r="BD57" s="863"/>
      <c r="BE57" s="854"/>
      <c r="BF57" s="854"/>
      <c r="BG57" s="854"/>
      <c r="BH57" s="854"/>
      <c r="BI57" s="855"/>
      <c r="BJ57" s="205"/>
      <c r="BK57" s="205"/>
      <c r="BL57" s="205"/>
      <c r="BM57" s="205"/>
      <c r="BN57" s="205"/>
      <c r="BO57" s="218"/>
      <c r="BP57" s="218"/>
      <c r="BQ57" s="215">
        <v>51</v>
      </c>
      <c r="BR57" s="216"/>
      <c r="BS57" s="803"/>
      <c r="BT57" s="804"/>
      <c r="BU57" s="804"/>
      <c r="BV57" s="804"/>
      <c r="BW57" s="804"/>
      <c r="BX57" s="804"/>
      <c r="BY57" s="804"/>
      <c r="BZ57" s="804"/>
      <c r="CA57" s="804"/>
      <c r="CB57" s="804"/>
      <c r="CC57" s="804"/>
      <c r="CD57" s="804"/>
      <c r="CE57" s="804"/>
      <c r="CF57" s="804"/>
      <c r="CG57" s="805"/>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778"/>
      <c r="DW57" s="779"/>
      <c r="DX57" s="779"/>
      <c r="DY57" s="779"/>
      <c r="DZ57" s="780"/>
      <c r="EA57" s="199"/>
    </row>
    <row r="58" spans="1:131" s="200" customFormat="1" ht="26.25" customHeight="1">
      <c r="A58" s="214">
        <v>31</v>
      </c>
      <c r="B58" s="790"/>
      <c r="C58" s="791"/>
      <c r="D58" s="791"/>
      <c r="E58" s="791"/>
      <c r="F58" s="791"/>
      <c r="G58" s="791"/>
      <c r="H58" s="791"/>
      <c r="I58" s="791"/>
      <c r="J58" s="791"/>
      <c r="K58" s="791"/>
      <c r="L58" s="791"/>
      <c r="M58" s="791"/>
      <c r="N58" s="791"/>
      <c r="O58" s="791"/>
      <c r="P58" s="792"/>
      <c r="Q58" s="859"/>
      <c r="R58" s="860"/>
      <c r="S58" s="860"/>
      <c r="T58" s="860"/>
      <c r="U58" s="860"/>
      <c r="V58" s="860"/>
      <c r="W58" s="860"/>
      <c r="X58" s="860"/>
      <c r="Y58" s="860"/>
      <c r="Z58" s="860"/>
      <c r="AA58" s="860"/>
      <c r="AB58" s="860"/>
      <c r="AC58" s="860"/>
      <c r="AD58" s="860"/>
      <c r="AE58" s="861"/>
      <c r="AF58" s="796"/>
      <c r="AG58" s="797"/>
      <c r="AH58" s="797"/>
      <c r="AI58" s="797"/>
      <c r="AJ58" s="798"/>
      <c r="AK58" s="862"/>
      <c r="AL58" s="860"/>
      <c r="AM58" s="860"/>
      <c r="AN58" s="860"/>
      <c r="AO58" s="860"/>
      <c r="AP58" s="860"/>
      <c r="AQ58" s="860"/>
      <c r="AR58" s="860"/>
      <c r="AS58" s="860"/>
      <c r="AT58" s="860"/>
      <c r="AU58" s="860"/>
      <c r="AV58" s="860"/>
      <c r="AW58" s="860"/>
      <c r="AX58" s="860"/>
      <c r="AY58" s="860"/>
      <c r="AZ58" s="863"/>
      <c r="BA58" s="863"/>
      <c r="BB58" s="863"/>
      <c r="BC58" s="863"/>
      <c r="BD58" s="863"/>
      <c r="BE58" s="854"/>
      <c r="BF58" s="854"/>
      <c r="BG58" s="854"/>
      <c r="BH58" s="854"/>
      <c r="BI58" s="855"/>
      <c r="BJ58" s="205"/>
      <c r="BK58" s="205"/>
      <c r="BL58" s="205"/>
      <c r="BM58" s="205"/>
      <c r="BN58" s="205"/>
      <c r="BO58" s="218"/>
      <c r="BP58" s="218"/>
      <c r="BQ58" s="215">
        <v>52</v>
      </c>
      <c r="BR58" s="216"/>
      <c r="BS58" s="803"/>
      <c r="BT58" s="804"/>
      <c r="BU58" s="804"/>
      <c r="BV58" s="804"/>
      <c r="BW58" s="804"/>
      <c r="BX58" s="804"/>
      <c r="BY58" s="804"/>
      <c r="BZ58" s="804"/>
      <c r="CA58" s="804"/>
      <c r="CB58" s="804"/>
      <c r="CC58" s="804"/>
      <c r="CD58" s="804"/>
      <c r="CE58" s="804"/>
      <c r="CF58" s="804"/>
      <c r="CG58" s="805"/>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778"/>
      <c r="DW58" s="779"/>
      <c r="DX58" s="779"/>
      <c r="DY58" s="779"/>
      <c r="DZ58" s="780"/>
      <c r="EA58" s="199"/>
    </row>
    <row r="59" spans="1:131" s="200" customFormat="1" ht="26.25" customHeight="1">
      <c r="A59" s="214">
        <v>32</v>
      </c>
      <c r="B59" s="790"/>
      <c r="C59" s="791"/>
      <c r="D59" s="791"/>
      <c r="E59" s="791"/>
      <c r="F59" s="791"/>
      <c r="G59" s="791"/>
      <c r="H59" s="791"/>
      <c r="I59" s="791"/>
      <c r="J59" s="791"/>
      <c r="K59" s="791"/>
      <c r="L59" s="791"/>
      <c r="M59" s="791"/>
      <c r="N59" s="791"/>
      <c r="O59" s="791"/>
      <c r="P59" s="792"/>
      <c r="Q59" s="859"/>
      <c r="R59" s="860"/>
      <c r="S59" s="860"/>
      <c r="T59" s="860"/>
      <c r="U59" s="860"/>
      <c r="V59" s="860"/>
      <c r="W59" s="860"/>
      <c r="X59" s="860"/>
      <c r="Y59" s="860"/>
      <c r="Z59" s="860"/>
      <c r="AA59" s="860"/>
      <c r="AB59" s="860"/>
      <c r="AC59" s="860"/>
      <c r="AD59" s="860"/>
      <c r="AE59" s="861"/>
      <c r="AF59" s="796"/>
      <c r="AG59" s="797"/>
      <c r="AH59" s="797"/>
      <c r="AI59" s="797"/>
      <c r="AJ59" s="798"/>
      <c r="AK59" s="862"/>
      <c r="AL59" s="860"/>
      <c r="AM59" s="860"/>
      <c r="AN59" s="860"/>
      <c r="AO59" s="860"/>
      <c r="AP59" s="860"/>
      <c r="AQ59" s="860"/>
      <c r="AR59" s="860"/>
      <c r="AS59" s="860"/>
      <c r="AT59" s="860"/>
      <c r="AU59" s="860"/>
      <c r="AV59" s="860"/>
      <c r="AW59" s="860"/>
      <c r="AX59" s="860"/>
      <c r="AY59" s="860"/>
      <c r="AZ59" s="863"/>
      <c r="BA59" s="863"/>
      <c r="BB59" s="863"/>
      <c r="BC59" s="863"/>
      <c r="BD59" s="863"/>
      <c r="BE59" s="854"/>
      <c r="BF59" s="854"/>
      <c r="BG59" s="854"/>
      <c r="BH59" s="854"/>
      <c r="BI59" s="855"/>
      <c r="BJ59" s="205"/>
      <c r="BK59" s="205"/>
      <c r="BL59" s="205"/>
      <c r="BM59" s="205"/>
      <c r="BN59" s="205"/>
      <c r="BO59" s="218"/>
      <c r="BP59" s="218"/>
      <c r="BQ59" s="215">
        <v>53</v>
      </c>
      <c r="BR59" s="216"/>
      <c r="BS59" s="803"/>
      <c r="BT59" s="804"/>
      <c r="BU59" s="804"/>
      <c r="BV59" s="804"/>
      <c r="BW59" s="804"/>
      <c r="BX59" s="804"/>
      <c r="BY59" s="804"/>
      <c r="BZ59" s="804"/>
      <c r="CA59" s="804"/>
      <c r="CB59" s="804"/>
      <c r="CC59" s="804"/>
      <c r="CD59" s="804"/>
      <c r="CE59" s="804"/>
      <c r="CF59" s="804"/>
      <c r="CG59" s="805"/>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778"/>
      <c r="DW59" s="779"/>
      <c r="DX59" s="779"/>
      <c r="DY59" s="779"/>
      <c r="DZ59" s="780"/>
      <c r="EA59" s="199"/>
    </row>
    <row r="60" spans="1:131" s="200" customFormat="1" ht="26.25" customHeight="1">
      <c r="A60" s="214">
        <v>33</v>
      </c>
      <c r="B60" s="790"/>
      <c r="C60" s="791"/>
      <c r="D60" s="791"/>
      <c r="E60" s="791"/>
      <c r="F60" s="791"/>
      <c r="G60" s="791"/>
      <c r="H60" s="791"/>
      <c r="I60" s="791"/>
      <c r="J60" s="791"/>
      <c r="K60" s="791"/>
      <c r="L60" s="791"/>
      <c r="M60" s="791"/>
      <c r="N60" s="791"/>
      <c r="O60" s="791"/>
      <c r="P60" s="792"/>
      <c r="Q60" s="859"/>
      <c r="R60" s="860"/>
      <c r="S60" s="860"/>
      <c r="T60" s="860"/>
      <c r="U60" s="860"/>
      <c r="V60" s="860"/>
      <c r="W60" s="860"/>
      <c r="X60" s="860"/>
      <c r="Y60" s="860"/>
      <c r="Z60" s="860"/>
      <c r="AA60" s="860"/>
      <c r="AB60" s="860"/>
      <c r="AC60" s="860"/>
      <c r="AD60" s="860"/>
      <c r="AE60" s="861"/>
      <c r="AF60" s="796"/>
      <c r="AG60" s="797"/>
      <c r="AH60" s="797"/>
      <c r="AI60" s="797"/>
      <c r="AJ60" s="798"/>
      <c r="AK60" s="862"/>
      <c r="AL60" s="860"/>
      <c r="AM60" s="860"/>
      <c r="AN60" s="860"/>
      <c r="AO60" s="860"/>
      <c r="AP60" s="860"/>
      <c r="AQ60" s="860"/>
      <c r="AR60" s="860"/>
      <c r="AS60" s="860"/>
      <c r="AT60" s="860"/>
      <c r="AU60" s="860"/>
      <c r="AV60" s="860"/>
      <c r="AW60" s="860"/>
      <c r="AX60" s="860"/>
      <c r="AY60" s="860"/>
      <c r="AZ60" s="863"/>
      <c r="BA60" s="863"/>
      <c r="BB60" s="863"/>
      <c r="BC60" s="863"/>
      <c r="BD60" s="863"/>
      <c r="BE60" s="854"/>
      <c r="BF60" s="854"/>
      <c r="BG60" s="854"/>
      <c r="BH60" s="854"/>
      <c r="BI60" s="855"/>
      <c r="BJ60" s="205"/>
      <c r="BK60" s="205"/>
      <c r="BL60" s="205"/>
      <c r="BM60" s="205"/>
      <c r="BN60" s="205"/>
      <c r="BO60" s="218"/>
      <c r="BP60" s="218"/>
      <c r="BQ60" s="215">
        <v>54</v>
      </c>
      <c r="BR60" s="216"/>
      <c r="BS60" s="803"/>
      <c r="BT60" s="804"/>
      <c r="BU60" s="804"/>
      <c r="BV60" s="804"/>
      <c r="BW60" s="804"/>
      <c r="BX60" s="804"/>
      <c r="BY60" s="804"/>
      <c r="BZ60" s="804"/>
      <c r="CA60" s="804"/>
      <c r="CB60" s="804"/>
      <c r="CC60" s="804"/>
      <c r="CD60" s="804"/>
      <c r="CE60" s="804"/>
      <c r="CF60" s="804"/>
      <c r="CG60" s="805"/>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778"/>
      <c r="DW60" s="779"/>
      <c r="DX60" s="779"/>
      <c r="DY60" s="779"/>
      <c r="DZ60" s="780"/>
      <c r="EA60" s="199"/>
    </row>
    <row r="61" spans="1:131" s="200" customFormat="1" ht="26.25" customHeight="1" thickBot="1">
      <c r="A61" s="214">
        <v>34</v>
      </c>
      <c r="B61" s="790"/>
      <c r="C61" s="791"/>
      <c r="D61" s="791"/>
      <c r="E61" s="791"/>
      <c r="F61" s="791"/>
      <c r="G61" s="791"/>
      <c r="H61" s="791"/>
      <c r="I61" s="791"/>
      <c r="J61" s="791"/>
      <c r="K61" s="791"/>
      <c r="L61" s="791"/>
      <c r="M61" s="791"/>
      <c r="N61" s="791"/>
      <c r="O61" s="791"/>
      <c r="P61" s="792"/>
      <c r="Q61" s="859"/>
      <c r="R61" s="860"/>
      <c r="S61" s="860"/>
      <c r="T61" s="860"/>
      <c r="U61" s="860"/>
      <c r="V61" s="860"/>
      <c r="W61" s="860"/>
      <c r="X61" s="860"/>
      <c r="Y61" s="860"/>
      <c r="Z61" s="860"/>
      <c r="AA61" s="860"/>
      <c r="AB61" s="860"/>
      <c r="AC61" s="860"/>
      <c r="AD61" s="860"/>
      <c r="AE61" s="861"/>
      <c r="AF61" s="796"/>
      <c r="AG61" s="797"/>
      <c r="AH61" s="797"/>
      <c r="AI61" s="797"/>
      <c r="AJ61" s="798"/>
      <c r="AK61" s="862"/>
      <c r="AL61" s="860"/>
      <c r="AM61" s="860"/>
      <c r="AN61" s="860"/>
      <c r="AO61" s="860"/>
      <c r="AP61" s="860"/>
      <c r="AQ61" s="860"/>
      <c r="AR61" s="860"/>
      <c r="AS61" s="860"/>
      <c r="AT61" s="860"/>
      <c r="AU61" s="860"/>
      <c r="AV61" s="860"/>
      <c r="AW61" s="860"/>
      <c r="AX61" s="860"/>
      <c r="AY61" s="860"/>
      <c r="AZ61" s="863"/>
      <c r="BA61" s="863"/>
      <c r="BB61" s="863"/>
      <c r="BC61" s="863"/>
      <c r="BD61" s="863"/>
      <c r="BE61" s="854"/>
      <c r="BF61" s="854"/>
      <c r="BG61" s="854"/>
      <c r="BH61" s="854"/>
      <c r="BI61" s="855"/>
      <c r="BJ61" s="205"/>
      <c r="BK61" s="205"/>
      <c r="BL61" s="205"/>
      <c r="BM61" s="205"/>
      <c r="BN61" s="205"/>
      <c r="BO61" s="218"/>
      <c r="BP61" s="218"/>
      <c r="BQ61" s="215">
        <v>55</v>
      </c>
      <c r="BR61" s="216"/>
      <c r="BS61" s="803"/>
      <c r="BT61" s="804"/>
      <c r="BU61" s="804"/>
      <c r="BV61" s="804"/>
      <c r="BW61" s="804"/>
      <c r="BX61" s="804"/>
      <c r="BY61" s="804"/>
      <c r="BZ61" s="804"/>
      <c r="CA61" s="804"/>
      <c r="CB61" s="804"/>
      <c r="CC61" s="804"/>
      <c r="CD61" s="804"/>
      <c r="CE61" s="804"/>
      <c r="CF61" s="804"/>
      <c r="CG61" s="805"/>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778"/>
      <c r="DW61" s="779"/>
      <c r="DX61" s="779"/>
      <c r="DY61" s="779"/>
      <c r="DZ61" s="780"/>
      <c r="EA61" s="199"/>
    </row>
    <row r="62" spans="1:131" s="200" customFormat="1" ht="26.25" customHeight="1">
      <c r="A62" s="214">
        <v>35</v>
      </c>
      <c r="B62" s="790"/>
      <c r="C62" s="791"/>
      <c r="D62" s="791"/>
      <c r="E62" s="791"/>
      <c r="F62" s="791"/>
      <c r="G62" s="791"/>
      <c r="H62" s="791"/>
      <c r="I62" s="791"/>
      <c r="J62" s="791"/>
      <c r="K62" s="791"/>
      <c r="L62" s="791"/>
      <c r="M62" s="791"/>
      <c r="N62" s="791"/>
      <c r="O62" s="791"/>
      <c r="P62" s="792"/>
      <c r="Q62" s="859"/>
      <c r="R62" s="860"/>
      <c r="S62" s="860"/>
      <c r="T62" s="860"/>
      <c r="U62" s="860"/>
      <c r="V62" s="860"/>
      <c r="W62" s="860"/>
      <c r="X62" s="860"/>
      <c r="Y62" s="860"/>
      <c r="Z62" s="860"/>
      <c r="AA62" s="860"/>
      <c r="AB62" s="860"/>
      <c r="AC62" s="860"/>
      <c r="AD62" s="860"/>
      <c r="AE62" s="861"/>
      <c r="AF62" s="796"/>
      <c r="AG62" s="797"/>
      <c r="AH62" s="797"/>
      <c r="AI62" s="797"/>
      <c r="AJ62" s="798"/>
      <c r="AK62" s="862"/>
      <c r="AL62" s="860"/>
      <c r="AM62" s="860"/>
      <c r="AN62" s="860"/>
      <c r="AO62" s="860"/>
      <c r="AP62" s="860"/>
      <c r="AQ62" s="860"/>
      <c r="AR62" s="860"/>
      <c r="AS62" s="860"/>
      <c r="AT62" s="860"/>
      <c r="AU62" s="860"/>
      <c r="AV62" s="860"/>
      <c r="AW62" s="860"/>
      <c r="AX62" s="860"/>
      <c r="AY62" s="860"/>
      <c r="AZ62" s="863"/>
      <c r="BA62" s="863"/>
      <c r="BB62" s="863"/>
      <c r="BC62" s="863"/>
      <c r="BD62" s="863"/>
      <c r="BE62" s="854"/>
      <c r="BF62" s="854"/>
      <c r="BG62" s="854"/>
      <c r="BH62" s="854"/>
      <c r="BI62" s="855"/>
      <c r="BJ62" s="877" t="s">
        <v>389</v>
      </c>
      <c r="BK62" s="832"/>
      <c r="BL62" s="832"/>
      <c r="BM62" s="832"/>
      <c r="BN62" s="833"/>
      <c r="BO62" s="218"/>
      <c r="BP62" s="218"/>
      <c r="BQ62" s="215">
        <v>56</v>
      </c>
      <c r="BR62" s="216"/>
      <c r="BS62" s="803"/>
      <c r="BT62" s="804"/>
      <c r="BU62" s="804"/>
      <c r="BV62" s="804"/>
      <c r="BW62" s="804"/>
      <c r="BX62" s="804"/>
      <c r="BY62" s="804"/>
      <c r="BZ62" s="804"/>
      <c r="CA62" s="804"/>
      <c r="CB62" s="804"/>
      <c r="CC62" s="804"/>
      <c r="CD62" s="804"/>
      <c r="CE62" s="804"/>
      <c r="CF62" s="804"/>
      <c r="CG62" s="805"/>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778"/>
      <c r="DW62" s="779"/>
      <c r="DX62" s="779"/>
      <c r="DY62" s="779"/>
      <c r="DZ62" s="780"/>
      <c r="EA62" s="199"/>
    </row>
    <row r="63" spans="1:131" s="200" customFormat="1" ht="26.25" customHeight="1" thickBot="1">
      <c r="A63" s="217" t="s">
        <v>369</v>
      </c>
      <c r="B63" s="816" t="s">
        <v>390</v>
      </c>
      <c r="C63" s="817"/>
      <c r="D63" s="817"/>
      <c r="E63" s="817"/>
      <c r="F63" s="817"/>
      <c r="G63" s="817"/>
      <c r="H63" s="817"/>
      <c r="I63" s="817"/>
      <c r="J63" s="817"/>
      <c r="K63" s="817"/>
      <c r="L63" s="817"/>
      <c r="M63" s="817"/>
      <c r="N63" s="817"/>
      <c r="O63" s="817"/>
      <c r="P63" s="818"/>
      <c r="Q63" s="871"/>
      <c r="R63" s="872"/>
      <c r="S63" s="872"/>
      <c r="T63" s="872"/>
      <c r="U63" s="872"/>
      <c r="V63" s="872"/>
      <c r="W63" s="872"/>
      <c r="X63" s="872"/>
      <c r="Y63" s="872"/>
      <c r="Z63" s="872"/>
      <c r="AA63" s="872"/>
      <c r="AB63" s="872"/>
      <c r="AC63" s="872"/>
      <c r="AD63" s="872"/>
      <c r="AE63" s="873"/>
      <c r="AF63" s="874">
        <v>871</v>
      </c>
      <c r="AG63" s="864"/>
      <c r="AH63" s="864"/>
      <c r="AI63" s="864"/>
      <c r="AJ63" s="875"/>
      <c r="AK63" s="876"/>
      <c r="AL63" s="872"/>
      <c r="AM63" s="872"/>
      <c r="AN63" s="872"/>
      <c r="AO63" s="872"/>
      <c r="AP63" s="864">
        <v>3000</v>
      </c>
      <c r="AQ63" s="864"/>
      <c r="AR63" s="864"/>
      <c r="AS63" s="864"/>
      <c r="AT63" s="864"/>
      <c r="AU63" s="864">
        <v>1569</v>
      </c>
      <c r="AV63" s="864"/>
      <c r="AW63" s="864"/>
      <c r="AX63" s="864"/>
      <c r="AY63" s="864"/>
      <c r="AZ63" s="865"/>
      <c r="BA63" s="865"/>
      <c r="BB63" s="865"/>
      <c r="BC63" s="865"/>
      <c r="BD63" s="865"/>
      <c r="BE63" s="866"/>
      <c r="BF63" s="866"/>
      <c r="BG63" s="866"/>
      <c r="BH63" s="866"/>
      <c r="BI63" s="867"/>
      <c r="BJ63" s="868" t="s">
        <v>112</v>
      </c>
      <c r="BK63" s="869"/>
      <c r="BL63" s="869"/>
      <c r="BM63" s="869"/>
      <c r="BN63" s="870"/>
      <c r="BO63" s="218"/>
      <c r="BP63" s="218"/>
      <c r="BQ63" s="215">
        <v>57</v>
      </c>
      <c r="BR63" s="216"/>
      <c r="BS63" s="803"/>
      <c r="BT63" s="804"/>
      <c r="BU63" s="804"/>
      <c r="BV63" s="804"/>
      <c r="BW63" s="804"/>
      <c r="BX63" s="804"/>
      <c r="BY63" s="804"/>
      <c r="BZ63" s="804"/>
      <c r="CA63" s="804"/>
      <c r="CB63" s="804"/>
      <c r="CC63" s="804"/>
      <c r="CD63" s="804"/>
      <c r="CE63" s="804"/>
      <c r="CF63" s="804"/>
      <c r="CG63" s="805"/>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778"/>
      <c r="DW63" s="779"/>
      <c r="DX63" s="779"/>
      <c r="DY63" s="779"/>
      <c r="DZ63" s="78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3"/>
      <c r="BT64" s="804"/>
      <c r="BU64" s="804"/>
      <c r="BV64" s="804"/>
      <c r="BW64" s="804"/>
      <c r="BX64" s="804"/>
      <c r="BY64" s="804"/>
      <c r="BZ64" s="804"/>
      <c r="CA64" s="804"/>
      <c r="CB64" s="804"/>
      <c r="CC64" s="804"/>
      <c r="CD64" s="804"/>
      <c r="CE64" s="804"/>
      <c r="CF64" s="804"/>
      <c r="CG64" s="805"/>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778"/>
      <c r="DW64" s="779"/>
      <c r="DX64" s="779"/>
      <c r="DY64" s="779"/>
      <c r="DZ64" s="780"/>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3"/>
      <c r="BT65" s="804"/>
      <c r="BU65" s="804"/>
      <c r="BV65" s="804"/>
      <c r="BW65" s="804"/>
      <c r="BX65" s="804"/>
      <c r="BY65" s="804"/>
      <c r="BZ65" s="804"/>
      <c r="CA65" s="804"/>
      <c r="CB65" s="804"/>
      <c r="CC65" s="804"/>
      <c r="CD65" s="804"/>
      <c r="CE65" s="804"/>
      <c r="CF65" s="804"/>
      <c r="CG65" s="805"/>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778"/>
      <c r="DW65" s="779"/>
      <c r="DX65" s="779"/>
      <c r="DY65" s="779"/>
      <c r="DZ65" s="780"/>
      <c r="EA65" s="199"/>
    </row>
    <row r="66" spans="1:131" s="200" customFormat="1" ht="26.25" customHeight="1">
      <c r="A66" s="769" t="s">
        <v>392</v>
      </c>
      <c r="B66" s="770"/>
      <c r="C66" s="770"/>
      <c r="D66" s="770"/>
      <c r="E66" s="770"/>
      <c r="F66" s="770"/>
      <c r="G66" s="770"/>
      <c r="H66" s="770"/>
      <c r="I66" s="770"/>
      <c r="J66" s="770"/>
      <c r="K66" s="770"/>
      <c r="L66" s="770"/>
      <c r="M66" s="770"/>
      <c r="N66" s="770"/>
      <c r="O66" s="770"/>
      <c r="P66" s="771"/>
      <c r="Q66" s="746" t="s">
        <v>373</v>
      </c>
      <c r="R66" s="747"/>
      <c r="S66" s="747"/>
      <c r="T66" s="747"/>
      <c r="U66" s="748"/>
      <c r="V66" s="746" t="s">
        <v>374</v>
      </c>
      <c r="W66" s="747"/>
      <c r="X66" s="747"/>
      <c r="Y66" s="747"/>
      <c r="Z66" s="748"/>
      <c r="AA66" s="746" t="s">
        <v>375</v>
      </c>
      <c r="AB66" s="747"/>
      <c r="AC66" s="747"/>
      <c r="AD66" s="747"/>
      <c r="AE66" s="748"/>
      <c r="AF66" s="889" t="s">
        <v>376</v>
      </c>
      <c r="AG66" s="839"/>
      <c r="AH66" s="839"/>
      <c r="AI66" s="839"/>
      <c r="AJ66" s="890"/>
      <c r="AK66" s="746" t="s">
        <v>377</v>
      </c>
      <c r="AL66" s="770"/>
      <c r="AM66" s="770"/>
      <c r="AN66" s="770"/>
      <c r="AO66" s="771"/>
      <c r="AP66" s="746" t="s">
        <v>378</v>
      </c>
      <c r="AQ66" s="747"/>
      <c r="AR66" s="747"/>
      <c r="AS66" s="747"/>
      <c r="AT66" s="748"/>
      <c r="AU66" s="746" t="s">
        <v>393</v>
      </c>
      <c r="AV66" s="747"/>
      <c r="AW66" s="747"/>
      <c r="AX66" s="747"/>
      <c r="AY66" s="748"/>
      <c r="AZ66" s="746" t="s">
        <v>355</v>
      </c>
      <c r="BA66" s="747"/>
      <c r="BB66" s="747"/>
      <c r="BC66" s="747"/>
      <c r="BD66" s="758"/>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78"/>
      <c r="DW66" s="879"/>
      <c r="DX66" s="879"/>
      <c r="DY66" s="879"/>
      <c r="DZ66" s="880"/>
      <c r="EA66" s="199"/>
    </row>
    <row r="67" spans="1:131" s="200" customFormat="1" ht="26.25" customHeight="1" thickBot="1">
      <c r="A67" s="772"/>
      <c r="B67" s="773"/>
      <c r="C67" s="773"/>
      <c r="D67" s="773"/>
      <c r="E67" s="773"/>
      <c r="F67" s="773"/>
      <c r="G67" s="773"/>
      <c r="H67" s="773"/>
      <c r="I67" s="773"/>
      <c r="J67" s="773"/>
      <c r="K67" s="773"/>
      <c r="L67" s="773"/>
      <c r="M67" s="773"/>
      <c r="N67" s="773"/>
      <c r="O67" s="773"/>
      <c r="P67" s="774"/>
      <c r="Q67" s="749"/>
      <c r="R67" s="750"/>
      <c r="S67" s="750"/>
      <c r="T67" s="750"/>
      <c r="U67" s="751"/>
      <c r="V67" s="749"/>
      <c r="W67" s="750"/>
      <c r="X67" s="750"/>
      <c r="Y67" s="750"/>
      <c r="Z67" s="751"/>
      <c r="AA67" s="749"/>
      <c r="AB67" s="750"/>
      <c r="AC67" s="750"/>
      <c r="AD67" s="750"/>
      <c r="AE67" s="751"/>
      <c r="AF67" s="891"/>
      <c r="AG67" s="842"/>
      <c r="AH67" s="842"/>
      <c r="AI67" s="842"/>
      <c r="AJ67" s="892"/>
      <c r="AK67" s="893"/>
      <c r="AL67" s="773"/>
      <c r="AM67" s="773"/>
      <c r="AN67" s="773"/>
      <c r="AO67" s="774"/>
      <c r="AP67" s="749"/>
      <c r="AQ67" s="750"/>
      <c r="AR67" s="750"/>
      <c r="AS67" s="750"/>
      <c r="AT67" s="751"/>
      <c r="AU67" s="749"/>
      <c r="AV67" s="750"/>
      <c r="AW67" s="750"/>
      <c r="AX67" s="750"/>
      <c r="AY67" s="751"/>
      <c r="AZ67" s="749"/>
      <c r="BA67" s="750"/>
      <c r="BB67" s="750"/>
      <c r="BC67" s="750"/>
      <c r="BD67" s="759"/>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78"/>
      <c r="DW67" s="879"/>
      <c r="DX67" s="879"/>
      <c r="DY67" s="879"/>
      <c r="DZ67" s="880"/>
      <c r="EA67" s="199"/>
    </row>
    <row r="68" spans="1:131" s="200" customFormat="1" ht="26.25" customHeight="1" thickTop="1">
      <c r="A68" s="211">
        <v>1</v>
      </c>
      <c r="B68" s="740" t="s">
        <v>546</v>
      </c>
      <c r="C68" s="741"/>
      <c r="D68" s="741"/>
      <c r="E68" s="741"/>
      <c r="F68" s="741"/>
      <c r="G68" s="741"/>
      <c r="H68" s="741"/>
      <c r="I68" s="741"/>
      <c r="J68" s="741"/>
      <c r="K68" s="741"/>
      <c r="L68" s="741"/>
      <c r="M68" s="741"/>
      <c r="N68" s="741"/>
      <c r="O68" s="741"/>
      <c r="P68" s="742"/>
      <c r="Q68" s="887">
        <v>5173</v>
      </c>
      <c r="R68" s="888"/>
      <c r="S68" s="888"/>
      <c r="T68" s="888"/>
      <c r="U68" s="888"/>
      <c r="V68" s="888">
        <v>4970</v>
      </c>
      <c r="W68" s="888"/>
      <c r="X68" s="888"/>
      <c r="Y68" s="888"/>
      <c r="Z68" s="888"/>
      <c r="AA68" s="888">
        <v>203</v>
      </c>
      <c r="AB68" s="888"/>
      <c r="AC68" s="888"/>
      <c r="AD68" s="888"/>
      <c r="AE68" s="888"/>
      <c r="AF68" s="888">
        <v>45</v>
      </c>
      <c r="AG68" s="888"/>
      <c r="AH68" s="888"/>
      <c r="AI68" s="888"/>
      <c r="AJ68" s="888"/>
      <c r="AK68" s="888">
        <v>12</v>
      </c>
      <c r="AL68" s="888"/>
      <c r="AM68" s="888"/>
      <c r="AN68" s="888"/>
      <c r="AO68" s="888"/>
      <c r="AP68" s="888">
        <v>1255</v>
      </c>
      <c r="AQ68" s="888"/>
      <c r="AR68" s="888"/>
      <c r="AS68" s="888"/>
      <c r="AT68" s="888"/>
      <c r="AU68" s="888">
        <v>91</v>
      </c>
      <c r="AV68" s="888"/>
      <c r="AW68" s="888"/>
      <c r="AX68" s="888"/>
      <c r="AY68" s="888"/>
      <c r="AZ68" s="896"/>
      <c r="BA68" s="896"/>
      <c r="BB68" s="896"/>
      <c r="BC68" s="896"/>
      <c r="BD68" s="897"/>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78"/>
      <c r="DW68" s="879"/>
      <c r="DX68" s="879"/>
      <c r="DY68" s="879"/>
      <c r="DZ68" s="880"/>
      <c r="EA68" s="199"/>
    </row>
    <row r="69" spans="1:131" s="200" customFormat="1" ht="26.25" customHeight="1">
      <c r="A69" s="214">
        <v>2</v>
      </c>
      <c r="B69" s="737" t="s">
        <v>547</v>
      </c>
      <c r="C69" s="738"/>
      <c r="D69" s="738"/>
      <c r="E69" s="738"/>
      <c r="F69" s="738"/>
      <c r="G69" s="738"/>
      <c r="H69" s="738"/>
      <c r="I69" s="738"/>
      <c r="J69" s="738"/>
      <c r="K69" s="738"/>
      <c r="L69" s="738"/>
      <c r="M69" s="738"/>
      <c r="N69" s="738"/>
      <c r="O69" s="738"/>
      <c r="P69" s="739"/>
      <c r="Q69" s="901">
        <v>1474</v>
      </c>
      <c r="R69" s="857"/>
      <c r="S69" s="857"/>
      <c r="T69" s="857"/>
      <c r="U69" s="857"/>
      <c r="V69" s="857">
        <v>1409</v>
      </c>
      <c r="W69" s="857"/>
      <c r="X69" s="857"/>
      <c r="Y69" s="857"/>
      <c r="Z69" s="857"/>
      <c r="AA69" s="857">
        <v>65</v>
      </c>
      <c r="AB69" s="857"/>
      <c r="AC69" s="857"/>
      <c r="AD69" s="857"/>
      <c r="AE69" s="857"/>
      <c r="AF69" s="857">
        <v>65</v>
      </c>
      <c r="AG69" s="857"/>
      <c r="AH69" s="857"/>
      <c r="AI69" s="857"/>
      <c r="AJ69" s="857"/>
      <c r="AK69" s="857">
        <v>6</v>
      </c>
      <c r="AL69" s="857"/>
      <c r="AM69" s="857"/>
      <c r="AN69" s="857"/>
      <c r="AO69" s="857"/>
      <c r="AP69" s="857">
        <v>927</v>
      </c>
      <c r="AQ69" s="857"/>
      <c r="AR69" s="857"/>
      <c r="AS69" s="857"/>
      <c r="AT69" s="857"/>
      <c r="AU69" s="857">
        <v>261</v>
      </c>
      <c r="AV69" s="857"/>
      <c r="AW69" s="857"/>
      <c r="AX69" s="857"/>
      <c r="AY69" s="857"/>
      <c r="AZ69" s="894"/>
      <c r="BA69" s="894"/>
      <c r="BB69" s="894"/>
      <c r="BC69" s="894"/>
      <c r="BD69" s="895"/>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78"/>
      <c r="DW69" s="879"/>
      <c r="DX69" s="879"/>
      <c r="DY69" s="879"/>
      <c r="DZ69" s="880"/>
      <c r="EA69" s="199"/>
    </row>
    <row r="70" spans="1:131" s="200" customFormat="1" ht="26.25" customHeight="1">
      <c r="A70" s="214">
        <v>3</v>
      </c>
      <c r="B70" s="737" t="s">
        <v>548</v>
      </c>
      <c r="C70" s="738"/>
      <c r="D70" s="738"/>
      <c r="E70" s="738"/>
      <c r="F70" s="738"/>
      <c r="G70" s="738"/>
      <c r="H70" s="738"/>
      <c r="I70" s="738"/>
      <c r="J70" s="738"/>
      <c r="K70" s="738"/>
      <c r="L70" s="738"/>
      <c r="M70" s="738"/>
      <c r="N70" s="738"/>
      <c r="O70" s="738"/>
      <c r="P70" s="739"/>
      <c r="Q70" s="900">
        <v>10590</v>
      </c>
      <c r="R70" s="899"/>
      <c r="S70" s="899"/>
      <c r="T70" s="899"/>
      <c r="U70" s="856"/>
      <c r="V70" s="898">
        <v>9677</v>
      </c>
      <c r="W70" s="899"/>
      <c r="X70" s="899"/>
      <c r="Y70" s="899"/>
      <c r="Z70" s="856"/>
      <c r="AA70" s="898">
        <v>913</v>
      </c>
      <c r="AB70" s="899"/>
      <c r="AC70" s="899"/>
      <c r="AD70" s="899"/>
      <c r="AE70" s="856"/>
      <c r="AF70" s="898" t="s">
        <v>544</v>
      </c>
      <c r="AG70" s="899"/>
      <c r="AH70" s="899"/>
      <c r="AI70" s="899"/>
      <c r="AJ70" s="856"/>
      <c r="AK70" s="898">
        <v>15</v>
      </c>
      <c r="AL70" s="899"/>
      <c r="AM70" s="899"/>
      <c r="AN70" s="899"/>
      <c r="AO70" s="856"/>
      <c r="AP70" s="898" t="s">
        <v>544</v>
      </c>
      <c r="AQ70" s="899"/>
      <c r="AR70" s="899"/>
      <c r="AS70" s="899"/>
      <c r="AT70" s="856"/>
      <c r="AU70" s="898" t="s">
        <v>544</v>
      </c>
      <c r="AV70" s="899"/>
      <c r="AW70" s="899"/>
      <c r="AX70" s="899"/>
      <c r="AY70" s="856"/>
      <c r="AZ70" s="894"/>
      <c r="BA70" s="894"/>
      <c r="BB70" s="894"/>
      <c r="BC70" s="894"/>
      <c r="BD70" s="895"/>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78"/>
      <c r="DW70" s="879"/>
      <c r="DX70" s="879"/>
      <c r="DY70" s="879"/>
      <c r="DZ70" s="880"/>
      <c r="EA70" s="199"/>
    </row>
    <row r="71" spans="1:131" s="200" customFormat="1" ht="26.25" customHeight="1">
      <c r="A71" s="214">
        <v>4</v>
      </c>
      <c r="B71" s="737" t="s">
        <v>549</v>
      </c>
      <c r="C71" s="738"/>
      <c r="D71" s="738"/>
      <c r="E71" s="738"/>
      <c r="F71" s="738"/>
      <c r="G71" s="738"/>
      <c r="H71" s="738"/>
      <c r="I71" s="738"/>
      <c r="J71" s="738"/>
      <c r="K71" s="738"/>
      <c r="L71" s="738"/>
      <c r="M71" s="738"/>
      <c r="N71" s="738"/>
      <c r="O71" s="738"/>
      <c r="P71" s="739"/>
      <c r="Q71" s="900">
        <v>1588</v>
      </c>
      <c r="R71" s="899"/>
      <c r="S71" s="899"/>
      <c r="T71" s="899"/>
      <c r="U71" s="856"/>
      <c r="V71" s="898">
        <v>1587</v>
      </c>
      <c r="W71" s="899"/>
      <c r="X71" s="899"/>
      <c r="Y71" s="899"/>
      <c r="Z71" s="856"/>
      <c r="AA71" s="898">
        <v>1</v>
      </c>
      <c r="AB71" s="899"/>
      <c r="AC71" s="899"/>
      <c r="AD71" s="899"/>
      <c r="AE71" s="856"/>
      <c r="AF71" s="898" t="s">
        <v>544</v>
      </c>
      <c r="AG71" s="899"/>
      <c r="AH71" s="899"/>
      <c r="AI71" s="899"/>
      <c r="AJ71" s="856"/>
      <c r="AK71" s="898" t="s">
        <v>544</v>
      </c>
      <c r="AL71" s="899"/>
      <c r="AM71" s="899"/>
      <c r="AN71" s="899"/>
      <c r="AO71" s="856"/>
      <c r="AP71" s="898" t="s">
        <v>544</v>
      </c>
      <c r="AQ71" s="899"/>
      <c r="AR71" s="899"/>
      <c r="AS71" s="899"/>
      <c r="AT71" s="856"/>
      <c r="AU71" s="898" t="s">
        <v>544</v>
      </c>
      <c r="AV71" s="899"/>
      <c r="AW71" s="899"/>
      <c r="AX71" s="899"/>
      <c r="AY71" s="856"/>
      <c r="AZ71" s="894"/>
      <c r="BA71" s="894"/>
      <c r="BB71" s="894"/>
      <c r="BC71" s="894"/>
      <c r="BD71" s="895"/>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78"/>
      <c r="DW71" s="879"/>
      <c r="DX71" s="879"/>
      <c r="DY71" s="879"/>
      <c r="DZ71" s="880"/>
      <c r="EA71" s="199"/>
    </row>
    <row r="72" spans="1:131" s="200" customFormat="1" ht="26.25" customHeight="1">
      <c r="A72" s="214">
        <v>5</v>
      </c>
      <c r="B72" s="737" t="s">
        <v>550</v>
      </c>
      <c r="C72" s="738"/>
      <c r="D72" s="738"/>
      <c r="E72" s="738"/>
      <c r="F72" s="738"/>
      <c r="G72" s="738"/>
      <c r="H72" s="738"/>
      <c r="I72" s="738"/>
      <c r="J72" s="738"/>
      <c r="K72" s="738"/>
      <c r="L72" s="738"/>
      <c r="M72" s="738"/>
      <c r="N72" s="738"/>
      <c r="O72" s="738"/>
      <c r="P72" s="739"/>
      <c r="Q72" s="900">
        <v>2</v>
      </c>
      <c r="R72" s="899"/>
      <c r="S72" s="899"/>
      <c r="T72" s="899"/>
      <c r="U72" s="856"/>
      <c r="V72" s="898">
        <v>1</v>
      </c>
      <c r="W72" s="899"/>
      <c r="X72" s="899"/>
      <c r="Y72" s="899"/>
      <c r="Z72" s="856"/>
      <c r="AA72" s="898">
        <v>1</v>
      </c>
      <c r="AB72" s="899"/>
      <c r="AC72" s="899"/>
      <c r="AD72" s="899"/>
      <c r="AE72" s="856"/>
      <c r="AF72" s="898" t="s">
        <v>544</v>
      </c>
      <c r="AG72" s="899"/>
      <c r="AH72" s="899"/>
      <c r="AI72" s="899"/>
      <c r="AJ72" s="856"/>
      <c r="AK72" s="898" t="s">
        <v>544</v>
      </c>
      <c r="AL72" s="899"/>
      <c r="AM72" s="899"/>
      <c r="AN72" s="899"/>
      <c r="AO72" s="856"/>
      <c r="AP72" s="898" t="s">
        <v>544</v>
      </c>
      <c r="AQ72" s="899"/>
      <c r="AR72" s="899"/>
      <c r="AS72" s="899"/>
      <c r="AT72" s="856"/>
      <c r="AU72" s="898" t="s">
        <v>544</v>
      </c>
      <c r="AV72" s="899"/>
      <c r="AW72" s="899"/>
      <c r="AX72" s="899"/>
      <c r="AY72" s="856"/>
      <c r="AZ72" s="894"/>
      <c r="BA72" s="894"/>
      <c r="BB72" s="894"/>
      <c r="BC72" s="894"/>
      <c r="BD72" s="895"/>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78"/>
      <c r="DW72" s="879"/>
      <c r="DX72" s="879"/>
      <c r="DY72" s="879"/>
      <c r="DZ72" s="880"/>
      <c r="EA72" s="199"/>
    </row>
    <row r="73" spans="1:131" s="200" customFormat="1" ht="26.25" customHeight="1">
      <c r="A73" s="214">
        <v>6</v>
      </c>
      <c r="B73" s="737" t="s">
        <v>551</v>
      </c>
      <c r="C73" s="738"/>
      <c r="D73" s="738"/>
      <c r="E73" s="738"/>
      <c r="F73" s="738"/>
      <c r="G73" s="738"/>
      <c r="H73" s="738"/>
      <c r="I73" s="738"/>
      <c r="J73" s="738"/>
      <c r="K73" s="738"/>
      <c r="L73" s="738"/>
      <c r="M73" s="738"/>
      <c r="N73" s="738"/>
      <c r="O73" s="738"/>
      <c r="P73" s="739"/>
      <c r="Q73" s="900">
        <v>54</v>
      </c>
      <c r="R73" s="899"/>
      <c r="S73" s="899"/>
      <c r="T73" s="899"/>
      <c r="U73" s="856"/>
      <c r="V73" s="898">
        <v>48</v>
      </c>
      <c r="W73" s="899"/>
      <c r="X73" s="899"/>
      <c r="Y73" s="899"/>
      <c r="Z73" s="856"/>
      <c r="AA73" s="898">
        <v>6</v>
      </c>
      <c r="AB73" s="899"/>
      <c r="AC73" s="899"/>
      <c r="AD73" s="899"/>
      <c r="AE73" s="856"/>
      <c r="AF73" s="898" t="s">
        <v>544</v>
      </c>
      <c r="AG73" s="899"/>
      <c r="AH73" s="899"/>
      <c r="AI73" s="899"/>
      <c r="AJ73" s="856"/>
      <c r="AK73" s="898" t="s">
        <v>544</v>
      </c>
      <c r="AL73" s="899"/>
      <c r="AM73" s="899"/>
      <c r="AN73" s="899"/>
      <c r="AO73" s="856"/>
      <c r="AP73" s="898" t="s">
        <v>544</v>
      </c>
      <c r="AQ73" s="899"/>
      <c r="AR73" s="899"/>
      <c r="AS73" s="899"/>
      <c r="AT73" s="856"/>
      <c r="AU73" s="898" t="s">
        <v>544</v>
      </c>
      <c r="AV73" s="899"/>
      <c r="AW73" s="899"/>
      <c r="AX73" s="899"/>
      <c r="AY73" s="856"/>
      <c r="AZ73" s="894"/>
      <c r="BA73" s="894"/>
      <c r="BB73" s="894"/>
      <c r="BC73" s="894"/>
      <c r="BD73" s="895"/>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78"/>
      <c r="DW73" s="879"/>
      <c r="DX73" s="879"/>
      <c r="DY73" s="879"/>
      <c r="DZ73" s="880"/>
      <c r="EA73" s="199"/>
    </row>
    <row r="74" spans="1:131" s="200" customFormat="1" ht="26.25" customHeight="1">
      <c r="A74" s="214">
        <v>7</v>
      </c>
      <c r="B74" s="737" t="s">
        <v>552</v>
      </c>
      <c r="C74" s="738"/>
      <c r="D74" s="738"/>
      <c r="E74" s="738"/>
      <c r="F74" s="738"/>
      <c r="G74" s="738"/>
      <c r="H74" s="738"/>
      <c r="I74" s="738"/>
      <c r="J74" s="738"/>
      <c r="K74" s="738"/>
      <c r="L74" s="738"/>
      <c r="M74" s="738"/>
      <c r="N74" s="738"/>
      <c r="O74" s="738"/>
      <c r="P74" s="739"/>
      <c r="Q74" s="900">
        <v>42</v>
      </c>
      <c r="R74" s="899"/>
      <c r="S74" s="899"/>
      <c r="T74" s="899"/>
      <c r="U74" s="856"/>
      <c r="V74" s="898">
        <v>37</v>
      </c>
      <c r="W74" s="899"/>
      <c r="X74" s="899"/>
      <c r="Y74" s="899"/>
      <c r="Z74" s="856"/>
      <c r="AA74" s="898">
        <v>5</v>
      </c>
      <c r="AB74" s="899"/>
      <c r="AC74" s="899"/>
      <c r="AD74" s="899"/>
      <c r="AE74" s="856"/>
      <c r="AF74" s="898" t="s">
        <v>544</v>
      </c>
      <c r="AG74" s="899"/>
      <c r="AH74" s="899"/>
      <c r="AI74" s="899"/>
      <c r="AJ74" s="856"/>
      <c r="AK74" s="898">
        <v>18</v>
      </c>
      <c r="AL74" s="899"/>
      <c r="AM74" s="899"/>
      <c r="AN74" s="899"/>
      <c r="AO74" s="856"/>
      <c r="AP74" s="898" t="s">
        <v>544</v>
      </c>
      <c r="AQ74" s="899"/>
      <c r="AR74" s="899"/>
      <c r="AS74" s="899"/>
      <c r="AT74" s="856"/>
      <c r="AU74" s="898" t="s">
        <v>544</v>
      </c>
      <c r="AV74" s="899"/>
      <c r="AW74" s="899"/>
      <c r="AX74" s="899"/>
      <c r="AY74" s="856"/>
      <c r="AZ74" s="894"/>
      <c r="BA74" s="894"/>
      <c r="BB74" s="894"/>
      <c r="BC74" s="894"/>
      <c r="BD74" s="895"/>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78"/>
      <c r="DW74" s="879"/>
      <c r="DX74" s="879"/>
      <c r="DY74" s="879"/>
      <c r="DZ74" s="880"/>
      <c r="EA74" s="199"/>
    </row>
    <row r="75" spans="1:131" s="200" customFormat="1" ht="26.25" customHeight="1">
      <c r="A75" s="214">
        <v>8</v>
      </c>
      <c r="B75" s="737" t="s">
        <v>553</v>
      </c>
      <c r="C75" s="738"/>
      <c r="D75" s="738"/>
      <c r="E75" s="738"/>
      <c r="F75" s="738"/>
      <c r="G75" s="738"/>
      <c r="H75" s="738"/>
      <c r="I75" s="738"/>
      <c r="J75" s="738"/>
      <c r="K75" s="738"/>
      <c r="L75" s="738"/>
      <c r="M75" s="738"/>
      <c r="N75" s="738"/>
      <c r="O75" s="738"/>
      <c r="P75" s="739"/>
      <c r="Q75" s="900">
        <v>771</v>
      </c>
      <c r="R75" s="899"/>
      <c r="S75" s="899"/>
      <c r="T75" s="899"/>
      <c r="U75" s="856"/>
      <c r="V75" s="898">
        <v>722</v>
      </c>
      <c r="W75" s="899"/>
      <c r="X75" s="899"/>
      <c r="Y75" s="899"/>
      <c r="Z75" s="856"/>
      <c r="AA75" s="898">
        <v>49</v>
      </c>
      <c r="AB75" s="899"/>
      <c r="AC75" s="899"/>
      <c r="AD75" s="899"/>
      <c r="AE75" s="856"/>
      <c r="AF75" s="898">
        <v>49</v>
      </c>
      <c r="AG75" s="899"/>
      <c r="AH75" s="899"/>
      <c r="AI75" s="899"/>
      <c r="AJ75" s="856"/>
      <c r="AK75" s="898" t="s">
        <v>544</v>
      </c>
      <c r="AL75" s="899"/>
      <c r="AM75" s="899"/>
      <c r="AN75" s="899"/>
      <c r="AO75" s="856"/>
      <c r="AP75" s="898" t="s">
        <v>544</v>
      </c>
      <c r="AQ75" s="899"/>
      <c r="AR75" s="899"/>
      <c r="AS75" s="899"/>
      <c r="AT75" s="856"/>
      <c r="AU75" s="898" t="s">
        <v>544</v>
      </c>
      <c r="AV75" s="899"/>
      <c r="AW75" s="899"/>
      <c r="AX75" s="899"/>
      <c r="AY75" s="856"/>
      <c r="AZ75" s="894"/>
      <c r="BA75" s="894"/>
      <c r="BB75" s="894"/>
      <c r="BC75" s="894"/>
      <c r="BD75" s="895"/>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78"/>
      <c r="DW75" s="879"/>
      <c r="DX75" s="879"/>
      <c r="DY75" s="879"/>
      <c r="DZ75" s="880"/>
      <c r="EA75" s="199"/>
    </row>
    <row r="76" spans="1:131" s="200" customFormat="1" ht="26.25" customHeight="1">
      <c r="A76" s="214">
        <v>9</v>
      </c>
      <c r="B76" s="737" t="s">
        <v>554</v>
      </c>
      <c r="C76" s="738"/>
      <c r="D76" s="738"/>
      <c r="E76" s="738"/>
      <c r="F76" s="738"/>
      <c r="G76" s="738"/>
      <c r="H76" s="738"/>
      <c r="I76" s="738"/>
      <c r="J76" s="738"/>
      <c r="K76" s="738"/>
      <c r="L76" s="738"/>
      <c r="M76" s="738"/>
      <c r="N76" s="738"/>
      <c r="O76" s="738"/>
      <c r="P76" s="739"/>
      <c r="Q76" s="900">
        <v>246870</v>
      </c>
      <c r="R76" s="899"/>
      <c r="S76" s="899"/>
      <c r="T76" s="899"/>
      <c r="U76" s="856"/>
      <c r="V76" s="898">
        <v>235027</v>
      </c>
      <c r="W76" s="899"/>
      <c r="X76" s="899"/>
      <c r="Y76" s="899"/>
      <c r="Z76" s="856"/>
      <c r="AA76" s="898">
        <v>11843</v>
      </c>
      <c r="AB76" s="899"/>
      <c r="AC76" s="899"/>
      <c r="AD76" s="899"/>
      <c r="AE76" s="856"/>
      <c r="AF76" s="898">
        <v>11843</v>
      </c>
      <c r="AG76" s="899"/>
      <c r="AH76" s="899"/>
      <c r="AI76" s="899"/>
      <c r="AJ76" s="856"/>
      <c r="AK76" s="898">
        <v>516</v>
      </c>
      <c r="AL76" s="899"/>
      <c r="AM76" s="899"/>
      <c r="AN76" s="899"/>
      <c r="AO76" s="856"/>
      <c r="AP76" s="898" t="s">
        <v>544</v>
      </c>
      <c r="AQ76" s="899"/>
      <c r="AR76" s="899"/>
      <c r="AS76" s="899"/>
      <c r="AT76" s="856"/>
      <c r="AU76" s="898" t="s">
        <v>544</v>
      </c>
      <c r="AV76" s="899"/>
      <c r="AW76" s="899"/>
      <c r="AX76" s="899"/>
      <c r="AY76" s="856"/>
      <c r="AZ76" s="894"/>
      <c r="BA76" s="894"/>
      <c r="BB76" s="894"/>
      <c r="BC76" s="894"/>
      <c r="BD76" s="895"/>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78"/>
      <c r="DW76" s="879"/>
      <c r="DX76" s="879"/>
      <c r="DY76" s="879"/>
      <c r="DZ76" s="880"/>
      <c r="EA76" s="199"/>
    </row>
    <row r="77" spans="1:131" s="200" customFormat="1" ht="26.25" customHeight="1">
      <c r="A77" s="214">
        <v>10</v>
      </c>
      <c r="B77" s="737"/>
      <c r="C77" s="738"/>
      <c r="D77" s="738"/>
      <c r="E77" s="738"/>
      <c r="F77" s="738"/>
      <c r="G77" s="738"/>
      <c r="H77" s="738"/>
      <c r="I77" s="738"/>
      <c r="J77" s="738"/>
      <c r="K77" s="738"/>
      <c r="L77" s="738"/>
      <c r="M77" s="738"/>
      <c r="N77" s="738"/>
      <c r="O77" s="738"/>
      <c r="P77" s="739"/>
      <c r="Q77" s="900"/>
      <c r="R77" s="899"/>
      <c r="S77" s="899"/>
      <c r="T77" s="899"/>
      <c r="U77" s="856"/>
      <c r="V77" s="898"/>
      <c r="W77" s="899"/>
      <c r="X77" s="899"/>
      <c r="Y77" s="899"/>
      <c r="Z77" s="856"/>
      <c r="AA77" s="898"/>
      <c r="AB77" s="899"/>
      <c r="AC77" s="899"/>
      <c r="AD77" s="899"/>
      <c r="AE77" s="856"/>
      <c r="AF77" s="898"/>
      <c r="AG77" s="899"/>
      <c r="AH77" s="899"/>
      <c r="AI77" s="899"/>
      <c r="AJ77" s="856"/>
      <c r="AK77" s="898"/>
      <c r="AL77" s="899"/>
      <c r="AM77" s="899"/>
      <c r="AN77" s="899"/>
      <c r="AO77" s="856"/>
      <c r="AP77" s="898"/>
      <c r="AQ77" s="899"/>
      <c r="AR77" s="899"/>
      <c r="AS77" s="899"/>
      <c r="AT77" s="856"/>
      <c r="AU77" s="898"/>
      <c r="AV77" s="899"/>
      <c r="AW77" s="899"/>
      <c r="AX77" s="899"/>
      <c r="AY77" s="856"/>
      <c r="AZ77" s="894"/>
      <c r="BA77" s="894"/>
      <c r="BB77" s="894"/>
      <c r="BC77" s="894"/>
      <c r="BD77" s="895"/>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78"/>
      <c r="DW77" s="879"/>
      <c r="DX77" s="879"/>
      <c r="DY77" s="879"/>
      <c r="DZ77" s="880"/>
      <c r="EA77" s="199"/>
    </row>
    <row r="78" spans="1:131" s="200" customFormat="1" ht="26.25" customHeight="1">
      <c r="A78" s="214">
        <v>11</v>
      </c>
      <c r="B78" s="737"/>
      <c r="C78" s="738"/>
      <c r="D78" s="738"/>
      <c r="E78" s="738"/>
      <c r="F78" s="738"/>
      <c r="G78" s="738"/>
      <c r="H78" s="738"/>
      <c r="I78" s="738"/>
      <c r="J78" s="738"/>
      <c r="K78" s="738"/>
      <c r="L78" s="738"/>
      <c r="M78" s="738"/>
      <c r="N78" s="738"/>
      <c r="O78" s="738"/>
      <c r="P78" s="739"/>
      <c r="Q78" s="900"/>
      <c r="R78" s="899"/>
      <c r="S78" s="899"/>
      <c r="T78" s="899"/>
      <c r="U78" s="856"/>
      <c r="V78" s="898"/>
      <c r="W78" s="899"/>
      <c r="X78" s="899"/>
      <c r="Y78" s="899"/>
      <c r="Z78" s="856"/>
      <c r="AA78" s="898"/>
      <c r="AB78" s="899"/>
      <c r="AC78" s="899"/>
      <c r="AD78" s="899"/>
      <c r="AE78" s="856"/>
      <c r="AF78" s="898"/>
      <c r="AG78" s="899"/>
      <c r="AH78" s="899"/>
      <c r="AI78" s="899"/>
      <c r="AJ78" s="856"/>
      <c r="AK78" s="898"/>
      <c r="AL78" s="899"/>
      <c r="AM78" s="899"/>
      <c r="AN78" s="899"/>
      <c r="AO78" s="856"/>
      <c r="AP78" s="898"/>
      <c r="AQ78" s="899"/>
      <c r="AR78" s="899"/>
      <c r="AS78" s="899"/>
      <c r="AT78" s="856"/>
      <c r="AU78" s="898"/>
      <c r="AV78" s="899"/>
      <c r="AW78" s="899"/>
      <c r="AX78" s="899"/>
      <c r="AY78" s="856"/>
      <c r="AZ78" s="894"/>
      <c r="BA78" s="894"/>
      <c r="BB78" s="894"/>
      <c r="BC78" s="894"/>
      <c r="BD78" s="895"/>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78"/>
      <c r="DW78" s="879"/>
      <c r="DX78" s="879"/>
      <c r="DY78" s="879"/>
      <c r="DZ78" s="880"/>
      <c r="EA78" s="199"/>
    </row>
    <row r="79" spans="1:131" s="200" customFormat="1" ht="26.25" customHeight="1">
      <c r="A79" s="214">
        <v>12</v>
      </c>
      <c r="B79" s="737"/>
      <c r="C79" s="738"/>
      <c r="D79" s="738"/>
      <c r="E79" s="738"/>
      <c r="F79" s="738"/>
      <c r="G79" s="738"/>
      <c r="H79" s="738"/>
      <c r="I79" s="738"/>
      <c r="J79" s="738"/>
      <c r="K79" s="738"/>
      <c r="L79" s="738"/>
      <c r="M79" s="738"/>
      <c r="N79" s="738"/>
      <c r="O79" s="738"/>
      <c r="P79" s="739"/>
      <c r="Q79" s="900"/>
      <c r="R79" s="899"/>
      <c r="S79" s="899"/>
      <c r="T79" s="899"/>
      <c r="U79" s="856"/>
      <c r="V79" s="898"/>
      <c r="W79" s="899"/>
      <c r="X79" s="899"/>
      <c r="Y79" s="899"/>
      <c r="Z79" s="856"/>
      <c r="AA79" s="898"/>
      <c r="AB79" s="899"/>
      <c r="AC79" s="899"/>
      <c r="AD79" s="899"/>
      <c r="AE79" s="856"/>
      <c r="AF79" s="898"/>
      <c r="AG79" s="899"/>
      <c r="AH79" s="899"/>
      <c r="AI79" s="899"/>
      <c r="AJ79" s="856"/>
      <c r="AK79" s="898"/>
      <c r="AL79" s="899"/>
      <c r="AM79" s="899"/>
      <c r="AN79" s="899"/>
      <c r="AO79" s="856"/>
      <c r="AP79" s="898"/>
      <c r="AQ79" s="899"/>
      <c r="AR79" s="899"/>
      <c r="AS79" s="899"/>
      <c r="AT79" s="856"/>
      <c r="AU79" s="898"/>
      <c r="AV79" s="899"/>
      <c r="AW79" s="899"/>
      <c r="AX79" s="899"/>
      <c r="AY79" s="856"/>
      <c r="AZ79" s="894"/>
      <c r="BA79" s="894"/>
      <c r="BB79" s="894"/>
      <c r="BC79" s="894"/>
      <c r="BD79" s="895"/>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78"/>
      <c r="DW79" s="879"/>
      <c r="DX79" s="879"/>
      <c r="DY79" s="879"/>
      <c r="DZ79" s="880"/>
      <c r="EA79" s="199"/>
    </row>
    <row r="80" spans="1:131" s="200" customFormat="1" ht="26.25" customHeight="1">
      <c r="A80" s="214">
        <v>13</v>
      </c>
      <c r="B80" s="737"/>
      <c r="C80" s="738"/>
      <c r="D80" s="738"/>
      <c r="E80" s="738"/>
      <c r="F80" s="738"/>
      <c r="G80" s="738"/>
      <c r="H80" s="738"/>
      <c r="I80" s="738"/>
      <c r="J80" s="738"/>
      <c r="K80" s="738"/>
      <c r="L80" s="738"/>
      <c r="M80" s="738"/>
      <c r="N80" s="738"/>
      <c r="O80" s="738"/>
      <c r="P80" s="739"/>
      <c r="Q80" s="900"/>
      <c r="R80" s="899"/>
      <c r="S80" s="899"/>
      <c r="T80" s="899"/>
      <c r="U80" s="856"/>
      <c r="V80" s="898"/>
      <c r="W80" s="899"/>
      <c r="X80" s="899"/>
      <c r="Y80" s="899"/>
      <c r="Z80" s="856"/>
      <c r="AA80" s="898"/>
      <c r="AB80" s="899"/>
      <c r="AC80" s="899"/>
      <c r="AD80" s="899"/>
      <c r="AE80" s="856"/>
      <c r="AF80" s="898"/>
      <c r="AG80" s="899"/>
      <c r="AH80" s="899"/>
      <c r="AI80" s="899"/>
      <c r="AJ80" s="856"/>
      <c r="AK80" s="898"/>
      <c r="AL80" s="899"/>
      <c r="AM80" s="899"/>
      <c r="AN80" s="899"/>
      <c r="AO80" s="856"/>
      <c r="AP80" s="898"/>
      <c r="AQ80" s="899"/>
      <c r="AR80" s="899"/>
      <c r="AS80" s="899"/>
      <c r="AT80" s="856"/>
      <c r="AU80" s="898"/>
      <c r="AV80" s="899"/>
      <c r="AW80" s="899"/>
      <c r="AX80" s="899"/>
      <c r="AY80" s="856"/>
      <c r="AZ80" s="894"/>
      <c r="BA80" s="894"/>
      <c r="BB80" s="894"/>
      <c r="BC80" s="894"/>
      <c r="BD80" s="895"/>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78"/>
      <c r="DW80" s="879"/>
      <c r="DX80" s="879"/>
      <c r="DY80" s="879"/>
      <c r="DZ80" s="880"/>
      <c r="EA80" s="199"/>
    </row>
    <row r="81" spans="1:131" s="200" customFormat="1" ht="26.25" customHeight="1">
      <c r="A81" s="214">
        <v>14</v>
      </c>
      <c r="B81" s="737"/>
      <c r="C81" s="738"/>
      <c r="D81" s="738"/>
      <c r="E81" s="738"/>
      <c r="F81" s="738"/>
      <c r="G81" s="738"/>
      <c r="H81" s="738"/>
      <c r="I81" s="738"/>
      <c r="J81" s="738"/>
      <c r="K81" s="738"/>
      <c r="L81" s="738"/>
      <c r="M81" s="738"/>
      <c r="N81" s="738"/>
      <c r="O81" s="738"/>
      <c r="P81" s="739"/>
      <c r="Q81" s="900"/>
      <c r="R81" s="899"/>
      <c r="S81" s="899"/>
      <c r="T81" s="899"/>
      <c r="U81" s="856"/>
      <c r="V81" s="898"/>
      <c r="W81" s="899"/>
      <c r="X81" s="899"/>
      <c r="Y81" s="899"/>
      <c r="Z81" s="856"/>
      <c r="AA81" s="898"/>
      <c r="AB81" s="899"/>
      <c r="AC81" s="899"/>
      <c r="AD81" s="899"/>
      <c r="AE81" s="856"/>
      <c r="AF81" s="898"/>
      <c r="AG81" s="899"/>
      <c r="AH81" s="899"/>
      <c r="AI81" s="899"/>
      <c r="AJ81" s="856"/>
      <c r="AK81" s="898"/>
      <c r="AL81" s="899"/>
      <c r="AM81" s="899"/>
      <c r="AN81" s="899"/>
      <c r="AO81" s="856"/>
      <c r="AP81" s="898"/>
      <c r="AQ81" s="899"/>
      <c r="AR81" s="899"/>
      <c r="AS81" s="899"/>
      <c r="AT81" s="856"/>
      <c r="AU81" s="898"/>
      <c r="AV81" s="899"/>
      <c r="AW81" s="899"/>
      <c r="AX81" s="899"/>
      <c r="AY81" s="856"/>
      <c r="AZ81" s="894"/>
      <c r="BA81" s="894"/>
      <c r="BB81" s="894"/>
      <c r="BC81" s="894"/>
      <c r="BD81" s="895"/>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78"/>
      <c r="DW81" s="879"/>
      <c r="DX81" s="879"/>
      <c r="DY81" s="879"/>
      <c r="DZ81" s="880"/>
      <c r="EA81" s="199"/>
    </row>
    <row r="82" spans="1:131" s="200" customFormat="1" ht="26.25" customHeight="1">
      <c r="A82" s="214">
        <v>15</v>
      </c>
      <c r="B82" s="737"/>
      <c r="C82" s="738"/>
      <c r="D82" s="738"/>
      <c r="E82" s="738"/>
      <c r="F82" s="738"/>
      <c r="G82" s="738"/>
      <c r="H82" s="738"/>
      <c r="I82" s="738"/>
      <c r="J82" s="738"/>
      <c r="K82" s="738"/>
      <c r="L82" s="738"/>
      <c r="M82" s="738"/>
      <c r="N82" s="738"/>
      <c r="O82" s="738"/>
      <c r="P82" s="739"/>
      <c r="Q82" s="901"/>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94"/>
      <c r="BA82" s="894"/>
      <c r="BB82" s="894"/>
      <c r="BC82" s="894"/>
      <c r="BD82" s="895"/>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78"/>
      <c r="DW82" s="879"/>
      <c r="DX82" s="879"/>
      <c r="DY82" s="879"/>
      <c r="DZ82" s="880"/>
      <c r="EA82" s="199"/>
    </row>
    <row r="83" spans="1:131" s="200" customFormat="1" ht="26.25" customHeight="1">
      <c r="A83" s="214">
        <v>16</v>
      </c>
      <c r="B83" s="737"/>
      <c r="C83" s="738"/>
      <c r="D83" s="738"/>
      <c r="E83" s="738"/>
      <c r="F83" s="738"/>
      <c r="G83" s="738"/>
      <c r="H83" s="738"/>
      <c r="I83" s="738"/>
      <c r="J83" s="738"/>
      <c r="K83" s="738"/>
      <c r="L83" s="738"/>
      <c r="M83" s="738"/>
      <c r="N83" s="738"/>
      <c r="O83" s="738"/>
      <c r="P83" s="739"/>
      <c r="Q83" s="901"/>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94"/>
      <c r="BA83" s="894"/>
      <c r="BB83" s="894"/>
      <c r="BC83" s="894"/>
      <c r="BD83" s="895"/>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78"/>
      <c r="DW83" s="879"/>
      <c r="DX83" s="879"/>
      <c r="DY83" s="879"/>
      <c r="DZ83" s="880"/>
      <c r="EA83" s="199"/>
    </row>
    <row r="84" spans="1:131" s="200" customFormat="1" ht="26.25" customHeight="1">
      <c r="A84" s="214">
        <v>17</v>
      </c>
      <c r="B84" s="737"/>
      <c r="C84" s="738"/>
      <c r="D84" s="738"/>
      <c r="E84" s="738"/>
      <c r="F84" s="738"/>
      <c r="G84" s="738"/>
      <c r="H84" s="738"/>
      <c r="I84" s="738"/>
      <c r="J84" s="738"/>
      <c r="K84" s="738"/>
      <c r="L84" s="738"/>
      <c r="M84" s="738"/>
      <c r="N84" s="738"/>
      <c r="O84" s="738"/>
      <c r="P84" s="739"/>
      <c r="Q84" s="901"/>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94"/>
      <c r="BA84" s="894"/>
      <c r="BB84" s="894"/>
      <c r="BC84" s="894"/>
      <c r="BD84" s="895"/>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78"/>
      <c r="DW84" s="879"/>
      <c r="DX84" s="879"/>
      <c r="DY84" s="879"/>
      <c r="DZ84" s="880"/>
      <c r="EA84" s="199"/>
    </row>
    <row r="85" spans="1:131" s="200" customFormat="1" ht="26.25" customHeight="1">
      <c r="A85" s="214">
        <v>18</v>
      </c>
      <c r="B85" s="737"/>
      <c r="C85" s="738"/>
      <c r="D85" s="738"/>
      <c r="E85" s="738"/>
      <c r="F85" s="738"/>
      <c r="G85" s="738"/>
      <c r="H85" s="738"/>
      <c r="I85" s="738"/>
      <c r="J85" s="738"/>
      <c r="K85" s="738"/>
      <c r="L85" s="738"/>
      <c r="M85" s="738"/>
      <c r="N85" s="738"/>
      <c r="O85" s="738"/>
      <c r="P85" s="739"/>
      <c r="Q85" s="901"/>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94"/>
      <c r="BA85" s="894"/>
      <c r="BB85" s="894"/>
      <c r="BC85" s="894"/>
      <c r="BD85" s="895"/>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78"/>
      <c r="DW85" s="879"/>
      <c r="DX85" s="879"/>
      <c r="DY85" s="879"/>
      <c r="DZ85" s="880"/>
      <c r="EA85" s="199"/>
    </row>
    <row r="86" spans="1:131" s="200" customFormat="1" ht="26.25" customHeight="1">
      <c r="A86" s="214">
        <v>19</v>
      </c>
      <c r="B86" s="737"/>
      <c r="C86" s="738"/>
      <c r="D86" s="738"/>
      <c r="E86" s="738"/>
      <c r="F86" s="738"/>
      <c r="G86" s="738"/>
      <c r="H86" s="738"/>
      <c r="I86" s="738"/>
      <c r="J86" s="738"/>
      <c r="K86" s="738"/>
      <c r="L86" s="738"/>
      <c r="M86" s="738"/>
      <c r="N86" s="738"/>
      <c r="O86" s="738"/>
      <c r="P86" s="739"/>
      <c r="Q86" s="901"/>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94"/>
      <c r="BA86" s="894"/>
      <c r="BB86" s="894"/>
      <c r="BC86" s="894"/>
      <c r="BD86" s="895"/>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78"/>
      <c r="DW86" s="879"/>
      <c r="DX86" s="879"/>
      <c r="DY86" s="879"/>
      <c r="DZ86" s="880"/>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78"/>
      <c r="DW87" s="879"/>
      <c r="DX87" s="879"/>
      <c r="DY87" s="879"/>
      <c r="DZ87" s="880"/>
      <c r="EA87" s="199"/>
    </row>
    <row r="88" spans="1:131" s="200" customFormat="1" ht="26.25" customHeight="1" thickBot="1">
      <c r="A88" s="217" t="s">
        <v>369</v>
      </c>
      <c r="B88" s="816" t="s">
        <v>394</v>
      </c>
      <c r="C88" s="817"/>
      <c r="D88" s="817"/>
      <c r="E88" s="817"/>
      <c r="F88" s="817"/>
      <c r="G88" s="817"/>
      <c r="H88" s="817"/>
      <c r="I88" s="817"/>
      <c r="J88" s="817"/>
      <c r="K88" s="817"/>
      <c r="L88" s="817"/>
      <c r="M88" s="817"/>
      <c r="N88" s="817"/>
      <c r="O88" s="817"/>
      <c r="P88" s="818"/>
      <c r="Q88" s="871"/>
      <c r="R88" s="872"/>
      <c r="S88" s="872"/>
      <c r="T88" s="872"/>
      <c r="U88" s="872"/>
      <c r="V88" s="872"/>
      <c r="W88" s="872"/>
      <c r="X88" s="872"/>
      <c r="Y88" s="872"/>
      <c r="Z88" s="872"/>
      <c r="AA88" s="872"/>
      <c r="AB88" s="872"/>
      <c r="AC88" s="872"/>
      <c r="AD88" s="872"/>
      <c r="AE88" s="872"/>
      <c r="AF88" s="864">
        <v>12002</v>
      </c>
      <c r="AG88" s="864"/>
      <c r="AH88" s="864"/>
      <c r="AI88" s="864"/>
      <c r="AJ88" s="864"/>
      <c r="AK88" s="872"/>
      <c r="AL88" s="872"/>
      <c r="AM88" s="872"/>
      <c r="AN88" s="872"/>
      <c r="AO88" s="872"/>
      <c r="AP88" s="864">
        <v>2182</v>
      </c>
      <c r="AQ88" s="864"/>
      <c r="AR88" s="864"/>
      <c r="AS88" s="864"/>
      <c r="AT88" s="864"/>
      <c r="AU88" s="864">
        <v>352</v>
      </c>
      <c r="AV88" s="864"/>
      <c r="AW88" s="864"/>
      <c r="AX88" s="864"/>
      <c r="AY88" s="864"/>
      <c r="AZ88" s="866"/>
      <c r="BA88" s="866"/>
      <c r="BB88" s="866"/>
      <c r="BC88" s="866"/>
      <c r="BD88" s="867"/>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78"/>
      <c r="DW88" s="879"/>
      <c r="DX88" s="879"/>
      <c r="DY88" s="879"/>
      <c r="DZ88" s="88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78"/>
      <c r="DW89" s="879"/>
      <c r="DX89" s="879"/>
      <c r="DY89" s="879"/>
      <c r="DZ89" s="88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78"/>
      <c r="DW90" s="879"/>
      <c r="DX90" s="879"/>
      <c r="DY90" s="879"/>
      <c r="DZ90" s="88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78"/>
      <c r="DW91" s="879"/>
      <c r="DX91" s="879"/>
      <c r="DY91" s="879"/>
      <c r="DZ91" s="88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78"/>
      <c r="DW92" s="879"/>
      <c r="DX92" s="879"/>
      <c r="DY92" s="879"/>
      <c r="DZ92" s="88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78"/>
      <c r="DW93" s="879"/>
      <c r="DX93" s="879"/>
      <c r="DY93" s="879"/>
      <c r="DZ93" s="88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78"/>
      <c r="DW94" s="879"/>
      <c r="DX94" s="879"/>
      <c r="DY94" s="879"/>
      <c r="DZ94" s="88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78"/>
      <c r="DW95" s="879"/>
      <c r="DX95" s="879"/>
      <c r="DY95" s="879"/>
      <c r="DZ95" s="88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78"/>
      <c r="DW96" s="879"/>
      <c r="DX96" s="879"/>
      <c r="DY96" s="879"/>
      <c r="DZ96" s="88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78"/>
      <c r="DW97" s="879"/>
      <c r="DX97" s="879"/>
      <c r="DY97" s="879"/>
      <c r="DZ97" s="88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78"/>
      <c r="DW98" s="879"/>
      <c r="DX98" s="879"/>
      <c r="DY98" s="879"/>
      <c r="DZ98" s="88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78"/>
      <c r="DW99" s="879"/>
      <c r="DX99" s="879"/>
      <c r="DY99" s="879"/>
      <c r="DZ99" s="88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78"/>
      <c r="DW100" s="879"/>
      <c r="DX100" s="879"/>
      <c r="DY100" s="879"/>
      <c r="DZ100" s="88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78"/>
      <c r="DW101" s="879"/>
      <c r="DX101" s="879"/>
      <c r="DY101" s="879"/>
      <c r="DZ101" s="88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6" t="s">
        <v>395</v>
      </c>
      <c r="BS102" s="817"/>
      <c r="BT102" s="817"/>
      <c r="BU102" s="817"/>
      <c r="BV102" s="817"/>
      <c r="BW102" s="817"/>
      <c r="BX102" s="817"/>
      <c r="BY102" s="817"/>
      <c r="BZ102" s="817"/>
      <c r="CA102" s="817"/>
      <c r="CB102" s="817"/>
      <c r="CC102" s="817"/>
      <c r="CD102" s="817"/>
      <c r="CE102" s="817"/>
      <c r="CF102" s="817"/>
      <c r="CG102" s="818"/>
      <c r="CH102" s="909"/>
      <c r="CI102" s="910"/>
      <c r="CJ102" s="910"/>
      <c r="CK102" s="910"/>
      <c r="CL102" s="911"/>
      <c r="CM102" s="909"/>
      <c r="CN102" s="910"/>
      <c r="CO102" s="910"/>
      <c r="CP102" s="910"/>
      <c r="CQ102" s="911"/>
      <c r="CR102" s="912">
        <v>62</v>
      </c>
      <c r="CS102" s="869"/>
      <c r="CT102" s="869"/>
      <c r="CU102" s="869"/>
      <c r="CV102" s="913"/>
      <c r="CW102" s="912">
        <v>6</v>
      </c>
      <c r="CX102" s="869"/>
      <c r="CY102" s="869"/>
      <c r="CZ102" s="869"/>
      <c r="DA102" s="913"/>
      <c r="DB102" s="912" t="s">
        <v>544</v>
      </c>
      <c r="DC102" s="869"/>
      <c r="DD102" s="869"/>
      <c r="DE102" s="869"/>
      <c r="DF102" s="913"/>
      <c r="DG102" s="912" t="s">
        <v>544</v>
      </c>
      <c r="DH102" s="869"/>
      <c r="DI102" s="869"/>
      <c r="DJ102" s="869"/>
      <c r="DK102" s="913"/>
      <c r="DL102" s="912">
        <v>313</v>
      </c>
      <c r="DM102" s="869"/>
      <c r="DN102" s="869"/>
      <c r="DO102" s="869"/>
      <c r="DP102" s="913"/>
      <c r="DQ102" s="912">
        <v>91</v>
      </c>
      <c r="DR102" s="869"/>
      <c r="DS102" s="869"/>
      <c r="DT102" s="869"/>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287</v>
      </c>
      <c r="AG109" s="915"/>
      <c r="AH109" s="915"/>
      <c r="AI109" s="915"/>
      <c r="AJ109" s="916"/>
      <c r="AK109" s="914" t="s">
        <v>286</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287</v>
      </c>
      <c r="BW109" s="915"/>
      <c r="BX109" s="915"/>
      <c r="BY109" s="915"/>
      <c r="BZ109" s="916"/>
      <c r="CA109" s="914" t="s">
        <v>286</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287</v>
      </c>
      <c r="DM109" s="915"/>
      <c r="DN109" s="915"/>
      <c r="DO109" s="915"/>
      <c r="DP109" s="916"/>
      <c r="DQ109" s="914" t="s">
        <v>286</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797298</v>
      </c>
      <c r="AB110" s="922"/>
      <c r="AC110" s="922"/>
      <c r="AD110" s="922"/>
      <c r="AE110" s="923"/>
      <c r="AF110" s="924">
        <v>758452</v>
      </c>
      <c r="AG110" s="922"/>
      <c r="AH110" s="922"/>
      <c r="AI110" s="922"/>
      <c r="AJ110" s="923"/>
      <c r="AK110" s="924">
        <v>739411</v>
      </c>
      <c r="AL110" s="922"/>
      <c r="AM110" s="922"/>
      <c r="AN110" s="922"/>
      <c r="AO110" s="923"/>
      <c r="AP110" s="925">
        <v>18.100000000000001</v>
      </c>
      <c r="AQ110" s="926"/>
      <c r="AR110" s="926"/>
      <c r="AS110" s="926"/>
      <c r="AT110" s="927"/>
      <c r="AU110" s="928" t="s">
        <v>62</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7875126</v>
      </c>
      <c r="BR110" s="957"/>
      <c r="BS110" s="957"/>
      <c r="BT110" s="957"/>
      <c r="BU110" s="957"/>
      <c r="BV110" s="957">
        <v>7353058</v>
      </c>
      <c r="BW110" s="957"/>
      <c r="BX110" s="957"/>
      <c r="BY110" s="957"/>
      <c r="BZ110" s="957"/>
      <c r="CA110" s="957">
        <v>7284690</v>
      </c>
      <c r="CB110" s="957"/>
      <c r="CC110" s="957"/>
      <c r="CD110" s="957"/>
      <c r="CE110" s="957"/>
      <c r="CF110" s="971">
        <v>178</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98746</v>
      </c>
      <c r="BR111" s="950"/>
      <c r="BS111" s="950"/>
      <c r="BT111" s="950"/>
      <c r="BU111" s="950"/>
      <c r="BV111" s="950">
        <v>68979</v>
      </c>
      <c r="BW111" s="950"/>
      <c r="BX111" s="950"/>
      <c r="BY111" s="950"/>
      <c r="BZ111" s="950"/>
      <c r="CA111" s="950">
        <v>45195</v>
      </c>
      <c r="CB111" s="950"/>
      <c r="CC111" s="950"/>
      <c r="CD111" s="950"/>
      <c r="CE111" s="950"/>
      <c r="CF111" s="944">
        <v>1.1000000000000001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1401803</v>
      </c>
      <c r="BR112" s="950"/>
      <c r="BS112" s="950"/>
      <c r="BT112" s="950"/>
      <c r="BU112" s="950"/>
      <c r="BV112" s="950">
        <v>1655815</v>
      </c>
      <c r="BW112" s="950"/>
      <c r="BX112" s="950"/>
      <c r="BY112" s="950"/>
      <c r="BZ112" s="950"/>
      <c r="CA112" s="950">
        <v>1578839</v>
      </c>
      <c r="CB112" s="950"/>
      <c r="CC112" s="950"/>
      <c r="CD112" s="950"/>
      <c r="CE112" s="950"/>
      <c r="CF112" s="944">
        <v>38.6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156509</v>
      </c>
      <c r="AB113" s="964"/>
      <c r="AC113" s="964"/>
      <c r="AD113" s="964"/>
      <c r="AE113" s="965"/>
      <c r="AF113" s="966">
        <v>191327</v>
      </c>
      <c r="AG113" s="964"/>
      <c r="AH113" s="964"/>
      <c r="AI113" s="964"/>
      <c r="AJ113" s="965"/>
      <c r="AK113" s="966">
        <v>202115</v>
      </c>
      <c r="AL113" s="964"/>
      <c r="AM113" s="964"/>
      <c r="AN113" s="964"/>
      <c r="AO113" s="965"/>
      <c r="AP113" s="967">
        <v>4.9000000000000004</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444112</v>
      </c>
      <c r="BR113" s="950"/>
      <c r="BS113" s="950"/>
      <c r="BT113" s="950"/>
      <c r="BU113" s="950"/>
      <c r="BV113" s="950">
        <v>380060</v>
      </c>
      <c r="BW113" s="950"/>
      <c r="BX113" s="950"/>
      <c r="BY113" s="950"/>
      <c r="BZ113" s="950"/>
      <c r="CA113" s="950">
        <v>352791</v>
      </c>
      <c r="CB113" s="950"/>
      <c r="CC113" s="950"/>
      <c r="CD113" s="950"/>
      <c r="CE113" s="950"/>
      <c r="CF113" s="944">
        <v>8.6</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5112</v>
      </c>
      <c r="AB114" s="989"/>
      <c r="AC114" s="989"/>
      <c r="AD114" s="989"/>
      <c r="AE114" s="990"/>
      <c r="AF114" s="991">
        <v>5029</v>
      </c>
      <c r="AG114" s="989"/>
      <c r="AH114" s="989"/>
      <c r="AI114" s="989"/>
      <c r="AJ114" s="990"/>
      <c r="AK114" s="991">
        <v>5991</v>
      </c>
      <c r="AL114" s="989"/>
      <c r="AM114" s="989"/>
      <c r="AN114" s="989"/>
      <c r="AO114" s="990"/>
      <c r="AP114" s="992">
        <v>0.1</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1213624</v>
      </c>
      <c r="BR114" s="950"/>
      <c r="BS114" s="950"/>
      <c r="BT114" s="950"/>
      <c r="BU114" s="950"/>
      <c r="BV114" s="950">
        <v>1142121</v>
      </c>
      <c r="BW114" s="950"/>
      <c r="BX114" s="950"/>
      <c r="BY114" s="950"/>
      <c r="BZ114" s="950"/>
      <c r="CA114" s="950">
        <v>1061343</v>
      </c>
      <c r="CB114" s="950"/>
      <c r="CC114" s="950"/>
      <c r="CD114" s="950"/>
      <c r="CE114" s="950"/>
      <c r="CF114" s="944">
        <v>25.9</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135789</v>
      </c>
      <c r="AB115" s="964"/>
      <c r="AC115" s="964"/>
      <c r="AD115" s="964"/>
      <c r="AE115" s="965"/>
      <c r="AF115" s="966">
        <v>100658</v>
      </c>
      <c r="AG115" s="964"/>
      <c r="AH115" s="964"/>
      <c r="AI115" s="964"/>
      <c r="AJ115" s="965"/>
      <c r="AK115" s="966">
        <v>94677</v>
      </c>
      <c r="AL115" s="964"/>
      <c r="AM115" s="964"/>
      <c r="AN115" s="964"/>
      <c r="AO115" s="965"/>
      <c r="AP115" s="967">
        <v>2.2999999999999998</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104068</v>
      </c>
      <c r="BR115" s="950"/>
      <c r="BS115" s="950"/>
      <c r="BT115" s="950"/>
      <c r="BU115" s="950"/>
      <c r="BV115" s="950">
        <v>96706</v>
      </c>
      <c r="BW115" s="950"/>
      <c r="BX115" s="950"/>
      <c r="BY115" s="950"/>
      <c r="BZ115" s="950"/>
      <c r="CA115" s="950">
        <v>90763</v>
      </c>
      <c r="CB115" s="950"/>
      <c r="CC115" s="950"/>
      <c r="CD115" s="950"/>
      <c r="CE115" s="950"/>
      <c r="CF115" s="944">
        <v>2.2000000000000002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36</v>
      </c>
      <c r="AB116" s="989"/>
      <c r="AC116" s="989"/>
      <c r="AD116" s="989"/>
      <c r="AE116" s="990"/>
      <c r="AF116" s="991" t="s">
        <v>112</v>
      </c>
      <c r="AG116" s="989"/>
      <c r="AH116" s="989"/>
      <c r="AI116" s="989"/>
      <c r="AJ116" s="990"/>
      <c r="AK116" s="991">
        <v>124</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5981</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1094744</v>
      </c>
      <c r="AB117" s="1007"/>
      <c r="AC117" s="1007"/>
      <c r="AD117" s="1007"/>
      <c r="AE117" s="1008"/>
      <c r="AF117" s="1009">
        <v>1055466</v>
      </c>
      <c r="AG117" s="1007"/>
      <c r="AH117" s="1007"/>
      <c r="AI117" s="1007"/>
      <c r="AJ117" s="1008"/>
      <c r="AK117" s="1009">
        <v>1042318</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287</v>
      </c>
      <c r="AG118" s="915"/>
      <c r="AH118" s="915"/>
      <c r="AI118" s="915"/>
      <c r="AJ118" s="916"/>
      <c r="AK118" s="914" t="s">
        <v>286</v>
      </c>
      <c r="AL118" s="915"/>
      <c r="AM118" s="915"/>
      <c r="AN118" s="915"/>
      <c r="AO118" s="916"/>
      <c r="AP118" s="1001" t="s">
        <v>404</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11137479</v>
      </c>
      <c r="BR119" s="1028"/>
      <c r="BS119" s="1028"/>
      <c r="BT119" s="1028"/>
      <c r="BU119" s="1028"/>
      <c r="BV119" s="1028">
        <v>10696739</v>
      </c>
      <c r="BW119" s="1028"/>
      <c r="BX119" s="1028"/>
      <c r="BY119" s="1028"/>
      <c r="BZ119" s="1028"/>
      <c r="CA119" s="1028">
        <v>10413621</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92765</v>
      </c>
      <c r="DH119" s="1014"/>
      <c r="DI119" s="1014"/>
      <c r="DJ119" s="1014"/>
      <c r="DK119" s="1015"/>
      <c r="DL119" s="1013">
        <v>68979</v>
      </c>
      <c r="DM119" s="1014"/>
      <c r="DN119" s="1014"/>
      <c r="DO119" s="1014"/>
      <c r="DP119" s="1015"/>
      <c r="DQ119" s="1013">
        <v>45195</v>
      </c>
      <c r="DR119" s="1014"/>
      <c r="DS119" s="1014"/>
      <c r="DT119" s="1014"/>
      <c r="DU119" s="1015"/>
      <c r="DV119" s="1016">
        <v>1.1000000000000001</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2903184</v>
      </c>
      <c r="BR120" s="957"/>
      <c r="BS120" s="957"/>
      <c r="BT120" s="957"/>
      <c r="BU120" s="957"/>
      <c r="BV120" s="957">
        <v>3119620</v>
      </c>
      <c r="BW120" s="957"/>
      <c r="BX120" s="957"/>
      <c r="BY120" s="957"/>
      <c r="BZ120" s="957"/>
      <c r="CA120" s="957">
        <v>3079262</v>
      </c>
      <c r="CB120" s="957"/>
      <c r="CC120" s="957"/>
      <c r="CD120" s="957"/>
      <c r="CE120" s="957"/>
      <c r="CF120" s="971">
        <v>75.3</v>
      </c>
      <c r="CG120" s="972"/>
      <c r="CH120" s="972"/>
      <c r="CI120" s="972"/>
      <c r="CJ120" s="972"/>
      <c r="CK120" s="1037" t="s">
        <v>439</v>
      </c>
      <c r="CL120" s="1038"/>
      <c r="CM120" s="1038"/>
      <c r="CN120" s="1038"/>
      <c r="CO120" s="1039"/>
      <c r="CP120" s="1045" t="s">
        <v>440</v>
      </c>
      <c r="CQ120" s="1046"/>
      <c r="CR120" s="1046"/>
      <c r="CS120" s="1046"/>
      <c r="CT120" s="1046"/>
      <c r="CU120" s="1046"/>
      <c r="CV120" s="1046"/>
      <c r="CW120" s="1046"/>
      <c r="CX120" s="1046"/>
      <c r="CY120" s="1046"/>
      <c r="CZ120" s="1046"/>
      <c r="DA120" s="1046"/>
      <c r="DB120" s="1046"/>
      <c r="DC120" s="1046"/>
      <c r="DD120" s="1046"/>
      <c r="DE120" s="1046"/>
      <c r="DF120" s="1047"/>
      <c r="DG120" s="956">
        <v>1189144</v>
      </c>
      <c r="DH120" s="957"/>
      <c r="DI120" s="957"/>
      <c r="DJ120" s="957"/>
      <c r="DK120" s="957"/>
      <c r="DL120" s="957">
        <v>1463060</v>
      </c>
      <c r="DM120" s="957"/>
      <c r="DN120" s="957"/>
      <c r="DO120" s="957"/>
      <c r="DP120" s="957"/>
      <c r="DQ120" s="957">
        <v>1404549</v>
      </c>
      <c r="DR120" s="957"/>
      <c r="DS120" s="957"/>
      <c r="DT120" s="957"/>
      <c r="DU120" s="957"/>
      <c r="DV120" s="958">
        <v>34.299999999999997</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127181</v>
      </c>
      <c r="BR121" s="950"/>
      <c r="BS121" s="950"/>
      <c r="BT121" s="950"/>
      <c r="BU121" s="950"/>
      <c r="BV121" s="950">
        <v>107615</v>
      </c>
      <c r="BW121" s="950"/>
      <c r="BX121" s="950"/>
      <c r="BY121" s="950"/>
      <c r="BZ121" s="950"/>
      <c r="CA121" s="950">
        <v>97349</v>
      </c>
      <c r="CB121" s="950"/>
      <c r="CC121" s="950"/>
      <c r="CD121" s="950"/>
      <c r="CE121" s="950"/>
      <c r="CF121" s="944">
        <v>2.4</v>
      </c>
      <c r="CG121" s="945"/>
      <c r="CH121" s="945"/>
      <c r="CI121" s="945"/>
      <c r="CJ121" s="945"/>
      <c r="CK121" s="1040"/>
      <c r="CL121" s="1041"/>
      <c r="CM121" s="1041"/>
      <c r="CN121" s="1041"/>
      <c r="CO121" s="1042"/>
      <c r="CP121" s="1050" t="s">
        <v>443</v>
      </c>
      <c r="CQ121" s="1051"/>
      <c r="CR121" s="1051"/>
      <c r="CS121" s="1051"/>
      <c r="CT121" s="1051"/>
      <c r="CU121" s="1051"/>
      <c r="CV121" s="1051"/>
      <c r="CW121" s="1051"/>
      <c r="CX121" s="1051"/>
      <c r="CY121" s="1051"/>
      <c r="CZ121" s="1051"/>
      <c r="DA121" s="1051"/>
      <c r="DB121" s="1051"/>
      <c r="DC121" s="1051"/>
      <c r="DD121" s="1051"/>
      <c r="DE121" s="1051"/>
      <c r="DF121" s="1052"/>
      <c r="DG121" s="949">
        <v>202659</v>
      </c>
      <c r="DH121" s="950"/>
      <c r="DI121" s="950"/>
      <c r="DJ121" s="950"/>
      <c r="DK121" s="950"/>
      <c r="DL121" s="950">
        <v>182755</v>
      </c>
      <c r="DM121" s="950"/>
      <c r="DN121" s="950"/>
      <c r="DO121" s="950"/>
      <c r="DP121" s="950"/>
      <c r="DQ121" s="950">
        <v>164290</v>
      </c>
      <c r="DR121" s="950"/>
      <c r="DS121" s="950"/>
      <c r="DT121" s="950"/>
      <c r="DU121" s="950"/>
      <c r="DV121" s="951">
        <v>4</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6789028</v>
      </c>
      <c r="BR122" s="1028"/>
      <c r="BS122" s="1028"/>
      <c r="BT122" s="1028"/>
      <c r="BU122" s="1028"/>
      <c r="BV122" s="1028">
        <v>6425002</v>
      </c>
      <c r="BW122" s="1028"/>
      <c r="BX122" s="1028"/>
      <c r="BY122" s="1028"/>
      <c r="BZ122" s="1028"/>
      <c r="CA122" s="1028">
        <v>6389234</v>
      </c>
      <c r="CB122" s="1028"/>
      <c r="CC122" s="1028"/>
      <c r="CD122" s="1028"/>
      <c r="CE122" s="1028"/>
      <c r="CF122" s="1048">
        <v>156.1</v>
      </c>
      <c r="CG122" s="1049"/>
      <c r="CH122" s="1049"/>
      <c r="CI122" s="1049"/>
      <c r="CJ122" s="1049"/>
      <c r="CK122" s="1040"/>
      <c r="CL122" s="1041"/>
      <c r="CM122" s="1041"/>
      <c r="CN122" s="1041"/>
      <c r="CO122" s="1042"/>
      <c r="CP122" s="1050" t="s">
        <v>445</v>
      </c>
      <c r="CQ122" s="1051"/>
      <c r="CR122" s="1051"/>
      <c r="CS122" s="1051"/>
      <c r="CT122" s="1051"/>
      <c r="CU122" s="1051"/>
      <c r="CV122" s="1051"/>
      <c r="CW122" s="1051"/>
      <c r="CX122" s="1051"/>
      <c r="CY122" s="1051"/>
      <c r="CZ122" s="1051"/>
      <c r="DA122" s="1051"/>
      <c r="DB122" s="1051"/>
      <c r="DC122" s="1051"/>
      <c r="DD122" s="1051"/>
      <c r="DE122" s="1051"/>
      <c r="DF122" s="1052"/>
      <c r="DG122" s="949">
        <v>10000</v>
      </c>
      <c r="DH122" s="950"/>
      <c r="DI122" s="950"/>
      <c r="DJ122" s="950"/>
      <c r="DK122" s="950"/>
      <c r="DL122" s="950">
        <v>10000</v>
      </c>
      <c r="DM122" s="950"/>
      <c r="DN122" s="950"/>
      <c r="DO122" s="950"/>
      <c r="DP122" s="950"/>
      <c r="DQ122" s="950">
        <v>10000</v>
      </c>
      <c r="DR122" s="950"/>
      <c r="DS122" s="950"/>
      <c r="DT122" s="950"/>
      <c r="DU122" s="950"/>
      <c r="DV122" s="951">
        <v>0.2</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6507</v>
      </c>
      <c r="AB123" s="989"/>
      <c r="AC123" s="989"/>
      <c r="AD123" s="989"/>
      <c r="AE123" s="990"/>
      <c r="AF123" s="991">
        <v>5981</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446</v>
      </c>
      <c r="BP123" s="1036"/>
      <c r="BQ123" s="1095">
        <v>9819393</v>
      </c>
      <c r="BR123" s="1096"/>
      <c r="BS123" s="1096"/>
      <c r="BT123" s="1096"/>
      <c r="BU123" s="1096"/>
      <c r="BV123" s="1096">
        <v>9652237</v>
      </c>
      <c r="BW123" s="1096"/>
      <c r="BX123" s="1096"/>
      <c r="BY123" s="1096"/>
      <c r="BZ123" s="1096"/>
      <c r="CA123" s="1096">
        <v>9565845</v>
      </c>
      <c r="CB123" s="1096"/>
      <c r="CC123" s="1096"/>
      <c r="CD123" s="1096"/>
      <c r="CE123" s="1096"/>
      <c r="CF123" s="1029"/>
      <c r="CG123" s="1030"/>
      <c r="CH123" s="1030"/>
      <c r="CI123" s="1030"/>
      <c r="CJ123" s="1031"/>
      <c r="CK123" s="1040"/>
      <c r="CL123" s="1041"/>
      <c r="CM123" s="1041"/>
      <c r="CN123" s="1041"/>
      <c r="CO123" s="1042"/>
      <c r="CP123" s="1050" t="s">
        <v>447</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33.299999999999997</v>
      </c>
      <c r="BR124" s="1058"/>
      <c r="BS124" s="1058"/>
      <c r="BT124" s="1058"/>
      <c r="BU124" s="1058"/>
      <c r="BV124" s="1058">
        <v>25.5</v>
      </c>
      <c r="BW124" s="1058"/>
      <c r="BX124" s="1058"/>
      <c r="BY124" s="1058"/>
      <c r="BZ124" s="1058"/>
      <c r="CA124" s="1058">
        <v>20.7</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79205</v>
      </c>
      <c r="AB126" s="989"/>
      <c r="AC126" s="989"/>
      <c r="AD126" s="989"/>
      <c r="AE126" s="990"/>
      <c r="AF126" s="991">
        <v>79612</v>
      </c>
      <c r="AG126" s="989"/>
      <c r="AH126" s="989"/>
      <c r="AI126" s="989"/>
      <c r="AJ126" s="990"/>
      <c r="AK126" s="991">
        <v>79612</v>
      </c>
      <c r="AL126" s="989"/>
      <c r="AM126" s="989"/>
      <c r="AN126" s="989"/>
      <c r="AO126" s="990"/>
      <c r="AP126" s="992">
        <v>1.9</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50077</v>
      </c>
      <c r="AB127" s="989"/>
      <c r="AC127" s="989"/>
      <c r="AD127" s="989"/>
      <c r="AE127" s="990"/>
      <c r="AF127" s="991">
        <v>15065</v>
      </c>
      <c r="AG127" s="989"/>
      <c r="AH127" s="989"/>
      <c r="AI127" s="989"/>
      <c r="AJ127" s="990"/>
      <c r="AK127" s="991">
        <v>15065</v>
      </c>
      <c r="AL127" s="989"/>
      <c r="AM127" s="989"/>
      <c r="AN127" s="989"/>
      <c r="AO127" s="990"/>
      <c r="AP127" s="992">
        <v>0.4</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46599</v>
      </c>
      <c r="AB128" s="1078"/>
      <c r="AC128" s="1078"/>
      <c r="AD128" s="1078"/>
      <c r="AE128" s="1079"/>
      <c r="AF128" s="1080">
        <v>37696</v>
      </c>
      <c r="AG128" s="1078"/>
      <c r="AH128" s="1078"/>
      <c r="AI128" s="1078"/>
      <c r="AJ128" s="1079"/>
      <c r="AK128" s="1080">
        <v>33998</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v>104068</v>
      </c>
      <c r="DH128" s="1070"/>
      <c r="DI128" s="1070"/>
      <c r="DJ128" s="1070"/>
      <c r="DK128" s="1070"/>
      <c r="DL128" s="1070">
        <v>96706</v>
      </c>
      <c r="DM128" s="1070"/>
      <c r="DN128" s="1070"/>
      <c r="DO128" s="1070"/>
      <c r="DP128" s="1070"/>
      <c r="DQ128" s="1070">
        <v>90763</v>
      </c>
      <c r="DR128" s="1070"/>
      <c r="DS128" s="1070"/>
      <c r="DT128" s="1070"/>
      <c r="DU128" s="1070"/>
      <c r="DV128" s="1071">
        <v>2.2000000000000002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4715226</v>
      </c>
      <c r="AB129" s="989"/>
      <c r="AC129" s="989"/>
      <c r="AD129" s="989"/>
      <c r="AE129" s="990"/>
      <c r="AF129" s="991">
        <v>4836372</v>
      </c>
      <c r="AG129" s="989"/>
      <c r="AH129" s="989"/>
      <c r="AI129" s="989"/>
      <c r="AJ129" s="990"/>
      <c r="AK129" s="991">
        <v>4784928</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410</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764639</v>
      </c>
      <c r="AB130" s="989"/>
      <c r="AC130" s="989"/>
      <c r="AD130" s="989"/>
      <c r="AE130" s="990"/>
      <c r="AF130" s="991">
        <v>744269</v>
      </c>
      <c r="AG130" s="989"/>
      <c r="AH130" s="989"/>
      <c r="AI130" s="989"/>
      <c r="AJ130" s="990"/>
      <c r="AK130" s="991">
        <v>693088</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7.1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3950587</v>
      </c>
      <c r="AB131" s="1014"/>
      <c r="AC131" s="1014"/>
      <c r="AD131" s="1014"/>
      <c r="AE131" s="1015"/>
      <c r="AF131" s="1013">
        <v>4092103</v>
      </c>
      <c r="AG131" s="1014"/>
      <c r="AH131" s="1014"/>
      <c r="AI131" s="1014"/>
      <c r="AJ131" s="1015"/>
      <c r="AK131" s="1013">
        <v>4091840</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20.7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7.1763006359999997</v>
      </c>
      <c r="AB132" s="1130"/>
      <c r="AC132" s="1130"/>
      <c r="AD132" s="1130"/>
      <c r="AE132" s="1131"/>
      <c r="AF132" s="1132">
        <v>6.6836294199999999</v>
      </c>
      <c r="AG132" s="1130"/>
      <c r="AH132" s="1130"/>
      <c r="AI132" s="1130"/>
      <c r="AJ132" s="1131"/>
      <c r="AK132" s="1132">
        <v>7.7039180419999997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9.1999999999999993</v>
      </c>
      <c r="AB133" s="1113"/>
      <c r="AC133" s="1113"/>
      <c r="AD133" s="1113"/>
      <c r="AE133" s="1114"/>
      <c r="AF133" s="1112">
        <v>7.9</v>
      </c>
      <c r="AG133" s="1113"/>
      <c r="AH133" s="1113"/>
      <c r="AI133" s="1113"/>
      <c r="AJ133" s="1114"/>
      <c r="AK133" s="1112">
        <v>7.1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B80:P80"/>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0:AT80"/>
    <mergeCell ref="AP81:AT81"/>
    <mergeCell ref="AU81:AY81"/>
    <mergeCell ref="AZ81:BD81"/>
    <mergeCell ref="CR80:CV80"/>
    <mergeCell ref="CW80:DA80"/>
    <mergeCell ref="DB80:DF80"/>
    <mergeCell ref="DG80:DK80"/>
    <mergeCell ref="DL80:DP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Q80:DU80"/>
    <mergeCell ref="Q78:U78"/>
    <mergeCell ref="V78:Z78"/>
    <mergeCell ref="AA78:AE78"/>
    <mergeCell ref="AF78:AJ78"/>
    <mergeCell ref="AK78:AO78"/>
    <mergeCell ref="BS77:CG77"/>
    <mergeCell ref="CH77:CL77"/>
    <mergeCell ref="CM77:CQ77"/>
    <mergeCell ref="CR77:CV77"/>
    <mergeCell ref="CW77:DA77"/>
    <mergeCell ref="DB77:DF77"/>
    <mergeCell ref="B79:P79"/>
    <mergeCell ref="B78:P78"/>
    <mergeCell ref="Q77:U77"/>
    <mergeCell ref="V77:Z77"/>
    <mergeCell ref="AA77:AE77"/>
    <mergeCell ref="AF77:AJ77"/>
    <mergeCell ref="AK77:AO77"/>
    <mergeCell ref="AP77:AT77"/>
    <mergeCell ref="AU77:AY77"/>
    <mergeCell ref="AZ77:BD77"/>
    <mergeCell ref="B77:P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B76:P76"/>
    <mergeCell ref="B75:P75"/>
    <mergeCell ref="B74:P74"/>
    <mergeCell ref="B73:P73"/>
    <mergeCell ref="B72:P72"/>
    <mergeCell ref="B71:P71"/>
    <mergeCell ref="B70:P70"/>
    <mergeCell ref="B69:P69"/>
    <mergeCell ref="B68:P6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0" t="s">
        <v>475</v>
      </c>
      <c r="L7" s="256"/>
      <c r="M7" s="257" t="s">
        <v>476</v>
      </c>
      <c r="N7" s="258"/>
    </row>
    <row r="8" spans="1:16">
      <c r="A8" s="250"/>
      <c r="B8" s="246"/>
      <c r="C8" s="246"/>
      <c r="D8" s="246"/>
      <c r="E8" s="246"/>
      <c r="F8" s="246"/>
      <c r="G8" s="259"/>
      <c r="H8" s="260"/>
      <c r="I8" s="260"/>
      <c r="J8" s="261"/>
      <c r="K8" s="1151"/>
      <c r="L8" s="262" t="s">
        <v>477</v>
      </c>
      <c r="M8" s="263" t="s">
        <v>478</v>
      </c>
      <c r="N8" s="264" t="s">
        <v>479</v>
      </c>
    </row>
    <row r="9" spans="1:16">
      <c r="A9" s="250"/>
      <c r="B9" s="246"/>
      <c r="C9" s="246"/>
      <c r="D9" s="246"/>
      <c r="E9" s="246"/>
      <c r="F9" s="246"/>
      <c r="G9" s="1152" t="s">
        <v>480</v>
      </c>
      <c r="H9" s="1153"/>
      <c r="I9" s="1153"/>
      <c r="J9" s="1154"/>
      <c r="K9" s="265">
        <v>1206996</v>
      </c>
      <c r="L9" s="266">
        <v>68638</v>
      </c>
      <c r="M9" s="267">
        <v>79829</v>
      </c>
      <c r="N9" s="268">
        <v>-14</v>
      </c>
    </row>
    <row r="10" spans="1:16">
      <c r="A10" s="250"/>
      <c r="B10" s="246"/>
      <c r="C10" s="246"/>
      <c r="D10" s="246"/>
      <c r="E10" s="246"/>
      <c r="F10" s="246"/>
      <c r="G10" s="1152" t="s">
        <v>481</v>
      </c>
      <c r="H10" s="1153"/>
      <c r="I10" s="1153"/>
      <c r="J10" s="1154"/>
      <c r="K10" s="269">
        <v>147524</v>
      </c>
      <c r="L10" s="270">
        <v>8389</v>
      </c>
      <c r="M10" s="271">
        <v>8081</v>
      </c>
      <c r="N10" s="272">
        <v>3.8</v>
      </c>
    </row>
    <row r="11" spans="1:16" ht="13.5" customHeight="1">
      <c r="A11" s="250"/>
      <c r="B11" s="246"/>
      <c r="C11" s="246"/>
      <c r="D11" s="246"/>
      <c r="E11" s="246"/>
      <c r="F11" s="246"/>
      <c r="G11" s="1152" t="s">
        <v>482</v>
      </c>
      <c r="H11" s="1153"/>
      <c r="I11" s="1153"/>
      <c r="J11" s="1154"/>
      <c r="K11" s="269">
        <v>176019</v>
      </c>
      <c r="L11" s="270">
        <v>10010</v>
      </c>
      <c r="M11" s="271">
        <v>11037</v>
      </c>
      <c r="N11" s="272">
        <v>-9.3000000000000007</v>
      </c>
    </row>
    <row r="12" spans="1:16" ht="13.5" customHeight="1">
      <c r="A12" s="250"/>
      <c r="B12" s="246"/>
      <c r="C12" s="246"/>
      <c r="D12" s="246"/>
      <c r="E12" s="246"/>
      <c r="F12" s="246"/>
      <c r="G12" s="1152" t="s">
        <v>483</v>
      </c>
      <c r="H12" s="1153"/>
      <c r="I12" s="1153"/>
      <c r="J12" s="1154"/>
      <c r="K12" s="269" t="s">
        <v>484</v>
      </c>
      <c r="L12" s="270" t="s">
        <v>484</v>
      </c>
      <c r="M12" s="271">
        <v>1188</v>
      </c>
      <c r="N12" s="272" t="s">
        <v>484</v>
      </c>
    </row>
    <row r="13" spans="1:16" ht="13.5" customHeight="1">
      <c r="A13" s="250"/>
      <c r="B13" s="246"/>
      <c r="C13" s="246"/>
      <c r="D13" s="246"/>
      <c r="E13" s="246"/>
      <c r="F13" s="246"/>
      <c r="G13" s="1152" t="s">
        <v>485</v>
      </c>
      <c r="H13" s="1153"/>
      <c r="I13" s="1153"/>
      <c r="J13" s="1154"/>
      <c r="K13" s="269" t="s">
        <v>484</v>
      </c>
      <c r="L13" s="270" t="s">
        <v>484</v>
      </c>
      <c r="M13" s="271" t="s">
        <v>484</v>
      </c>
      <c r="N13" s="272" t="s">
        <v>484</v>
      </c>
    </row>
    <row r="14" spans="1:16" ht="13.5" customHeight="1">
      <c r="A14" s="250"/>
      <c r="B14" s="246"/>
      <c r="C14" s="246"/>
      <c r="D14" s="246"/>
      <c r="E14" s="246"/>
      <c r="F14" s="246"/>
      <c r="G14" s="1152" t="s">
        <v>486</v>
      </c>
      <c r="H14" s="1153"/>
      <c r="I14" s="1153"/>
      <c r="J14" s="1154"/>
      <c r="K14" s="269">
        <v>62111</v>
      </c>
      <c r="L14" s="270">
        <v>3532</v>
      </c>
      <c r="M14" s="271">
        <v>4462</v>
      </c>
      <c r="N14" s="272">
        <v>-20.8</v>
      </c>
    </row>
    <row r="15" spans="1:16" ht="13.5" customHeight="1">
      <c r="A15" s="250"/>
      <c r="B15" s="246"/>
      <c r="C15" s="246"/>
      <c r="D15" s="246"/>
      <c r="E15" s="246"/>
      <c r="F15" s="246"/>
      <c r="G15" s="1152" t="s">
        <v>487</v>
      </c>
      <c r="H15" s="1153"/>
      <c r="I15" s="1153"/>
      <c r="J15" s="1154"/>
      <c r="K15" s="269">
        <v>9361</v>
      </c>
      <c r="L15" s="270">
        <v>532</v>
      </c>
      <c r="M15" s="271">
        <v>1793</v>
      </c>
      <c r="N15" s="272">
        <v>-70.3</v>
      </c>
    </row>
    <row r="16" spans="1:16">
      <c r="A16" s="250"/>
      <c r="B16" s="246"/>
      <c r="C16" s="246"/>
      <c r="D16" s="246"/>
      <c r="E16" s="246"/>
      <c r="F16" s="246"/>
      <c r="G16" s="1155" t="s">
        <v>488</v>
      </c>
      <c r="H16" s="1156"/>
      <c r="I16" s="1156"/>
      <c r="J16" s="1157"/>
      <c r="K16" s="270">
        <v>-156464</v>
      </c>
      <c r="L16" s="270">
        <v>-8898</v>
      </c>
      <c r="M16" s="271">
        <v>-8384</v>
      </c>
      <c r="N16" s="272">
        <v>6.1</v>
      </c>
    </row>
    <row r="17" spans="1:16">
      <c r="A17" s="250"/>
      <c r="B17" s="246"/>
      <c r="C17" s="246"/>
      <c r="D17" s="246"/>
      <c r="E17" s="246"/>
      <c r="F17" s="246"/>
      <c r="G17" s="1155" t="s">
        <v>170</v>
      </c>
      <c r="H17" s="1156"/>
      <c r="I17" s="1156"/>
      <c r="J17" s="1157"/>
      <c r="K17" s="270">
        <v>1445547</v>
      </c>
      <c r="L17" s="270">
        <v>82203</v>
      </c>
      <c r="M17" s="271">
        <v>98006</v>
      </c>
      <c r="N17" s="272">
        <v>-16.100000000000001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47" t="s">
        <v>493</v>
      </c>
      <c r="H21" s="1148"/>
      <c r="I21" s="1148"/>
      <c r="J21" s="1149"/>
      <c r="K21" s="282">
        <v>8.08</v>
      </c>
      <c r="L21" s="283">
        <v>9.31</v>
      </c>
      <c r="M21" s="284">
        <v>-1.23</v>
      </c>
      <c r="N21" s="251"/>
      <c r="O21" s="285"/>
      <c r="P21" s="281"/>
    </row>
    <row r="22" spans="1:16" s="286" customFormat="1">
      <c r="A22" s="281"/>
      <c r="B22" s="251"/>
      <c r="C22" s="251"/>
      <c r="D22" s="251"/>
      <c r="E22" s="251"/>
      <c r="F22" s="251"/>
      <c r="G22" s="1147" t="s">
        <v>494</v>
      </c>
      <c r="H22" s="1148"/>
      <c r="I22" s="1148"/>
      <c r="J22" s="1149"/>
      <c r="K22" s="287">
        <v>96.6</v>
      </c>
      <c r="L22" s="288">
        <v>96.5</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0" t="s">
        <v>475</v>
      </c>
      <c r="L30" s="256"/>
      <c r="M30" s="257" t="s">
        <v>476</v>
      </c>
      <c r="N30" s="258"/>
    </row>
    <row r="31" spans="1:16">
      <c r="A31" s="250"/>
      <c r="B31" s="246"/>
      <c r="C31" s="246"/>
      <c r="D31" s="246"/>
      <c r="E31" s="246"/>
      <c r="F31" s="246"/>
      <c r="G31" s="259"/>
      <c r="H31" s="260"/>
      <c r="I31" s="260"/>
      <c r="J31" s="261"/>
      <c r="K31" s="1151"/>
      <c r="L31" s="262" t="s">
        <v>477</v>
      </c>
      <c r="M31" s="263" t="s">
        <v>478</v>
      </c>
      <c r="N31" s="264" t="s">
        <v>479</v>
      </c>
    </row>
    <row r="32" spans="1:16" ht="27" customHeight="1">
      <c r="A32" s="250"/>
      <c r="B32" s="246"/>
      <c r="C32" s="246"/>
      <c r="D32" s="246"/>
      <c r="E32" s="246"/>
      <c r="F32" s="246"/>
      <c r="G32" s="1163" t="s">
        <v>498</v>
      </c>
      <c r="H32" s="1164"/>
      <c r="I32" s="1164"/>
      <c r="J32" s="1165"/>
      <c r="K32" s="296">
        <v>739411</v>
      </c>
      <c r="L32" s="296">
        <v>42048</v>
      </c>
      <c r="M32" s="297">
        <v>52264</v>
      </c>
      <c r="N32" s="298">
        <v>-19.5</v>
      </c>
    </row>
    <row r="33" spans="1:16" ht="13.5" customHeight="1">
      <c r="A33" s="250"/>
      <c r="B33" s="246"/>
      <c r="C33" s="246"/>
      <c r="D33" s="246"/>
      <c r="E33" s="246"/>
      <c r="F33" s="246"/>
      <c r="G33" s="1163" t="s">
        <v>499</v>
      </c>
      <c r="H33" s="1164"/>
      <c r="I33" s="1164"/>
      <c r="J33" s="1165"/>
      <c r="K33" s="296" t="s">
        <v>484</v>
      </c>
      <c r="L33" s="296" t="s">
        <v>484</v>
      </c>
      <c r="M33" s="297" t="s">
        <v>484</v>
      </c>
      <c r="N33" s="298" t="s">
        <v>484</v>
      </c>
    </row>
    <row r="34" spans="1:16" ht="27" customHeight="1">
      <c r="A34" s="250"/>
      <c r="B34" s="246"/>
      <c r="C34" s="246"/>
      <c r="D34" s="246"/>
      <c r="E34" s="246"/>
      <c r="F34" s="246"/>
      <c r="G34" s="1163" t="s">
        <v>500</v>
      </c>
      <c r="H34" s="1164"/>
      <c r="I34" s="1164"/>
      <c r="J34" s="1165"/>
      <c r="K34" s="296" t="s">
        <v>484</v>
      </c>
      <c r="L34" s="296" t="s">
        <v>484</v>
      </c>
      <c r="M34" s="297">
        <v>76</v>
      </c>
      <c r="N34" s="298" t="s">
        <v>484</v>
      </c>
    </row>
    <row r="35" spans="1:16" ht="27" customHeight="1">
      <c r="A35" s="250"/>
      <c r="B35" s="246"/>
      <c r="C35" s="246"/>
      <c r="D35" s="246"/>
      <c r="E35" s="246"/>
      <c r="F35" s="246"/>
      <c r="G35" s="1163" t="s">
        <v>501</v>
      </c>
      <c r="H35" s="1164"/>
      <c r="I35" s="1164"/>
      <c r="J35" s="1165"/>
      <c r="K35" s="296">
        <v>202115</v>
      </c>
      <c r="L35" s="296">
        <v>11494</v>
      </c>
      <c r="M35" s="297">
        <v>21553</v>
      </c>
      <c r="N35" s="298">
        <v>-46.7</v>
      </c>
    </row>
    <row r="36" spans="1:16" ht="27" customHeight="1">
      <c r="A36" s="250"/>
      <c r="B36" s="246"/>
      <c r="C36" s="246"/>
      <c r="D36" s="246"/>
      <c r="E36" s="246"/>
      <c r="F36" s="246"/>
      <c r="G36" s="1163" t="s">
        <v>502</v>
      </c>
      <c r="H36" s="1164"/>
      <c r="I36" s="1164"/>
      <c r="J36" s="1165"/>
      <c r="K36" s="296">
        <v>5991</v>
      </c>
      <c r="L36" s="296">
        <v>341</v>
      </c>
      <c r="M36" s="297">
        <v>4205</v>
      </c>
      <c r="N36" s="298">
        <v>-91.9</v>
      </c>
    </row>
    <row r="37" spans="1:16" ht="13.5" customHeight="1">
      <c r="A37" s="250"/>
      <c r="B37" s="246"/>
      <c r="C37" s="246"/>
      <c r="D37" s="246"/>
      <c r="E37" s="246"/>
      <c r="F37" s="246"/>
      <c r="G37" s="1163" t="s">
        <v>503</v>
      </c>
      <c r="H37" s="1164"/>
      <c r="I37" s="1164"/>
      <c r="J37" s="1165"/>
      <c r="K37" s="296">
        <v>94677</v>
      </c>
      <c r="L37" s="296">
        <v>5384</v>
      </c>
      <c r="M37" s="297">
        <v>661</v>
      </c>
      <c r="N37" s="298">
        <v>714.5</v>
      </c>
    </row>
    <row r="38" spans="1:16" ht="27" customHeight="1">
      <c r="A38" s="250"/>
      <c r="B38" s="246"/>
      <c r="C38" s="246"/>
      <c r="D38" s="246"/>
      <c r="E38" s="246"/>
      <c r="F38" s="246"/>
      <c r="G38" s="1166" t="s">
        <v>504</v>
      </c>
      <c r="H38" s="1167"/>
      <c r="I38" s="1167"/>
      <c r="J38" s="1168"/>
      <c r="K38" s="299">
        <v>124</v>
      </c>
      <c r="L38" s="299">
        <v>7</v>
      </c>
      <c r="M38" s="300">
        <v>5</v>
      </c>
      <c r="N38" s="301">
        <v>40</v>
      </c>
      <c r="O38" s="295"/>
    </row>
    <row r="39" spans="1:16">
      <c r="A39" s="250"/>
      <c r="B39" s="246"/>
      <c r="C39" s="246"/>
      <c r="D39" s="246"/>
      <c r="E39" s="246"/>
      <c r="F39" s="246"/>
      <c r="G39" s="1166" t="s">
        <v>505</v>
      </c>
      <c r="H39" s="1167"/>
      <c r="I39" s="1167"/>
      <c r="J39" s="1168"/>
      <c r="K39" s="302">
        <v>-33998</v>
      </c>
      <c r="L39" s="302">
        <v>-1933</v>
      </c>
      <c r="M39" s="303">
        <v>-2255</v>
      </c>
      <c r="N39" s="304">
        <v>-14.3</v>
      </c>
      <c r="O39" s="295"/>
    </row>
    <row r="40" spans="1:16" ht="27" customHeight="1">
      <c r="A40" s="250"/>
      <c r="B40" s="246"/>
      <c r="C40" s="246"/>
      <c r="D40" s="246"/>
      <c r="E40" s="246"/>
      <c r="F40" s="246"/>
      <c r="G40" s="1163" t="s">
        <v>506</v>
      </c>
      <c r="H40" s="1164"/>
      <c r="I40" s="1164"/>
      <c r="J40" s="1165"/>
      <c r="K40" s="302">
        <v>-693088</v>
      </c>
      <c r="L40" s="302">
        <v>-39414</v>
      </c>
      <c r="M40" s="303">
        <v>-52668</v>
      </c>
      <c r="N40" s="304">
        <v>-25.2</v>
      </c>
      <c r="O40" s="295"/>
    </row>
    <row r="41" spans="1:16">
      <c r="A41" s="250"/>
      <c r="B41" s="246"/>
      <c r="C41" s="246"/>
      <c r="D41" s="246"/>
      <c r="E41" s="246"/>
      <c r="F41" s="246"/>
      <c r="G41" s="1169" t="s">
        <v>281</v>
      </c>
      <c r="H41" s="1170"/>
      <c r="I41" s="1170"/>
      <c r="J41" s="1171"/>
      <c r="K41" s="296">
        <v>315232</v>
      </c>
      <c r="L41" s="302">
        <v>17926</v>
      </c>
      <c r="M41" s="303">
        <v>23842</v>
      </c>
      <c r="N41" s="304">
        <v>-24.8</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58" t="s">
        <v>475</v>
      </c>
      <c r="J49" s="1160" t="s">
        <v>510</v>
      </c>
      <c r="K49" s="1161"/>
      <c r="L49" s="1161"/>
      <c r="M49" s="1161"/>
      <c r="N49" s="1162"/>
    </row>
    <row r="50" spans="1:14">
      <c r="A50" s="250"/>
      <c r="B50" s="246"/>
      <c r="C50" s="246"/>
      <c r="D50" s="246"/>
      <c r="E50" s="246"/>
      <c r="F50" s="246"/>
      <c r="G50" s="314"/>
      <c r="H50" s="315"/>
      <c r="I50" s="1159"/>
      <c r="J50" s="316" t="s">
        <v>511</v>
      </c>
      <c r="K50" s="317" t="s">
        <v>512</v>
      </c>
      <c r="L50" s="318" t="s">
        <v>513</v>
      </c>
      <c r="M50" s="319" t="s">
        <v>514</v>
      </c>
      <c r="N50" s="320" t="s">
        <v>515</v>
      </c>
    </row>
    <row r="51" spans="1:14">
      <c r="A51" s="250"/>
      <c r="B51" s="246"/>
      <c r="C51" s="246"/>
      <c r="D51" s="246"/>
      <c r="E51" s="246"/>
      <c r="F51" s="246"/>
      <c r="G51" s="312" t="s">
        <v>516</v>
      </c>
      <c r="H51" s="313"/>
      <c r="I51" s="321">
        <v>1873809</v>
      </c>
      <c r="J51" s="322">
        <v>102026</v>
      </c>
      <c r="K51" s="323">
        <v>41.6</v>
      </c>
      <c r="L51" s="324">
        <v>69806</v>
      </c>
      <c r="M51" s="325">
        <v>13.4</v>
      </c>
      <c r="N51" s="326">
        <v>28.2</v>
      </c>
    </row>
    <row r="52" spans="1:14">
      <c r="A52" s="250"/>
      <c r="B52" s="246"/>
      <c r="C52" s="246"/>
      <c r="D52" s="246"/>
      <c r="E52" s="246"/>
      <c r="F52" s="246"/>
      <c r="G52" s="327"/>
      <c r="H52" s="328" t="s">
        <v>517</v>
      </c>
      <c r="I52" s="329">
        <v>326246</v>
      </c>
      <c r="J52" s="330">
        <v>17764</v>
      </c>
      <c r="K52" s="331">
        <v>-7.9</v>
      </c>
      <c r="L52" s="332">
        <v>32823</v>
      </c>
      <c r="M52" s="333">
        <v>1</v>
      </c>
      <c r="N52" s="334">
        <v>-8.9</v>
      </c>
    </row>
    <row r="53" spans="1:14">
      <c r="A53" s="250"/>
      <c r="B53" s="246"/>
      <c r="C53" s="246"/>
      <c r="D53" s="246"/>
      <c r="E53" s="246"/>
      <c r="F53" s="246"/>
      <c r="G53" s="312" t="s">
        <v>518</v>
      </c>
      <c r="H53" s="313"/>
      <c r="I53" s="321">
        <v>1572537</v>
      </c>
      <c r="J53" s="322">
        <v>86294</v>
      </c>
      <c r="K53" s="323">
        <v>-15.4</v>
      </c>
      <c r="L53" s="324">
        <v>74444</v>
      </c>
      <c r="M53" s="325">
        <v>6.6</v>
      </c>
      <c r="N53" s="326">
        <v>-22</v>
      </c>
    </row>
    <row r="54" spans="1:14">
      <c r="A54" s="250"/>
      <c r="B54" s="246"/>
      <c r="C54" s="246"/>
      <c r="D54" s="246"/>
      <c r="E54" s="246"/>
      <c r="F54" s="246"/>
      <c r="G54" s="327"/>
      <c r="H54" s="328" t="s">
        <v>517</v>
      </c>
      <c r="I54" s="329">
        <v>380081</v>
      </c>
      <c r="J54" s="330">
        <v>20857</v>
      </c>
      <c r="K54" s="331">
        <v>17.399999999999999</v>
      </c>
      <c r="L54" s="332">
        <v>34175</v>
      </c>
      <c r="M54" s="333">
        <v>4.0999999999999996</v>
      </c>
      <c r="N54" s="334">
        <v>13.3</v>
      </c>
    </row>
    <row r="55" spans="1:14">
      <c r="A55" s="250"/>
      <c r="B55" s="246"/>
      <c r="C55" s="246"/>
      <c r="D55" s="246"/>
      <c r="E55" s="246"/>
      <c r="F55" s="246"/>
      <c r="G55" s="312" t="s">
        <v>519</v>
      </c>
      <c r="H55" s="313"/>
      <c r="I55" s="321">
        <v>1866404</v>
      </c>
      <c r="J55" s="322">
        <v>103591</v>
      </c>
      <c r="K55" s="323">
        <v>20</v>
      </c>
      <c r="L55" s="324">
        <v>85205</v>
      </c>
      <c r="M55" s="325">
        <v>14.5</v>
      </c>
      <c r="N55" s="326">
        <v>5.5</v>
      </c>
    </row>
    <row r="56" spans="1:14">
      <c r="A56" s="250"/>
      <c r="B56" s="246"/>
      <c r="C56" s="246"/>
      <c r="D56" s="246"/>
      <c r="E56" s="246"/>
      <c r="F56" s="246"/>
      <c r="G56" s="327"/>
      <c r="H56" s="328" t="s">
        <v>517</v>
      </c>
      <c r="I56" s="329">
        <v>466109</v>
      </c>
      <c r="J56" s="330">
        <v>25871</v>
      </c>
      <c r="K56" s="331">
        <v>24</v>
      </c>
      <c r="L56" s="332">
        <v>38847</v>
      </c>
      <c r="M56" s="333">
        <v>13.7</v>
      </c>
      <c r="N56" s="334">
        <v>10.3</v>
      </c>
    </row>
    <row r="57" spans="1:14">
      <c r="A57" s="250"/>
      <c r="B57" s="246"/>
      <c r="C57" s="246"/>
      <c r="D57" s="246"/>
      <c r="E57" s="246"/>
      <c r="F57" s="246"/>
      <c r="G57" s="312" t="s">
        <v>520</v>
      </c>
      <c r="H57" s="313"/>
      <c r="I57" s="321">
        <v>1138069</v>
      </c>
      <c r="J57" s="322">
        <v>64160</v>
      </c>
      <c r="K57" s="323">
        <v>-38.1</v>
      </c>
      <c r="L57" s="324">
        <v>77577</v>
      </c>
      <c r="M57" s="325">
        <v>-9</v>
      </c>
      <c r="N57" s="326">
        <v>-29.1</v>
      </c>
    </row>
    <row r="58" spans="1:14">
      <c r="A58" s="250"/>
      <c r="B58" s="246"/>
      <c r="C58" s="246"/>
      <c r="D58" s="246"/>
      <c r="E58" s="246"/>
      <c r="F58" s="246"/>
      <c r="G58" s="327"/>
      <c r="H58" s="328" t="s">
        <v>517</v>
      </c>
      <c r="I58" s="329">
        <v>494975</v>
      </c>
      <c r="J58" s="330">
        <v>27905</v>
      </c>
      <c r="K58" s="331">
        <v>7.9</v>
      </c>
      <c r="L58" s="332">
        <v>40870</v>
      </c>
      <c r="M58" s="333">
        <v>5.2</v>
      </c>
      <c r="N58" s="334">
        <v>2.7</v>
      </c>
    </row>
    <row r="59" spans="1:14">
      <c r="A59" s="250"/>
      <c r="B59" s="246"/>
      <c r="C59" s="246"/>
      <c r="D59" s="246"/>
      <c r="E59" s="246"/>
      <c r="F59" s="246"/>
      <c r="G59" s="312" t="s">
        <v>521</v>
      </c>
      <c r="H59" s="313"/>
      <c r="I59" s="321">
        <v>1016312</v>
      </c>
      <c r="J59" s="322">
        <v>57794</v>
      </c>
      <c r="K59" s="323">
        <v>-9.9</v>
      </c>
      <c r="L59" s="324">
        <v>115123</v>
      </c>
      <c r="M59" s="325">
        <v>48.4</v>
      </c>
      <c r="N59" s="326">
        <v>-58.3</v>
      </c>
    </row>
    <row r="60" spans="1:14">
      <c r="A60" s="250"/>
      <c r="B60" s="246"/>
      <c r="C60" s="246"/>
      <c r="D60" s="246"/>
      <c r="E60" s="246"/>
      <c r="F60" s="246"/>
      <c r="G60" s="327"/>
      <c r="H60" s="328" t="s">
        <v>517</v>
      </c>
      <c r="I60" s="335">
        <v>616737</v>
      </c>
      <c r="J60" s="330">
        <v>35072</v>
      </c>
      <c r="K60" s="331">
        <v>25.7</v>
      </c>
      <c r="L60" s="332">
        <v>46026</v>
      </c>
      <c r="M60" s="333">
        <v>12.6</v>
      </c>
      <c r="N60" s="334">
        <v>13.1</v>
      </c>
    </row>
    <row r="61" spans="1:14">
      <c r="A61" s="250"/>
      <c r="B61" s="246"/>
      <c r="C61" s="246"/>
      <c r="D61" s="246"/>
      <c r="E61" s="246"/>
      <c r="F61" s="246"/>
      <c r="G61" s="312" t="s">
        <v>522</v>
      </c>
      <c r="H61" s="336"/>
      <c r="I61" s="337">
        <v>1493426</v>
      </c>
      <c r="J61" s="338">
        <v>82773</v>
      </c>
      <c r="K61" s="339">
        <v>-0.4</v>
      </c>
      <c r="L61" s="340">
        <v>84431</v>
      </c>
      <c r="M61" s="341">
        <v>14.8</v>
      </c>
      <c r="N61" s="326">
        <v>-15.2</v>
      </c>
    </row>
    <row r="62" spans="1:14">
      <c r="A62" s="250"/>
      <c r="B62" s="246"/>
      <c r="C62" s="246"/>
      <c r="D62" s="246"/>
      <c r="E62" s="246"/>
      <c r="F62" s="246"/>
      <c r="G62" s="327"/>
      <c r="H62" s="328" t="s">
        <v>517</v>
      </c>
      <c r="I62" s="329">
        <v>456830</v>
      </c>
      <c r="J62" s="330">
        <v>25494</v>
      </c>
      <c r="K62" s="331">
        <v>13.4</v>
      </c>
      <c r="L62" s="332">
        <v>38548</v>
      </c>
      <c r="M62" s="333">
        <v>7.3</v>
      </c>
      <c r="N62" s="334">
        <v>6.1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15.92</v>
      </c>
      <c r="G47" s="12">
        <v>16.350000000000001</v>
      </c>
      <c r="H47" s="12">
        <v>16.670000000000002</v>
      </c>
      <c r="I47" s="12">
        <v>16.54</v>
      </c>
      <c r="J47" s="13">
        <v>14.99</v>
      </c>
    </row>
    <row r="48" spans="2:10" ht="57.75" customHeight="1">
      <c r="B48" s="14"/>
      <c r="C48" s="1174" t="s">
        <v>4</v>
      </c>
      <c r="D48" s="1174"/>
      <c r="E48" s="1175"/>
      <c r="F48" s="15">
        <v>8.9499999999999993</v>
      </c>
      <c r="G48" s="16">
        <v>7.51</v>
      </c>
      <c r="H48" s="16">
        <v>7.42</v>
      </c>
      <c r="I48" s="16">
        <v>4.9400000000000004</v>
      </c>
      <c r="J48" s="17">
        <v>4.32</v>
      </c>
    </row>
    <row r="49" spans="2:10" ht="57.75" customHeight="1" thickBot="1">
      <c r="B49" s="18"/>
      <c r="C49" s="1176" t="s">
        <v>5</v>
      </c>
      <c r="D49" s="1176"/>
      <c r="E49" s="1177"/>
      <c r="F49" s="19" t="s">
        <v>529</v>
      </c>
      <c r="G49" s="20" t="s">
        <v>530</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2018-04-11T23:27:55Z</cp:lastPrinted>
  <dcterms:created xsi:type="dcterms:W3CDTF">2018-01-24T03:58:12Z</dcterms:created>
  <dcterms:modified xsi:type="dcterms:W3CDTF">2018-11-29T01:23:48Z</dcterms:modified>
  <cp:category/>
</cp:coreProperties>
</file>