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30柳津町●\"/>
    </mc:Choice>
  </mc:AlternateContent>
  <bookViews>
    <workbookView xWindow="-15" yWindow="-15" windowWidth="32025" windowHeight="12825" tabRatio="7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Q38" i="11" l="1"/>
  <c r="Q32" i="11"/>
  <c r="AA38" i="11" l="1"/>
  <c r="AA37" i="11"/>
  <c r="AA36" i="11"/>
  <c r="AA35" i="11"/>
  <c r="AA34" i="11"/>
  <c r="AA33" i="11"/>
  <c r="AA32" i="11"/>
  <c r="AA31" i="11"/>
  <c r="AA30" i="11"/>
  <c r="AA29" i="11"/>
  <c r="AA28" i="11"/>
  <c r="AA7" i="11"/>
  <c r="BG40" i="9"/>
  <c r="BG39" i="9"/>
  <c r="BG38" i="9"/>
  <c r="BG37" i="9"/>
  <c r="BG36" i="9"/>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AM40" i="9"/>
  <c r="U40" i="9"/>
  <c r="C40" i="9"/>
  <c r="CO39" i="9"/>
  <c r="AM39" i="9"/>
  <c r="U39" i="9"/>
  <c r="C39" i="9"/>
  <c r="CO38" i="9"/>
  <c r="AM38" i="9"/>
  <c r="U38" i="9"/>
  <c r="C38" i="9"/>
  <c r="CO37" i="9"/>
  <c r="AM37" i="9"/>
  <c r="C37" i="9"/>
  <c r="CO36" i="9"/>
  <c r="AM36" i="9"/>
  <c r="C36" i="9"/>
  <c r="AM35" i="9"/>
  <c r="C35" i="9"/>
  <c r="AM34"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E34" i="9" l="1"/>
  <c r="BE35" i="9" s="1"/>
  <c r="BE36" i="9" s="1"/>
  <c r="BE37" i="9" s="1"/>
  <c r="BE38" i="9" s="1"/>
  <c r="BE39" i="9" s="1"/>
  <c r="BE40" i="9" s="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<sst xmlns="http://schemas.openxmlformats.org/spreadsheetml/2006/main" count="1035" uniqueCount="559">
  <si>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</si>
  <si>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</si>
  <si>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</si>
  <si>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</si>
  <si>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</si>
  <si>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</si>
  <si>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</si>
  <si>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</si>
  <si>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</si>
  <si>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</si>
  <si>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</si>
  <si>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</si>
  <si>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</si>
  <si>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</si>
  <si>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</si>
  <si>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</si>
  <si>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</si>
  <si>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</si>
  <si>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</si>
  <si>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</si>
  <si>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</si>
  <si>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</si>
  <si>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</si>
  <si>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</si>
  <si>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</si>
  <si>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</si>
  <si>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</si>
  <si>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</si>
  <si>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</si>
  <si>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</si>
  <si>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</si>
  <si>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</si>
  <si>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</si>
  <si>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</si>
  <si>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</si>
  <si>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</si>
  <si>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</si>
  <si>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</si>
  <si>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</si>
  <si>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</si>
  <si>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</si>
  <si>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</si>
  <si>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</si>
  <si>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</si>
  <si>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</si>
  <si>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</si>
  <si>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</si>
  <si>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</si>
  <si>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</si>
  <si>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</si>
  <si>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</si>
  <si>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</si>
  <si>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</si>
  <si>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</si>
  <si>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</si>
  <si>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</si>
  <si>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</si>
  <si>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</si>
  <si>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</si>
  <si>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</si>
  <si>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</si>
  <si>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</si>
  <si>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</si>
  <si>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</si>
  <si>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</si>
  <si>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</si>
  <si>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</si>
  <si>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</si>
  <si>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</si>
  <si>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</si>
  <si>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</si>
  <si>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</si>
  <si>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</si>
  <si>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</si>
  <si>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</si>
  <si>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</si>
  <si>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</si>
  <si>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</si>
  <si>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</si>
  <si>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</si>
  <si>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</si>
  <si>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</si>
  <si>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柳津町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</si>
  <si>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</si>
  <si>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</si>
  <si>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</si>
  <si>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</si>
  <si>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</si>
  <si>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</si>
  <si>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</si>
  <si>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</si>
  <si>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</si>
  <si>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</si>
  <si>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</si>
  <si>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</si>
  <si>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</si>
  <si>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</si>
  <si>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</si>
  <si>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</si>
  <si>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</si>
  <si>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</si>
  <si>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</si>
  <si>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</si>
  <si>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</si>
  <si>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</si>
  <si>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</si>
  <si>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</si>
  <si>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</si>
  <si>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</si>
  <si>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</si>
  <si>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</si>
  <si>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</si>
  <si>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</si>
  <si>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</si>
  <si>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</si>
  <si>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</si>
  <si>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</si>
  <si>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</si>
  <si>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</si>
  <si>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</si>
  <si>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</si>
  <si>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</si>
  <si>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</si>
  <si>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</si>
  <si>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</si>
  <si>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</si>
  <si>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</si>
  <si>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</si>
  <si>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</si>
  <si>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</si>
  <si>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</si>
  <si>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</si>
  <si>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</si>
  <si>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</si>
  <si>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</si>
  <si>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</si>
  <si>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</si>
  <si>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</si>
  <si>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</si>
  <si>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</si>
  <si>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</si>
  <si>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</si>
  <si>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</si>
  <si>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</si>
  <si>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</si>
  <si>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</si>
  <si>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</si>
  <si>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</si>
  <si>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</si>
  <si>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</si>
  <si>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</si>
  <si>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</si>
  <si>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</si>
  <si>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</si>
  <si>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</si>
  <si>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</si>
  <si>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</si>
  <si>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</si>
  <si>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</si>
  <si>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</si>
  <si>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</si>
  <si>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</si>
  <si>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</si>
  <si>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</si>
  <si>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</si>
  <si>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</si>
  <si>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</si>
  <si>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</si>
  <si>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</si>
  <si>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</si>
  <si>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</si>
  <si>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</si>
  <si>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</si>
  <si>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</si>
  <si>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</si>
  <si>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</si>
  <si>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</si>
  <si>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</si>
  <si>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</si>
  <si>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</si>
  <si>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</si>
  <si>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</si>
  <si>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</si>
  <si>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</si>
  <si>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</si>
  <si>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</si>
  <si>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</si>
  <si>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</si>
  <si>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</si>
  <si>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</si>
  <si>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</si>
  <si>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</si>
  <si>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</si>
  <si>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</si>
  <si>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</si>
  <si>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</si>
  <si>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福島県柳津町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</si>
  <si>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</si>
  <si>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</si>
  <si>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</si>
  <si>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</si>
  <si>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</si>
  <si>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</si>
  <si>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</si>
  <si>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</si>
  <si>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</si>
  <si>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</si>
  <si>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</si>
  <si>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</si>
  <si>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</si>
  <si>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</si>
  <si>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</si>
  <si>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</si>
  <si>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</si>
  <si>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</si>
  <si>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</si>
  <si>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</si>
  <si>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</si>
  <si>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</si>
  <si>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</si>
  <si>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</si>
  <si>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</si>
  <si>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</si>
  <si>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</si>
  <si>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</si>
  <si>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</si>
  <si>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</si>
  <si>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</si>
  <si>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</si>
  <si>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</si>
  <si>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</si>
  <si>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</si>
  <si>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</si>
  <si>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</si>
  <si>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</si>
  <si>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</si>
  <si>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</si>
  <si>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</si>
  <si>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</si>
  <si>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</si>
  <si>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</si>
  <si>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</si>
  <si>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</si>
  <si>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</si>
  <si>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</si>
  <si>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</si>
  <si>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</si>
  <si>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</si>
  <si>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</si>
  <si>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</si>
  <si>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</si>
  <si>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</si>
  <si>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</si>
  <si>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</si>
  <si>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</si>
  <si>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</si>
  <si>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</si>
  <si>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</si>
  <si>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</si>
  <si>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</si>
  <si>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</si>
  <si>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</si>
  <si>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</si>
  <si>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</si>
  <si>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</si>
  <si>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</si>
  <si>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</si>
  <si>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</si>
  <si>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</si>
  <si>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</si>
  <si>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</si>
  <si>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</si>
  <si>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</si>
  <si>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</si>
  <si>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</si>
  <si>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</si>
  <si>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</si>
  <si>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</si>
  <si>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</si>
  <si>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</si>
  <si>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</si>
  <si>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</si>
  <si>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</si>
  <si>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</si>
  <si>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</si>
  <si>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</si>
  <si>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</si>
  <si>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</si>
  <si>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</si>
  <si>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</si>
  <si>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</si>
  <si>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</si>
  <si>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</si>
  <si>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</si>
  <si>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</si>
  <si>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</si>
  <si>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</si>
  <si>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</si>
  <si>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</si>
  <si>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</si>
  <si>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</si>
  <si>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</si>
  <si>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</si>
  <si>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</si>
  <si>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</si>
  <si>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</si>
  <si>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</si>
  <si>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</si>
  <si>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</si>
  <si>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</si>
  <si>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</si>
  <si>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</si>
  <si>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</si>
  <si>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</si>
  <si>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</si>
  <si>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</si>
  <si>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</si>
  <si>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観光施設</t>
    <phoneticPr fontId="5"/>
  </si>
  <si>
    <t>被保険者数(人)</t>
  </si>
  <si>
    <t>　繰出金</t>
    <phoneticPr fontId="5"/>
  </si>
  <si>
    <t>上水道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</si>
  <si>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</si>
  <si>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</si>
  <si>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</si>
  <si>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</si>
  <si>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</si>
  <si>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</si>
  <si>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</si>
  <si>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</si>
  <si>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</si>
  <si>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</si>
  <si>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</si>
  <si>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</si>
  <si>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</si>
  <si>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</si>
  <si>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</si>
  <si>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</si>
  <si>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</si>
  <si>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</si>
  <si>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</si>
  <si>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</si>
  <si>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</si>
  <si>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</si>
  <si>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</si>
  <si>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</si>
  <si>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福島県柳津町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</si>
  <si>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</si>
  <si>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</si>
  <si>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</si>
  <si>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</si>
  <si>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</si>
  <si>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</si>
  <si>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</si>
  <si>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</si>
  <si>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</si>
  <si>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</si>
  <si>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</si>
  <si>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</si>
  <si>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</si>
  <si>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</si>
  <si>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</si>
  <si>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</si>
  <si>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</si>
  <si>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</si>
  <si>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</si>
  <si>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</si>
  <si>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</si>
  <si>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</si>
  <si>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</si>
  <si>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</si>
  <si>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</si>
  <si>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</si>
  <si>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</si>
  <si>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</si>
  <si>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</si>
  <si>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</si>
  <si>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</si>
  <si>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</si>
  <si>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</si>
  <si>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</si>
  <si>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</si>
  <si>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</si>
  <si>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</si>
  <si>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簡易水道事業特別会計</t>
    <phoneticPr fontId="5"/>
  </si>
  <si>
    <t>法非適用企業</t>
    <phoneticPr fontId="5"/>
  </si>
  <si>
    <t>農業集落排水事業特別会計</t>
    <phoneticPr fontId="5"/>
  </si>
  <si>
    <t>下水道事業特別会計</t>
    <phoneticPr fontId="5"/>
  </si>
  <si>
    <t>簡易排水事業特別会計</t>
    <phoneticPr fontId="5"/>
  </si>
  <si>
    <t>林業集落排水事業特別会計</t>
    <phoneticPr fontId="5"/>
  </si>
  <si>
    <t>町営スキー場事業特別会計</t>
    <phoneticPr fontId="5"/>
  </si>
  <si>
    <t>土地取得事業特別会計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</si>
  <si>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</si>
  <si>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</si>
  <si>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</si>
  <si>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</si>
  <si>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</si>
  <si>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</si>
  <si>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</si>
  <si>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</si>
  <si>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</si>
  <si>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</si>
  <si>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</si>
  <si>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</si>
  <si>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</si>
  <si>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</si>
  <si>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</si>
  <si>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</si>
  <si>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</si>
  <si>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</si>
  <si>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</si>
  <si>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</si>
  <si>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</si>
  <si>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</si>
  <si>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</si>
  <si>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</si>
  <si>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</si>
  <si>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</si>
  <si>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</si>
  <si>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</si>
  <si>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</si>
  <si>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</si>
  <si>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</si>
  <si>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</si>
  <si>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</si>
  <si>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</si>
  <si>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</si>
  <si>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</si>
  <si>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</si>
  <si>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</si>
  <si>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</si>
  <si>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</si>
  <si>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</si>
  <si>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</si>
  <si>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</si>
  <si>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</si>
  <si>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</si>
  <si>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</si>
  <si>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</si>
  <si>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</si>
  <si>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</si>
  <si>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</si>
  <si>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</si>
  <si>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</si>
  <si>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</si>
  <si>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</si>
  <si>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</si>
  <si>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</si>
  <si>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</si>
  <si>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</si>
  <si>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</si>
  <si>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</si>
  <si>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</si>
  <si>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</si>
  <si>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</si>
  <si>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</si>
  <si>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</si>
  <si>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</si>
  <si>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</si>
  <si>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</si>
  <si>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</si>
  <si>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</si>
  <si>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</si>
  <si>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</si>
  <si>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</si>
  <si>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</si>
  <si>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</si>
  <si>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</si>
  <si>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</si>
  <si>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</si>
  <si>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</si>
  <si>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</si>
  <si>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</si>
  <si>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</si>
  <si>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</si>
  <si>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</si>
  <si>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</si>
  <si>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</si>
  <si>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</si>
  <si>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</si>
  <si>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</si>
  <si>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</si>
  <si>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</si>
  <si>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</si>
  <si>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</si>
  <si>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</si>
  <si>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</si>
  <si>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</si>
  <si>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</si>
  <si>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</si>
  <si>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</si>
  <si>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</si>
  <si>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</si>
  <si>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</si>
  <si>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</si>
  <si>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</si>
  <si>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</si>
  <si>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</si>
  <si>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</si>
  <si>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</si>
  <si>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</si>
  <si>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</si>
  <si>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</si>
  <si>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</si>
  <si>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</si>
  <si>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</si>
  <si>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</si>
  <si>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</si>
  <si>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</si>
  <si>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</si>
  <si>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</si>
  <si>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</si>
  <si>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</si>
  <si>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</si>
  <si>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</si>
  <si>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</si>
  <si>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</si>
  <si>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</si>
  <si>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</si>
  <si>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</si>
  <si>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</si>
  <si>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</si>
  <si>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</si>
  <si>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</si>
  <si>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</si>
  <si>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</si>
  <si>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</si>
  <si>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</si>
  <si>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簡易水道事業特別会計</t>
  </si>
  <si>
    <t>介護保険特別会計</t>
  </si>
  <si>
    <t>土地取得事業特別会計</t>
  </si>
  <si>
    <t>国民健康保険特別会計(事業勘定)</t>
  </si>
  <si>
    <t>国民健康保険特別会計(施設勘定)</t>
  </si>
  <si>
    <t>下水道事業特別会計</t>
  </si>
  <si>
    <t>農業集落排水事業特別会計</t>
  </si>
  <si>
    <t>その他会計（赤字）</t>
  </si>
  <si>
    <t>その他会計（黒字）</t>
  </si>
  <si>
    <t>やないづ振興公社</t>
    <rPh sb="4" eb="6">
      <t>シンコウ</t>
    </rPh>
    <rPh sb="6" eb="8">
      <t>コウシャ</t>
    </rPh>
    <phoneticPr fontId="2"/>
  </si>
  <si>
    <t>会津やないづ温泉開発㈱</t>
    <rPh sb="0" eb="2">
      <t>アイヅ</t>
    </rPh>
    <rPh sb="6" eb="8">
      <t>オンセン</t>
    </rPh>
    <rPh sb="8" eb="10">
      <t>カイハツ</t>
    </rPh>
    <phoneticPr fontId="2"/>
  </si>
  <si>
    <t>会津若松地方広域市町村圏整備組合一般会計</t>
  </si>
  <si>
    <t>会津若松地方広域市町村圏整備組合企業会計</t>
    <rPh sb="16" eb="18">
      <t>キギョウ</t>
    </rPh>
    <phoneticPr fontId="5"/>
  </si>
  <si>
    <t>福島県後期高齢者医療広域連合一般会計</t>
  </si>
  <si>
    <t>福島県後期高齢者医療広域連合後期高齢者医療特別会計</t>
  </si>
  <si>
    <t>福島県市町村総合事務組合一般会計</t>
  </si>
  <si>
    <t>福島県市町村総合事務組合消防補償等特別会計</t>
  </si>
  <si>
    <t>福島県市町村総合事務組合消防賞じゅつ金特別会計</t>
  </si>
  <si>
    <t>福島県市町村総合事務組合非常勤職員公務災害補償特別会計</t>
  </si>
  <si>
    <t>福島県市町村総合事務組合自治会館管理特別会計</t>
  </si>
  <si>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</si>
  <si>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</si>
  <si>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</si>
  <si>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</si>
  <si>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</si>
  <si>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</si>
  <si>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</si>
  <si>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</si>
  <si>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</si>
  <si>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</si>
  <si>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公債費の償還のピークが過ぎたため将来負担比率は“0”である。今後も地方債の繰上償還の実施や後年度財政負担の軽減を考慮し、地方債残高の削減に努めていく。実質公債費比率は、類似団体平均と比較して低い水準である。
　今後の見込みは、定住促進住宅やデジタル防災無線の整備事業等を予定しているので、それに伴う起債の借入の償還により上昇すると予測される。今後も税収入額や普通交付税などの減少が予測されるため、普通建設事業を精査し、起債借入の抑制、繰上げ償還等を実施し、指数の増崇を抑制していく。</t>
    <rPh sb="125" eb="127">
      <t>ボウサイ</t>
    </rPh>
    <rPh sb="127" eb="129">
      <t>ムセン</t>
    </rPh>
    <rPh sb="130" eb="132">
      <t>セイビ</t>
    </rPh>
    <rPh sb="210" eb="212">
      <t>キサイ</t>
    </rPh>
    <rPh sb="212" eb="214">
      <t>カリイレ</t>
    </rPh>
    <rPh sb="215" eb="217">
      <t>ヨクセイ</t>
    </rPh>
    <phoneticPr fontId="2"/>
  </si>
  <si>
    <t>有形固定資産減価償却率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</si>
</sst>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228305</c:v>
                </c:pt>
                <c:pt idx="1">
                  <c:v>316331</c:v>
                </c:pt>
                <c:pt idx="2">
                  <c:v>333013</c:v>
                </c:pt>
                <c:pt idx="3">
                  <c:v>280458</c:v>
                </c:pt>
                <c:pt idx="4">
                  <c:v>237994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214764</c:v>
                </c:pt>
                <c:pt idx="1">
                  <c:v>139354</c:v>
                </c:pt>
                <c:pt idx="2">
                  <c:v>331675</c:v>
                </c:pt>
                <c:pt idx="3">
                  <c:v>220428</c:v>
                </c:pt>
                <c:pt idx="4">
                  <c:v>187702</c:v>
                </c:pt>
              </c:numCache>
            </c:numRef>
          </c:val>
          <c:smooth val="0"/>
        </c:ser>
        <c:dLbls>
          <c:showLegendKey val="0"/>
          <c:showVal val="0"/>
          <c:showCatName val="0"/>
          <c:showSerName val="0"/>
          <c:showPercent val="0"/>
          <c:showBubbleSize val="0"/>
        </c:dLbls>
        <c:marker val="1"/>
        <c:smooth val="0"/>
        <c:axId val="660709944"/>
        <c:axId val="660710336"/>
      </c:lineChart>
      <c:catAx>
        <c:axId val="6607099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710336"/>
        <c:crosses val="autoZero"/>
        <c:auto val="1"/>
        <c:lblAlgn val="ctr"/>
        <c:lblOffset val="100"/>
        <c:tickLblSkip val="1"/>
        <c:tickMarkSkip val="1"/>
        <c:noMultiLvlLbl val="0"/>
      </c:catAx>
      <c:valAx>
        <c:axId val="660710336"/>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607099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5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7.3</c:v>
                </c:pt>
                <c:pt idx="1">
                  <c:v>5.94</c:v>
                </c:pt>
                <c:pt idx="2">
                  <c:v>6.82</c:v>
                </c:pt>
                <c:pt idx="3">
                  <c:v>4.0999999999999996</c:v>
                </c:pt>
                <c:pt idx="4">
                  <c:v>6.95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25.16</c:v>
                </c:pt>
                <c:pt idx="1">
                  <c:v>25.44</c:v>
                </c:pt>
                <c:pt idx="2">
                  <c:v>29.35</c:v>
                </c:pt>
                <c:pt idx="3">
                  <c:v>28.77</c:v>
                </c:pt>
                <c:pt idx="4">
                  <c:v>31.22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660711512"/>
        <c:axId val="660679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4.34</c:v>
                </c:pt>
                <c:pt idx="1">
                  <c:v>8.07</c:v>
                </c:pt>
                <c:pt idx="2">
                  <c:v>0.7</c:v>
                </c:pt>
                <c:pt idx="3">
                  <c:v>2.62</c:v>
                </c:pt>
                <c:pt idx="4">
                  <c:v>2.81</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660711512"/>
        <c:axId val="660679760"/>
      </c:lineChart>
      <c:catAx>
        <c:axId val="66071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0679760"/>
        <c:crosses val="autoZero"/>
        <c:auto val="1"/>
        <c:lblAlgn val="ctr"/>
        <c:lblOffset val="100"/>
        <c:tickLblSkip val="1"/>
        <c:tickMarkSkip val="1"/>
        <c:noMultiLvlLbl val="0"/>
      </c:catAx>
      <c:valAx>
        <c:axId val="660679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71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7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0.47</c:v>
                </c:pt>
                <c:pt idx="2">
                  <c:v>#N/A</c:v>
                </c:pt>
                <c:pt idx="3">
                  <c:v>0.04</c:v>
                </c:pt>
                <c:pt idx="4">
                  <c:v>#N/A</c:v>
                </c:pt>
                <c:pt idx="5">
                  <c:v>0.08</c:v>
                </c:pt>
                <c:pt idx="6">
                  <c:v>#N/A</c:v>
                </c:pt>
                <c:pt idx="7">
                  <c:v>0.08</c:v>
                </c:pt>
                <c:pt idx="8">
                  <c:v>#N/A</c:v>
                </c:pt>
                <c:pt idx="9">
                  <c:v>0.04</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0.04</c:v>
                </c:pt>
                <c:pt idx="2">
                  <c:v>#N/A</c:v>
                </c:pt>
                <c:pt idx="3">
                  <c:v>0.04</c:v>
                </c:pt>
                <c:pt idx="4">
                  <c:v>#N/A</c:v>
                </c:pt>
                <c:pt idx="5">
                  <c:v>0.03</c:v>
                </c:pt>
                <c:pt idx="6">
                  <c:v>#N/A</c:v>
                </c:pt>
                <c:pt idx="7">
                  <c:v>0.05</c:v>
                </c:pt>
                <c:pt idx="8">
                  <c:v>#N/A</c:v>
                </c:pt>
                <c:pt idx="9">
                  <c:v>0.06</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0.03</c:v>
                </c:pt>
                <c:pt idx="2">
                  <c:v>#N/A</c:v>
                </c:pt>
                <c:pt idx="3">
                  <c:v>0.04</c:v>
                </c:pt>
                <c:pt idx="4">
                  <c:v>#N/A</c:v>
                </c:pt>
                <c:pt idx="5">
                  <c:v>0.04</c:v>
                </c:pt>
                <c:pt idx="6">
                  <c:v>#N/A</c:v>
                </c:pt>
                <c:pt idx="7">
                  <c:v>0.03</c:v>
                </c:pt>
                <c:pt idx="8">
                  <c:v>#N/A</c:v>
                </c:pt>
                <c:pt idx="9">
                  <c:v>7.0000000000000007E-2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国民健康保険特別会計(施設勘定)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0.18</c:v>
                </c:pt>
                <c:pt idx="2">
                  <c:v>#N/A</c:v>
                </c:pt>
                <c:pt idx="3">
                  <c:v>0.27</c:v>
                </c:pt>
                <c:pt idx="4">
                  <c:v>#N/A</c:v>
                </c:pt>
                <c:pt idx="5">
                  <c:v>0.37</c:v>
                </c:pt>
                <c:pt idx="6">
                  <c:v>#N/A</c:v>
                </c:pt>
                <c:pt idx="7">
                  <c:v>0.54</c:v>
                </c:pt>
                <c:pt idx="8">
                  <c:v>#N/A</c:v>
                </c:pt>
                <c:pt idx="9">
                  <c:v>0.24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1.57</c:v>
                </c:pt>
                <c:pt idx="2">
                  <c:v>#N/A</c:v>
                </c:pt>
                <c:pt idx="3">
                  <c:v>0.55000000000000004</c:v>
                </c:pt>
                <c:pt idx="4">
                  <c:v>#N/A</c:v>
                </c:pt>
                <c:pt idx="5">
                  <c:v>1.61</c:v>
                </c:pt>
                <c:pt idx="6">
                  <c:v>#N/A</c:v>
                </c:pt>
                <c:pt idx="7">
                  <c:v>0.69</c:v>
                </c:pt>
                <c:pt idx="8">
                  <c:v>#N/A</c:v>
                </c:pt>
                <c:pt idx="9">
                  <c:v>0.32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土地取得事業特別会計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c:v>
                </c:pt>
                <c:pt idx="2">
                  <c:v>#N/A</c:v>
                </c:pt>
                <c:pt idx="3">
                  <c:v>1.08</c:v>
                </c:pt>
                <c:pt idx="4">
                  <c:v>#N/A</c:v>
                </c:pt>
                <c:pt idx="5">
                  <c:v>0.52</c:v>
                </c:pt>
                <c:pt idx="6">
                  <c:v>#N/A</c:v>
                </c:pt>
                <c:pt idx="7">
                  <c:v>0.51</c:v>
                </c:pt>
                <c:pt idx="8">
                  <c:v>#N/A</c:v>
                </c:pt>
                <c:pt idx="9">
                  <c:v>0.38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0.02</c:v>
                </c:pt>
                <c:pt idx="2">
                  <c:v>#N/A</c:v>
                </c:pt>
                <c:pt idx="3">
                  <c:v>0.52</c:v>
                </c:pt>
                <c:pt idx="4">
                  <c:v>#N/A</c:v>
                </c:pt>
                <c:pt idx="5">
                  <c:v>1.03</c:v>
                </c:pt>
                <c:pt idx="6">
                  <c:v>#N/A</c:v>
                </c:pt>
                <c:pt idx="7">
                  <c:v>1.39</c:v>
                </c:pt>
                <c:pt idx="8">
                  <c:v>#N/A</c:v>
                </c:pt>
                <c:pt idx="9">
                  <c:v>1.21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簡易水道事業特別会計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0.11</c:v>
                </c:pt>
                <c:pt idx="2">
                  <c:v>#N/A</c:v>
                </c:pt>
                <c:pt idx="3">
                  <c:v>0.1</c:v>
                </c:pt>
                <c:pt idx="4">
                  <c:v>#N/A</c:v>
                </c:pt>
                <c:pt idx="5">
                  <c:v>0.36</c:v>
                </c:pt>
                <c:pt idx="6">
                  <c:v>#N/A</c:v>
                </c:pt>
                <c:pt idx="7">
                  <c:v>0.31</c:v>
                </c:pt>
                <c:pt idx="8">
                  <c:v>#N/A</c:v>
                </c:pt>
                <c:pt idx="9">
                  <c:v>6.31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7.3</c:v>
                </c:pt>
                <c:pt idx="2">
                  <c:v>#N/A</c:v>
                </c:pt>
                <c:pt idx="3">
                  <c:v>5.94</c:v>
                </c:pt>
                <c:pt idx="4">
                  <c:v>#N/A</c:v>
                </c:pt>
                <c:pt idx="5">
                  <c:v>6.81</c:v>
                </c:pt>
                <c:pt idx="6">
                  <c:v>#N/A</c:v>
                </c:pt>
                <c:pt idx="7">
                  <c:v>4.0999999999999996</c:v>
                </c:pt>
                <c:pt idx="8">
                  <c:v>#N/A</c:v>
                </c:pt>
                <c:pt idx="9">
                  <c:v>6.95</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660682896"/>
        <c:axId val="660702104"/>
      </c:barChart>
      <c:catAx>
        <c:axId val="660682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702104"/>
        <c:crosses val="autoZero"/>
        <c:auto val="1"/>
        <c:lblAlgn val="ctr"/>
        <c:lblOffset val="100"/>
        <c:tickLblSkip val="1"/>
        <c:tickMarkSkip val="1"/>
        <c:noMultiLvlLbl val="0"/>
      </c:catAx>
      <c:valAx>
        <c:axId val="660702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28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62E-2"/>
          <c:y val="8.7976539589442848E-2"/>
          <c:w val="0.90356317136844078"/>
          <c:h val="0.639296187683286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526</c:v>
                </c:pt>
                <c:pt idx="5">
                  <c:v>504</c:v>
                </c:pt>
                <c:pt idx="8">
                  <c:v>507</c:v>
                </c:pt>
                <c:pt idx="11">
                  <c:v>463</c:v>
                </c:pt>
                <c:pt idx="14">
                  <c:v>458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c:v>
                </c:pt>
                <c:pt idx="3">
                  <c:v>9</c:v>
                </c:pt>
                <c:pt idx="6">
                  <c:v>8</c:v>
                </c:pt>
                <c:pt idx="9">
                  <c:v>7</c:v>
                </c:pt>
                <c:pt idx="12">
                  <c:v>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c:v>
                </c:pt>
                <c:pt idx="3">
                  <c:v>5</c:v>
                </c:pt>
                <c:pt idx="6">
                  <c:v>3</c:v>
                </c:pt>
                <c:pt idx="9">
                  <c:v>3</c:v>
                </c:pt>
                <c:pt idx="12">
                  <c:v>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158</c:v>
                </c:pt>
                <c:pt idx="3">
                  <c:v>151</c:v>
                </c:pt>
                <c:pt idx="6">
                  <c:v>146</c:v>
                </c:pt>
                <c:pt idx="9">
                  <c:v>137</c:v>
                </c:pt>
                <c:pt idx="12">
                  <c:v>138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468</c:v>
                </c:pt>
                <c:pt idx="3">
                  <c:v>448</c:v>
                </c:pt>
                <c:pt idx="6">
                  <c:v>431</c:v>
                </c:pt>
                <c:pt idx="9">
                  <c:v>390</c:v>
                </c:pt>
                <c:pt idx="12">
                  <c:v>398</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660680544"/>
        <c:axId val="660680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116</c:v>
                </c:pt>
                <c:pt idx="2">
                  <c:v>#N/A</c:v>
                </c:pt>
                <c:pt idx="3">
                  <c:v>#N/A</c:v>
                </c:pt>
                <c:pt idx="4">
                  <c:v>110</c:v>
                </c:pt>
                <c:pt idx="5">
                  <c:v>#N/A</c:v>
                </c:pt>
                <c:pt idx="6">
                  <c:v>#N/A</c:v>
                </c:pt>
                <c:pt idx="7">
                  <c:v>81</c:v>
                </c:pt>
                <c:pt idx="8">
                  <c:v>#N/A</c:v>
                </c:pt>
                <c:pt idx="9">
                  <c:v>#N/A</c:v>
                </c:pt>
                <c:pt idx="10">
                  <c:v>74</c:v>
                </c:pt>
                <c:pt idx="11">
                  <c:v>#N/A</c:v>
                </c:pt>
                <c:pt idx="12">
                  <c:v>#N/A</c:v>
                </c:pt>
                <c:pt idx="13">
                  <c:v>87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660680544"/>
        <c:axId val="660680936"/>
      </c:lineChart>
      <c:catAx>
        <c:axId val="660680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0680936"/>
        <c:crosses val="autoZero"/>
        <c:auto val="1"/>
        <c:lblAlgn val="ctr"/>
        <c:lblOffset val="100"/>
        <c:tickLblSkip val="1"/>
        <c:tickMarkSkip val="1"/>
        <c:noMultiLvlLbl val="0"/>
      </c:catAx>
      <c:valAx>
        <c:axId val="660680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80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807"/>
          <c:h val="0.589182127738552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4157</c:v>
                </c:pt>
                <c:pt idx="5">
                  <c:v>4030</c:v>
                </c:pt>
                <c:pt idx="8">
                  <c:v>3993</c:v>
                </c:pt>
                <c:pt idx="11">
                  <c:v>4011</c:v>
                </c:pt>
                <c:pt idx="14">
                  <c:v>3871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182</c:v>
                </c:pt>
                <c:pt idx="5">
                  <c:v>182</c:v>
                </c:pt>
                <c:pt idx="8">
                  <c:v>194</c:v>
                </c:pt>
                <c:pt idx="11">
                  <c:v>184</c:v>
                </c:pt>
                <c:pt idx="14">
                  <c:v>162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2600</c:v>
                </c:pt>
                <c:pt idx="5">
                  <c:v>2750</c:v>
                </c:pt>
                <c:pt idx="8">
                  <c:v>2670</c:v>
                </c:pt>
                <c:pt idx="11">
                  <c:v>2901</c:v>
                </c:pt>
                <c:pt idx="14">
                  <c:v>3085</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810</c:v>
                </c:pt>
                <c:pt idx="3">
                  <c:v>774</c:v>
                </c:pt>
                <c:pt idx="6">
                  <c:v>683</c:v>
                </c:pt>
                <c:pt idx="9">
                  <c:v>611</c:v>
                </c:pt>
                <c:pt idx="12">
                  <c:v>588</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7</c:v>
                </c:pt>
                <c:pt idx="3">
                  <c:v>7</c:v>
                </c:pt>
                <c:pt idx="6">
                  <c:v>6</c:v>
                </c:pt>
                <c:pt idx="9">
                  <c:v>6</c:v>
                </c:pt>
                <c:pt idx="12">
                  <c:v>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1600</c:v>
                </c:pt>
                <c:pt idx="3">
                  <c:v>1514</c:v>
                </c:pt>
                <c:pt idx="6">
                  <c:v>1409</c:v>
                </c:pt>
                <c:pt idx="9">
                  <c:v>1358</c:v>
                </c:pt>
                <c:pt idx="12">
                  <c:v>1251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c:v>
                </c:pt>
                <c:pt idx="3">
                  <c:v>52</c:v>
                </c:pt>
                <c:pt idx="6">
                  <c:v>44</c:v>
                </c:pt>
                <c:pt idx="9">
                  <c:v>37</c:v>
                </c:pt>
                <c:pt idx="12">
                  <c:v>30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3161</c:v>
                </c:pt>
                <c:pt idx="3">
                  <c:v>2837</c:v>
                </c:pt>
                <c:pt idx="6">
                  <c:v>3143</c:v>
                </c:pt>
                <c:pt idx="9">
                  <c:v>3128</c:v>
                </c:pt>
                <c:pt idx="12">
                  <c:v>3082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660679368"/>
        <c:axId val="66067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660679368"/>
        <c:axId val="660676624"/>
      </c:lineChart>
      <c:catAx>
        <c:axId val="660679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0676624"/>
        <c:crosses val="autoZero"/>
        <c:auto val="1"/>
        <c:lblAlgn val="ctr"/>
        <c:lblOffset val="100"/>
        <c:tickLblSkip val="1"/>
        <c:tickMarkSkip val="1"/>
        <c:noMultiLvlLbl val="0"/>
      </c:catAx>
      <c:valAx>
        <c:axId val="66067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0679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{3B1C3064-A3A2-4CB2-B715-077766011F3B}</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{D172E19B-951E-4945-9183-89233C47E5F0}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{E631EAB1-8824-470D-8A67-FC66E7E49245}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{2F59949F-6245-42A3-8C1F-18F5D743508C}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{56160CFC-6D63-460E-8560-A9D85E11C961}</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{37DDE3ED-BA68-4BC2-ABBB-162114EE8659}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{CA07BC1E-F105-44E3-8678-E11E17F4DDE4}</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{0E54494D-E4D8-4B17-9312-F95552323A68}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{10E1C3AE-8D6C-4B12-B805-6C116161822C}</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{C2F3D4B9-2E3E-4D3D-B881-7FEC4D81E38D}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60676232"/>
        <c:axId val="660681328"/>
      </c:scatterChart>
      <c:valAx>
        <c:axId val="6606762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81328"/>
        <c:crosses val="autoZero"/>
        <c:crossBetween val="midCat"/>
      </c:valAx>
      <c:valAx>
        <c:axId val="66068132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6762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{63314413-80BD-48D9-9758-0E3AA9A990FC}</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{D934571C-F0DE-459E-BBEC-DB1702EDAF7B}</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{6A42E04F-DC24-4D12-A637-A04466DA87BC}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{A939DDC0-BAE5-4D34-B8FA-F6850C8B47A9}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{9FB647B8-C745-49B3-A51A-9F9EF6DA2020}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c:v>
                </c:pt>
                <c:pt idx="1">
                  <c:v>6.7</c:v>
                </c:pt>
                <c:pt idx="2">
                  <c:v>5</c:v>
                </c:pt>
                <c:pt idx="3">
                  <c:v>4.3</c:v>
                </c:pt>
                <c:pt idx="4">
                  <c:v>3.9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{FD64F26B-2670-4900-94BD-96D26EFC1CE2}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{40B077FF-F356-48A9-8B4A-A7DE36194B10}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{37264690-7585-44B1-A809-D58228545B3B}</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{2F9E5336-587C-45E3-A7A4-22179A675B1C}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{8032D3B8-06A5-4EDA-8207-FD691CD66164}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c:v>
                </c:pt>
                <c:pt idx="1">
                  <c:v>9.1999999999999993</c:v>
                </c:pt>
                <c:pt idx="2">
                  <c:v>8.1999999999999993</c:v>
                </c:pt>
                <c:pt idx="3">
                  <c:v>7.8</c:v>
                </c:pt>
                <c:pt idx="4">
                  <c:v>6</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60678584"/>
        <c:axId val="660677800"/>
      </c:scatterChart>
      <c:valAx>
        <c:axId val="660678584"/>
        <c:scaling>
          <c:orientation val="minMax"/>
          <c:max val="10.5"/>
          <c:min val="5.7"/>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60677800"/>
        <c:crosses val="autoZero"/>
        <c:crossBetween val="midCat"/>
      </c:valAx>
      <c:valAx>
        <c:axId val="66067780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606785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公債費の償還金のピーク時は過ぎており、新たな起債の抑制及び繰上償還等を実施することにより、ここ数年は減少傾向に向かっている。</a:t>
          </a:r>
          <a:endParaRPr lang="en-US" altLang="ja-JP" sz="1400" b="0" i="0" baseline="0">
            <a:solidFill>
              <a:schemeClr val="dk1"/>
            </a:solidFill>
            <a:latin typeface="+mn-lt"/>
            <a:ea typeface="+mn-ea"/>
            <a:cs typeface="+mn-cs"/>
          </a:endParaRPr>
        </a:p>
        <a:p>
          <a:pPr rtl="0" eaLnBrk="1" fontAlgn="base" latinLnBrk="0" hangingPunct="1"/>
          <a:r>
            <a:rPr lang="ja-JP" altLang="ja-JP" sz="1400" b="0" i="0" baseline="0">
              <a:solidFill>
                <a:schemeClr val="dk1"/>
              </a:solidFill>
              <a:latin typeface="+mn-lt"/>
              <a:ea typeface="+mn-ea"/>
              <a:cs typeface="+mn-cs"/>
            </a:rPr>
            <a:t>　今後は、</a:t>
          </a:r>
          <a:r>
            <a:rPr lang="ja-JP" altLang="en-US" sz="1400" b="0" i="0" baseline="0">
              <a:solidFill>
                <a:schemeClr val="dk1"/>
              </a:solidFill>
              <a:latin typeface="+mn-lt"/>
              <a:ea typeface="+mn-ea"/>
              <a:cs typeface="+mn-cs"/>
            </a:rPr>
            <a:t>公営住宅整備事業やデジタル防災無線整備事業に係る</a:t>
          </a:r>
          <a:r>
            <a:rPr lang="ja-JP" altLang="ja-JP" sz="1400" b="0" i="0" baseline="0">
              <a:solidFill>
                <a:schemeClr val="dk1"/>
              </a:solidFill>
              <a:latin typeface="+mn-lt"/>
              <a:ea typeface="+mn-ea"/>
              <a:cs typeface="+mn-cs"/>
            </a:rPr>
            <a:t>起債が計画されているが</a:t>
          </a:r>
          <a:r>
            <a:rPr kumimoji="1" lang="ja-JP" altLang="ja-JP" sz="1400">
              <a:solidFill>
                <a:schemeClr val="dk1"/>
              </a:solidFill>
              <a:latin typeface="+mn-lt"/>
              <a:ea typeface="+mn-ea"/>
              <a:cs typeface="+mn-cs"/>
            </a:rPr>
            <a:t>有利な地方債を活用し、残高を考慮しながら普通建設事業の平準化に努め、現在の水準の維持に努めていく。</a:t>
          </a:r>
          <a:endParaRPr lang="ja-JP" altLang="ja-JP"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baseline="0">
              <a:solidFill>
                <a:schemeClr val="dk1"/>
              </a:solidFill>
              <a:latin typeface="+mn-lt"/>
              <a:ea typeface="+mn-ea"/>
              <a:cs typeface="+mn-cs"/>
            </a:rPr>
            <a:t>　</a:t>
          </a:r>
          <a:r>
            <a:rPr lang="ja-JP" altLang="ja-JP" sz="1400" b="0" i="0" baseline="0">
              <a:solidFill>
                <a:schemeClr val="dk1"/>
              </a:solidFill>
              <a:latin typeface="+mn-lt"/>
              <a:ea typeface="+mn-ea"/>
              <a:cs typeface="+mn-cs"/>
            </a:rPr>
            <a:t>将来負担額に関して減少傾向にある。充当可能基金については、今後の公共施設等の整備計画があるので今年度積立により増加した。基準財政需要額算入見込額については</a:t>
          </a:r>
          <a:r>
            <a:rPr lang="ja-JP" altLang="en-US" sz="1400" b="0" i="0" baseline="0">
              <a:solidFill>
                <a:schemeClr val="dk1"/>
              </a:solidFill>
              <a:latin typeface="+mn-lt"/>
              <a:ea typeface="+mn-ea"/>
              <a:cs typeface="+mn-cs"/>
            </a:rPr>
            <a:t>減少</a:t>
          </a:r>
          <a:r>
            <a:rPr lang="ja-JP" altLang="ja-JP" sz="1400" b="0" i="0" baseline="0">
              <a:solidFill>
                <a:schemeClr val="dk1"/>
              </a:solidFill>
              <a:latin typeface="+mn-lt"/>
              <a:ea typeface="+mn-ea"/>
              <a:cs typeface="+mn-cs"/>
            </a:rPr>
            <a:t>した。今後も、相対的に考えながら将来負担額の軽減に努めていく。</a:t>
          </a: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0" y="12344400"/>
          <a:ext cx="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0" y="63500"/>
          <a:ext cx="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0" y="174625"/>
          <a:ext cx="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0" y="171450"/>
          <a:ext cx="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0" y="168275"/>
          <a:ext cx="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0" y="174625"/>
          <a:ext cx="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0" y="365125"/>
          <a:ext cx="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0" y="396875"/>
          <a:ext cx="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0" y="4159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0" y="428625"/>
          <a:ext cx="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0" y="1038225"/>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0" y="365125"/>
          <a:ext cx="0" cy="228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0" y="428625"/>
          <a:ext cx="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0" y="479425"/>
          <a:ext cx="0" cy="349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0" y="2143125"/>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0" y="3648075"/>
          <a:ext cx="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0" y="37909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0" y="3568700"/>
          <a:ext cx="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0" y="3843592"/>
          <a:ext cx="0"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0" y="3826921"/>
          <a:ext cx="0"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0" y="4171950"/>
          <a:ext cx="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0" y="423545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0" y="4464050"/>
          <a:ext cx="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0" y="4171950"/>
          <a:ext cx="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0" y="7172325"/>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0" y="10934700"/>
          <a:ext cx="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0" y="7553325"/>
          <a:ext cx="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0" y="7680325"/>
          <a:ext cx="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0" y="1270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0" y="241300"/>
          <a:ext cx="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0" y="190500"/>
          <a:ext cx="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0" y="215900"/>
          <a:ext cx="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0" y="241300"/>
          <a:ext cx="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0" y="889000"/>
          <a:ext cx="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0" y="920750"/>
          <a:ext cx="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0" y="9398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0" y="952500"/>
          <a:ext cx="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0" y="1714500"/>
          <a:ext cx="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0" y="4191000"/>
          <a:ext cx="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0" y="19431000"/>
          <a:ext cx="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0" y="19494500"/>
          <a:ext cx="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0" y="19748500"/>
          <a:ext cx="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[0.18]</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類似団体平均と比較してほぼ同水準となっているが、今後も、人口減少・高齢化（平成</a:t>
          </a:r>
          <a:r>
            <a:rPr lang="ja-JP" altLang="en-US" sz="1300" b="0" i="0" baseline="0">
              <a:solidFill>
                <a:schemeClr val="dk1"/>
              </a:solidFill>
              <a:latin typeface="+mn-lt"/>
              <a:ea typeface="+mn-ea"/>
              <a:cs typeface="+mn-cs"/>
            </a:rPr>
            <a:t>３０</a:t>
          </a:r>
          <a:r>
            <a:rPr lang="ja-JP" altLang="ja-JP" sz="1300" b="0" i="0" baseline="0">
              <a:solidFill>
                <a:schemeClr val="dk1"/>
              </a:solidFill>
              <a:latin typeface="+mn-lt"/>
              <a:ea typeface="+mn-ea"/>
              <a:cs typeface="+mn-cs"/>
            </a:rPr>
            <a:t>年</a:t>
          </a:r>
          <a:r>
            <a:rPr lang="ja-JP" altLang="en-US" sz="1300" b="0" i="0" baseline="0">
              <a:solidFill>
                <a:schemeClr val="dk1"/>
              </a:solidFill>
              <a:latin typeface="+mn-lt"/>
              <a:ea typeface="+mn-ea"/>
              <a:cs typeface="+mn-cs"/>
            </a:rPr>
            <a:t>１月現在　</a:t>
          </a:r>
          <a:r>
            <a:rPr lang="ja-JP" altLang="ja-JP" sz="1300" b="0" i="0" baseline="0">
              <a:solidFill>
                <a:schemeClr val="dk1"/>
              </a:solidFill>
              <a:latin typeface="+mn-lt"/>
              <a:ea typeface="+mn-ea"/>
              <a:cs typeface="+mn-cs"/>
            </a:rPr>
            <a:t>４</a:t>
          </a:r>
          <a:r>
            <a:rPr lang="ja-JP" altLang="en-US" sz="1300" b="0" i="0" baseline="0">
              <a:solidFill>
                <a:schemeClr val="dk1"/>
              </a:solidFill>
              <a:latin typeface="+mn-lt"/>
              <a:ea typeface="+mn-ea"/>
              <a:cs typeface="+mn-cs"/>
            </a:rPr>
            <a:t>３</a:t>
          </a:r>
          <a:r>
            <a:rPr lang="ja-JP" altLang="ja-JP" sz="1300" b="0" i="0" baseline="0">
              <a:solidFill>
                <a:schemeClr val="dk1"/>
              </a:solidFill>
              <a:latin typeface="+mn-lt"/>
              <a:ea typeface="+mn-ea"/>
              <a:cs typeface="+mn-cs"/>
            </a:rPr>
            <a:t>．１</a:t>
          </a:r>
          <a:r>
            <a:rPr lang="en-US" altLang="ja-JP"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）に伴い財政力の低下は進む傾向にあると予測される。今後も、雇用の場の確保や徴収率の向上に努め、税収を確保していくとともに、緊急に必要な事業を</a:t>
          </a:r>
          <a:r>
            <a:rPr lang="ja-JP" altLang="ja-JP" sz="1300" baseline="0">
              <a:solidFill>
                <a:schemeClr val="dk1"/>
              </a:solidFill>
              <a:latin typeface="+mn-lt"/>
              <a:ea typeface="+mn-ea"/>
              <a:cs typeface="+mn-cs"/>
            </a:rPr>
            <a:t>峻別し、投資的経費を抑制する等、歳出の徹底的な見直し</a:t>
          </a:r>
          <a:r>
            <a:rPr lang="ja-JP" altLang="ja-JP" sz="1300" b="0" i="0" baseline="0">
              <a:solidFill>
                <a:schemeClr val="dk1"/>
              </a:solidFill>
              <a:latin typeface="+mn-lt"/>
              <a:ea typeface="+mn-ea"/>
              <a:cs typeface="+mn-cs"/>
            </a:rPr>
            <a:t>を継続的に進め、財政基盤の強化に努める。</a:t>
          </a:r>
          <a:endParaRPr kumimoji="1" lang="ja-JP" altLang="ja-JP" sz="1300">
            <a:solidFill>
              <a:schemeClr val="dk1"/>
            </a:solidFill>
            <a:latin typeface="+mn-lt"/>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44</xdr:row>
      <xdr:rowOff>44450</xdr:rowOff>
    </xdr:from>
    <xdr:to>
      <xdr:col>8</xdr:col>
      <xdr:colOff>355600</xdr:colOff>
      <xdr:row>44</xdr:row>
      <xdr:rowOff>44450</xdr:rowOff>
    </xdr:to>
    <xdr:cxnSp macro="">
      <xdr:nvCxnSpPr>
        <xdr:cNvPr id="49" name="直線コネクタ 48"/>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0" name="テキスト ボックス 49"/>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3" name="直線コネクタ 52"/>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4" name="テキスト ボックス 53"/>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5" name="直線コネクタ 5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6" name="テキスト ボックス 5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143192</xdr:rowOff>
    </xdr:from>
    <xdr:to>
      <xdr:col>7</xdr:col>
      <xdr:colOff>152400</xdr:colOff>
      <xdr:row>44</xdr:row>
      <xdr:rowOff>8255</xdr:rowOff>
    </xdr:to>
    <xdr:cxnSp macro="">
      <xdr:nvCxnSpPr>
        <xdr:cNvPr id="58" name="直線コネクタ 57"/>
        <xdr:cNvCxnSpPr/>
      </xdr:nvCxnSpPr>
      <xdr:spPr>
        <a:xfrm flipV="1">
          <a:off x="4953000" y="6315392"/>
          <a:ext cx="0" cy="12366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151782</xdr:rowOff>
    </xdr:from>
    <xdr:ext cx="762000" cy="259045"/>
    <xdr:sp macro="" textlink="">
      <xdr:nvSpPr>
        <xdr:cNvPr id="59" name="財政力最小値テキスト"/>
        <xdr:cNvSpPr txBox="1"/>
      </xdr:nvSpPr>
      <xdr:spPr>
        <a:xfrm>
          <a:off x="5041900" y="752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44</xdr:row>
      <xdr:rowOff>8255</xdr:rowOff>
    </xdr:from>
    <xdr:to>
      <xdr:col>7</xdr:col>
      <xdr:colOff>241300</xdr:colOff>
      <xdr:row>44</xdr:row>
      <xdr:rowOff>8255</xdr:rowOff>
    </xdr:to>
    <xdr:cxnSp macro="">
      <xdr:nvCxnSpPr>
        <xdr:cNvPr id="60" name="直線コネクタ 59"/>
        <xdr:cNvCxnSpPr/>
      </xdr:nvCxnSpPr>
      <xdr:spPr>
        <a:xfrm>
          <a:off x="4864100" y="755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58119</xdr:rowOff>
    </xdr:from>
    <xdr:ext cx="762000" cy="259045"/>
    <xdr:sp macro="" textlink="">
      <xdr:nvSpPr>
        <xdr:cNvPr id="61" name="財政力最大値テキスト"/>
        <xdr:cNvSpPr txBox="1"/>
      </xdr:nvSpPr>
      <xdr:spPr>
        <a:xfrm>
          <a:off x="5041900" y="6058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7</xdr:col>
      <xdr:colOff>63500</xdr:colOff>
      <xdr:row>36</xdr:row>
      <xdr:rowOff>143192</xdr:rowOff>
    </xdr:from>
    <xdr:to>
      <xdr:col>7</xdr:col>
      <xdr:colOff>241300</xdr:colOff>
      <xdr:row>36</xdr:row>
      <xdr:rowOff>143192</xdr:rowOff>
    </xdr:to>
    <xdr:cxnSp macro="">
      <xdr:nvCxnSpPr>
        <xdr:cNvPr id="62" name="直線コネクタ 61"/>
        <xdr:cNvCxnSpPr/>
      </xdr:nvCxnSpPr>
      <xdr:spPr>
        <a:xfrm>
          <a:off x="4864100" y="6315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107315</xdr:rowOff>
    </xdr:from>
    <xdr:to>
      <xdr:col>7</xdr:col>
      <xdr:colOff>152400</xdr:colOff>
      <xdr:row>43</xdr:row>
      <xdr:rowOff>107315</xdr:rowOff>
    </xdr:to>
    <xdr:cxnSp macro="">
      <xdr:nvCxnSpPr>
        <xdr:cNvPr id="63" name="直線コネクタ 62"/>
        <xdr:cNvCxnSpPr/>
      </xdr:nvCxnSpPr>
      <xdr:spPr>
        <a:xfrm>
          <a:off x="4114800" y="74796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28592</xdr:rowOff>
    </xdr:from>
    <xdr:ext cx="762000" cy="259045"/>
    <xdr:sp macro="" textlink="">
      <xdr:nvSpPr>
        <xdr:cNvPr id="64" name="財政力平均値テキスト"/>
        <xdr:cNvSpPr txBox="1"/>
      </xdr:nvSpPr>
      <xdr:spPr>
        <a:xfrm>
          <a:off x="5041900" y="74009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65" name="フローチャート : 判断 64"/>
        <xdr:cNvSpPr/>
      </xdr:nvSpPr>
      <xdr:spPr>
        <a:xfrm>
          <a:off x="49022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107315</xdr:rowOff>
    </xdr:from>
    <xdr:to>
      <xdr:col>6</xdr:col>
      <xdr:colOff>0</xdr:colOff>
      <xdr:row>43</xdr:row>
      <xdr:rowOff>113347</xdr:rowOff>
    </xdr:to>
    <xdr:cxnSp macro="">
      <xdr:nvCxnSpPr>
        <xdr:cNvPr id="66" name="直線コネクタ 65"/>
        <xdr:cNvCxnSpPr/>
      </xdr:nvCxnSpPr>
      <xdr:spPr>
        <a:xfrm flipV="1">
          <a:off x="3225800" y="747966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62547</xdr:rowOff>
    </xdr:from>
    <xdr:to>
      <xdr:col>6</xdr:col>
      <xdr:colOff>50800</xdr:colOff>
      <xdr:row>43</xdr:row>
      <xdr:rowOff>164147</xdr:rowOff>
    </xdr:to>
    <xdr:sp macro="" textlink="">
      <xdr:nvSpPr>
        <xdr:cNvPr id="67" name="フローチャート : 判断 66"/>
        <xdr:cNvSpPr/>
      </xdr:nvSpPr>
      <xdr:spPr>
        <a:xfrm>
          <a:off x="4064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148924</xdr:rowOff>
    </xdr:from>
    <xdr:ext cx="736600" cy="259045"/>
    <xdr:sp macro="" textlink="">
      <xdr:nvSpPr>
        <xdr:cNvPr id="68" name="テキスト ボックス 67"/>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113347</xdr:rowOff>
    </xdr:from>
    <xdr:to>
      <xdr:col>4</xdr:col>
      <xdr:colOff>482600</xdr:colOff>
      <xdr:row>43</xdr:row>
      <xdr:rowOff>113347</xdr:rowOff>
    </xdr:to>
    <xdr:cxnSp macro="">
      <xdr:nvCxnSpPr>
        <xdr:cNvPr id="69" name="直線コネクタ 68"/>
        <xdr:cNvCxnSpPr/>
      </xdr:nvCxnSpPr>
      <xdr:spPr>
        <a:xfrm>
          <a:off x="2336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68580</xdr:rowOff>
    </xdr:from>
    <xdr:to>
      <xdr:col>4</xdr:col>
      <xdr:colOff>533400</xdr:colOff>
      <xdr:row>43</xdr:row>
      <xdr:rowOff>170180</xdr:rowOff>
    </xdr:to>
    <xdr:sp macro="" textlink="">
      <xdr:nvSpPr>
        <xdr:cNvPr id="70" name="フローチャート : 判断 69"/>
        <xdr:cNvSpPr/>
      </xdr:nvSpPr>
      <xdr:spPr>
        <a:xfrm>
          <a:off x="3175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154957</xdr:rowOff>
    </xdr:from>
    <xdr:ext cx="762000" cy="259045"/>
    <xdr:sp macro="" textlink="">
      <xdr:nvSpPr>
        <xdr:cNvPr id="71" name="テキスト ボックス 70"/>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113347</xdr:rowOff>
    </xdr:from>
    <xdr:to>
      <xdr:col>3</xdr:col>
      <xdr:colOff>279400</xdr:colOff>
      <xdr:row>43</xdr:row>
      <xdr:rowOff>113347</xdr:rowOff>
    </xdr:to>
    <xdr:cxnSp macro="">
      <xdr:nvCxnSpPr>
        <xdr:cNvPr id="72" name="直線コネクタ 71"/>
        <xdr:cNvCxnSpPr/>
      </xdr:nvCxnSpPr>
      <xdr:spPr>
        <a:xfrm>
          <a:off x="1447800" y="748569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68580</xdr:rowOff>
    </xdr:from>
    <xdr:to>
      <xdr:col>3</xdr:col>
      <xdr:colOff>330200</xdr:colOff>
      <xdr:row>43</xdr:row>
      <xdr:rowOff>170180</xdr:rowOff>
    </xdr:to>
    <xdr:sp macro="" textlink="">
      <xdr:nvSpPr>
        <xdr:cNvPr id="73" name="フローチャート : 判断 72"/>
        <xdr:cNvSpPr/>
      </xdr:nvSpPr>
      <xdr:spPr>
        <a:xfrm>
          <a:off x="2286000" y="744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154957</xdr:rowOff>
    </xdr:from>
    <xdr:ext cx="762000" cy="259045"/>
    <xdr:sp macro="" textlink="">
      <xdr:nvSpPr>
        <xdr:cNvPr id="74" name="テキスト ボックス 73"/>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75" name="フローチャート : 判断 74"/>
        <xdr:cNvSpPr/>
      </xdr:nvSpPr>
      <xdr:spPr>
        <a:xfrm>
          <a:off x="1397000" y="7434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148924</xdr:rowOff>
    </xdr:from>
    <xdr:ext cx="762000" cy="259045"/>
    <xdr:sp macro="" textlink="">
      <xdr:nvSpPr>
        <xdr:cNvPr id="76" name="テキスト ボックス 75"/>
        <xdr:cNvSpPr txBox="1"/>
      </xdr:nvSpPr>
      <xdr:spPr>
        <a:xfrm>
          <a:off x="1066800" y="752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7" name="テキスト ボックス 7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78" name="テキスト ボックス 7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79" name="テキスト ボックス 7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0" name="テキスト ボックス 7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1" name="テキスト ボックス 8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56515</xdr:rowOff>
    </xdr:from>
    <xdr:to>
      <xdr:col>7</xdr:col>
      <xdr:colOff>203200</xdr:colOff>
      <xdr:row>43</xdr:row>
      <xdr:rowOff>158115</xdr:rowOff>
    </xdr:to>
    <xdr:sp macro="" textlink="">
      <xdr:nvSpPr>
        <xdr:cNvPr id="82" name="円/楕円 81"/>
        <xdr:cNvSpPr/>
      </xdr:nvSpPr>
      <xdr:spPr>
        <a:xfrm>
          <a:off x="49022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168292</xdr:rowOff>
    </xdr:from>
    <xdr:ext cx="762000" cy="259045"/>
    <xdr:sp macro="" textlink="">
      <xdr:nvSpPr>
        <xdr:cNvPr id="83" name="財政力該当値テキスト"/>
        <xdr:cNvSpPr txBox="1"/>
      </xdr:nvSpPr>
      <xdr:spPr>
        <a:xfrm>
          <a:off x="50419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56515</xdr:rowOff>
    </xdr:from>
    <xdr:to>
      <xdr:col>6</xdr:col>
      <xdr:colOff>50800</xdr:colOff>
      <xdr:row>43</xdr:row>
      <xdr:rowOff>158115</xdr:rowOff>
    </xdr:to>
    <xdr:sp macro="" textlink="">
      <xdr:nvSpPr>
        <xdr:cNvPr id="84" name="円/楕円 83"/>
        <xdr:cNvSpPr/>
      </xdr:nvSpPr>
      <xdr:spPr>
        <a:xfrm>
          <a:off x="4064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168292</xdr:rowOff>
    </xdr:from>
    <xdr:ext cx="736600" cy="259045"/>
    <xdr:sp macro="" textlink="">
      <xdr:nvSpPr>
        <xdr:cNvPr id="85" name="テキスト ボックス 84"/>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62547</xdr:rowOff>
    </xdr:from>
    <xdr:to>
      <xdr:col>4</xdr:col>
      <xdr:colOff>533400</xdr:colOff>
      <xdr:row>43</xdr:row>
      <xdr:rowOff>164147</xdr:rowOff>
    </xdr:to>
    <xdr:sp macro="" textlink="">
      <xdr:nvSpPr>
        <xdr:cNvPr id="86" name="円/楕円 85"/>
        <xdr:cNvSpPr/>
      </xdr:nvSpPr>
      <xdr:spPr>
        <a:xfrm>
          <a:off x="3175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2874</xdr:rowOff>
    </xdr:from>
    <xdr:ext cx="762000" cy="259045"/>
    <xdr:sp macro="" textlink="">
      <xdr:nvSpPr>
        <xdr:cNvPr id="87" name="テキスト ボックス 86"/>
        <xdr:cNvSpPr txBox="1"/>
      </xdr:nvSpPr>
      <xdr:spPr>
        <a:xfrm>
          <a:off x="2844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62547</xdr:rowOff>
    </xdr:from>
    <xdr:to>
      <xdr:col>3</xdr:col>
      <xdr:colOff>330200</xdr:colOff>
      <xdr:row>43</xdr:row>
      <xdr:rowOff>164147</xdr:rowOff>
    </xdr:to>
    <xdr:sp macro="" textlink="">
      <xdr:nvSpPr>
        <xdr:cNvPr id="88" name="円/楕円 87"/>
        <xdr:cNvSpPr/>
      </xdr:nvSpPr>
      <xdr:spPr>
        <a:xfrm>
          <a:off x="2286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2874</xdr:rowOff>
    </xdr:from>
    <xdr:ext cx="762000" cy="259045"/>
    <xdr:sp macro="" textlink="">
      <xdr:nvSpPr>
        <xdr:cNvPr id="89" name="テキスト ボックス 88"/>
        <xdr:cNvSpPr txBox="1"/>
      </xdr:nvSpPr>
      <xdr:spPr>
        <a:xfrm>
          <a:off x="1955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62547</xdr:rowOff>
    </xdr:from>
    <xdr:to>
      <xdr:col>2</xdr:col>
      <xdr:colOff>127000</xdr:colOff>
      <xdr:row>43</xdr:row>
      <xdr:rowOff>164147</xdr:rowOff>
    </xdr:to>
    <xdr:sp macro="" textlink="">
      <xdr:nvSpPr>
        <xdr:cNvPr id="90" name="円/楕円 89"/>
        <xdr:cNvSpPr/>
      </xdr:nvSpPr>
      <xdr:spPr>
        <a:xfrm>
          <a:off x="1397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2874</xdr:rowOff>
    </xdr:from>
    <xdr:ext cx="762000" cy="259045"/>
    <xdr:sp macro="" textlink="">
      <xdr:nvSpPr>
        <xdr:cNvPr id="91" name="テキスト ボックス 90"/>
        <xdr:cNvSpPr txBox="1"/>
      </xdr:nvSpPr>
      <xdr:spPr>
        <a:xfrm>
          <a:off x="1066800" y="720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2" name="正方形/長方形 9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3" name="テキスト ボックス 9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4" name="テキスト ボックス 9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5" name="正方形/長方形 9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6" name="正方形/長方形 9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7" name="正方形/長方形 9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98" name="正方形/長方形 9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99" name="正方形/長方形 9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0" name="正方形/長方形 9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lang="ja-JP" altLang="ja-JP" sz="1300" b="0" i="0" baseline="0">
              <a:solidFill>
                <a:schemeClr val="dk1"/>
              </a:solidFill>
              <a:latin typeface="+mn-lt"/>
              <a:ea typeface="+mn-ea"/>
              <a:cs typeface="+mn-cs"/>
            </a:rPr>
            <a:t>前年度より</a:t>
          </a:r>
          <a:r>
            <a:rPr lang="ja-JP" altLang="en-US" sz="1300" b="0" i="0" baseline="0">
              <a:solidFill>
                <a:schemeClr val="dk1"/>
              </a:solidFill>
              <a:latin typeface="+mn-lt"/>
              <a:ea typeface="+mn-ea"/>
              <a:cs typeface="+mn-cs"/>
            </a:rPr>
            <a:t>１．２</a:t>
          </a:r>
          <a:r>
            <a:rPr lang="ja-JP" altLang="ja-JP" sz="1300" b="0" i="0" baseline="0">
              <a:solidFill>
                <a:schemeClr val="dk1"/>
              </a:solidFill>
              <a:latin typeface="+mn-lt"/>
              <a:ea typeface="+mn-ea"/>
              <a:cs typeface="+mn-cs"/>
            </a:rPr>
            <a:t>ポイント増加したが、類似団体平均を下回る低い水準で推移している。今後も引き続き、町税等の歳入確保に努めるとともに現在の水準を維持していく。歳出においては、事務事業を峻別し、全ての施策優先度評価を</a:t>
          </a:r>
          <a:r>
            <a:rPr lang="ja-JP" altLang="en-US" sz="1300" b="0" i="0" baseline="0">
              <a:solidFill>
                <a:schemeClr val="dk1"/>
              </a:solidFill>
              <a:latin typeface="+mn-lt"/>
              <a:ea typeface="+mn-ea"/>
              <a:cs typeface="+mn-cs"/>
            </a:rPr>
            <a:t>実施</a:t>
          </a:r>
          <a:r>
            <a:rPr lang="ja-JP" altLang="ja-JP" sz="1300" b="0" i="0" baseline="0">
              <a:solidFill>
                <a:schemeClr val="dk1"/>
              </a:solidFill>
              <a:latin typeface="+mn-lt"/>
              <a:ea typeface="+mn-ea"/>
              <a:cs typeface="+mn-cs"/>
            </a:rPr>
            <a:t>し経常経費の削減を図</a:t>
          </a:r>
          <a:r>
            <a:rPr lang="ja-JP" altLang="en-US" sz="1300" b="0" i="0" baseline="0">
              <a:solidFill>
                <a:schemeClr val="dk1"/>
              </a:solidFill>
              <a:latin typeface="+mn-lt"/>
              <a:ea typeface="+mn-ea"/>
              <a:cs typeface="+mn-cs"/>
            </a:rPr>
            <a:t>っていく</a:t>
          </a:r>
          <a:r>
            <a:rPr lang="ja-JP" altLang="ja-JP" sz="13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08" name="直線コネクタ 10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09" name="テキスト ボックス 10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0" name="直線コネクタ 10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1" name="テキスト ボックス 11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2" name="直線コネクタ 11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3" name="テキスト ボックス 11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4" name="直線コネクタ 11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5" name="テキスト ボックス 11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6" name="直線コネクタ 11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7" name="テキスト ボックス 11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1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6350</xdr:rowOff>
    </xdr:from>
    <xdr:to>
      <xdr:col>7</xdr:col>
      <xdr:colOff>152400</xdr:colOff>
      <xdr:row>66</xdr:row>
      <xdr:rowOff>164592</xdr:rowOff>
    </xdr:to>
    <xdr:cxnSp macro="">
      <xdr:nvCxnSpPr>
        <xdr:cNvPr id="119" name="直線コネクタ 118"/>
        <xdr:cNvCxnSpPr/>
      </xdr:nvCxnSpPr>
      <xdr:spPr>
        <a:xfrm flipV="1">
          <a:off x="4953000" y="9950450"/>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136669</xdr:rowOff>
    </xdr:from>
    <xdr:ext cx="762000" cy="259045"/>
    <xdr:sp macro="" textlink="">
      <xdr:nvSpPr>
        <xdr:cNvPr id="120" name="財政構造の弾力性最小値テキスト"/>
        <xdr:cNvSpPr txBox="1"/>
      </xdr:nvSpPr>
      <xdr:spPr>
        <a:xfrm>
          <a:off x="5041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99.2</a:t>
          </a:r>
          <a:endParaRPr kumimoji="1" lang="ja-JP" altLang="en-US" sz="1000" b="1">
            <a:latin typeface="ＭＳ Ｐゴシック"/>
          </a:endParaRPr>
        </a:p>
      </xdr:txBody>
    </xdr:sp>
    <xdr:clientData/>
  </xdr:oneCellAnchor>
  <xdr:twoCellAnchor>
    <xdr:from>
      <xdr:col>7</xdr:col>
      <xdr:colOff>63500</xdr:colOff>
      <xdr:row>66</xdr:row>
      <xdr:rowOff>164592</xdr:rowOff>
    </xdr:from>
    <xdr:to>
      <xdr:col>7</xdr:col>
      <xdr:colOff>241300</xdr:colOff>
      <xdr:row>66</xdr:row>
      <xdr:rowOff>164592</xdr:rowOff>
    </xdr:to>
    <xdr:cxnSp macro="">
      <xdr:nvCxnSpPr>
        <xdr:cNvPr id="121" name="直線コネクタ 120"/>
        <xdr:cNvCxnSpPr/>
      </xdr:nvCxnSpPr>
      <xdr:spPr>
        <a:xfrm>
          <a:off x="4864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92727</xdr:rowOff>
    </xdr:from>
    <xdr:ext cx="762000" cy="259045"/>
    <xdr:sp macro="" textlink="">
      <xdr:nvSpPr>
        <xdr:cNvPr id="122"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7</xdr:col>
      <xdr:colOff>63500</xdr:colOff>
      <xdr:row>58</xdr:row>
      <xdr:rowOff>6350</xdr:rowOff>
    </xdr:from>
    <xdr:to>
      <xdr:col>7</xdr:col>
      <xdr:colOff>241300</xdr:colOff>
      <xdr:row>58</xdr:row>
      <xdr:rowOff>6350</xdr:rowOff>
    </xdr:to>
    <xdr:cxnSp macro="">
      <xdr:nvCxnSpPr>
        <xdr:cNvPr id="123" name="直線コネクタ 122"/>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136398</xdr:rowOff>
    </xdr:from>
    <xdr:to>
      <xdr:col>7</xdr:col>
      <xdr:colOff>152400</xdr:colOff>
      <xdr:row>61</xdr:row>
      <xdr:rowOff>22860</xdr:rowOff>
    </xdr:to>
    <xdr:cxnSp macro="">
      <xdr:nvCxnSpPr>
        <xdr:cNvPr id="124" name="直線コネクタ 123"/>
        <xdr:cNvCxnSpPr/>
      </xdr:nvCxnSpPr>
      <xdr:spPr>
        <a:xfrm>
          <a:off x="4114800" y="1042339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25"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26" name="フローチャート : 判断 125"/>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60</xdr:row>
      <xdr:rowOff>136398</xdr:rowOff>
    </xdr:to>
    <xdr:cxnSp macro="">
      <xdr:nvCxnSpPr>
        <xdr:cNvPr id="127" name="直線コネクタ 126"/>
        <xdr:cNvCxnSpPr/>
      </xdr:nvCxnSpPr>
      <xdr:spPr>
        <a:xfrm>
          <a:off x="3225800" y="1041857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15494</xdr:rowOff>
    </xdr:from>
    <xdr:to>
      <xdr:col>6</xdr:col>
      <xdr:colOff>50800</xdr:colOff>
      <xdr:row>61</xdr:row>
      <xdr:rowOff>117094</xdr:rowOff>
    </xdr:to>
    <xdr:sp macro="" textlink="">
      <xdr:nvSpPr>
        <xdr:cNvPr id="128" name="フローチャート : 判断 127"/>
        <xdr:cNvSpPr/>
      </xdr:nvSpPr>
      <xdr:spPr>
        <a:xfrm>
          <a:off x="4064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101871</xdr:rowOff>
    </xdr:from>
    <xdr:ext cx="736600" cy="259045"/>
    <xdr:sp macro="" textlink="">
      <xdr:nvSpPr>
        <xdr:cNvPr id="129" name="テキスト ボックス 128"/>
        <xdr:cNvSpPr txBox="1"/>
      </xdr:nvSpPr>
      <xdr:spPr>
        <a:xfrm>
          <a:off x="3733800" y="10560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138938</xdr:rowOff>
    </xdr:from>
    <xdr:to>
      <xdr:col>4</xdr:col>
      <xdr:colOff>482600</xdr:colOff>
      <xdr:row>60</xdr:row>
      <xdr:rowOff>131572</xdr:rowOff>
    </xdr:to>
    <xdr:cxnSp macro="">
      <xdr:nvCxnSpPr>
        <xdr:cNvPr id="130" name="直線コネクタ 129"/>
        <xdr:cNvCxnSpPr/>
      </xdr:nvCxnSpPr>
      <xdr:spPr>
        <a:xfrm>
          <a:off x="2336800" y="1025448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136144</xdr:rowOff>
    </xdr:from>
    <xdr:to>
      <xdr:col>4</xdr:col>
      <xdr:colOff>533400</xdr:colOff>
      <xdr:row>62</xdr:row>
      <xdr:rowOff>66294</xdr:rowOff>
    </xdr:to>
    <xdr:sp macro="" textlink="">
      <xdr:nvSpPr>
        <xdr:cNvPr id="131" name="フローチャート : 判断 130"/>
        <xdr:cNvSpPr/>
      </xdr:nvSpPr>
      <xdr:spPr>
        <a:xfrm>
          <a:off x="3175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51071</xdr:rowOff>
    </xdr:from>
    <xdr:ext cx="762000" cy="259045"/>
    <xdr:sp macro="" textlink="">
      <xdr:nvSpPr>
        <xdr:cNvPr id="132" name="テキスト ボックス 131"/>
        <xdr:cNvSpPr txBox="1"/>
      </xdr:nvSpPr>
      <xdr:spPr>
        <a:xfrm>
          <a:off x="2844800" y="1068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134112</xdr:rowOff>
    </xdr:from>
    <xdr:to>
      <xdr:col>3</xdr:col>
      <xdr:colOff>279400</xdr:colOff>
      <xdr:row>59</xdr:row>
      <xdr:rowOff>138938</xdr:rowOff>
    </xdr:to>
    <xdr:cxnSp macro="">
      <xdr:nvCxnSpPr>
        <xdr:cNvPr id="133" name="直線コネクタ 132"/>
        <xdr:cNvCxnSpPr/>
      </xdr:nvCxnSpPr>
      <xdr:spPr>
        <a:xfrm>
          <a:off x="1447800" y="1024966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4" name="フローチャート : 判断 133"/>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68089</xdr:rowOff>
    </xdr:from>
    <xdr:ext cx="762000" cy="259045"/>
    <xdr:sp macro="" textlink="">
      <xdr:nvSpPr>
        <xdr:cNvPr id="135" name="テキスト ボックス 134"/>
        <xdr:cNvSpPr txBox="1"/>
      </xdr:nvSpPr>
      <xdr:spPr>
        <a:xfrm>
          <a:off x="1955800" y="1052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148336</xdr:rowOff>
    </xdr:from>
    <xdr:to>
      <xdr:col>2</xdr:col>
      <xdr:colOff>127000</xdr:colOff>
      <xdr:row>61</xdr:row>
      <xdr:rowOff>78486</xdr:rowOff>
    </xdr:to>
    <xdr:sp macro="" textlink="">
      <xdr:nvSpPr>
        <xdr:cNvPr id="136" name="フローチャート : 判断 135"/>
        <xdr:cNvSpPr/>
      </xdr:nvSpPr>
      <xdr:spPr>
        <a:xfrm>
          <a:off x="1397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63263</xdr:rowOff>
    </xdr:from>
    <xdr:ext cx="762000" cy="259045"/>
    <xdr:sp macro="" textlink="">
      <xdr:nvSpPr>
        <xdr:cNvPr id="137" name="テキスト ボックス 136"/>
        <xdr:cNvSpPr txBox="1"/>
      </xdr:nvSpPr>
      <xdr:spPr>
        <a:xfrm>
          <a:off x="1066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38" name="テキスト ボックス 13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39" name="テキスト ボックス 13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0" name="テキスト ボックス 13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1" name="テキスト ボックス 14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2" name="テキスト ボックス 14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143510</xdr:rowOff>
    </xdr:from>
    <xdr:to>
      <xdr:col>7</xdr:col>
      <xdr:colOff>203200</xdr:colOff>
      <xdr:row>61</xdr:row>
      <xdr:rowOff>73660</xdr:rowOff>
    </xdr:to>
    <xdr:sp macro="" textlink="">
      <xdr:nvSpPr>
        <xdr:cNvPr id="143" name="円/楕円 142"/>
        <xdr:cNvSpPr/>
      </xdr:nvSpPr>
      <xdr:spPr>
        <a:xfrm>
          <a:off x="49022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160037</xdr:rowOff>
    </xdr:from>
    <xdr:ext cx="762000" cy="259045"/>
    <xdr:sp macro="" textlink="">
      <xdr:nvSpPr>
        <xdr:cNvPr id="144" name="財政構造の弾力性該当値テキスト"/>
        <xdr:cNvSpPr txBox="1"/>
      </xdr:nvSpPr>
      <xdr:spPr>
        <a:xfrm>
          <a:off x="5041900" y="1027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85598</xdr:rowOff>
    </xdr:from>
    <xdr:to>
      <xdr:col>6</xdr:col>
      <xdr:colOff>50800</xdr:colOff>
      <xdr:row>61</xdr:row>
      <xdr:rowOff>15748</xdr:rowOff>
    </xdr:to>
    <xdr:sp macro="" textlink="">
      <xdr:nvSpPr>
        <xdr:cNvPr id="145" name="円/楕円 144"/>
        <xdr:cNvSpPr/>
      </xdr:nvSpPr>
      <xdr:spPr>
        <a:xfrm>
          <a:off x="4064000" y="1037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25925</xdr:rowOff>
    </xdr:from>
    <xdr:ext cx="736600" cy="259045"/>
    <xdr:sp macro="" textlink="">
      <xdr:nvSpPr>
        <xdr:cNvPr id="146" name="テキスト ボックス 145"/>
        <xdr:cNvSpPr txBox="1"/>
      </xdr:nvSpPr>
      <xdr:spPr>
        <a:xfrm>
          <a:off x="3733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80772</xdr:rowOff>
    </xdr:from>
    <xdr:to>
      <xdr:col>4</xdr:col>
      <xdr:colOff>533400</xdr:colOff>
      <xdr:row>61</xdr:row>
      <xdr:rowOff>10922</xdr:rowOff>
    </xdr:to>
    <xdr:sp macro="" textlink="">
      <xdr:nvSpPr>
        <xdr:cNvPr id="147" name="円/楕円 146"/>
        <xdr:cNvSpPr/>
      </xdr:nvSpPr>
      <xdr:spPr>
        <a:xfrm>
          <a:off x="3175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21099</xdr:rowOff>
    </xdr:from>
    <xdr:ext cx="762000" cy="259045"/>
    <xdr:sp macro="" textlink="">
      <xdr:nvSpPr>
        <xdr:cNvPr id="148" name="テキスト ボックス 147"/>
        <xdr:cNvSpPr txBox="1"/>
      </xdr:nvSpPr>
      <xdr:spPr>
        <a:xfrm>
          <a:off x="2844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88138</xdr:rowOff>
    </xdr:from>
    <xdr:to>
      <xdr:col>3</xdr:col>
      <xdr:colOff>330200</xdr:colOff>
      <xdr:row>60</xdr:row>
      <xdr:rowOff>18288</xdr:rowOff>
    </xdr:to>
    <xdr:sp macro="" textlink="">
      <xdr:nvSpPr>
        <xdr:cNvPr id="149" name="円/楕円 148"/>
        <xdr:cNvSpPr/>
      </xdr:nvSpPr>
      <xdr:spPr>
        <a:xfrm>
          <a:off x="2286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28465</xdr:rowOff>
    </xdr:from>
    <xdr:ext cx="762000" cy="259045"/>
    <xdr:sp macro="" textlink="">
      <xdr:nvSpPr>
        <xdr:cNvPr id="150" name="テキスト ボックス 149"/>
        <xdr:cNvSpPr txBox="1"/>
      </xdr:nvSpPr>
      <xdr:spPr>
        <a:xfrm>
          <a:off x="1955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83312</xdr:rowOff>
    </xdr:from>
    <xdr:to>
      <xdr:col>2</xdr:col>
      <xdr:colOff>127000</xdr:colOff>
      <xdr:row>60</xdr:row>
      <xdr:rowOff>13462</xdr:rowOff>
    </xdr:to>
    <xdr:sp macro="" textlink="">
      <xdr:nvSpPr>
        <xdr:cNvPr id="151" name="円/楕円 150"/>
        <xdr:cNvSpPr/>
      </xdr:nvSpPr>
      <xdr:spPr>
        <a:xfrm>
          <a:off x="1397000" y="1019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23639</xdr:rowOff>
    </xdr:from>
    <xdr:ext cx="762000" cy="259045"/>
    <xdr:sp macro="" textlink="">
      <xdr:nvSpPr>
        <xdr:cNvPr id="152" name="テキスト ボックス 151"/>
        <xdr:cNvSpPr txBox="1"/>
      </xdr:nvSpPr>
      <xdr:spPr>
        <a:xfrm>
          <a:off x="1066800" y="996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3" name="正方形/長方形 15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4" name="テキスト ボックス 15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5" name="テキスト ボックス 15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[360,964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6" name="正方形/長方形 15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7" name="正方形/長方形 15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58" name="正方形/長方形 15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59" name="正方形/長方形 15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0" name="正方形/長方形 15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1" name="正方形/長方形 16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2" name="正方形/長方形 16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3" name="正方形/長方形 16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4" name="正方形/長方形 16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5" name="テキスト ボックス 16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行財政改革の実施により経常経費の削減効果が表れて</a:t>
          </a:r>
          <a:r>
            <a:rPr lang="ja-JP" altLang="en-US" sz="1300" b="0" i="0" baseline="0">
              <a:solidFill>
                <a:schemeClr val="dk1"/>
              </a:solidFill>
              <a:latin typeface="+mn-lt"/>
              <a:ea typeface="+mn-ea"/>
              <a:cs typeface="+mn-cs"/>
            </a:rPr>
            <a:t>いるものの</a:t>
          </a:r>
          <a:r>
            <a:rPr lang="ja-JP" altLang="ja-JP" sz="1300" b="0" i="0" baseline="0">
              <a:solidFill>
                <a:schemeClr val="dk1"/>
              </a:solidFill>
              <a:latin typeface="+mn-lt"/>
              <a:ea typeface="+mn-ea"/>
              <a:cs typeface="+mn-cs"/>
            </a:rPr>
            <a:t>、類似団体平均よりも</a:t>
          </a:r>
          <a:r>
            <a:rPr lang="ja-JP" altLang="en-US" sz="1300" b="0" i="0" baseline="0">
              <a:solidFill>
                <a:schemeClr val="dk1"/>
              </a:solidFill>
              <a:latin typeface="+mn-lt"/>
              <a:ea typeface="+mn-ea"/>
              <a:cs typeface="+mn-cs"/>
            </a:rPr>
            <a:t>上</a:t>
          </a:r>
          <a:r>
            <a:rPr lang="ja-JP" altLang="ja-JP" sz="1300" b="0" i="0" baseline="0">
              <a:solidFill>
                <a:schemeClr val="dk1"/>
              </a:solidFill>
              <a:latin typeface="+mn-lt"/>
              <a:ea typeface="+mn-ea"/>
              <a:cs typeface="+mn-cs"/>
            </a:rPr>
            <a:t>回っている。現在、人事・行政評価制度の導入による行政の透明化と組織の高度化に着手しており、今後も職員数の適正化に努めていき経費削減に努めていく。</a:t>
          </a:r>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6" name="テキスト ボックス 16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7" name="直線コネクタ 16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8" name="テキスト ボックス 16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69" name="直線コネクタ 16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0" name="テキスト ボックス 16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1" name="直線コネクタ 17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2" name="テキスト ボックス 17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3" name="直線コネクタ 17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4" name="テキスト ボックス 17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5" name="直線コネクタ 17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6" name="テキスト ボックス 17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7" name="直線コネクタ 17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8" name="テキスト ボックス 17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79" name="直線コネクタ 17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0" name="テキスト ボックス 17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62260</xdr:rowOff>
    </xdr:from>
    <xdr:to>
      <xdr:col>7</xdr:col>
      <xdr:colOff>152400</xdr:colOff>
      <xdr:row>89</xdr:row>
      <xdr:rowOff>128383</xdr:rowOff>
    </xdr:to>
    <xdr:cxnSp macro="">
      <xdr:nvCxnSpPr>
        <xdr:cNvPr id="183" name="直線コネクタ 182"/>
        <xdr:cNvCxnSpPr/>
      </xdr:nvCxnSpPr>
      <xdr:spPr>
        <a:xfrm flipV="1">
          <a:off x="4953000" y="13949710"/>
          <a:ext cx="0" cy="14377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100460</xdr:rowOff>
    </xdr:from>
    <xdr:ext cx="762000" cy="259045"/>
    <xdr:sp macro="" textlink="">
      <xdr:nvSpPr>
        <xdr:cNvPr id="184" name="人件費・物件費等の状況最小値テキスト"/>
        <xdr:cNvSpPr txBox="1"/>
      </xdr:nvSpPr>
      <xdr:spPr>
        <a:xfrm>
          <a:off x="5041900" y="15359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1,430,941</a:t>
          </a:r>
          <a:endParaRPr kumimoji="1" lang="ja-JP" altLang="en-US" sz="1000" b="1">
            <a:latin typeface="ＭＳ Ｐゴシック"/>
          </a:endParaRPr>
        </a:p>
      </xdr:txBody>
    </xdr:sp>
    <xdr:clientData/>
  </xdr:oneCellAnchor>
  <xdr:twoCellAnchor>
    <xdr:from>
      <xdr:col>7</xdr:col>
      <xdr:colOff>63500</xdr:colOff>
      <xdr:row>89</xdr:row>
      <xdr:rowOff>128383</xdr:rowOff>
    </xdr:from>
    <xdr:to>
      <xdr:col>7</xdr:col>
      <xdr:colOff>241300</xdr:colOff>
      <xdr:row>89</xdr:row>
      <xdr:rowOff>128383</xdr:rowOff>
    </xdr:to>
    <xdr:cxnSp macro="">
      <xdr:nvCxnSpPr>
        <xdr:cNvPr id="185" name="直線コネクタ 184"/>
        <xdr:cNvCxnSpPr/>
      </xdr:nvCxnSpPr>
      <xdr:spPr>
        <a:xfrm>
          <a:off x="4864100" y="1538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148637</xdr:rowOff>
    </xdr:from>
    <xdr:ext cx="762000" cy="259045"/>
    <xdr:sp macro="" textlink="">
      <xdr:nvSpPr>
        <xdr:cNvPr id="186" name="人件費・物件費等の状況最大値テキスト"/>
        <xdr:cNvSpPr txBox="1"/>
      </xdr:nvSpPr>
      <xdr:spPr>
        <a:xfrm>
          <a:off x="5041900" y="13693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179,710</a:t>
          </a:r>
          <a:endParaRPr kumimoji="1" lang="ja-JP" altLang="en-US" sz="1000" b="1">
            <a:latin typeface="ＭＳ Ｐゴシック"/>
          </a:endParaRPr>
        </a:p>
      </xdr:txBody>
    </xdr:sp>
    <xdr:clientData/>
  </xdr:oneCellAnchor>
  <xdr:twoCellAnchor>
    <xdr:from>
      <xdr:col>7</xdr:col>
      <xdr:colOff>63500</xdr:colOff>
      <xdr:row>81</xdr:row>
      <xdr:rowOff>62260</xdr:rowOff>
    </xdr:from>
    <xdr:to>
      <xdr:col>7</xdr:col>
      <xdr:colOff>241300</xdr:colOff>
      <xdr:row>81</xdr:row>
      <xdr:rowOff>62260</xdr:rowOff>
    </xdr:to>
    <xdr:cxnSp macro="">
      <xdr:nvCxnSpPr>
        <xdr:cNvPr id="187" name="直線コネクタ 186"/>
        <xdr:cNvCxnSpPr/>
      </xdr:nvCxnSpPr>
      <xdr:spPr>
        <a:xfrm>
          <a:off x="4864100" y="13949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99079</xdr:rowOff>
    </xdr:from>
    <xdr:to>
      <xdr:col>7</xdr:col>
      <xdr:colOff>152400</xdr:colOff>
      <xdr:row>82</xdr:row>
      <xdr:rowOff>128160</xdr:rowOff>
    </xdr:to>
    <xdr:cxnSp macro="">
      <xdr:nvCxnSpPr>
        <xdr:cNvPr id="188" name="直線コネクタ 187"/>
        <xdr:cNvCxnSpPr/>
      </xdr:nvCxnSpPr>
      <xdr:spPr>
        <a:xfrm flipV="1">
          <a:off x="4114800" y="14157979"/>
          <a:ext cx="838200" cy="29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39533</xdr:rowOff>
    </xdr:from>
    <xdr:ext cx="762000" cy="259045"/>
    <xdr:sp macro="" textlink="">
      <xdr:nvSpPr>
        <xdr:cNvPr id="189" name="人件費・物件費等の状況平均値テキスト"/>
        <xdr:cNvSpPr txBox="1"/>
      </xdr:nvSpPr>
      <xdr:spPr>
        <a:xfrm>
          <a:off x="5041900" y="13926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338,969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23006</xdr:rowOff>
    </xdr:from>
    <xdr:to>
      <xdr:col>7</xdr:col>
      <xdr:colOff>203200</xdr:colOff>
      <xdr:row>82</xdr:row>
      <xdr:rowOff>124606</xdr:rowOff>
    </xdr:to>
    <xdr:sp macro="" textlink="">
      <xdr:nvSpPr>
        <xdr:cNvPr id="190" name="フローチャート : 判断 189"/>
        <xdr:cNvSpPr/>
      </xdr:nvSpPr>
      <xdr:spPr>
        <a:xfrm>
          <a:off x="49022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92394</xdr:rowOff>
    </xdr:from>
    <xdr:to>
      <xdr:col>6</xdr:col>
      <xdr:colOff>0</xdr:colOff>
      <xdr:row>82</xdr:row>
      <xdr:rowOff>128160</xdr:rowOff>
    </xdr:to>
    <xdr:cxnSp macro="">
      <xdr:nvCxnSpPr>
        <xdr:cNvPr id="191" name="直線コネクタ 190"/>
        <xdr:cNvCxnSpPr/>
      </xdr:nvCxnSpPr>
      <xdr:spPr>
        <a:xfrm>
          <a:off x="3225800" y="14151294"/>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78246</xdr:rowOff>
    </xdr:from>
    <xdr:to>
      <xdr:col>6</xdr:col>
      <xdr:colOff>50800</xdr:colOff>
      <xdr:row>83</xdr:row>
      <xdr:rowOff>8396</xdr:rowOff>
    </xdr:to>
    <xdr:sp macro="" textlink="">
      <xdr:nvSpPr>
        <xdr:cNvPr id="192" name="フローチャート : 判断 191"/>
        <xdr:cNvSpPr/>
      </xdr:nvSpPr>
      <xdr:spPr>
        <a:xfrm>
          <a:off x="4064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164623</xdr:rowOff>
    </xdr:from>
    <xdr:ext cx="736600" cy="259045"/>
    <xdr:sp macro="" textlink="">
      <xdr:nvSpPr>
        <xdr:cNvPr id="193" name="テキスト ボックス 192"/>
        <xdr:cNvSpPr txBox="1"/>
      </xdr:nvSpPr>
      <xdr:spPr>
        <a:xfrm>
          <a:off x="3733800" y="14223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27236</xdr:rowOff>
    </xdr:from>
    <xdr:to>
      <xdr:col>4</xdr:col>
      <xdr:colOff>482600</xdr:colOff>
      <xdr:row>82</xdr:row>
      <xdr:rowOff>92394</xdr:rowOff>
    </xdr:to>
    <xdr:cxnSp macro="">
      <xdr:nvCxnSpPr>
        <xdr:cNvPr id="194" name="直線コネクタ 193"/>
        <xdr:cNvCxnSpPr/>
      </xdr:nvCxnSpPr>
      <xdr:spPr>
        <a:xfrm>
          <a:off x="2336800" y="14086136"/>
          <a:ext cx="889000" cy="6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71158</xdr:rowOff>
    </xdr:from>
    <xdr:to>
      <xdr:col>4</xdr:col>
      <xdr:colOff>533400</xdr:colOff>
      <xdr:row>83</xdr:row>
      <xdr:rowOff>1308</xdr:rowOff>
    </xdr:to>
    <xdr:sp macro="" textlink="">
      <xdr:nvSpPr>
        <xdr:cNvPr id="195" name="フローチャート : 判断 194"/>
        <xdr:cNvSpPr/>
      </xdr:nvSpPr>
      <xdr:spPr>
        <a:xfrm>
          <a:off x="3175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157535</xdr:rowOff>
    </xdr:from>
    <xdr:ext cx="762000" cy="259045"/>
    <xdr:sp macro="" textlink="">
      <xdr:nvSpPr>
        <xdr:cNvPr id="196" name="テキスト ボックス 195"/>
        <xdr:cNvSpPr txBox="1"/>
      </xdr:nvSpPr>
      <xdr:spPr>
        <a:xfrm>
          <a:off x="2844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15901</xdr:rowOff>
    </xdr:from>
    <xdr:to>
      <xdr:col>3</xdr:col>
      <xdr:colOff>279400</xdr:colOff>
      <xdr:row>82</xdr:row>
      <xdr:rowOff>27236</xdr:rowOff>
    </xdr:to>
    <xdr:cxnSp macro="">
      <xdr:nvCxnSpPr>
        <xdr:cNvPr id="197" name="直線コネクタ 196"/>
        <xdr:cNvCxnSpPr/>
      </xdr:nvCxnSpPr>
      <xdr:spPr>
        <a:xfrm>
          <a:off x="1447800" y="14074801"/>
          <a:ext cx="889000" cy="1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41542</xdr:rowOff>
    </xdr:from>
    <xdr:to>
      <xdr:col>3</xdr:col>
      <xdr:colOff>330200</xdr:colOff>
      <xdr:row>82</xdr:row>
      <xdr:rowOff>143142</xdr:rowOff>
    </xdr:to>
    <xdr:sp macro="" textlink="">
      <xdr:nvSpPr>
        <xdr:cNvPr id="198" name="フローチャート : 判断 197"/>
        <xdr:cNvSpPr/>
      </xdr:nvSpPr>
      <xdr:spPr>
        <a:xfrm>
          <a:off x="2286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127919</xdr:rowOff>
    </xdr:from>
    <xdr:ext cx="762000" cy="259045"/>
    <xdr:sp macro="" textlink="">
      <xdr:nvSpPr>
        <xdr:cNvPr id="199" name="テキスト ボックス 198"/>
        <xdr:cNvSpPr txBox="1"/>
      </xdr:nvSpPr>
      <xdr:spPr>
        <a:xfrm>
          <a:off x="1955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46436</xdr:rowOff>
    </xdr:from>
    <xdr:to>
      <xdr:col>2</xdr:col>
      <xdr:colOff>127000</xdr:colOff>
      <xdr:row>82</xdr:row>
      <xdr:rowOff>148036</xdr:rowOff>
    </xdr:to>
    <xdr:sp macro="" textlink="">
      <xdr:nvSpPr>
        <xdr:cNvPr id="200" name="フローチャート : 判断 199"/>
        <xdr:cNvSpPr/>
      </xdr:nvSpPr>
      <xdr:spPr>
        <a:xfrm>
          <a:off x="1397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132813</xdr:rowOff>
    </xdr:from>
    <xdr:ext cx="762000" cy="259045"/>
    <xdr:sp macro="" textlink="">
      <xdr:nvSpPr>
        <xdr:cNvPr id="201" name="テキスト ボックス 200"/>
        <xdr:cNvSpPr txBox="1"/>
      </xdr:nvSpPr>
      <xdr:spPr>
        <a:xfrm>
          <a:off x="1066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48279</xdr:rowOff>
    </xdr:from>
    <xdr:to>
      <xdr:col>7</xdr:col>
      <xdr:colOff>203200</xdr:colOff>
      <xdr:row>82</xdr:row>
      <xdr:rowOff>149879</xdr:rowOff>
    </xdr:to>
    <xdr:sp macro="" textlink="">
      <xdr:nvSpPr>
        <xdr:cNvPr id="207" name="円/楕円 206"/>
        <xdr:cNvSpPr/>
      </xdr:nvSpPr>
      <xdr:spPr>
        <a:xfrm>
          <a:off x="4902200" y="1410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20356</xdr:rowOff>
    </xdr:from>
    <xdr:ext cx="762000" cy="259045"/>
    <xdr:sp macro="" textlink="">
      <xdr:nvSpPr>
        <xdr:cNvPr id="208" name="人件費・物件費等の状況該当値テキスト"/>
        <xdr:cNvSpPr txBox="1"/>
      </xdr:nvSpPr>
      <xdr:spPr>
        <a:xfrm>
          <a:off x="5041900" y="1407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360,964</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77360</xdr:rowOff>
    </xdr:from>
    <xdr:to>
      <xdr:col>6</xdr:col>
      <xdr:colOff>50800</xdr:colOff>
      <xdr:row>83</xdr:row>
      <xdr:rowOff>7510</xdr:rowOff>
    </xdr:to>
    <xdr:sp macro="" textlink="">
      <xdr:nvSpPr>
        <xdr:cNvPr id="209" name="円/楕円 208"/>
        <xdr:cNvSpPr/>
      </xdr:nvSpPr>
      <xdr:spPr>
        <a:xfrm>
          <a:off x="4064000" y="141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17687</xdr:rowOff>
    </xdr:from>
    <xdr:ext cx="736600" cy="259045"/>
    <xdr:sp macro="" textlink="">
      <xdr:nvSpPr>
        <xdr:cNvPr id="210" name="テキスト ボックス 209"/>
        <xdr:cNvSpPr txBox="1"/>
      </xdr:nvSpPr>
      <xdr:spPr>
        <a:xfrm>
          <a:off x="3733800" y="13905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386,273</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41594</xdr:rowOff>
    </xdr:from>
    <xdr:to>
      <xdr:col>4</xdr:col>
      <xdr:colOff>533400</xdr:colOff>
      <xdr:row>82</xdr:row>
      <xdr:rowOff>143194</xdr:rowOff>
    </xdr:to>
    <xdr:sp macro="" textlink="">
      <xdr:nvSpPr>
        <xdr:cNvPr id="211" name="円/楕円 210"/>
        <xdr:cNvSpPr/>
      </xdr:nvSpPr>
      <xdr:spPr>
        <a:xfrm>
          <a:off x="3175000" y="141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153371</xdr:rowOff>
    </xdr:from>
    <xdr:ext cx="762000" cy="259045"/>
    <xdr:sp macro="" textlink="">
      <xdr:nvSpPr>
        <xdr:cNvPr id="212" name="テキスト ボックス 211"/>
        <xdr:cNvSpPr txBox="1"/>
      </xdr:nvSpPr>
      <xdr:spPr>
        <a:xfrm>
          <a:off x="2844800" y="13869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355,147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147886</xdr:rowOff>
    </xdr:from>
    <xdr:to>
      <xdr:col>3</xdr:col>
      <xdr:colOff>330200</xdr:colOff>
      <xdr:row>82</xdr:row>
      <xdr:rowOff>78036</xdr:rowOff>
    </xdr:to>
    <xdr:sp macro="" textlink="">
      <xdr:nvSpPr>
        <xdr:cNvPr id="213" name="円/楕円 212"/>
        <xdr:cNvSpPr/>
      </xdr:nvSpPr>
      <xdr:spPr>
        <a:xfrm>
          <a:off x="2286000" y="1403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88213</xdr:rowOff>
    </xdr:from>
    <xdr:ext cx="762000" cy="259045"/>
    <xdr:sp macro="" textlink="">
      <xdr:nvSpPr>
        <xdr:cNvPr id="214" name="テキスト ボックス 213"/>
        <xdr:cNvSpPr txBox="1"/>
      </xdr:nvSpPr>
      <xdr:spPr>
        <a:xfrm>
          <a:off x="1955800" y="1380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298,439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136551</xdr:rowOff>
    </xdr:from>
    <xdr:to>
      <xdr:col>2</xdr:col>
      <xdr:colOff>127000</xdr:colOff>
      <xdr:row>82</xdr:row>
      <xdr:rowOff>66701</xdr:rowOff>
    </xdr:to>
    <xdr:sp macro="" textlink="">
      <xdr:nvSpPr>
        <xdr:cNvPr id="215" name="円/楕円 214"/>
        <xdr:cNvSpPr/>
      </xdr:nvSpPr>
      <xdr:spPr>
        <a:xfrm>
          <a:off x="1397000" y="14024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76878</xdr:rowOff>
    </xdr:from>
    <xdr:ext cx="762000" cy="259045"/>
    <xdr:sp macro="" textlink="">
      <xdr:nvSpPr>
        <xdr:cNvPr id="216" name="テキスト ボックス 215"/>
        <xdr:cNvSpPr txBox="1"/>
      </xdr:nvSpPr>
      <xdr:spPr>
        <a:xfrm>
          <a:off x="1066800" y="13792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288,576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類似団体平均と比較してやや高い水準にあ</a:t>
          </a:r>
          <a:r>
            <a:rPr lang="ja-JP" altLang="en-US" sz="1300" b="0" i="0" baseline="0">
              <a:solidFill>
                <a:schemeClr val="dk1"/>
              </a:solidFill>
              <a:latin typeface="+mn-lt"/>
              <a:ea typeface="+mn-ea"/>
              <a:cs typeface="+mn-cs"/>
            </a:rPr>
            <a:t>る</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行財政改革にともなう、新規採用職員の抑制により経験年数が長い職員の階層の変動が大きく影響し、短期的には指数</a:t>
          </a:r>
          <a:r>
            <a:rPr lang="ja-JP" altLang="en-US" sz="1300" b="0" i="0" baseline="0">
              <a:solidFill>
                <a:schemeClr val="dk1"/>
              </a:solidFill>
              <a:latin typeface="+mn-lt"/>
              <a:ea typeface="+mn-ea"/>
              <a:cs typeface="+mn-cs"/>
            </a:rPr>
            <a:t>の</a:t>
          </a:r>
          <a:r>
            <a:rPr lang="ja-JP" altLang="ja-JP" sz="1300" b="0" i="0" baseline="0">
              <a:solidFill>
                <a:schemeClr val="dk1"/>
              </a:solidFill>
              <a:latin typeface="+mn-lt"/>
              <a:ea typeface="+mn-ea"/>
              <a:cs typeface="+mn-cs"/>
            </a:rPr>
            <a:t>改善は望めないが、中長期的には類似団体と同等の水準になるものと思われる。給与制度については、国人事院勧告及び県人事委員会勧告を踏まえ、適正な給与水準を維持している。</a:t>
          </a:r>
          <a:endParaRPr lang="ja-JP" altLang="ja-JP" sz="1300" b="0">
            <a:solidFill>
              <a:schemeClr val="dk1"/>
            </a:solidFill>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2" name="直線コネクタ 231"/>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3" name="テキスト ボックス 232"/>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4" name="直線コネクタ 233"/>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5" name="テキスト ボックス 234"/>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6" name="直線コネクタ 23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7" name="テキスト ボックス 23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8" name="直線コネクタ 237"/>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9" name="テキスト ボックス 238"/>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0" name="直線コネクタ 239"/>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1" name="テキスト ボックス 240"/>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52493</xdr:rowOff>
    </xdr:from>
    <xdr:to>
      <xdr:col>24</xdr:col>
      <xdr:colOff>558800</xdr:colOff>
      <xdr:row>87</xdr:row>
      <xdr:rowOff>42757</xdr:rowOff>
    </xdr:to>
    <xdr:cxnSp macro="">
      <xdr:nvCxnSpPr>
        <xdr:cNvPr id="245" name="直線コネクタ 244"/>
        <xdr:cNvCxnSpPr/>
      </xdr:nvCxnSpPr>
      <xdr:spPr>
        <a:xfrm flipV="1">
          <a:off x="17018000" y="13768493"/>
          <a:ext cx="0" cy="11904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14834</xdr:rowOff>
    </xdr:from>
    <xdr:ext cx="762000" cy="259045"/>
    <xdr:sp macro="" textlink="">
      <xdr:nvSpPr>
        <xdr:cNvPr id="246" name="給与水準   （国との比較）最小値テキスト"/>
        <xdr:cNvSpPr txBox="1"/>
      </xdr:nvSpPr>
      <xdr:spPr>
        <a:xfrm>
          <a:off x="17106900" y="1493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99.4</a:t>
          </a:r>
          <a:endParaRPr kumimoji="1" lang="ja-JP" altLang="en-US" sz="1000" b="1">
            <a:latin typeface="ＭＳ Ｐゴシック"/>
          </a:endParaRPr>
        </a:p>
      </xdr:txBody>
    </xdr:sp>
    <xdr:clientData/>
  </xdr:oneCellAnchor>
  <xdr:twoCellAnchor>
    <xdr:from>
      <xdr:col>24</xdr:col>
      <xdr:colOff>469900</xdr:colOff>
      <xdr:row>87</xdr:row>
      <xdr:rowOff>42757</xdr:rowOff>
    </xdr:from>
    <xdr:to>
      <xdr:col>24</xdr:col>
      <xdr:colOff>647700</xdr:colOff>
      <xdr:row>87</xdr:row>
      <xdr:rowOff>42757</xdr:rowOff>
    </xdr:to>
    <xdr:cxnSp macro="">
      <xdr:nvCxnSpPr>
        <xdr:cNvPr id="247" name="直線コネクタ 246"/>
        <xdr:cNvCxnSpPr/>
      </xdr:nvCxnSpPr>
      <xdr:spPr>
        <a:xfrm>
          <a:off x="16929100" y="1495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138870</xdr:rowOff>
    </xdr:from>
    <xdr:ext cx="762000" cy="259045"/>
    <xdr:sp macro="" textlink="">
      <xdr:nvSpPr>
        <xdr:cNvPr id="248" name="給与水準   （国との比較）最大値テキスト"/>
        <xdr:cNvSpPr txBox="1"/>
      </xdr:nvSpPr>
      <xdr:spPr>
        <a:xfrm>
          <a:off x="17106900" y="1351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24</xdr:col>
      <xdr:colOff>469900</xdr:colOff>
      <xdr:row>80</xdr:row>
      <xdr:rowOff>52493</xdr:rowOff>
    </xdr:from>
    <xdr:to>
      <xdr:col>24</xdr:col>
      <xdr:colOff>647700</xdr:colOff>
      <xdr:row>80</xdr:row>
      <xdr:rowOff>52493</xdr:rowOff>
    </xdr:to>
    <xdr:cxnSp macro="">
      <xdr:nvCxnSpPr>
        <xdr:cNvPr id="249" name="直線コネクタ 248"/>
        <xdr:cNvCxnSpPr/>
      </xdr:nvCxnSpPr>
      <xdr:spPr>
        <a:xfrm>
          <a:off x="16929100" y="1376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101600</xdr:rowOff>
    </xdr:to>
    <xdr:cxnSp macro="">
      <xdr:nvCxnSpPr>
        <xdr:cNvPr id="250" name="直線コネクタ 249"/>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29211</xdr:rowOff>
    </xdr:from>
    <xdr:to>
      <xdr:col>23</xdr:col>
      <xdr:colOff>406400</xdr:colOff>
      <xdr:row>86</xdr:row>
      <xdr:rowOff>101600</xdr:rowOff>
    </xdr:to>
    <xdr:cxnSp macro="">
      <xdr:nvCxnSpPr>
        <xdr:cNvPr id="253" name="直線コネクタ 252"/>
        <xdr:cNvCxnSpPr/>
      </xdr:nvCxnSpPr>
      <xdr:spPr>
        <a:xfrm>
          <a:off x="15290800" y="147739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13123</xdr:rowOff>
    </xdr:from>
    <xdr:to>
      <xdr:col>23</xdr:col>
      <xdr:colOff>457200</xdr:colOff>
      <xdr:row>85</xdr:row>
      <xdr:rowOff>114723</xdr:rowOff>
    </xdr:to>
    <xdr:sp macro="" textlink="">
      <xdr:nvSpPr>
        <xdr:cNvPr id="254" name="フローチャート : 判断 253"/>
        <xdr:cNvSpPr/>
      </xdr:nvSpPr>
      <xdr:spPr>
        <a:xfrm>
          <a:off x="16129000" y="1458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124900</xdr:rowOff>
    </xdr:from>
    <xdr:ext cx="736600" cy="259045"/>
    <xdr:sp macro="" textlink="">
      <xdr:nvSpPr>
        <xdr:cNvPr id="255" name="テキスト ボックス 254"/>
        <xdr:cNvSpPr txBox="1"/>
      </xdr:nvSpPr>
      <xdr:spPr>
        <a:xfrm>
          <a:off x="15798800" y="14355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29211</xdr:rowOff>
    </xdr:from>
    <xdr:to>
      <xdr:col>22</xdr:col>
      <xdr:colOff>203200</xdr:colOff>
      <xdr:row>86</xdr:row>
      <xdr:rowOff>45296</xdr:rowOff>
    </xdr:to>
    <xdr:cxnSp macro="">
      <xdr:nvCxnSpPr>
        <xdr:cNvPr id="256" name="直線コネクタ 255"/>
        <xdr:cNvCxnSpPr/>
      </xdr:nvCxnSpPr>
      <xdr:spPr>
        <a:xfrm flipV="1">
          <a:off x="14401800" y="14773911"/>
          <a:ext cx="889000" cy="1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152400</xdr:rowOff>
    </xdr:from>
    <xdr:to>
      <xdr:col>22</xdr:col>
      <xdr:colOff>254000</xdr:colOff>
      <xdr:row>85</xdr:row>
      <xdr:rowOff>82550</xdr:rowOff>
    </xdr:to>
    <xdr:sp macro="" textlink="">
      <xdr:nvSpPr>
        <xdr:cNvPr id="257" name="フローチャート : 判断 256"/>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92727</xdr:rowOff>
    </xdr:from>
    <xdr:ext cx="762000" cy="259045"/>
    <xdr:sp macro="" textlink="">
      <xdr:nvSpPr>
        <xdr:cNvPr id="258" name="テキスト ボックス 257"/>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45296</xdr:rowOff>
    </xdr:from>
    <xdr:to>
      <xdr:col>21</xdr:col>
      <xdr:colOff>0</xdr:colOff>
      <xdr:row>89</xdr:row>
      <xdr:rowOff>110066</xdr:rowOff>
    </xdr:to>
    <xdr:cxnSp macro="">
      <xdr:nvCxnSpPr>
        <xdr:cNvPr id="259" name="直線コネクタ 258"/>
        <xdr:cNvCxnSpPr/>
      </xdr:nvCxnSpPr>
      <xdr:spPr>
        <a:xfrm flipV="1">
          <a:off x="13512800" y="14789996"/>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120227</xdr:rowOff>
    </xdr:from>
    <xdr:to>
      <xdr:col>21</xdr:col>
      <xdr:colOff>50800</xdr:colOff>
      <xdr:row>85</xdr:row>
      <xdr:rowOff>50377</xdr:rowOff>
    </xdr:to>
    <xdr:sp macro="" textlink="">
      <xdr:nvSpPr>
        <xdr:cNvPr id="260" name="フローチャート : 判断 259"/>
        <xdr:cNvSpPr/>
      </xdr:nvSpPr>
      <xdr:spPr>
        <a:xfrm>
          <a:off x="143510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60554</xdr:rowOff>
    </xdr:from>
    <xdr:ext cx="762000" cy="259045"/>
    <xdr:sp macro="" textlink="">
      <xdr:nvSpPr>
        <xdr:cNvPr id="261" name="テキスト ボックス 260"/>
        <xdr:cNvSpPr txBox="1"/>
      </xdr:nvSpPr>
      <xdr:spPr>
        <a:xfrm>
          <a:off x="14020800" y="1429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53763</xdr:rowOff>
    </xdr:from>
    <xdr:to>
      <xdr:col>19</xdr:col>
      <xdr:colOff>533400</xdr:colOff>
      <xdr:row>88</xdr:row>
      <xdr:rowOff>155363</xdr:rowOff>
    </xdr:to>
    <xdr:sp macro="" textlink="">
      <xdr:nvSpPr>
        <xdr:cNvPr id="262" name="フローチャート : 判断 261"/>
        <xdr:cNvSpPr/>
      </xdr:nvSpPr>
      <xdr:spPr>
        <a:xfrm>
          <a:off x="13462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165540</xdr:rowOff>
    </xdr:from>
    <xdr:ext cx="762000" cy="259045"/>
    <xdr:sp macro="" textlink="">
      <xdr:nvSpPr>
        <xdr:cNvPr id="263" name="テキスト ボックス 262"/>
        <xdr:cNvSpPr txBox="1"/>
      </xdr:nvSpPr>
      <xdr:spPr>
        <a:xfrm>
          <a:off x="13131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69" name="円/楕円 268"/>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118127</xdr:rowOff>
    </xdr:from>
    <xdr:ext cx="762000" cy="259045"/>
    <xdr:sp macro="" textlink="">
      <xdr:nvSpPr>
        <xdr:cNvPr id="270" name="給与水準   （国との比較）該当値テキスト"/>
        <xdr:cNvSpPr txBox="1"/>
      </xdr:nvSpPr>
      <xdr:spPr>
        <a:xfrm>
          <a:off x="17106900" y="146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1" name="円/楕円 270"/>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137177</xdr:rowOff>
    </xdr:from>
    <xdr:ext cx="736600" cy="259045"/>
    <xdr:sp macro="" textlink="">
      <xdr:nvSpPr>
        <xdr:cNvPr id="272" name="テキスト ボックス 271"/>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149861</xdr:rowOff>
    </xdr:from>
    <xdr:to>
      <xdr:col>22</xdr:col>
      <xdr:colOff>254000</xdr:colOff>
      <xdr:row>86</xdr:row>
      <xdr:rowOff>80011</xdr:rowOff>
    </xdr:to>
    <xdr:sp macro="" textlink="">
      <xdr:nvSpPr>
        <xdr:cNvPr id="273" name="円/楕円 272"/>
        <xdr:cNvSpPr/>
      </xdr:nvSpPr>
      <xdr:spPr>
        <a:xfrm>
          <a:off x="152400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64788</xdr:rowOff>
    </xdr:from>
    <xdr:ext cx="762000" cy="259045"/>
    <xdr:sp macro="" textlink="">
      <xdr:nvSpPr>
        <xdr:cNvPr id="274" name="テキスト ボックス 273"/>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165946</xdr:rowOff>
    </xdr:from>
    <xdr:to>
      <xdr:col>21</xdr:col>
      <xdr:colOff>50800</xdr:colOff>
      <xdr:row>86</xdr:row>
      <xdr:rowOff>96096</xdr:rowOff>
    </xdr:to>
    <xdr:sp macro="" textlink="">
      <xdr:nvSpPr>
        <xdr:cNvPr id="275" name="円/楕円 274"/>
        <xdr:cNvSpPr/>
      </xdr:nvSpPr>
      <xdr:spPr>
        <a:xfrm>
          <a:off x="14351000" y="1473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80873</xdr:rowOff>
    </xdr:from>
    <xdr:ext cx="762000" cy="259045"/>
    <xdr:sp macro="" textlink="">
      <xdr:nvSpPr>
        <xdr:cNvPr id="276" name="テキスト ボックス 275"/>
        <xdr:cNvSpPr txBox="1"/>
      </xdr:nvSpPr>
      <xdr:spPr>
        <a:xfrm>
          <a:off x="14020800" y="1482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59266</xdr:rowOff>
    </xdr:from>
    <xdr:to>
      <xdr:col>19</xdr:col>
      <xdr:colOff>533400</xdr:colOff>
      <xdr:row>89</xdr:row>
      <xdr:rowOff>160866</xdr:rowOff>
    </xdr:to>
    <xdr:sp macro="" textlink="">
      <xdr:nvSpPr>
        <xdr:cNvPr id="277" name="円/楕円 276"/>
        <xdr:cNvSpPr/>
      </xdr:nvSpPr>
      <xdr:spPr>
        <a:xfrm>
          <a:off x="13462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145643</xdr:rowOff>
    </xdr:from>
    <xdr:ext cx="762000" cy="259045"/>
    <xdr:sp macro="" textlink="">
      <xdr:nvSpPr>
        <xdr:cNvPr id="278" name="テキスト ボックス 277"/>
        <xdr:cNvSpPr txBox="1"/>
      </xdr:nvSpPr>
      <xdr:spPr>
        <a:xfrm>
          <a:off x="13131800" y="1540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[20.20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a:t>
          </a:r>
          <a:r>
            <a:rPr lang="ja-JP" altLang="en-US" sz="1300" b="0" i="0" baseline="0">
              <a:solidFill>
                <a:schemeClr val="dk1"/>
              </a:solidFill>
              <a:latin typeface="+mn-lt"/>
              <a:ea typeface="+mn-ea"/>
              <a:cs typeface="+mn-cs"/>
            </a:rPr>
            <a:t>を上回っているが</a:t>
          </a:r>
          <a:r>
            <a:rPr lang="ja-JP" altLang="ja-JP" sz="1300" b="0" i="0" baseline="0">
              <a:solidFill>
                <a:schemeClr val="dk1"/>
              </a:solidFill>
              <a:latin typeface="+mn-lt"/>
              <a:ea typeface="+mn-ea"/>
              <a:cs typeface="+mn-cs"/>
            </a:rPr>
            <a:t>、今後は</a:t>
          </a:r>
          <a:r>
            <a:rPr lang="ja-JP" altLang="en-US" sz="1300" b="0" i="0" baseline="0">
              <a:solidFill>
                <a:schemeClr val="dk1"/>
              </a:solidFill>
              <a:latin typeface="+mn-lt"/>
              <a:ea typeface="+mn-ea"/>
              <a:cs typeface="+mn-cs"/>
            </a:rPr>
            <a:t>平成２８年度に策定した</a:t>
          </a:r>
          <a:r>
            <a:rPr lang="ja-JP" altLang="ja-JP" sz="1300" b="0" i="0" baseline="0">
              <a:solidFill>
                <a:schemeClr val="dk1"/>
              </a:solidFill>
              <a:latin typeface="+mn-lt"/>
              <a:ea typeface="+mn-ea"/>
              <a:cs typeface="+mn-cs"/>
            </a:rPr>
            <a:t>職員定数管理適正化計画に基づき職員数の適正化に努めていく。</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156083</xdr:rowOff>
    </xdr:from>
    <xdr:to>
      <xdr:col>24</xdr:col>
      <xdr:colOff>558800</xdr:colOff>
      <xdr:row>67</xdr:row>
      <xdr:rowOff>160673</xdr:rowOff>
    </xdr:to>
    <xdr:cxnSp macro="">
      <xdr:nvCxnSpPr>
        <xdr:cNvPr id="310" name="直線コネクタ 309"/>
        <xdr:cNvCxnSpPr/>
      </xdr:nvCxnSpPr>
      <xdr:spPr>
        <a:xfrm flipV="1">
          <a:off x="17018000" y="9928733"/>
          <a:ext cx="0" cy="17190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132750</xdr:rowOff>
    </xdr:from>
    <xdr:ext cx="762000" cy="259045"/>
    <xdr:sp macro="" textlink="">
      <xdr:nvSpPr>
        <xdr:cNvPr id="311" name="定員管理の状況最小値テキスト"/>
        <xdr:cNvSpPr txBox="1"/>
      </xdr:nvSpPr>
      <xdr:spPr>
        <a:xfrm>
          <a:off x="17106900" y="1161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59.74</a:t>
          </a:r>
          <a:endParaRPr kumimoji="1" lang="ja-JP" altLang="en-US" sz="1000" b="1">
            <a:latin typeface="ＭＳ Ｐゴシック"/>
          </a:endParaRPr>
        </a:p>
      </xdr:txBody>
    </xdr:sp>
    <xdr:clientData/>
  </xdr:oneCellAnchor>
  <xdr:twoCellAnchor>
    <xdr:from>
      <xdr:col>24</xdr:col>
      <xdr:colOff>469900</xdr:colOff>
      <xdr:row>67</xdr:row>
      <xdr:rowOff>160673</xdr:rowOff>
    </xdr:from>
    <xdr:to>
      <xdr:col>24</xdr:col>
      <xdr:colOff>647700</xdr:colOff>
      <xdr:row>67</xdr:row>
      <xdr:rowOff>160673</xdr:rowOff>
    </xdr:to>
    <xdr:cxnSp macro="">
      <xdr:nvCxnSpPr>
        <xdr:cNvPr id="312" name="直線コネクタ 311"/>
        <xdr:cNvCxnSpPr/>
      </xdr:nvCxnSpPr>
      <xdr:spPr>
        <a:xfrm>
          <a:off x="16929100" y="1164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71010</xdr:rowOff>
    </xdr:from>
    <xdr:ext cx="762000" cy="259045"/>
    <xdr:sp macro="" textlink="">
      <xdr:nvSpPr>
        <xdr:cNvPr id="313" name="定員管理の状況最大値テキスト"/>
        <xdr:cNvSpPr txBox="1"/>
      </xdr:nvSpPr>
      <xdr:spPr>
        <a:xfrm>
          <a:off x="17106900" y="967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24</xdr:col>
      <xdr:colOff>469900</xdr:colOff>
      <xdr:row>57</xdr:row>
      <xdr:rowOff>156083</xdr:rowOff>
    </xdr:from>
    <xdr:to>
      <xdr:col>24</xdr:col>
      <xdr:colOff>647700</xdr:colOff>
      <xdr:row>57</xdr:row>
      <xdr:rowOff>156083</xdr:rowOff>
    </xdr:to>
    <xdr:cxnSp macro="">
      <xdr:nvCxnSpPr>
        <xdr:cNvPr id="314" name="直線コネクタ 313"/>
        <xdr:cNvCxnSpPr/>
      </xdr:nvCxnSpPr>
      <xdr:spPr>
        <a:xfrm>
          <a:off x="16929100" y="99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123426</xdr:rowOff>
    </xdr:from>
    <xdr:to>
      <xdr:col>24</xdr:col>
      <xdr:colOff>558800</xdr:colOff>
      <xdr:row>59</xdr:row>
      <xdr:rowOff>169273</xdr:rowOff>
    </xdr:to>
    <xdr:cxnSp macro="">
      <xdr:nvCxnSpPr>
        <xdr:cNvPr id="315" name="直線コネクタ 314"/>
        <xdr:cNvCxnSpPr/>
      </xdr:nvCxnSpPr>
      <xdr:spPr>
        <a:xfrm>
          <a:off x="16179800" y="1023897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75020</xdr:rowOff>
    </xdr:from>
    <xdr:ext cx="762000" cy="259045"/>
    <xdr:sp macro="" textlink="">
      <xdr:nvSpPr>
        <xdr:cNvPr id="316" name="定員管理の状況平均値テキスト"/>
        <xdr:cNvSpPr txBox="1"/>
      </xdr:nvSpPr>
      <xdr:spPr>
        <a:xfrm>
          <a:off x="17106900" y="10019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58493</xdr:rowOff>
    </xdr:from>
    <xdr:to>
      <xdr:col>24</xdr:col>
      <xdr:colOff>609600</xdr:colOff>
      <xdr:row>59</xdr:row>
      <xdr:rowOff>160093</xdr:rowOff>
    </xdr:to>
    <xdr:sp macro="" textlink="">
      <xdr:nvSpPr>
        <xdr:cNvPr id="317" name="フローチャート : 判断 316"/>
        <xdr:cNvSpPr/>
      </xdr:nvSpPr>
      <xdr:spPr>
        <a:xfrm>
          <a:off x="16967200" y="1017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118600</xdr:rowOff>
    </xdr:from>
    <xdr:to>
      <xdr:col>23</xdr:col>
      <xdr:colOff>406400</xdr:colOff>
      <xdr:row>59</xdr:row>
      <xdr:rowOff>123426</xdr:rowOff>
    </xdr:to>
    <xdr:cxnSp macro="">
      <xdr:nvCxnSpPr>
        <xdr:cNvPr id="318" name="直線コネクタ 317"/>
        <xdr:cNvCxnSpPr/>
      </xdr:nvCxnSpPr>
      <xdr:spPr>
        <a:xfrm>
          <a:off x="15290800" y="1023415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153289</xdr:rowOff>
    </xdr:from>
    <xdr:to>
      <xdr:col>23</xdr:col>
      <xdr:colOff>457200</xdr:colOff>
      <xdr:row>60</xdr:row>
      <xdr:rowOff>83439</xdr:rowOff>
    </xdr:to>
    <xdr:sp macro="" textlink="">
      <xdr:nvSpPr>
        <xdr:cNvPr id="319" name="フローチャート : 判断 318"/>
        <xdr:cNvSpPr/>
      </xdr:nvSpPr>
      <xdr:spPr>
        <a:xfrm>
          <a:off x="16129000" y="102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68216</xdr:rowOff>
    </xdr:from>
    <xdr:ext cx="736600" cy="259045"/>
    <xdr:sp macro="" textlink="">
      <xdr:nvSpPr>
        <xdr:cNvPr id="320" name="テキスト ボックス 319"/>
        <xdr:cNvSpPr txBox="1"/>
      </xdr:nvSpPr>
      <xdr:spPr>
        <a:xfrm>
          <a:off x="15798800" y="1035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103777</xdr:rowOff>
    </xdr:from>
    <xdr:to>
      <xdr:col>22</xdr:col>
      <xdr:colOff>203200</xdr:colOff>
      <xdr:row>59</xdr:row>
      <xdr:rowOff>118600</xdr:rowOff>
    </xdr:to>
    <xdr:cxnSp macro="">
      <xdr:nvCxnSpPr>
        <xdr:cNvPr id="321" name="直線コネクタ 320"/>
        <xdr:cNvCxnSpPr/>
      </xdr:nvCxnSpPr>
      <xdr:spPr>
        <a:xfrm>
          <a:off x="14401800" y="10219327"/>
          <a:ext cx="889000" cy="1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149497</xdr:rowOff>
    </xdr:from>
    <xdr:to>
      <xdr:col>22</xdr:col>
      <xdr:colOff>254000</xdr:colOff>
      <xdr:row>60</xdr:row>
      <xdr:rowOff>79647</xdr:rowOff>
    </xdr:to>
    <xdr:sp macro="" textlink="">
      <xdr:nvSpPr>
        <xdr:cNvPr id="322" name="フローチャート : 判断 321"/>
        <xdr:cNvSpPr/>
      </xdr:nvSpPr>
      <xdr:spPr>
        <a:xfrm>
          <a:off x="15240000" y="1026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64424</xdr:rowOff>
    </xdr:from>
    <xdr:ext cx="762000" cy="259045"/>
    <xdr:sp macro="" textlink="">
      <xdr:nvSpPr>
        <xdr:cNvPr id="323" name="テキスト ボックス 322"/>
        <xdr:cNvSpPr txBox="1"/>
      </xdr:nvSpPr>
      <xdr:spPr>
        <a:xfrm>
          <a:off x="14909800" y="10351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65514</xdr:rowOff>
    </xdr:from>
    <xdr:to>
      <xdr:col>21</xdr:col>
      <xdr:colOff>0</xdr:colOff>
      <xdr:row>59</xdr:row>
      <xdr:rowOff>103777</xdr:rowOff>
    </xdr:to>
    <xdr:cxnSp macro="">
      <xdr:nvCxnSpPr>
        <xdr:cNvPr id="324" name="直線コネクタ 323"/>
        <xdr:cNvCxnSpPr/>
      </xdr:nvCxnSpPr>
      <xdr:spPr>
        <a:xfrm>
          <a:off x="13512800" y="10181064"/>
          <a:ext cx="889000" cy="3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132606</xdr:rowOff>
    </xdr:from>
    <xdr:to>
      <xdr:col>21</xdr:col>
      <xdr:colOff>50800</xdr:colOff>
      <xdr:row>60</xdr:row>
      <xdr:rowOff>62756</xdr:rowOff>
    </xdr:to>
    <xdr:sp macro="" textlink="">
      <xdr:nvSpPr>
        <xdr:cNvPr id="325" name="フローチャート : 判断 324"/>
        <xdr:cNvSpPr/>
      </xdr:nvSpPr>
      <xdr:spPr>
        <a:xfrm>
          <a:off x="14351000" y="102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47533</xdr:rowOff>
    </xdr:from>
    <xdr:ext cx="762000" cy="259045"/>
    <xdr:sp macro="" textlink="">
      <xdr:nvSpPr>
        <xdr:cNvPr id="326" name="テキスト ボックス 325"/>
        <xdr:cNvSpPr txBox="1"/>
      </xdr:nvSpPr>
      <xdr:spPr>
        <a:xfrm>
          <a:off x="14020800" y="10334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109165</xdr:rowOff>
    </xdr:from>
    <xdr:to>
      <xdr:col>19</xdr:col>
      <xdr:colOff>533400</xdr:colOff>
      <xdr:row>60</xdr:row>
      <xdr:rowOff>39315</xdr:rowOff>
    </xdr:to>
    <xdr:sp macro="" textlink="">
      <xdr:nvSpPr>
        <xdr:cNvPr id="327" name="フローチャート : 判断 326"/>
        <xdr:cNvSpPr/>
      </xdr:nvSpPr>
      <xdr:spPr>
        <a:xfrm>
          <a:off x="13462000" y="1022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24092</xdr:rowOff>
    </xdr:from>
    <xdr:ext cx="762000" cy="259045"/>
    <xdr:sp macro="" textlink="">
      <xdr:nvSpPr>
        <xdr:cNvPr id="328" name="テキスト ボックス 327"/>
        <xdr:cNvSpPr txBox="1"/>
      </xdr:nvSpPr>
      <xdr:spPr>
        <a:xfrm>
          <a:off x="13131800" y="1031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118473</xdr:rowOff>
    </xdr:from>
    <xdr:to>
      <xdr:col>24</xdr:col>
      <xdr:colOff>609600</xdr:colOff>
      <xdr:row>60</xdr:row>
      <xdr:rowOff>48623</xdr:rowOff>
    </xdr:to>
    <xdr:sp macro="" textlink="">
      <xdr:nvSpPr>
        <xdr:cNvPr id="334" name="円/楕円 333"/>
        <xdr:cNvSpPr/>
      </xdr:nvSpPr>
      <xdr:spPr>
        <a:xfrm>
          <a:off x="16967200" y="102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90550</xdr:rowOff>
    </xdr:from>
    <xdr:ext cx="762000" cy="259045"/>
    <xdr:sp macro="" textlink="">
      <xdr:nvSpPr>
        <xdr:cNvPr id="335" name="定員管理の状況該当値テキスト"/>
        <xdr:cNvSpPr txBox="1"/>
      </xdr:nvSpPr>
      <xdr:spPr>
        <a:xfrm>
          <a:off x="17106900" y="1020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72626</xdr:rowOff>
    </xdr:from>
    <xdr:to>
      <xdr:col>23</xdr:col>
      <xdr:colOff>457200</xdr:colOff>
      <xdr:row>60</xdr:row>
      <xdr:rowOff>2776</xdr:rowOff>
    </xdr:to>
    <xdr:sp macro="" textlink="">
      <xdr:nvSpPr>
        <xdr:cNvPr id="336" name="円/楕円 335"/>
        <xdr:cNvSpPr/>
      </xdr:nvSpPr>
      <xdr:spPr>
        <a:xfrm>
          <a:off x="16129000" y="10188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12953</xdr:rowOff>
    </xdr:from>
    <xdr:ext cx="736600" cy="259045"/>
    <xdr:sp macro="" textlink="">
      <xdr:nvSpPr>
        <xdr:cNvPr id="337" name="テキスト ボックス 336"/>
        <xdr:cNvSpPr txBox="1"/>
      </xdr:nvSpPr>
      <xdr:spPr>
        <a:xfrm>
          <a:off x="15798800" y="9957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67800</xdr:rowOff>
    </xdr:from>
    <xdr:to>
      <xdr:col>22</xdr:col>
      <xdr:colOff>254000</xdr:colOff>
      <xdr:row>59</xdr:row>
      <xdr:rowOff>169400</xdr:rowOff>
    </xdr:to>
    <xdr:sp macro="" textlink="">
      <xdr:nvSpPr>
        <xdr:cNvPr id="338" name="円/楕円 337"/>
        <xdr:cNvSpPr/>
      </xdr:nvSpPr>
      <xdr:spPr>
        <a:xfrm>
          <a:off x="15240000" y="101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8127</xdr:rowOff>
    </xdr:from>
    <xdr:ext cx="762000" cy="259045"/>
    <xdr:sp macro="" textlink="">
      <xdr:nvSpPr>
        <xdr:cNvPr id="339" name="テキスト ボックス 338"/>
        <xdr:cNvSpPr txBox="1"/>
      </xdr:nvSpPr>
      <xdr:spPr>
        <a:xfrm>
          <a:off x="14909800" y="995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52977</xdr:rowOff>
    </xdr:from>
    <xdr:to>
      <xdr:col>21</xdr:col>
      <xdr:colOff>50800</xdr:colOff>
      <xdr:row>59</xdr:row>
      <xdr:rowOff>154577</xdr:rowOff>
    </xdr:to>
    <xdr:sp macro="" textlink="">
      <xdr:nvSpPr>
        <xdr:cNvPr id="340" name="円/楕円 339"/>
        <xdr:cNvSpPr/>
      </xdr:nvSpPr>
      <xdr:spPr>
        <a:xfrm>
          <a:off x="14351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164754</xdr:rowOff>
    </xdr:from>
    <xdr:ext cx="762000" cy="259045"/>
    <xdr:sp macro="" textlink="">
      <xdr:nvSpPr>
        <xdr:cNvPr id="341" name="テキスト ボックス 340"/>
        <xdr:cNvSpPr txBox="1"/>
      </xdr:nvSpPr>
      <xdr:spPr>
        <a:xfrm>
          <a:off x="14020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14714</xdr:rowOff>
    </xdr:from>
    <xdr:to>
      <xdr:col>19</xdr:col>
      <xdr:colOff>533400</xdr:colOff>
      <xdr:row>59</xdr:row>
      <xdr:rowOff>116314</xdr:rowOff>
    </xdr:to>
    <xdr:sp macro="" textlink="">
      <xdr:nvSpPr>
        <xdr:cNvPr id="342" name="円/楕円 341"/>
        <xdr:cNvSpPr/>
      </xdr:nvSpPr>
      <xdr:spPr>
        <a:xfrm>
          <a:off x="13462000" y="101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126491</xdr:rowOff>
    </xdr:from>
    <xdr:ext cx="762000" cy="259045"/>
    <xdr:sp macro="" textlink="">
      <xdr:nvSpPr>
        <xdr:cNvPr id="343" name="テキスト ボックス 342"/>
        <xdr:cNvSpPr txBox="1"/>
      </xdr:nvSpPr>
      <xdr:spPr>
        <a:xfrm>
          <a:off x="13131800" y="9899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前年度と比較して０．</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ポイント減少し、類似団体平均と比較して低い水準である。今後</a:t>
          </a:r>
          <a:r>
            <a:rPr lang="ja-JP" altLang="en-US" sz="1300" b="0" i="0" baseline="0">
              <a:solidFill>
                <a:schemeClr val="dk1"/>
              </a:solidFill>
              <a:latin typeface="+mn-lt"/>
              <a:ea typeface="+mn-ea"/>
              <a:cs typeface="+mn-cs"/>
            </a:rPr>
            <a:t>、</a:t>
          </a:r>
          <a:r>
            <a:rPr lang="ja-JP" altLang="ja-JP" sz="1300" baseline="0">
              <a:solidFill>
                <a:schemeClr val="dk1"/>
              </a:solidFill>
              <a:latin typeface="+mn-lt"/>
              <a:ea typeface="+mn-ea"/>
              <a:cs typeface="+mn-cs"/>
            </a:rPr>
            <a:t>定住促進住宅や</a:t>
          </a:r>
          <a:r>
            <a:rPr lang="ja-JP" altLang="en-US" sz="1300" baseline="0">
              <a:solidFill>
                <a:schemeClr val="dk1"/>
              </a:solidFill>
              <a:latin typeface="+mn-lt"/>
              <a:ea typeface="+mn-ea"/>
              <a:cs typeface="+mn-cs"/>
            </a:rPr>
            <a:t>デジタル</a:t>
          </a:r>
          <a:r>
            <a:rPr lang="ja-JP" altLang="ja-JP" sz="1300" baseline="0">
              <a:solidFill>
                <a:schemeClr val="dk1"/>
              </a:solidFill>
              <a:latin typeface="+mn-lt"/>
              <a:ea typeface="+mn-ea"/>
              <a:cs typeface="+mn-cs"/>
            </a:rPr>
            <a:t>防災行政無線の建設事業等を予定して</a:t>
          </a:r>
          <a:r>
            <a:rPr lang="ja-JP" altLang="en-US" sz="1300" baseline="0">
              <a:solidFill>
                <a:schemeClr val="dk1"/>
              </a:solidFill>
              <a:latin typeface="+mn-lt"/>
              <a:ea typeface="+mn-ea"/>
              <a:cs typeface="+mn-cs"/>
            </a:rPr>
            <a:t>おり</a:t>
          </a:r>
          <a:r>
            <a:rPr lang="ja-JP" altLang="ja-JP" sz="1300" baseline="0">
              <a:solidFill>
                <a:schemeClr val="dk1"/>
              </a:solidFill>
              <a:latin typeface="+mn-lt"/>
              <a:ea typeface="+mn-ea"/>
              <a:cs typeface="+mn-cs"/>
            </a:rPr>
            <a:t>、</a:t>
          </a:r>
          <a:r>
            <a:rPr lang="ja-JP" altLang="en-US" sz="1300" baseline="0">
              <a:solidFill>
                <a:schemeClr val="dk1"/>
              </a:solidFill>
              <a:latin typeface="+mn-lt"/>
              <a:ea typeface="+mn-ea"/>
              <a:cs typeface="+mn-cs"/>
            </a:rPr>
            <a:t>当該事業</a:t>
          </a:r>
          <a:r>
            <a:rPr lang="ja-JP" altLang="ja-JP" sz="1300" baseline="0">
              <a:solidFill>
                <a:schemeClr val="dk1"/>
              </a:solidFill>
              <a:latin typeface="+mn-lt"/>
              <a:ea typeface="+mn-ea"/>
              <a:cs typeface="+mn-cs"/>
            </a:rPr>
            <a:t>に係る起債の償還等に伴い上昇する</a:t>
          </a:r>
          <a:r>
            <a:rPr lang="ja-JP" altLang="en-US" sz="1300" b="0" i="0" baseline="0">
              <a:solidFill>
                <a:schemeClr val="dk1"/>
              </a:solidFill>
              <a:latin typeface="+mn-lt"/>
              <a:ea typeface="+mn-ea"/>
              <a:cs typeface="+mn-cs"/>
            </a:rPr>
            <a:t>見込みである</a:t>
          </a:r>
          <a:r>
            <a:rPr lang="ja-JP" altLang="ja-JP" sz="1300" b="0" i="0" baseline="0">
              <a:solidFill>
                <a:schemeClr val="dk1"/>
              </a:solidFill>
              <a:latin typeface="+mn-lt"/>
              <a:ea typeface="+mn-ea"/>
              <a:cs typeface="+mn-cs"/>
            </a:rPr>
            <a:t>。</a:t>
          </a:r>
          <a:r>
            <a:rPr lang="ja-JP" altLang="ja-JP" sz="1300" baseline="0">
              <a:solidFill>
                <a:schemeClr val="dk1"/>
              </a:solidFill>
              <a:latin typeface="+mn-lt"/>
              <a:ea typeface="+mn-ea"/>
              <a:cs typeface="+mn-cs"/>
            </a:rPr>
            <a:t>今後も税収入額や普通交付税などの減少が予想されるため、普通建設事業を精査し、</a:t>
          </a:r>
          <a:r>
            <a:rPr lang="ja-JP" altLang="ja-JP" sz="1300" b="0" i="0" baseline="0">
              <a:solidFill>
                <a:schemeClr val="dk1"/>
              </a:solidFill>
              <a:latin typeface="+mn-lt"/>
              <a:ea typeface="+mn-ea"/>
              <a:cs typeface="+mn-cs"/>
            </a:rPr>
            <a:t>過疎債・辺地債への転換</a:t>
          </a:r>
          <a:r>
            <a:rPr lang="ja-JP" altLang="ja-JP" sz="1300" baseline="0">
              <a:solidFill>
                <a:schemeClr val="dk1"/>
              </a:solidFill>
              <a:latin typeface="+mn-lt"/>
              <a:ea typeface="+mn-ea"/>
              <a:cs typeface="+mn-cs"/>
            </a:rPr>
            <a:t>、繰上償還等を実施し、</a:t>
          </a:r>
          <a:r>
            <a:rPr lang="ja-JP" altLang="ja-JP" sz="1300" b="0" i="0" baseline="0">
              <a:solidFill>
                <a:schemeClr val="dk1"/>
              </a:solidFill>
              <a:latin typeface="+mn-lt"/>
              <a:ea typeface="+mn-ea"/>
              <a:cs typeface="+mn-cs"/>
            </a:rPr>
            <a:t>指数の増嵩を抑制していく。</a:t>
          </a:r>
          <a:endParaRPr lang="ja-JP" altLang="ja-JP" sz="130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99483</xdr:rowOff>
    </xdr:from>
    <xdr:to>
      <xdr:col>24</xdr:col>
      <xdr:colOff>558800</xdr:colOff>
      <xdr:row>45</xdr:row>
      <xdr:rowOff>74083</xdr:rowOff>
    </xdr:to>
    <xdr:cxnSp macro="">
      <xdr:nvCxnSpPr>
        <xdr:cNvPr id="373" name="直線コネクタ 372"/>
        <xdr:cNvCxnSpPr/>
      </xdr:nvCxnSpPr>
      <xdr:spPr>
        <a:xfrm flipV="1">
          <a:off x="17018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4"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75" name="直線コネクタ 374"/>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14410</xdr:rowOff>
    </xdr:from>
    <xdr:ext cx="762000" cy="259045"/>
    <xdr:sp macro="" textlink="">
      <xdr:nvSpPr>
        <xdr:cNvPr id="376"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99483</xdr:rowOff>
    </xdr:from>
    <xdr:to>
      <xdr:col>24</xdr:col>
      <xdr:colOff>647700</xdr:colOff>
      <xdr:row>35</xdr:row>
      <xdr:rowOff>99483</xdr:rowOff>
    </xdr:to>
    <xdr:cxnSp macro="">
      <xdr:nvCxnSpPr>
        <xdr:cNvPr id="377" name="直線コネクタ 376"/>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58057</xdr:rowOff>
    </xdr:from>
    <xdr:to>
      <xdr:col>24</xdr:col>
      <xdr:colOff>558800</xdr:colOff>
      <xdr:row>40</xdr:row>
      <xdr:rowOff>104019</xdr:rowOff>
    </xdr:to>
    <xdr:cxnSp macro="">
      <xdr:nvCxnSpPr>
        <xdr:cNvPr id="378" name="直線コネクタ 377"/>
        <xdr:cNvCxnSpPr/>
      </xdr:nvCxnSpPr>
      <xdr:spPr>
        <a:xfrm flipV="1">
          <a:off x="16179800" y="6916057"/>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49184</xdr:rowOff>
    </xdr:from>
    <xdr:ext cx="762000" cy="259045"/>
    <xdr:sp macro="" textlink="">
      <xdr:nvSpPr>
        <xdr:cNvPr id="379" name="公債費負担の状況平均値テキスト"/>
        <xdr:cNvSpPr txBox="1"/>
      </xdr:nvSpPr>
      <xdr:spPr>
        <a:xfrm>
          <a:off x="17106900" y="7078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77107</xdr:rowOff>
    </xdr:from>
    <xdr:to>
      <xdr:col>24</xdr:col>
      <xdr:colOff>609600</xdr:colOff>
      <xdr:row>42</xdr:row>
      <xdr:rowOff>7257</xdr:rowOff>
    </xdr:to>
    <xdr:sp macro="" textlink="">
      <xdr:nvSpPr>
        <xdr:cNvPr id="380" name="フローチャート : 判断 379"/>
        <xdr:cNvSpPr/>
      </xdr:nvSpPr>
      <xdr:spPr>
        <a:xfrm>
          <a:off x="169672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104019</xdr:rowOff>
    </xdr:from>
    <xdr:to>
      <xdr:col>23</xdr:col>
      <xdr:colOff>406400</xdr:colOff>
      <xdr:row>41</xdr:row>
      <xdr:rowOff>13002</xdr:rowOff>
    </xdr:to>
    <xdr:cxnSp macro="">
      <xdr:nvCxnSpPr>
        <xdr:cNvPr id="381" name="直線コネクタ 380"/>
        <xdr:cNvCxnSpPr/>
      </xdr:nvCxnSpPr>
      <xdr:spPr>
        <a:xfrm flipV="1">
          <a:off x="15290800" y="696201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42</xdr:row>
      <xdr:rowOff>112485</xdr:rowOff>
    </xdr:from>
    <xdr:to>
      <xdr:col>23</xdr:col>
      <xdr:colOff>457200</xdr:colOff>
      <xdr:row>43</xdr:row>
      <xdr:rowOff>42635</xdr:rowOff>
    </xdr:to>
    <xdr:sp macro="" textlink="">
      <xdr:nvSpPr>
        <xdr:cNvPr id="382" name="フローチャート : 判断 381"/>
        <xdr:cNvSpPr/>
      </xdr:nvSpPr>
      <xdr:spPr>
        <a:xfrm>
          <a:off x="16129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27412</xdr:rowOff>
    </xdr:from>
    <xdr:ext cx="736600" cy="259045"/>
    <xdr:sp macro="" textlink="">
      <xdr:nvSpPr>
        <xdr:cNvPr id="383" name="テキスト ボックス 382"/>
        <xdr:cNvSpPr txBox="1"/>
      </xdr:nvSpPr>
      <xdr:spPr>
        <a:xfrm>
          <a:off x="15798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13002</xdr:rowOff>
    </xdr:from>
    <xdr:to>
      <xdr:col>22</xdr:col>
      <xdr:colOff>203200</xdr:colOff>
      <xdr:row>42</xdr:row>
      <xdr:rowOff>36891</xdr:rowOff>
    </xdr:to>
    <xdr:cxnSp macro="">
      <xdr:nvCxnSpPr>
        <xdr:cNvPr id="384" name="直線コネクタ 383"/>
        <xdr:cNvCxnSpPr/>
      </xdr:nvCxnSpPr>
      <xdr:spPr>
        <a:xfrm flipV="1">
          <a:off x="14401800" y="7042452"/>
          <a:ext cx="889000" cy="19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158448</xdr:rowOff>
    </xdr:from>
    <xdr:to>
      <xdr:col>22</xdr:col>
      <xdr:colOff>254000</xdr:colOff>
      <xdr:row>43</xdr:row>
      <xdr:rowOff>88598</xdr:rowOff>
    </xdr:to>
    <xdr:sp macro="" textlink="">
      <xdr:nvSpPr>
        <xdr:cNvPr id="385" name="フローチャート : 判断 384"/>
        <xdr:cNvSpPr/>
      </xdr:nvSpPr>
      <xdr:spPr>
        <a:xfrm>
          <a:off x="15240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73375</xdr:rowOff>
    </xdr:from>
    <xdr:ext cx="762000" cy="259045"/>
    <xdr:sp macro="" textlink="">
      <xdr:nvSpPr>
        <xdr:cNvPr id="386" name="テキスト ボックス 385"/>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36891</xdr:rowOff>
    </xdr:from>
    <xdr:to>
      <xdr:col>21</xdr:col>
      <xdr:colOff>0</xdr:colOff>
      <xdr:row>43</xdr:row>
      <xdr:rowOff>14817</xdr:rowOff>
    </xdr:to>
    <xdr:cxnSp macro="">
      <xdr:nvCxnSpPr>
        <xdr:cNvPr id="387" name="直線コネクタ 386"/>
        <xdr:cNvCxnSpPr/>
      </xdr:nvCxnSpPr>
      <xdr:spPr>
        <a:xfrm flipV="1">
          <a:off x="13512800" y="7237791"/>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101902</xdr:rowOff>
    </xdr:from>
    <xdr:to>
      <xdr:col>21</xdr:col>
      <xdr:colOff>50800</xdr:colOff>
      <xdr:row>44</xdr:row>
      <xdr:rowOff>32052</xdr:rowOff>
    </xdr:to>
    <xdr:sp macro="" textlink="">
      <xdr:nvSpPr>
        <xdr:cNvPr id="388" name="フローチャート : 判断 387"/>
        <xdr:cNvSpPr/>
      </xdr:nvSpPr>
      <xdr:spPr>
        <a:xfrm>
          <a:off x="14351000" y="747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16829</xdr:rowOff>
    </xdr:from>
    <xdr:ext cx="762000" cy="259045"/>
    <xdr:sp macro="" textlink="">
      <xdr:nvSpPr>
        <xdr:cNvPr id="389" name="テキスト ボックス 388"/>
        <xdr:cNvSpPr txBox="1"/>
      </xdr:nvSpPr>
      <xdr:spPr>
        <a:xfrm>
          <a:off x="14020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33867</xdr:rowOff>
    </xdr:from>
    <xdr:to>
      <xdr:col>19</xdr:col>
      <xdr:colOff>533400</xdr:colOff>
      <xdr:row>44</xdr:row>
      <xdr:rowOff>135467</xdr:rowOff>
    </xdr:to>
    <xdr:sp macro="" textlink="">
      <xdr:nvSpPr>
        <xdr:cNvPr id="390" name="フローチャート : 判断 389"/>
        <xdr:cNvSpPr/>
      </xdr:nvSpPr>
      <xdr:spPr>
        <a:xfrm>
          <a:off x="13462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120244</xdr:rowOff>
    </xdr:from>
    <xdr:ext cx="762000" cy="259045"/>
    <xdr:sp macro="" textlink="">
      <xdr:nvSpPr>
        <xdr:cNvPr id="391" name="テキスト ボックス 390"/>
        <xdr:cNvSpPr txBox="1"/>
      </xdr:nvSpPr>
      <xdr:spPr>
        <a:xfrm>
          <a:off x="13131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7257</xdr:rowOff>
    </xdr:from>
    <xdr:to>
      <xdr:col>24</xdr:col>
      <xdr:colOff>609600</xdr:colOff>
      <xdr:row>40</xdr:row>
      <xdr:rowOff>108857</xdr:rowOff>
    </xdr:to>
    <xdr:sp macro="" textlink="">
      <xdr:nvSpPr>
        <xdr:cNvPr id="397" name="円/楕円 396"/>
        <xdr:cNvSpPr/>
      </xdr:nvSpPr>
      <xdr:spPr>
        <a:xfrm>
          <a:off x="169672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23784</xdr:rowOff>
    </xdr:from>
    <xdr:ext cx="762000" cy="259045"/>
    <xdr:sp macro="" textlink="">
      <xdr:nvSpPr>
        <xdr:cNvPr id="398" name="公債費負担の状況該当値テキスト"/>
        <xdr:cNvSpPr txBox="1"/>
      </xdr:nvSpPr>
      <xdr:spPr>
        <a:xfrm>
          <a:off x="171069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53219</xdr:rowOff>
    </xdr:from>
    <xdr:to>
      <xdr:col>23</xdr:col>
      <xdr:colOff>457200</xdr:colOff>
      <xdr:row>40</xdr:row>
      <xdr:rowOff>154819</xdr:rowOff>
    </xdr:to>
    <xdr:sp macro="" textlink="">
      <xdr:nvSpPr>
        <xdr:cNvPr id="399" name="円/楕円 398"/>
        <xdr:cNvSpPr/>
      </xdr:nvSpPr>
      <xdr:spPr>
        <a:xfrm>
          <a:off x="16129000" y="691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164996</xdr:rowOff>
    </xdr:from>
    <xdr:ext cx="736600" cy="259045"/>
    <xdr:sp macro="" textlink="">
      <xdr:nvSpPr>
        <xdr:cNvPr id="400" name="テキスト ボックス 39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133652</xdr:rowOff>
    </xdr:from>
    <xdr:to>
      <xdr:col>22</xdr:col>
      <xdr:colOff>254000</xdr:colOff>
      <xdr:row>41</xdr:row>
      <xdr:rowOff>63802</xdr:rowOff>
    </xdr:to>
    <xdr:sp macro="" textlink="">
      <xdr:nvSpPr>
        <xdr:cNvPr id="401" name="円/楕円 400"/>
        <xdr:cNvSpPr/>
      </xdr:nvSpPr>
      <xdr:spPr>
        <a:xfrm>
          <a:off x="15240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73979</xdr:rowOff>
    </xdr:from>
    <xdr:ext cx="762000" cy="259045"/>
    <xdr:sp macro="" textlink="">
      <xdr:nvSpPr>
        <xdr:cNvPr id="402" name="テキスト ボックス 401"/>
        <xdr:cNvSpPr txBox="1"/>
      </xdr:nvSpPr>
      <xdr:spPr>
        <a:xfrm>
          <a:off x="14909800" y="676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157541</xdr:rowOff>
    </xdr:from>
    <xdr:to>
      <xdr:col>21</xdr:col>
      <xdr:colOff>50800</xdr:colOff>
      <xdr:row>42</xdr:row>
      <xdr:rowOff>87691</xdr:rowOff>
    </xdr:to>
    <xdr:sp macro="" textlink="">
      <xdr:nvSpPr>
        <xdr:cNvPr id="403" name="円/楕円 402"/>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97868</xdr:rowOff>
    </xdr:from>
    <xdr:ext cx="762000" cy="259045"/>
    <xdr:sp macro="" textlink="">
      <xdr:nvSpPr>
        <xdr:cNvPr id="404" name="テキスト ボックス 403"/>
        <xdr:cNvSpPr txBox="1"/>
      </xdr:nvSpPr>
      <xdr:spPr>
        <a:xfrm>
          <a:off x="14020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135467</xdr:rowOff>
    </xdr:from>
    <xdr:to>
      <xdr:col>19</xdr:col>
      <xdr:colOff>533400</xdr:colOff>
      <xdr:row>43</xdr:row>
      <xdr:rowOff>65617</xdr:rowOff>
    </xdr:to>
    <xdr:sp macro="" textlink="">
      <xdr:nvSpPr>
        <xdr:cNvPr id="405" name="円/楕円 404"/>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75794</xdr:rowOff>
    </xdr:from>
    <xdr:ext cx="762000" cy="259045"/>
    <xdr:sp macro="" textlink="">
      <xdr:nvSpPr>
        <xdr:cNvPr id="406" name="テキスト ボックス 405"/>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前年度同様、将来負担比率は”０”である。これは、公債費の償還のピークを過ぎているためである。</a:t>
          </a:r>
          <a:r>
            <a:rPr lang="ja-JP" altLang="en-US" sz="1300" b="0" i="0" baseline="0">
              <a:solidFill>
                <a:schemeClr val="dk1"/>
              </a:solidFill>
              <a:latin typeface="+mn-lt"/>
              <a:ea typeface="+mn-ea"/>
              <a:cs typeface="+mn-cs"/>
            </a:rPr>
            <a:t>しかし、</a:t>
          </a:r>
          <a:r>
            <a:rPr lang="ja-JP" altLang="ja-JP" sz="1300" b="0" i="0" baseline="0">
              <a:solidFill>
                <a:schemeClr val="dk1"/>
              </a:solidFill>
              <a:latin typeface="+mn-lt"/>
              <a:ea typeface="+mn-ea"/>
              <a:cs typeface="+mn-cs"/>
            </a:rPr>
            <a:t>今後、</a:t>
          </a:r>
          <a:r>
            <a:rPr lang="ja-JP" altLang="en-US" sz="1300" b="0" i="0" baseline="0">
              <a:solidFill>
                <a:schemeClr val="dk1"/>
              </a:solidFill>
              <a:latin typeface="+mn-lt"/>
              <a:ea typeface="+mn-ea"/>
              <a:cs typeface="+mn-cs"/>
            </a:rPr>
            <a:t>公営住宅整備事業やデジタル防災無線整備事業に係る地方債の借入が増加すると見込まれることから、今後も</a:t>
          </a:r>
          <a:r>
            <a:rPr lang="ja-JP" altLang="ja-JP" sz="1300" b="0" i="0" baseline="0">
              <a:solidFill>
                <a:schemeClr val="dk1"/>
              </a:solidFill>
              <a:latin typeface="+mn-lt"/>
              <a:ea typeface="+mn-ea"/>
              <a:cs typeface="+mn-cs"/>
            </a:rPr>
            <a:t>繰上償還の実施や後年度に渡る財政負担の軽減</a:t>
          </a:r>
          <a:r>
            <a:rPr lang="ja-JP" altLang="en-US" sz="1300" b="0" i="0" baseline="0">
              <a:solidFill>
                <a:schemeClr val="dk1"/>
              </a:solidFill>
              <a:latin typeface="+mn-lt"/>
              <a:ea typeface="+mn-ea"/>
              <a:cs typeface="+mn-cs"/>
            </a:rPr>
            <a:t>を図り、財政の健全化に努める</a:t>
          </a:r>
          <a:r>
            <a:rPr lang="ja-JP" altLang="ja-JP" sz="1300" b="0" i="0" baseline="0">
              <a:solidFill>
                <a:schemeClr val="dk1"/>
              </a:solidFill>
              <a:latin typeface="+mn-lt"/>
              <a:ea typeface="+mn-ea"/>
              <a:cs typeface="+mn-cs"/>
            </a:rPr>
            <a:t>。</a:t>
          </a:r>
          <a:endParaRPr lang="ja-JP" altLang="ja-JP" sz="13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143087</xdr:rowOff>
    </xdr:to>
    <xdr:cxnSp macro="">
      <xdr:nvCxnSpPr>
        <xdr:cNvPr id="437" name="直線コネクタ 436"/>
        <xdr:cNvCxnSpPr/>
      </xdr:nvCxnSpPr>
      <xdr:spPr>
        <a:xfrm flipV="1">
          <a:off x="17018000" y="2313214"/>
          <a:ext cx="0" cy="1601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115164</xdr:rowOff>
    </xdr:from>
    <xdr:ext cx="762000" cy="259045"/>
    <xdr:sp macro="" textlink="">
      <xdr:nvSpPr>
        <xdr:cNvPr id="438" name="将来負担の状況最小値テキスト"/>
        <xdr:cNvSpPr txBox="1"/>
      </xdr:nvSpPr>
      <xdr:spPr>
        <a:xfrm>
          <a:off x="17106900" y="388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a:t>
          </a:r>
          <a:endParaRPr kumimoji="1" lang="ja-JP" altLang="en-US" sz="1000" b="1">
            <a:latin typeface="ＭＳ Ｐゴシック"/>
          </a:endParaRPr>
        </a:p>
      </xdr:txBody>
    </xdr:sp>
    <xdr:clientData/>
  </xdr:oneCellAnchor>
  <xdr:twoCellAnchor>
    <xdr:from>
      <xdr:col>24</xdr:col>
      <xdr:colOff>469900</xdr:colOff>
      <xdr:row>22</xdr:row>
      <xdr:rowOff>143087</xdr:rowOff>
    </xdr:from>
    <xdr:to>
      <xdr:col>24</xdr:col>
      <xdr:colOff>647700</xdr:colOff>
      <xdr:row>22</xdr:row>
      <xdr:rowOff>143087</xdr:rowOff>
    </xdr:to>
    <xdr:cxnSp macro="">
      <xdr:nvCxnSpPr>
        <xdr:cNvPr id="439" name="直線コネクタ 438"/>
        <xdr:cNvCxnSpPr/>
      </xdr:nvCxnSpPr>
      <xdr:spPr>
        <a:xfrm>
          <a:off x="16929100" y="391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4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5641</xdr:rowOff>
    </xdr:from>
    <xdr:ext cx="762000" cy="259045"/>
    <xdr:sp macro="" textlink="">
      <xdr:nvSpPr>
        <xdr:cNvPr id="44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3" name="フローチャート : 判断 44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4" name="フローチャート : 判断 44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5" name="テキスト ボックス 44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33564</xdr:rowOff>
    </xdr:from>
    <xdr:to>
      <xdr:col>22</xdr:col>
      <xdr:colOff>254000</xdr:colOff>
      <xdr:row>13</xdr:row>
      <xdr:rowOff>135164</xdr:rowOff>
    </xdr:to>
    <xdr:sp macro="" textlink="">
      <xdr:nvSpPr>
        <xdr:cNvPr id="446" name="フローチャート : 判断 44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47" name="テキスト ボックス 44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33564</xdr:rowOff>
    </xdr:from>
    <xdr:to>
      <xdr:col>21</xdr:col>
      <xdr:colOff>50800</xdr:colOff>
      <xdr:row>13</xdr:row>
      <xdr:rowOff>135164</xdr:rowOff>
    </xdr:to>
    <xdr:sp macro="" textlink="">
      <xdr:nvSpPr>
        <xdr:cNvPr id="448" name="フローチャート : 判断 44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11</xdr:row>
      <xdr:rowOff>145341</xdr:rowOff>
    </xdr:from>
    <xdr:ext cx="762000" cy="259045"/>
    <xdr:sp macro="" textlink="">
      <xdr:nvSpPr>
        <xdr:cNvPr id="449" name="テキスト ボックス 44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33564</xdr:rowOff>
    </xdr:from>
    <xdr:to>
      <xdr:col>19</xdr:col>
      <xdr:colOff>533400</xdr:colOff>
      <xdr:row>13</xdr:row>
      <xdr:rowOff>135164</xdr:rowOff>
    </xdr:to>
    <xdr:sp macro="" textlink="">
      <xdr:nvSpPr>
        <xdr:cNvPr id="450" name="フローチャート : 判断 44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145341</xdr:rowOff>
    </xdr:from>
    <xdr:ext cx="762000" cy="259045"/>
    <xdr:sp macro="" textlink="">
      <xdr:nvSpPr>
        <xdr:cNvPr id="451" name="テキスト ボックス 45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latin typeface="+mn-lt"/>
              <a:ea typeface="+mn-ea"/>
              <a:cs typeface="+mn-cs"/>
            </a:rPr>
            <a:t>　前年度数値より０．</a:t>
          </a:r>
          <a:r>
            <a:rPr lang="ja-JP" altLang="en-US" sz="1300" b="0" i="0" baseline="0">
              <a:solidFill>
                <a:schemeClr val="dk1"/>
              </a:solidFill>
              <a:latin typeface="+mn-lt"/>
              <a:ea typeface="+mn-ea"/>
              <a:cs typeface="+mn-cs"/>
            </a:rPr>
            <a:t>４</a:t>
          </a:r>
          <a:r>
            <a:rPr lang="ja-JP" altLang="ja-JP" sz="1300" b="0" i="0" baseline="0">
              <a:solidFill>
                <a:schemeClr val="dk1"/>
              </a:solidFill>
              <a:latin typeface="+mn-lt"/>
              <a:ea typeface="+mn-ea"/>
              <a:cs typeface="+mn-cs"/>
            </a:rPr>
            <a:t>ポイント減少し、類似団体平均</a:t>
          </a:r>
          <a:r>
            <a:rPr lang="ja-JP" altLang="en-US" sz="1300" b="0" i="0" baseline="0">
              <a:solidFill>
                <a:schemeClr val="dk1"/>
              </a:solidFill>
              <a:latin typeface="+mn-lt"/>
              <a:ea typeface="+mn-ea"/>
              <a:cs typeface="+mn-cs"/>
            </a:rPr>
            <a:t>より</a:t>
          </a:r>
          <a:r>
            <a:rPr lang="ja-JP" altLang="ja-JP" sz="1300" b="0" i="0" baseline="0">
              <a:solidFill>
                <a:schemeClr val="dk1"/>
              </a:solidFill>
              <a:latin typeface="+mn-lt"/>
              <a:ea typeface="+mn-ea"/>
              <a:cs typeface="+mn-cs"/>
            </a:rPr>
            <a:t>下回っている。これは、定員管理適正化計画に基づき毎年度職員数を管理している</a:t>
          </a:r>
          <a:r>
            <a:rPr lang="ja-JP" altLang="en-US" sz="1300" b="0" i="0" baseline="0">
              <a:solidFill>
                <a:schemeClr val="dk1"/>
              </a:solidFill>
              <a:latin typeface="+mn-lt"/>
              <a:ea typeface="+mn-ea"/>
              <a:cs typeface="+mn-cs"/>
            </a:rPr>
            <a:t>ためである。</a:t>
          </a:r>
          <a:r>
            <a:rPr lang="ja-JP" altLang="ja-JP" sz="1300" b="0" i="0" baseline="0">
              <a:solidFill>
                <a:schemeClr val="dk1"/>
              </a:solidFill>
              <a:latin typeface="+mn-lt"/>
              <a:ea typeface="+mn-ea"/>
              <a:cs typeface="+mn-cs"/>
            </a:rPr>
            <a:t>経験年数が長い職員が多くなった</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退職者</a:t>
          </a:r>
          <a:r>
            <a:rPr lang="ja-JP" altLang="en-US" sz="1300" b="0" i="0" baseline="0">
              <a:solidFill>
                <a:schemeClr val="dk1"/>
              </a:solidFill>
              <a:latin typeface="+mn-lt"/>
              <a:ea typeface="+mn-ea"/>
              <a:cs typeface="+mn-cs"/>
            </a:rPr>
            <a:t>に比べて</a:t>
          </a:r>
          <a:r>
            <a:rPr lang="ja-JP" altLang="ja-JP" sz="1300" b="0" i="0" baseline="0">
              <a:solidFill>
                <a:schemeClr val="dk1"/>
              </a:solidFill>
              <a:latin typeface="+mn-lt"/>
              <a:ea typeface="+mn-ea"/>
              <a:cs typeface="+mn-cs"/>
            </a:rPr>
            <a:t>新規採用者</a:t>
          </a:r>
          <a:r>
            <a:rPr lang="ja-JP" altLang="en-US" sz="1300" b="0" i="0" baseline="0">
              <a:solidFill>
                <a:schemeClr val="dk1"/>
              </a:solidFill>
              <a:latin typeface="+mn-lt"/>
              <a:ea typeface="+mn-ea"/>
              <a:cs typeface="+mn-cs"/>
            </a:rPr>
            <a:t>が少なかったこと</a:t>
          </a:r>
          <a:r>
            <a:rPr lang="ja-JP" altLang="ja-JP" sz="1300" b="0" i="0" baseline="0">
              <a:solidFill>
                <a:schemeClr val="dk1"/>
              </a:solidFill>
              <a:latin typeface="+mn-lt"/>
              <a:ea typeface="+mn-ea"/>
              <a:cs typeface="+mn-cs"/>
            </a:rPr>
            <a:t>が主な要因である。今後も定員管理適正化計画の目標値に向け計画的に取組みを進めていきたい。</a:t>
          </a:r>
          <a:endParaRPr lang="ja-JP" altLang="ja-JP" sz="130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69850</xdr:rowOff>
    </xdr:from>
    <xdr:to>
      <xdr:col>7</xdr:col>
      <xdr:colOff>15875</xdr:colOff>
      <xdr:row>40</xdr:row>
      <xdr:rowOff>39370</xdr:rowOff>
    </xdr:to>
    <xdr:cxnSp macro="">
      <xdr:nvCxnSpPr>
        <xdr:cNvPr id="61" name="直線コネクタ 60"/>
        <xdr:cNvCxnSpPr/>
      </xdr:nvCxnSpPr>
      <xdr:spPr>
        <a:xfrm flipV="1">
          <a:off x="4826000" y="5899150"/>
          <a:ext cx="0" cy="99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42.7</a:t>
          </a:r>
          <a:endParaRPr kumimoji="1" lang="ja-JP" altLang="en-US" sz="1000" b="1">
            <a:latin typeface="ＭＳ Ｐゴシック"/>
          </a:endParaRPr>
        </a:p>
      </xdr:txBody>
    </xdr:sp>
    <xdr:clientData/>
  </xdr:oneCellAnchor>
  <xdr:twoCellAnchor>
    <xdr:from>
      <xdr:col>6</xdr:col>
      <xdr:colOff>612775</xdr:colOff>
      <xdr:row>40</xdr:row>
      <xdr:rowOff>39370</xdr:rowOff>
    </xdr:from>
    <xdr:to>
      <xdr:col>7</xdr:col>
      <xdr:colOff>104775</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156227</xdr:rowOff>
    </xdr:from>
    <xdr:ext cx="762000" cy="259045"/>
    <xdr:sp macro="" textlink="">
      <xdr:nvSpPr>
        <xdr:cNvPr id="64" name="人件費最大値テキスト"/>
        <xdr:cNvSpPr txBox="1"/>
      </xdr:nvSpPr>
      <xdr:spPr>
        <a:xfrm>
          <a:off x="4914900" y="564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612775</xdr:colOff>
      <xdr:row>34</xdr:row>
      <xdr:rowOff>69850</xdr:rowOff>
    </xdr:from>
    <xdr:to>
      <xdr:col>7</xdr:col>
      <xdr:colOff>104775</xdr:colOff>
      <xdr:row>34</xdr:row>
      <xdr:rowOff>69850</xdr:rowOff>
    </xdr:to>
    <xdr:cxnSp macro="">
      <xdr:nvCxnSpPr>
        <xdr:cNvPr id="65" name="直線コネクタ 64"/>
        <xdr:cNvCxnSpPr/>
      </xdr:nvCxnSpPr>
      <xdr:spPr>
        <a:xfrm>
          <a:off x="4737100" y="5899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100330</xdr:rowOff>
    </xdr:from>
    <xdr:to>
      <xdr:col>7</xdr:col>
      <xdr:colOff>15875</xdr:colOff>
      <xdr:row>35</xdr:row>
      <xdr:rowOff>115570</xdr:rowOff>
    </xdr:to>
    <xdr:cxnSp macro="">
      <xdr:nvCxnSpPr>
        <xdr:cNvPr id="66" name="直線コネクタ 65"/>
        <xdr:cNvCxnSpPr/>
      </xdr:nvCxnSpPr>
      <xdr:spPr>
        <a:xfrm flipV="1">
          <a:off x="3987800" y="6101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82567</xdr:rowOff>
    </xdr:from>
    <xdr:ext cx="762000" cy="259045"/>
    <xdr:sp macro="" textlink="">
      <xdr:nvSpPr>
        <xdr:cNvPr id="67" name="人件費平均値テキスト"/>
        <xdr:cNvSpPr txBox="1"/>
      </xdr:nvSpPr>
      <xdr:spPr>
        <a:xfrm>
          <a:off x="4914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110490</xdr:rowOff>
    </xdr:from>
    <xdr:to>
      <xdr:col>7</xdr:col>
      <xdr:colOff>66675</xdr:colOff>
      <xdr:row>36</xdr:row>
      <xdr:rowOff>40640</xdr:rowOff>
    </xdr:to>
    <xdr:sp macro="" textlink="">
      <xdr:nvSpPr>
        <xdr:cNvPr id="68" name="フローチャート : 判断 67"/>
        <xdr:cNvSpPr/>
      </xdr:nvSpPr>
      <xdr:spPr>
        <a:xfrm>
          <a:off x="4775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35</xdr:row>
      <xdr:rowOff>146050</xdr:rowOff>
    </xdr:to>
    <xdr:cxnSp macro="">
      <xdr:nvCxnSpPr>
        <xdr:cNvPr id="69" name="直線コネクタ 68"/>
        <xdr:cNvCxnSpPr/>
      </xdr:nvCxnSpPr>
      <xdr:spPr>
        <a:xfrm flipV="1">
          <a:off x="3098800" y="6116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99060</xdr:rowOff>
    </xdr:from>
    <xdr:to>
      <xdr:col>5</xdr:col>
      <xdr:colOff>600075</xdr:colOff>
      <xdr:row>36</xdr:row>
      <xdr:rowOff>29210</xdr:rowOff>
    </xdr:to>
    <xdr:sp macro="" textlink="">
      <xdr:nvSpPr>
        <xdr:cNvPr id="70" name="フローチャート : 判断 69"/>
        <xdr:cNvSpPr/>
      </xdr:nvSpPr>
      <xdr:spPr>
        <a:xfrm>
          <a:off x="3937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13987</xdr:rowOff>
    </xdr:from>
    <xdr:ext cx="736600" cy="259045"/>
    <xdr:sp macro="" textlink="">
      <xdr:nvSpPr>
        <xdr:cNvPr id="71" name="テキスト ボックス 70"/>
        <xdr:cNvSpPr txBox="1"/>
      </xdr:nvSpPr>
      <xdr:spPr>
        <a:xfrm>
          <a:off x="3606800" y="618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111760</xdr:rowOff>
    </xdr:from>
    <xdr:to>
      <xdr:col>4</xdr:col>
      <xdr:colOff>346075</xdr:colOff>
      <xdr:row>35</xdr:row>
      <xdr:rowOff>146050</xdr:rowOff>
    </xdr:to>
    <xdr:cxnSp macro="">
      <xdr:nvCxnSpPr>
        <xdr:cNvPr id="72" name="直線コネクタ 71"/>
        <xdr:cNvCxnSpPr/>
      </xdr:nvCxnSpPr>
      <xdr:spPr>
        <a:xfrm>
          <a:off x="2209800" y="61125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121920</xdr:rowOff>
    </xdr:from>
    <xdr:to>
      <xdr:col>4</xdr:col>
      <xdr:colOff>396875</xdr:colOff>
      <xdr:row>36</xdr:row>
      <xdr:rowOff>52070</xdr:rowOff>
    </xdr:to>
    <xdr:sp macro="" textlink="">
      <xdr:nvSpPr>
        <xdr:cNvPr id="73" name="フローチャート : 判断 72"/>
        <xdr:cNvSpPr/>
      </xdr:nvSpPr>
      <xdr:spPr>
        <a:xfrm>
          <a:off x="3048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36847</xdr:rowOff>
    </xdr:from>
    <xdr:ext cx="762000" cy="259045"/>
    <xdr:sp macro="" textlink="">
      <xdr:nvSpPr>
        <xdr:cNvPr id="74" name="テキスト ボックス 73"/>
        <xdr:cNvSpPr txBox="1"/>
      </xdr:nvSpPr>
      <xdr:spPr>
        <a:xfrm>
          <a:off x="2717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54610</xdr:rowOff>
    </xdr:from>
    <xdr:to>
      <xdr:col>3</xdr:col>
      <xdr:colOff>142875</xdr:colOff>
      <xdr:row>35</xdr:row>
      <xdr:rowOff>111760</xdr:rowOff>
    </xdr:to>
    <xdr:cxnSp macro="">
      <xdr:nvCxnSpPr>
        <xdr:cNvPr id="75" name="直線コネクタ 74"/>
        <xdr:cNvCxnSpPr/>
      </xdr:nvCxnSpPr>
      <xdr:spPr>
        <a:xfrm>
          <a:off x="1320800" y="60553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80010</xdr:rowOff>
    </xdr:from>
    <xdr:to>
      <xdr:col>3</xdr:col>
      <xdr:colOff>193675</xdr:colOff>
      <xdr:row>36</xdr:row>
      <xdr:rowOff>10160</xdr:rowOff>
    </xdr:to>
    <xdr:sp macro="" textlink="">
      <xdr:nvSpPr>
        <xdr:cNvPr id="76" name="フローチャート : 判断 75"/>
        <xdr:cNvSpPr/>
      </xdr:nvSpPr>
      <xdr:spPr>
        <a:xfrm>
          <a:off x="2159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166387</xdr:rowOff>
    </xdr:from>
    <xdr:ext cx="762000" cy="259045"/>
    <xdr:sp macro="" textlink="">
      <xdr:nvSpPr>
        <xdr:cNvPr id="77" name="テキスト ボックス 76"/>
        <xdr:cNvSpPr txBox="1"/>
      </xdr:nvSpPr>
      <xdr:spPr>
        <a:xfrm>
          <a:off x="1828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95250</xdr:rowOff>
    </xdr:from>
    <xdr:to>
      <xdr:col>1</xdr:col>
      <xdr:colOff>676275</xdr:colOff>
      <xdr:row>36</xdr:row>
      <xdr:rowOff>25400</xdr:rowOff>
    </xdr:to>
    <xdr:sp macro="" textlink="">
      <xdr:nvSpPr>
        <xdr:cNvPr id="78" name="フローチャート : 判断 77"/>
        <xdr:cNvSpPr/>
      </xdr:nvSpPr>
      <xdr:spPr>
        <a:xfrm>
          <a:off x="12700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10177</xdr:rowOff>
    </xdr:from>
    <xdr:ext cx="762000" cy="259045"/>
    <xdr:sp macro="" textlink="">
      <xdr:nvSpPr>
        <xdr:cNvPr id="79" name="テキスト ボックス 78"/>
        <xdr:cNvSpPr txBox="1"/>
      </xdr:nvSpPr>
      <xdr:spPr>
        <a:xfrm>
          <a:off x="939800" y="618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49530</xdr:rowOff>
    </xdr:from>
    <xdr:to>
      <xdr:col>7</xdr:col>
      <xdr:colOff>66675</xdr:colOff>
      <xdr:row>35</xdr:row>
      <xdr:rowOff>151130</xdr:rowOff>
    </xdr:to>
    <xdr:sp macro="" textlink="">
      <xdr:nvSpPr>
        <xdr:cNvPr id="85" name="円/楕円 84"/>
        <xdr:cNvSpPr/>
      </xdr:nvSpPr>
      <xdr:spPr>
        <a:xfrm>
          <a:off x="47752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66057</xdr:rowOff>
    </xdr:from>
    <xdr:ext cx="762000" cy="259045"/>
    <xdr:sp macro="" textlink="">
      <xdr:nvSpPr>
        <xdr:cNvPr id="86" name="人件費該当値テキスト"/>
        <xdr:cNvSpPr txBox="1"/>
      </xdr:nvSpPr>
      <xdr:spPr>
        <a:xfrm>
          <a:off x="49149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95250</xdr:rowOff>
    </xdr:from>
    <xdr:to>
      <xdr:col>4</xdr:col>
      <xdr:colOff>396875</xdr:colOff>
      <xdr:row>36</xdr:row>
      <xdr:rowOff>25400</xdr:rowOff>
    </xdr:to>
    <xdr:sp macro="" textlink="">
      <xdr:nvSpPr>
        <xdr:cNvPr id="89" name="円/楕円 88"/>
        <xdr:cNvSpPr/>
      </xdr:nvSpPr>
      <xdr:spPr>
        <a:xfrm>
          <a:off x="3048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35577</xdr:rowOff>
    </xdr:from>
    <xdr:ext cx="762000" cy="259045"/>
    <xdr:sp macro="" textlink="">
      <xdr:nvSpPr>
        <xdr:cNvPr id="90" name="テキスト ボックス 89"/>
        <xdr:cNvSpPr txBox="1"/>
      </xdr:nvSpPr>
      <xdr:spPr>
        <a:xfrm>
          <a:off x="2717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60960</xdr:rowOff>
    </xdr:from>
    <xdr:to>
      <xdr:col>3</xdr:col>
      <xdr:colOff>193675</xdr:colOff>
      <xdr:row>35</xdr:row>
      <xdr:rowOff>162560</xdr:rowOff>
    </xdr:to>
    <xdr:sp macro="" textlink="">
      <xdr:nvSpPr>
        <xdr:cNvPr id="91" name="円/楕円 90"/>
        <xdr:cNvSpPr/>
      </xdr:nvSpPr>
      <xdr:spPr>
        <a:xfrm>
          <a:off x="2159000" y="606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1287</xdr:rowOff>
    </xdr:from>
    <xdr:ext cx="762000" cy="259045"/>
    <xdr:sp macro="" textlink="">
      <xdr:nvSpPr>
        <xdr:cNvPr id="92" name="テキスト ボックス 91"/>
        <xdr:cNvSpPr txBox="1"/>
      </xdr:nvSpPr>
      <xdr:spPr>
        <a:xfrm>
          <a:off x="1828800" y="5830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3810</xdr:rowOff>
    </xdr:from>
    <xdr:to>
      <xdr:col>1</xdr:col>
      <xdr:colOff>676275</xdr:colOff>
      <xdr:row>35</xdr:row>
      <xdr:rowOff>105410</xdr:rowOff>
    </xdr:to>
    <xdr:sp macro="" textlink="">
      <xdr:nvSpPr>
        <xdr:cNvPr id="93" name="円/楕円 92"/>
        <xdr:cNvSpPr/>
      </xdr:nvSpPr>
      <xdr:spPr>
        <a:xfrm>
          <a:off x="12700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115587</xdr:rowOff>
    </xdr:from>
    <xdr:ext cx="762000" cy="259045"/>
    <xdr:sp macro="" textlink="">
      <xdr:nvSpPr>
        <xdr:cNvPr id="94" name="テキスト ボックス 93"/>
        <xdr:cNvSpPr txBox="1"/>
      </xdr:nvSpPr>
      <xdr:spPr>
        <a:xfrm>
          <a:off x="939800" y="577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類似団体平均に比べやや高い割合で推移している。これは、</a:t>
          </a:r>
          <a:r>
            <a:rPr lang="ja-JP" altLang="en-US" sz="1300" b="0" i="0" baseline="0">
              <a:solidFill>
                <a:schemeClr val="dk1"/>
              </a:solidFill>
              <a:latin typeface="+mn-lt"/>
              <a:ea typeface="+mn-ea"/>
              <a:cs typeface="+mn-cs"/>
            </a:rPr>
            <a:t>総務費</a:t>
          </a:r>
          <a:r>
            <a:rPr lang="ja-JP" altLang="ja-JP" sz="1300" b="0" i="0" baseline="0">
              <a:solidFill>
                <a:schemeClr val="dk1"/>
              </a:solidFill>
              <a:latin typeface="+mn-lt"/>
              <a:ea typeface="+mn-ea"/>
              <a:cs typeface="+mn-cs"/>
            </a:rPr>
            <a:t>での</a:t>
          </a:r>
          <a:r>
            <a:rPr lang="ja-JP" altLang="en-US" sz="1300" b="0" i="0" baseline="0">
              <a:solidFill>
                <a:schemeClr val="dk1"/>
              </a:solidFill>
              <a:latin typeface="+mn-lt"/>
              <a:ea typeface="+mn-ea"/>
              <a:cs typeface="+mn-cs"/>
            </a:rPr>
            <a:t>情報セキュリティ対策に係る委託や商工費の</a:t>
          </a:r>
          <a:r>
            <a:rPr lang="ja-JP" altLang="ja-JP" sz="1300" b="0" i="0" baseline="0">
              <a:solidFill>
                <a:schemeClr val="dk1"/>
              </a:solidFill>
              <a:latin typeface="+mn-lt"/>
              <a:ea typeface="+mn-ea"/>
              <a:cs typeface="+mn-cs"/>
            </a:rPr>
            <a:t>風評被害対策</a:t>
          </a:r>
          <a:r>
            <a:rPr lang="ja-JP" altLang="en-US" sz="1300" b="0" i="0" baseline="0">
              <a:solidFill>
                <a:schemeClr val="dk1"/>
              </a:solidFill>
              <a:latin typeface="+mn-lt"/>
              <a:ea typeface="+mn-ea"/>
              <a:cs typeface="+mn-cs"/>
            </a:rPr>
            <a:t>で</a:t>
          </a:r>
          <a:r>
            <a:rPr lang="ja-JP" altLang="ja-JP" sz="1300" b="0" i="0" baseline="0">
              <a:solidFill>
                <a:schemeClr val="dk1"/>
              </a:solidFill>
              <a:latin typeface="+mn-lt"/>
              <a:ea typeface="+mn-ea"/>
              <a:cs typeface="+mn-cs"/>
            </a:rPr>
            <a:t>の増が物件費の上昇につながったものと</a:t>
          </a:r>
          <a:r>
            <a:rPr lang="ja-JP" altLang="en-US" sz="1300" b="0" i="0" baseline="0">
              <a:solidFill>
                <a:schemeClr val="dk1"/>
              </a:solidFill>
              <a:latin typeface="+mn-lt"/>
              <a:ea typeface="+mn-ea"/>
              <a:cs typeface="+mn-cs"/>
            </a:rPr>
            <a:t>見込まれる</a:t>
          </a:r>
          <a:r>
            <a:rPr lang="ja-JP" altLang="ja-JP" sz="1300" b="0" i="0" baseline="0">
              <a:solidFill>
                <a:schemeClr val="dk1"/>
              </a:solidFill>
              <a:latin typeface="+mn-lt"/>
              <a:ea typeface="+mn-ea"/>
              <a:cs typeface="+mn-cs"/>
            </a:rPr>
            <a:t>。今後も引き続き事業内容を精査し物件費の適正な管理に努めたい。</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46990</xdr:rowOff>
    </xdr:from>
    <xdr:to>
      <xdr:col>24</xdr:col>
      <xdr:colOff>31750</xdr:colOff>
      <xdr:row>20</xdr:row>
      <xdr:rowOff>107950</xdr:rowOff>
    </xdr:to>
    <xdr:cxnSp macro="">
      <xdr:nvCxnSpPr>
        <xdr:cNvPr id="121" name="直線コネクタ 120"/>
        <xdr:cNvCxnSpPr/>
      </xdr:nvCxnSpPr>
      <xdr:spPr>
        <a:xfrm flipV="1">
          <a:off x="16510000" y="2447290"/>
          <a:ext cx="0" cy="1089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80027</xdr:rowOff>
    </xdr:from>
    <xdr:ext cx="762000" cy="259045"/>
    <xdr:sp macro="" textlink="">
      <xdr:nvSpPr>
        <xdr:cNvPr id="122" name="物件費最小値テキスト"/>
        <xdr:cNvSpPr txBox="1"/>
      </xdr:nvSpPr>
      <xdr:spPr>
        <a:xfrm>
          <a:off x="165989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628650</xdr:colOff>
      <xdr:row>20</xdr:row>
      <xdr:rowOff>107950</xdr:rowOff>
    </xdr:from>
    <xdr:to>
      <xdr:col>24</xdr:col>
      <xdr:colOff>120650</xdr:colOff>
      <xdr:row>20</xdr:row>
      <xdr:rowOff>107950</xdr:rowOff>
    </xdr:to>
    <xdr:cxnSp macro="">
      <xdr:nvCxnSpPr>
        <xdr:cNvPr id="123" name="直線コネクタ 122"/>
        <xdr:cNvCxnSpPr/>
      </xdr:nvCxnSpPr>
      <xdr:spPr>
        <a:xfrm>
          <a:off x="16421100" y="353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133367</xdr:rowOff>
    </xdr:from>
    <xdr:ext cx="762000" cy="259045"/>
    <xdr:sp macro="" textlink="">
      <xdr:nvSpPr>
        <xdr:cNvPr id="124" name="物件費最大値テキスト"/>
        <xdr:cNvSpPr txBox="1"/>
      </xdr:nvSpPr>
      <xdr:spPr>
        <a:xfrm>
          <a:off x="16598900" y="2190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23</xdr:col>
      <xdr:colOff>628650</xdr:colOff>
      <xdr:row>14</xdr:row>
      <xdr:rowOff>46990</xdr:rowOff>
    </xdr:from>
    <xdr:to>
      <xdr:col>24</xdr:col>
      <xdr:colOff>120650</xdr:colOff>
      <xdr:row>14</xdr:row>
      <xdr:rowOff>46990</xdr:rowOff>
    </xdr:to>
    <xdr:cxnSp macro="">
      <xdr:nvCxnSpPr>
        <xdr:cNvPr id="125" name="直線コネクタ 124"/>
        <xdr:cNvCxnSpPr/>
      </xdr:nvCxnSpPr>
      <xdr:spPr>
        <a:xfrm>
          <a:off x="16421100" y="2447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46990</xdr:rowOff>
    </xdr:from>
    <xdr:to>
      <xdr:col>24</xdr:col>
      <xdr:colOff>31750</xdr:colOff>
      <xdr:row>16</xdr:row>
      <xdr:rowOff>69850</xdr:rowOff>
    </xdr:to>
    <xdr:cxnSp macro="">
      <xdr:nvCxnSpPr>
        <xdr:cNvPr id="126" name="直線コネクタ 125"/>
        <xdr:cNvCxnSpPr/>
      </xdr:nvCxnSpPr>
      <xdr:spPr>
        <a:xfrm>
          <a:off x="15671800" y="279019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142257</xdr:rowOff>
    </xdr:from>
    <xdr:ext cx="762000" cy="259045"/>
    <xdr:sp macro="" textlink="">
      <xdr:nvSpPr>
        <xdr:cNvPr id="127" name="物件費平均値テキスト"/>
        <xdr:cNvSpPr txBox="1"/>
      </xdr:nvSpPr>
      <xdr:spPr>
        <a:xfrm>
          <a:off x="16598900" y="2542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125730</xdr:rowOff>
    </xdr:from>
    <xdr:to>
      <xdr:col>24</xdr:col>
      <xdr:colOff>82550</xdr:colOff>
      <xdr:row>16</xdr:row>
      <xdr:rowOff>55880</xdr:rowOff>
    </xdr:to>
    <xdr:sp macro="" textlink="">
      <xdr:nvSpPr>
        <xdr:cNvPr id="128" name="フローチャート : 判断 127"/>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31750</xdr:rowOff>
    </xdr:from>
    <xdr:to>
      <xdr:col>22</xdr:col>
      <xdr:colOff>565150</xdr:colOff>
      <xdr:row>16</xdr:row>
      <xdr:rowOff>46990</xdr:rowOff>
    </xdr:to>
    <xdr:cxnSp macro="">
      <xdr:nvCxnSpPr>
        <xdr:cNvPr id="129" name="直線コネクタ 128"/>
        <xdr:cNvCxnSpPr/>
      </xdr:nvCxnSpPr>
      <xdr:spPr>
        <a:xfrm>
          <a:off x="14782800" y="27749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129540</xdr:rowOff>
    </xdr:from>
    <xdr:to>
      <xdr:col>22</xdr:col>
      <xdr:colOff>615950</xdr:colOff>
      <xdr:row>16</xdr:row>
      <xdr:rowOff>59690</xdr:rowOff>
    </xdr:to>
    <xdr:sp macro="" textlink="">
      <xdr:nvSpPr>
        <xdr:cNvPr id="130" name="フローチャート : 判断 129"/>
        <xdr:cNvSpPr/>
      </xdr:nvSpPr>
      <xdr:spPr>
        <a:xfrm>
          <a:off x="15621000" y="270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69867</xdr:rowOff>
    </xdr:from>
    <xdr:ext cx="736600" cy="259045"/>
    <xdr:sp macro="" textlink="">
      <xdr:nvSpPr>
        <xdr:cNvPr id="131" name="テキスト ボックス 130"/>
        <xdr:cNvSpPr txBox="1"/>
      </xdr:nvSpPr>
      <xdr:spPr>
        <a:xfrm>
          <a:off x="15290800" y="247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104140</xdr:rowOff>
    </xdr:from>
    <xdr:to>
      <xdr:col>21</xdr:col>
      <xdr:colOff>361950</xdr:colOff>
      <xdr:row>16</xdr:row>
      <xdr:rowOff>31750</xdr:rowOff>
    </xdr:to>
    <xdr:cxnSp macro="">
      <xdr:nvCxnSpPr>
        <xdr:cNvPr id="132" name="直線コネクタ 131"/>
        <xdr:cNvCxnSpPr/>
      </xdr:nvCxnSpPr>
      <xdr:spPr>
        <a:xfrm>
          <a:off x="13893800" y="267589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133350</xdr:rowOff>
    </xdr:from>
    <xdr:to>
      <xdr:col>21</xdr:col>
      <xdr:colOff>412750</xdr:colOff>
      <xdr:row>16</xdr:row>
      <xdr:rowOff>63500</xdr:rowOff>
    </xdr:to>
    <xdr:sp macro="" textlink="">
      <xdr:nvSpPr>
        <xdr:cNvPr id="133" name="フローチャート : 判断 132"/>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34" name="テキスト ボックス 133"/>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104140</xdr:rowOff>
    </xdr:from>
    <xdr:to>
      <xdr:col>20</xdr:col>
      <xdr:colOff>158750</xdr:colOff>
      <xdr:row>15</xdr:row>
      <xdr:rowOff>111760</xdr:rowOff>
    </xdr:to>
    <xdr:cxnSp macro="">
      <xdr:nvCxnSpPr>
        <xdr:cNvPr id="135" name="直線コネクタ 134"/>
        <xdr:cNvCxnSpPr/>
      </xdr:nvCxnSpPr>
      <xdr:spPr>
        <a:xfrm flipV="1">
          <a:off x="13004800" y="26758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91440</xdr:rowOff>
    </xdr:from>
    <xdr:to>
      <xdr:col>20</xdr:col>
      <xdr:colOff>209550</xdr:colOff>
      <xdr:row>16</xdr:row>
      <xdr:rowOff>21590</xdr:rowOff>
    </xdr:to>
    <xdr:sp macro="" textlink="">
      <xdr:nvSpPr>
        <xdr:cNvPr id="136" name="フローチャート : 判断 135"/>
        <xdr:cNvSpPr/>
      </xdr:nvSpPr>
      <xdr:spPr>
        <a:xfrm>
          <a:off x="13843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6367</xdr:rowOff>
    </xdr:from>
    <xdr:ext cx="762000" cy="259045"/>
    <xdr:sp macro="" textlink="">
      <xdr:nvSpPr>
        <xdr:cNvPr id="137" name="テキスト ボックス 136"/>
        <xdr:cNvSpPr txBox="1"/>
      </xdr:nvSpPr>
      <xdr:spPr>
        <a:xfrm>
          <a:off x="13512800" y="274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72390</xdr:rowOff>
    </xdr:from>
    <xdr:to>
      <xdr:col>19</xdr:col>
      <xdr:colOff>6350</xdr:colOff>
      <xdr:row>16</xdr:row>
      <xdr:rowOff>2540</xdr:rowOff>
    </xdr:to>
    <xdr:sp macro="" textlink="">
      <xdr:nvSpPr>
        <xdr:cNvPr id="138" name="フローチャート : 判断 137"/>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158767</xdr:rowOff>
    </xdr:from>
    <xdr:ext cx="762000" cy="259045"/>
    <xdr:sp macro="" textlink="">
      <xdr:nvSpPr>
        <xdr:cNvPr id="139" name="テキスト ボックス 138"/>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45" name="円/楕円 144"/>
        <xdr:cNvSpPr/>
      </xdr:nvSpPr>
      <xdr:spPr>
        <a:xfrm>
          <a:off x="164592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162577</xdr:rowOff>
    </xdr:from>
    <xdr:ext cx="762000" cy="259045"/>
    <xdr:sp macro="" textlink="">
      <xdr:nvSpPr>
        <xdr:cNvPr id="146" name="物件費該当値テキスト"/>
        <xdr:cNvSpPr txBox="1"/>
      </xdr:nvSpPr>
      <xdr:spPr>
        <a:xfrm>
          <a:off x="16598900" y="273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167640</xdr:rowOff>
    </xdr:from>
    <xdr:to>
      <xdr:col>22</xdr:col>
      <xdr:colOff>615950</xdr:colOff>
      <xdr:row>16</xdr:row>
      <xdr:rowOff>97790</xdr:rowOff>
    </xdr:to>
    <xdr:sp macro="" textlink="">
      <xdr:nvSpPr>
        <xdr:cNvPr id="147" name="円/楕円 146"/>
        <xdr:cNvSpPr/>
      </xdr:nvSpPr>
      <xdr:spPr>
        <a:xfrm>
          <a:off x="15621000" y="27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82567</xdr:rowOff>
    </xdr:from>
    <xdr:ext cx="736600" cy="259045"/>
    <xdr:sp macro="" textlink="">
      <xdr:nvSpPr>
        <xdr:cNvPr id="148" name="テキスト ボックス 147"/>
        <xdr:cNvSpPr txBox="1"/>
      </xdr:nvSpPr>
      <xdr:spPr>
        <a:xfrm>
          <a:off x="15290800" y="28257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152400</xdr:rowOff>
    </xdr:from>
    <xdr:to>
      <xdr:col>21</xdr:col>
      <xdr:colOff>412750</xdr:colOff>
      <xdr:row>16</xdr:row>
      <xdr:rowOff>82550</xdr:rowOff>
    </xdr:to>
    <xdr:sp macro="" textlink="">
      <xdr:nvSpPr>
        <xdr:cNvPr id="149" name="円/楕円 148"/>
        <xdr:cNvSpPr/>
      </xdr:nvSpPr>
      <xdr:spPr>
        <a:xfrm>
          <a:off x="14732000" y="27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67327</xdr:rowOff>
    </xdr:from>
    <xdr:ext cx="762000" cy="259045"/>
    <xdr:sp macro="" textlink="">
      <xdr:nvSpPr>
        <xdr:cNvPr id="150" name="テキスト ボックス 149"/>
        <xdr:cNvSpPr txBox="1"/>
      </xdr:nvSpPr>
      <xdr:spPr>
        <a:xfrm>
          <a:off x="14401800" y="281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53340</xdr:rowOff>
    </xdr:from>
    <xdr:to>
      <xdr:col>20</xdr:col>
      <xdr:colOff>209550</xdr:colOff>
      <xdr:row>15</xdr:row>
      <xdr:rowOff>154940</xdr:rowOff>
    </xdr:to>
    <xdr:sp macro="" textlink="">
      <xdr:nvSpPr>
        <xdr:cNvPr id="151" name="円/楕円 150"/>
        <xdr:cNvSpPr/>
      </xdr:nvSpPr>
      <xdr:spPr>
        <a:xfrm>
          <a:off x="13843000" y="262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165117</xdr:rowOff>
    </xdr:from>
    <xdr:ext cx="762000" cy="259045"/>
    <xdr:sp macro="" textlink="">
      <xdr:nvSpPr>
        <xdr:cNvPr id="152" name="テキスト ボックス 151"/>
        <xdr:cNvSpPr txBox="1"/>
      </xdr:nvSpPr>
      <xdr:spPr>
        <a:xfrm>
          <a:off x="13512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60960</xdr:rowOff>
    </xdr:from>
    <xdr:to>
      <xdr:col>19</xdr:col>
      <xdr:colOff>6350</xdr:colOff>
      <xdr:row>15</xdr:row>
      <xdr:rowOff>162560</xdr:rowOff>
    </xdr:to>
    <xdr:sp macro="" textlink="">
      <xdr:nvSpPr>
        <xdr:cNvPr id="153" name="円/楕円 152"/>
        <xdr:cNvSpPr/>
      </xdr:nvSpPr>
      <xdr:spPr>
        <a:xfrm>
          <a:off x="12954000" y="263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1287</xdr:rowOff>
    </xdr:from>
    <xdr:ext cx="762000" cy="259045"/>
    <xdr:sp macro="" textlink="">
      <xdr:nvSpPr>
        <xdr:cNvPr id="154" name="テキスト ボックス 153"/>
        <xdr:cNvSpPr txBox="1"/>
      </xdr:nvSpPr>
      <xdr:spPr>
        <a:xfrm>
          <a:off x="12623800" y="240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前年度数値より０．</a:t>
          </a:r>
          <a:r>
            <a:rPr lang="ja-JP" altLang="en-US" sz="1300" b="0" i="0" baseline="0">
              <a:solidFill>
                <a:schemeClr val="dk1"/>
              </a:solidFill>
              <a:latin typeface="+mn-lt"/>
              <a:ea typeface="+mn-ea"/>
              <a:cs typeface="+mn-cs"/>
            </a:rPr>
            <a:t>１</a:t>
          </a:r>
          <a:r>
            <a:rPr lang="ja-JP" altLang="ja-JP" sz="1300" b="0" i="0" baseline="0">
              <a:solidFill>
                <a:schemeClr val="dk1"/>
              </a:solidFill>
              <a:latin typeface="+mn-lt"/>
              <a:ea typeface="+mn-ea"/>
              <a:cs typeface="+mn-cs"/>
            </a:rPr>
            <a:t>ポイント増加したが、類似団体平均を下回っている。扶助費については、恒常的に増加傾向にある中で、如何に病気になる前の健康維持対策等を推進していくかによって、扶助費の抑制が可能となるので、予防対策に取り組んでいく。</a:t>
          </a:r>
          <a:endParaRPr lang="ja-JP" altLang="ja-JP" sz="13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107950</xdr:rowOff>
    </xdr:from>
    <xdr:to>
      <xdr:col>7</xdr:col>
      <xdr:colOff>15875</xdr:colOff>
      <xdr:row>61</xdr:row>
      <xdr:rowOff>69850</xdr:rowOff>
    </xdr:to>
    <xdr:cxnSp macro="">
      <xdr:nvCxnSpPr>
        <xdr:cNvPr id="181" name="直線コネクタ 180"/>
        <xdr:cNvCxnSpPr/>
      </xdr:nvCxnSpPr>
      <xdr:spPr>
        <a:xfrm flipV="1">
          <a:off x="4826000" y="91948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22877</xdr:rowOff>
    </xdr:from>
    <xdr:ext cx="762000" cy="259045"/>
    <xdr:sp macro="" textlink="">
      <xdr:nvSpPr>
        <xdr:cNvPr id="184"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107950</xdr:rowOff>
    </xdr:from>
    <xdr:to>
      <xdr:col>7</xdr:col>
      <xdr:colOff>104775</xdr:colOff>
      <xdr:row>53</xdr:row>
      <xdr:rowOff>107950</xdr:rowOff>
    </xdr:to>
    <xdr:cxnSp macro="">
      <xdr:nvCxnSpPr>
        <xdr:cNvPr id="185" name="直線コネクタ 184"/>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107950</xdr:rowOff>
    </xdr:from>
    <xdr:to>
      <xdr:col>7</xdr:col>
      <xdr:colOff>15875</xdr:colOff>
      <xdr:row>54</xdr:row>
      <xdr:rowOff>127000</xdr:rowOff>
    </xdr:to>
    <xdr:cxnSp macro="">
      <xdr:nvCxnSpPr>
        <xdr:cNvPr id="186" name="直線コネクタ 185"/>
        <xdr:cNvCxnSpPr/>
      </xdr:nvCxnSpPr>
      <xdr:spPr>
        <a:xfrm>
          <a:off x="3987800" y="9366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162577</xdr:rowOff>
    </xdr:from>
    <xdr:ext cx="762000" cy="259045"/>
    <xdr:sp macro="" textlink="">
      <xdr:nvSpPr>
        <xdr:cNvPr id="187" name="扶助費平均値テキスト"/>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88" name="フローチャート : 判断 187"/>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107950</xdr:rowOff>
    </xdr:to>
    <xdr:cxnSp macro="">
      <xdr:nvCxnSpPr>
        <xdr:cNvPr id="189" name="直線コネクタ 188"/>
        <xdr:cNvCxnSpPr/>
      </xdr:nvCxnSpPr>
      <xdr:spPr>
        <a:xfrm>
          <a:off x="3098800" y="92710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114300</xdr:rowOff>
    </xdr:from>
    <xdr:to>
      <xdr:col>5</xdr:col>
      <xdr:colOff>600075</xdr:colOff>
      <xdr:row>56</xdr:row>
      <xdr:rowOff>44450</xdr:rowOff>
    </xdr:to>
    <xdr:sp macro="" textlink="">
      <xdr:nvSpPr>
        <xdr:cNvPr id="190" name="フローチャート : 判断 189"/>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29227</xdr:rowOff>
    </xdr:from>
    <xdr:ext cx="736600" cy="259045"/>
    <xdr:sp macro="" textlink="">
      <xdr:nvSpPr>
        <xdr:cNvPr id="191" name="テキスト ボックス 190"/>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69850</xdr:rowOff>
    </xdr:to>
    <xdr:cxnSp macro="">
      <xdr:nvCxnSpPr>
        <xdr:cNvPr id="192" name="直線コネクタ 191"/>
        <xdr:cNvCxnSpPr/>
      </xdr:nvCxnSpPr>
      <xdr:spPr>
        <a:xfrm flipV="1">
          <a:off x="2209800" y="92710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3" name="フローチャート : 判断 192"/>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4" name="テキスト ボックス 193"/>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69850</xdr:rowOff>
    </xdr:from>
    <xdr:to>
      <xdr:col>3</xdr:col>
      <xdr:colOff>142875</xdr:colOff>
      <xdr:row>54</xdr:row>
      <xdr:rowOff>107950</xdr:rowOff>
    </xdr:to>
    <xdr:cxnSp macro="">
      <xdr:nvCxnSpPr>
        <xdr:cNvPr id="195" name="直線コネクタ 194"/>
        <xdr:cNvCxnSpPr/>
      </xdr:nvCxnSpPr>
      <xdr:spPr>
        <a:xfrm flipV="1">
          <a:off x="1320800" y="93281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6" name="フローチャート : 判断 195"/>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7" name="テキスト ボックス 196"/>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8" name="フローチャート : 判断 197"/>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9" name="テキスト ボックス 198"/>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5" name="円/楕円 204"/>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6"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57150</xdr:rowOff>
    </xdr:from>
    <xdr:to>
      <xdr:col>5</xdr:col>
      <xdr:colOff>600075</xdr:colOff>
      <xdr:row>54</xdr:row>
      <xdr:rowOff>158750</xdr:rowOff>
    </xdr:to>
    <xdr:sp macro="" textlink="">
      <xdr:nvSpPr>
        <xdr:cNvPr id="207" name="円/楕円 206"/>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168927</xdr:rowOff>
    </xdr:from>
    <xdr:ext cx="736600" cy="259045"/>
    <xdr:sp macro="" textlink="">
      <xdr:nvSpPr>
        <xdr:cNvPr id="208" name="テキスト ボックス 207"/>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133350</xdr:rowOff>
    </xdr:from>
    <xdr:to>
      <xdr:col>4</xdr:col>
      <xdr:colOff>396875</xdr:colOff>
      <xdr:row>54</xdr:row>
      <xdr:rowOff>63500</xdr:rowOff>
    </xdr:to>
    <xdr:sp macro="" textlink="">
      <xdr:nvSpPr>
        <xdr:cNvPr id="209" name="円/楕円 208"/>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73677</xdr:rowOff>
    </xdr:from>
    <xdr:ext cx="762000" cy="259045"/>
    <xdr:sp macro="" textlink="">
      <xdr:nvSpPr>
        <xdr:cNvPr id="210" name="テキスト ボックス 209"/>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19050</xdr:rowOff>
    </xdr:from>
    <xdr:to>
      <xdr:col>3</xdr:col>
      <xdr:colOff>193675</xdr:colOff>
      <xdr:row>54</xdr:row>
      <xdr:rowOff>120650</xdr:rowOff>
    </xdr:to>
    <xdr:sp macro="" textlink="">
      <xdr:nvSpPr>
        <xdr:cNvPr id="211" name="円/楕円 210"/>
        <xdr:cNvSpPr/>
      </xdr:nvSpPr>
      <xdr:spPr>
        <a:xfrm>
          <a:off x="2159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130827</xdr:rowOff>
    </xdr:from>
    <xdr:ext cx="762000" cy="259045"/>
    <xdr:sp macro="" textlink="">
      <xdr:nvSpPr>
        <xdr:cNvPr id="212" name="テキスト ボックス 211"/>
        <xdr:cNvSpPr txBox="1"/>
      </xdr:nvSpPr>
      <xdr:spPr>
        <a:xfrm>
          <a:off x="1828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57150</xdr:rowOff>
    </xdr:from>
    <xdr:to>
      <xdr:col>1</xdr:col>
      <xdr:colOff>676275</xdr:colOff>
      <xdr:row>54</xdr:row>
      <xdr:rowOff>158750</xdr:rowOff>
    </xdr:to>
    <xdr:sp macro="" textlink="">
      <xdr:nvSpPr>
        <xdr:cNvPr id="213" name="円/楕円 212"/>
        <xdr:cNvSpPr/>
      </xdr:nvSpPr>
      <xdr:spPr>
        <a:xfrm>
          <a:off x="1270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168927</xdr:rowOff>
    </xdr:from>
    <xdr:ext cx="762000" cy="259045"/>
    <xdr:sp macro="" textlink="">
      <xdr:nvSpPr>
        <xdr:cNvPr id="214" name="テキスト ボックス 213"/>
        <xdr:cNvSpPr txBox="1"/>
      </xdr:nvSpPr>
      <xdr:spPr>
        <a:xfrm>
          <a:off x="939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類似団体平均に比べ若干低い割合で推移して</a:t>
          </a:r>
          <a:r>
            <a:rPr lang="ja-JP" altLang="en-US" sz="1300" b="0" i="0" baseline="0">
              <a:solidFill>
                <a:schemeClr val="dk1"/>
              </a:solidFill>
              <a:latin typeface="+mn-lt"/>
              <a:ea typeface="+mn-ea"/>
              <a:cs typeface="+mn-cs"/>
            </a:rPr>
            <a:t>き</a:t>
          </a:r>
          <a:r>
            <a:rPr lang="ja-JP" altLang="ja-JP" sz="1300" b="0" i="0" baseline="0">
              <a:solidFill>
                <a:schemeClr val="dk1"/>
              </a:solidFill>
              <a:latin typeface="+mn-lt"/>
              <a:ea typeface="+mn-ea"/>
              <a:cs typeface="+mn-cs"/>
            </a:rPr>
            <a:t>たが</a:t>
          </a:r>
          <a:r>
            <a:rPr lang="ja-JP" altLang="en-US" sz="1300" b="0" i="0" baseline="0">
              <a:solidFill>
                <a:schemeClr val="dk1"/>
              </a:solidFill>
              <a:latin typeface="+mn-lt"/>
              <a:ea typeface="+mn-ea"/>
              <a:cs typeface="+mn-cs"/>
            </a:rPr>
            <a:t>、昨</a:t>
          </a:r>
          <a:r>
            <a:rPr lang="ja-JP" altLang="ja-JP" sz="1300" b="0" i="0" baseline="0">
              <a:solidFill>
                <a:schemeClr val="dk1"/>
              </a:solidFill>
              <a:latin typeface="+mn-lt"/>
              <a:ea typeface="+mn-ea"/>
              <a:cs typeface="+mn-cs"/>
            </a:rPr>
            <a:t>年度より上回った。これは、</a:t>
          </a:r>
          <a:r>
            <a:rPr lang="ja-JP" altLang="en-US" sz="1300" b="0" i="0" baseline="0">
              <a:solidFill>
                <a:schemeClr val="dk1"/>
              </a:solidFill>
              <a:latin typeface="+mn-lt"/>
              <a:ea typeface="+mn-ea"/>
              <a:cs typeface="+mn-cs"/>
            </a:rPr>
            <a:t>雇用対策基金等</a:t>
          </a:r>
          <a:r>
            <a:rPr lang="ja-JP" altLang="ja-JP" sz="1300" b="0" i="0" baseline="0">
              <a:solidFill>
                <a:schemeClr val="dk1"/>
              </a:solidFill>
              <a:latin typeface="+mn-lt"/>
              <a:ea typeface="+mn-ea"/>
              <a:cs typeface="+mn-cs"/>
            </a:rPr>
            <a:t>への積立を行ったことによる</a:t>
          </a:r>
          <a:r>
            <a:rPr lang="ja-JP" altLang="en-US" sz="1300" b="0" i="0" baseline="0">
              <a:solidFill>
                <a:schemeClr val="dk1"/>
              </a:solidFill>
              <a:latin typeface="+mn-lt"/>
              <a:ea typeface="+mn-ea"/>
              <a:cs typeface="+mn-cs"/>
            </a:rPr>
            <a:t>ものである</a:t>
          </a:r>
          <a:r>
            <a:rPr lang="ja-JP" altLang="ja-JP" sz="1300" b="0" i="0" baseline="0">
              <a:solidFill>
                <a:schemeClr val="dk1"/>
              </a:solidFill>
              <a:latin typeface="+mn-lt"/>
              <a:ea typeface="+mn-ea"/>
              <a:cs typeface="+mn-cs"/>
            </a:rPr>
            <a:t>。しかし、今後は、高齢化に伴い後期高齢者医療特別会計、介護保険事業特別会計等の繰出額</a:t>
          </a:r>
          <a:r>
            <a:rPr lang="ja-JP" altLang="en-US" sz="1300" b="0" i="0" baseline="0">
              <a:solidFill>
                <a:schemeClr val="dk1"/>
              </a:solidFill>
              <a:latin typeface="+mn-lt"/>
              <a:ea typeface="+mn-ea"/>
              <a:cs typeface="+mn-cs"/>
            </a:rPr>
            <a:t>が</a:t>
          </a:r>
          <a:r>
            <a:rPr lang="ja-JP" altLang="ja-JP" sz="1300" b="0" i="0" baseline="0">
              <a:solidFill>
                <a:schemeClr val="dk1"/>
              </a:solidFill>
              <a:latin typeface="+mn-lt"/>
              <a:ea typeface="+mn-ea"/>
              <a:cs typeface="+mn-cs"/>
            </a:rPr>
            <a:t>増加傾向にあるため、微増傾向に向かう恐れを含んでいる。</a:t>
          </a:r>
          <a:endParaRPr lang="ja-JP" altLang="ja-JP" sz="1300">
            <a:solidFill>
              <a:schemeClr val="dk1"/>
            </a:solidFill>
            <a:latin typeface="+mn-lt"/>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88138</xdr:rowOff>
    </xdr:to>
    <xdr:cxnSp macro="">
      <xdr:nvCxnSpPr>
        <xdr:cNvPr id="239" name="直線コネクタ 238"/>
        <xdr:cNvCxnSpPr/>
      </xdr:nvCxnSpPr>
      <xdr:spPr>
        <a:xfrm flipV="1">
          <a:off x="16510000" y="9243568"/>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60215</xdr:rowOff>
    </xdr:from>
    <xdr:ext cx="762000" cy="259045"/>
    <xdr:sp macro="" textlink="">
      <xdr:nvSpPr>
        <xdr:cNvPr id="240" name="その他最小値テキスト"/>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59</xdr:row>
      <xdr:rowOff>88138</xdr:rowOff>
    </xdr:from>
    <xdr:to>
      <xdr:col>24</xdr:col>
      <xdr:colOff>120650</xdr:colOff>
      <xdr:row>59</xdr:row>
      <xdr:rowOff>88138</xdr:rowOff>
    </xdr:to>
    <xdr:cxnSp macro="">
      <xdr:nvCxnSpPr>
        <xdr:cNvPr id="241" name="直線コネクタ 240"/>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2"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3" name="直線コネクタ 242"/>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58420</xdr:rowOff>
    </xdr:from>
    <xdr:to>
      <xdr:col>24</xdr:col>
      <xdr:colOff>31750</xdr:colOff>
      <xdr:row>56</xdr:row>
      <xdr:rowOff>58420</xdr:rowOff>
    </xdr:to>
    <xdr:cxnSp macro="">
      <xdr:nvCxnSpPr>
        <xdr:cNvPr id="244" name="直線コネクタ 243"/>
        <xdr:cNvCxnSpPr/>
      </xdr:nvCxnSpPr>
      <xdr:spPr>
        <a:xfrm>
          <a:off x="15671800" y="9659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57421</xdr:rowOff>
    </xdr:from>
    <xdr:ext cx="762000" cy="259045"/>
    <xdr:sp macro="" textlink="">
      <xdr:nvSpPr>
        <xdr:cNvPr id="245" name="その他平均値テキスト"/>
        <xdr:cNvSpPr txBox="1"/>
      </xdr:nvSpPr>
      <xdr:spPr>
        <a:xfrm>
          <a:off x="16598900" y="9658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85344</xdr:rowOff>
    </xdr:from>
    <xdr:to>
      <xdr:col>24</xdr:col>
      <xdr:colOff>82550</xdr:colOff>
      <xdr:row>57</xdr:row>
      <xdr:rowOff>15494</xdr:rowOff>
    </xdr:to>
    <xdr:sp macro="" textlink="">
      <xdr:nvSpPr>
        <xdr:cNvPr id="246" name="フローチャート : 判断 245"/>
        <xdr:cNvSpPr/>
      </xdr:nvSpPr>
      <xdr:spPr>
        <a:xfrm>
          <a:off x="164592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26416</xdr:rowOff>
    </xdr:from>
    <xdr:to>
      <xdr:col>22</xdr:col>
      <xdr:colOff>565150</xdr:colOff>
      <xdr:row>56</xdr:row>
      <xdr:rowOff>58420</xdr:rowOff>
    </xdr:to>
    <xdr:cxnSp macro="">
      <xdr:nvCxnSpPr>
        <xdr:cNvPr id="247" name="直線コネクタ 246"/>
        <xdr:cNvCxnSpPr/>
      </xdr:nvCxnSpPr>
      <xdr:spPr>
        <a:xfrm>
          <a:off x="14782800" y="9627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8" name="フローチャート : 判断 247"/>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49" name="テキスト ボックス 248"/>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8128</xdr:rowOff>
    </xdr:from>
    <xdr:to>
      <xdr:col>21</xdr:col>
      <xdr:colOff>361950</xdr:colOff>
      <xdr:row>56</xdr:row>
      <xdr:rowOff>26416</xdr:rowOff>
    </xdr:to>
    <xdr:cxnSp macro="">
      <xdr:nvCxnSpPr>
        <xdr:cNvPr id="250" name="直線コネクタ 249"/>
        <xdr:cNvCxnSpPr/>
      </xdr:nvCxnSpPr>
      <xdr:spPr>
        <a:xfrm>
          <a:off x="13893800" y="9609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1" name="フローチャート : 判断 250"/>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2" name="テキスト ボックス 251"/>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3556</xdr:rowOff>
    </xdr:from>
    <xdr:to>
      <xdr:col>20</xdr:col>
      <xdr:colOff>158750</xdr:colOff>
      <xdr:row>56</xdr:row>
      <xdr:rowOff>8128</xdr:rowOff>
    </xdr:to>
    <xdr:cxnSp macro="">
      <xdr:nvCxnSpPr>
        <xdr:cNvPr id="253" name="直線コネクタ 252"/>
        <xdr:cNvCxnSpPr/>
      </xdr:nvCxnSpPr>
      <xdr:spPr>
        <a:xfrm>
          <a:off x="13004800" y="96047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4" name="フローチャート : 判断 253"/>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5" name="テキスト ボックス 254"/>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156210</xdr:rowOff>
    </xdr:from>
    <xdr:to>
      <xdr:col>19</xdr:col>
      <xdr:colOff>6350</xdr:colOff>
      <xdr:row>56</xdr:row>
      <xdr:rowOff>86360</xdr:rowOff>
    </xdr:to>
    <xdr:sp macro="" textlink="">
      <xdr:nvSpPr>
        <xdr:cNvPr id="256" name="フローチャート : 判断 255"/>
        <xdr:cNvSpPr/>
      </xdr:nvSpPr>
      <xdr:spPr>
        <a:xfrm>
          <a:off x="12954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71137</xdr:rowOff>
    </xdr:from>
    <xdr:ext cx="762000" cy="259045"/>
    <xdr:sp macro="" textlink="">
      <xdr:nvSpPr>
        <xdr:cNvPr id="257" name="テキスト ボックス 256"/>
        <xdr:cNvSpPr txBox="1"/>
      </xdr:nvSpPr>
      <xdr:spPr>
        <a:xfrm>
          <a:off x="12623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7620</xdr:rowOff>
    </xdr:from>
    <xdr:to>
      <xdr:col>24</xdr:col>
      <xdr:colOff>82550</xdr:colOff>
      <xdr:row>56</xdr:row>
      <xdr:rowOff>109220</xdr:rowOff>
    </xdr:to>
    <xdr:sp macro="" textlink="">
      <xdr:nvSpPr>
        <xdr:cNvPr id="263" name="円/楕円 262"/>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24147</xdr:rowOff>
    </xdr:from>
    <xdr:ext cx="762000" cy="259045"/>
    <xdr:sp macro="" textlink="">
      <xdr:nvSpPr>
        <xdr:cNvPr id="264"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7620</xdr:rowOff>
    </xdr:from>
    <xdr:to>
      <xdr:col>22</xdr:col>
      <xdr:colOff>615950</xdr:colOff>
      <xdr:row>56</xdr:row>
      <xdr:rowOff>109220</xdr:rowOff>
    </xdr:to>
    <xdr:sp macro="" textlink="">
      <xdr:nvSpPr>
        <xdr:cNvPr id="265" name="円/楕円 264"/>
        <xdr:cNvSpPr/>
      </xdr:nvSpPr>
      <xdr:spPr>
        <a:xfrm>
          <a:off x="15621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93997</xdr:rowOff>
    </xdr:from>
    <xdr:ext cx="736600" cy="259045"/>
    <xdr:sp macro="" textlink="">
      <xdr:nvSpPr>
        <xdr:cNvPr id="266" name="テキスト ボックス 265"/>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147066</xdr:rowOff>
    </xdr:from>
    <xdr:to>
      <xdr:col>21</xdr:col>
      <xdr:colOff>412750</xdr:colOff>
      <xdr:row>56</xdr:row>
      <xdr:rowOff>77216</xdr:rowOff>
    </xdr:to>
    <xdr:sp macro="" textlink="">
      <xdr:nvSpPr>
        <xdr:cNvPr id="267" name="円/楕円 266"/>
        <xdr:cNvSpPr/>
      </xdr:nvSpPr>
      <xdr:spPr>
        <a:xfrm>
          <a:off x="14732000" y="957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87393</xdr:rowOff>
    </xdr:from>
    <xdr:ext cx="762000" cy="259045"/>
    <xdr:sp macro="" textlink="">
      <xdr:nvSpPr>
        <xdr:cNvPr id="268" name="テキスト ボックス 267"/>
        <xdr:cNvSpPr txBox="1"/>
      </xdr:nvSpPr>
      <xdr:spPr>
        <a:xfrm>
          <a:off x="14401800" y="934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128778</xdr:rowOff>
    </xdr:from>
    <xdr:to>
      <xdr:col>20</xdr:col>
      <xdr:colOff>209550</xdr:colOff>
      <xdr:row>56</xdr:row>
      <xdr:rowOff>58928</xdr:rowOff>
    </xdr:to>
    <xdr:sp macro="" textlink="">
      <xdr:nvSpPr>
        <xdr:cNvPr id="269" name="円/楕円 268"/>
        <xdr:cNvSpPr/>
      </xdr:nvSpPr>
      <xdr:spPr>
        <a:xfrm>
          <a:off x="13843000" y="955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69105</xdr:rowOff>
    </xdr:from>
    <xdr:ext cx="762000" cy="259045"/>
    <xdr:sp macro="" textlink="">
      <xdr:nvSpPr>
        <xdr:cNvPr id="270" name="テキスト ボックス 269"/>
        <xdr:cNvSpPr txBox="1"/>
      </xdr:nvSpPr>
      <xdr:spPr>
        <a:xfrm>
          <a:off x="13512800" y="93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124206</xdr:rowOff>
    </xdr:from>
    <xdr:to>
      <xdr:col>19</xdr:col>
      <xdr:colOff>6350</xdr:colOff>
      <xdr:row>56</xdr:row>
      <xdr:rowOff>54356</xdr:rowOff>
    </xdr:to>
    <xdr:sp macro="" textlink="">
      <xdr:nvSpPr>
        <xdr:cNvPr id="271" name="円/楕円 270"/>
        <xdr:cNvSpPr/>
      </xdr:nvSpPr>
      <xdr:spPr>
        <a:xfrm>
          <a:off x="12954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64533</xdr:rowOff>
    </xdr:from>
    <xdr:ext cx="762000" cy="259045"/>
    <xdr:sp macro="" textlink="">
      <xdr:nvSpPr>
        <xdr:cNvPr id="272" name="テキスト ボックス 271"/>
        <xdr:cNvSpPr txBox="1"/>
      </xdr:nvSpPr>
      <xdr:spPr>
        <a:xfrm>
          <a:off x="12623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300" b="0" i="0" baseline="0">
              <a:solidFill>
                <a:schemeClr val="dk1"/>
              </a:solidFill>
              <a:latin typeface="+mn-lt"/>
              <a:ea typeface="+mn-ea"/>
              <a:cs typeface="+mn-cs"/>
            </a:rPr>
            <a:t>　類似団体平均</a:t>
          </a:r>
          <a:r>
            <a:rPr lang="ja-JP" altLang="en-US" sz="1300" b="0" i="0" baseline="0">
              <a:solidFill>
                <a:schemeClr val="dk1"/>
              </a:solidFill>
              <a:latin typeface="+mn-lt"/>
              <a:ea typeface="+mn-ea"/>
              <a:cs typeface="+mn-cs"/>
            </a:rPr>
            <a:t>を上回っており</a:t>
          </a:r>
          <a:r>
            <a:rPr lang="ja-JP" altLang="ja-JP" sz="1300" b="0" i="0" baseline="0">
              <a:solidFill>
                <a:schemeClr val="dk1"/>
              </a:solidFill>
              <a:latin typeface="+mn-lt"/>
              <a:ea typeface="+mn-ea"/>
              <a:cs typeface="+mn-cs"/>
            </a:rPr>
            <a:t>、前年度より</a:t>
          </a:r>
          <a:r>
            <a:rPr lang="ja-JP" altLang="en-US" sz="1300" b="0" i="0" baseline="0">
              <a:solidFill>
                <a:schemeClr val="dk1"/>
              </a:solidFill>
              <a:latin typeface="+mn-lt"/>
              <a:ea typeface="+mn-ea"/>
              <a:cs typeface="+mn-cs"/>
            </a:rPr>
            <a:t>０．５</a:t>
          </a:r>
          <a:r>
            <a:rPr lang="ja-JP" altLang="ja-JP" sz="1300" b="0" i="0" baseline="0">
              <a:solidFill>
                <a:schemeClr val="dk1"/>
              </a:solidFill>
              <a:latin typeface="+mn-lt"/>
              <a:ea typeface="+mn-ea"/>
              <a:cs typeface="+mn-cs"/>
            </a:rPr>
            <a:t>ポイント高くなった。これは、</a:t>
          </a:r>
          <a:r>
            <a:rPr lang="ja-JP" altLang="en-US" sz="1300" b="0" i="0" baseline="0">
              <a:solidFill>
                <a:schemeClr val="dk1"/>
              </a:solidFill>
              <a:latin typeface="+mn-lt"/>
              <a:ea typeface="+mn-ea"/>
              <a:cs typeface="+mn-cs"/>
            </a:rPr>
            <a:t>隔年で実施している海外派遣事業補助金</a:t>
          </a:r>
          <a:r>
            <a:rPr lang="ja-JP" altLang="ja-JP" sz="1300" b="0" i="0" baseline="0">
              <a:solidFill>
                <a:schemeClr val="dk1"/>
              </a:solidFill>
              <a:latin typeface="+mn-lt"/>
              <a:ea typeface="+mn-ea"/>
              <a:cs typeface="+mn-cs"/>
            </a:rPr>
            <a:t>等により増加した</a:t>
          </a:r>
          <a:r>
            <a:rPr lang="ja-JP" altLang="en-US" sz="1300" b="0" i="0" baseline="0">
              <a:solidFill>
                <a:schemeClr val="dk1"/>
              </a:solidFill>
              <a:latin typeface="+mn-lt"/>
              <a:ea typeface="+mn-ea"/>
              <a:cs typeface="+mn-cs"/>
            </a:rPr>
            <a:t>ものである</a:t>
          </a:r>
          <a:r>
            <a:rPr lang="ja-JP" altLang="ja-JP" sz="1300" b="0" i="0" baseline="0">
              <a:solidFill>
                <a:schemeClr val="dk1"/>
              </a:solidFill>
              <a:latin typeface="+mn-lt"/>
              <a:ea typeface="+mn-ea"/>
              <a:cs typeface="+mn-cs"/>
            </a:rPr>
            <a:t>。今後は</a:t>
          </a:r>
          <a:r>
            <a:rPr lang="ja-JP" altLang="en-US" sz="1300" b="0" i="0" baseline="0">
              <a:solidFill>
                <a:schemeClr val="dk1"/>
              </a:solidFill>
              <a:latin typeface="+mn-lt"/>
              <a:ea typeface="+mn-ea"/>
              <a:cs typeface="+mn-cs"/>
            </a:rPr>
            <a:t>、補助金を交付するのが適当な事業を行っているかなどについて明確な基準を設けて、必要性の低い補助金は見直しや廃止を行う方針である。</a:t>
          </a:r>
          <a:endParaRPr lang="ja-JP" altLang="ja-JP" sz="1300">
            <a:solidFill>
              <a:schemeClr val="dk1"/>
            </a:solidFill>
            <a:latin typeface="+mn-lt"/>
            <a:ea typeface="+mn-ea"/>
            <a:cs typeface="+mn-cs"/>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6" name="テキスト ボックス 295"/>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140716</xdr:rowOff>
    </xdr:from>
    <xdr:to>
      <xdr:col>24</xdr:col>
      <xdr:colOff>31750</xdr:colOff>
      <xdr:row>41</xdr:row>
      <xdr:rowOff>88138</xdr:rowOff>
    </xdr:to>
    <xdr:cxnSp macro="">
      <xdr:nvCxnSpPr>
        <xdr:cNvPr id="298" name="直線コネクタ 297"/>
        <xdr:cNvCxnSpPr/>
      </xdr:nvCxnSpPr>
      <xdr:spPr>
        <a:xfrm flipV="1">
          <a:off x="16510000" y="562711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60215</xdr:rowOff>
    </xdr:from>
    <xdr:ext cx="762000" cy="259045"/>
    <xdr:sp macro="" textlink="">
      <xdr:nvSpPr>
        <xdr:cNvPr id="299" name="補助費等最小値テキスト"/>
        <xdr:cNvSpPr txBox="1"/>
      </xdr:nvSpPr>
      <xdr:spPr>
        <a:xfrm>
          <a:off x="16598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41</xdr:row>
      <xdr:rowOff>88138</xdr:rowOff>
    </xdr:from>
    <xdr:to>
      <xdr:col>24</xdr:col>
      <xdr:colOff>120650</xdr:colOff>
      <xdr:row>41</xdr:row>
      <xdr:rowOff>88138</xdr:rowOff>
    </xdr:to>
    <xdr:cxnSp macro="">
      <xdr:nvCxnSpPr>
        <xdr:cNvPr id="300" name="直線コネクタ 299"/>
        <xdr:cNvCxnSpPr/>
      </xdr:nvCxnSpPr>
      <xdr:spPr>
        <a:xfrm>
          <a:off x="16421100" y="71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55643</xdr:rowOff>
    </xdr:from>
    <xdr:ext cx="762000" cy="259045"/>
    <xdr:sp macro="" textlink="">
      <xdr:nvSpPr>
        <xdr:cNvPr id="301" name="補助費等最大値テキスト"/>
        <xdr:cNvSpPr txBox="1"/>
      </xdr:nvSpPr>
      <xdr:spPr>
        <a:xfrm>
          <a:off x="16598900" y="537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a:t>
          </a:r>
          <a:endParaRPr kumimoji="1" lang="ja-JP" altLang="en-US" sz="1000" b="1">
            <a:latin typeface="ＭＳ Ｐゴシック"/>
          </a:endParaRPr>
        </a:p>
      </xdr:txBody>
    </xdr:sp>
    <xdr:clientData/>
  </xdr:oneCellAnchor>
  <xdr:twoCellAnchor>
    <xdr:from>
      <xdr:col>23</xdr:col>
      <xdr:colOff>628650</xdr:colOff>
      <xdr:row>32</xdr:row>
      <xdr:rowOff>140716</xdr:rowOff>
    </xdr:from>
    <xdr:to>
      <xdr:col>24</xdr:col>
      <xdr:colOff>120650</xdr:colOff>
      <xdr:row>32</xdr:row>
      <xdr:rowOff>140716</xdr:rowOff>
    </xdr:to>
    <xdr:cxnSp macro="">
      <xdr:nvCxnSpPr>
        <xdr:cNvPr id="302" name="直線コネクタ 301"/>
        <xdr:cNvCxnSpPr/>
      </xdr:nvCxnSpPr>
      <xdr:spPr>
        <a:xfrm>
          <a:off x="16421100" y="562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78994</xdr:rowOff>
    </xdr:from>
    <xdr:to>
      <xdr:col>24</xdr:col>
      <xdr:colOff>31750</xdr:colOff>
      <xdr:row>37</xdr:row>
      <xdr:rowOff>124714</xdr:rowOff>
    </xdr:to>
    <xdr:cxnSp macro="">
      <xdr:nvCxnSpPr>
        <xdr:cNvPr id="303" name="直線コネクタ 302"/>
        <xdr:cNvCxnSpPr/>
      </xdr:nvCxnSpPr>
      <xdr:spPr>
        <a:xfrm>
          <a:off x="15671800" y="642264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4"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5" name="フローチャート : 判断 304"/>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78994</xdr:rowOff>
    </xdr:to>
    <xdr:cxnSp macro="">
      <xdr:nvCxnSpPr>
        <xdr:cNvPr id="306" name="直線コネクタ 305"/>
        <xdr:cNvCxnSpPr/>
      </xdr:nvCxnSpPr>
      <xdr:spPr>
        <a:xfrm>
          <a:off x="14782800" y="631291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99060</xdr:rowOff>
    </xdr:from>
    <xdr:to>
      <xdr:col>22</xdr:col>
      <xdr:colOff>615950</xdr:colOff>
      <xdr:row>37</xdr:row>
      <xdr:rowOff>29210</xdr:rowOff>
    </xdr:to>
    <xdr:sp macro="" textlink="">
      <xdr:nvSpPr>
        <xdr:cNvPr id="307" name="フローチャート : 判断 306"/>
        <xdr:cNvSpPr/>
      </xdr:nvSpPr>
      <xdr:spPr>
        <a:xfrm>
          <a:off x="15621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39387</xdr:rowOff>
    </xdr:from>
    <xdr:ext cx="736600" cy="259045"/>
    <xdr:sp macro="" textlink="">
      <xdr:nvSpPr>
        <xdr:cNvPr id="308" name="テキスト ボックス 307"/>
        <xdr:cNvSpPr txBox="1"/>
      </xdr:nvSpPr>
      <xdr:spPr>
        <a:xfrm>
          <a:off x="15290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140716</xdr:rowOff>
    </xdr:to>
    <xdr:cxnSp macro="">
      <xdr:nvCxnSpPr>
        <xdr:cNvPr id="309" name="直線コネクタ 308"/>
        <xdr:cNvCxnSpPr/>
      </xdr:nvCxnSpPr>
      <xdr:spPr>
        <a:xfrm>
          <a:off x="13893800" y="62580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153924</xdr:rowOff>
    </xdr:from>
    <xdr:to>
      <xdr:col>21</xdr:col>
      <xdr:colOff>412750</xdr:colOff>
      <xdr:row>37</xdr:row>
      <xdr:rowOff>84074</xdr:rowOff>
    </xdr:to>
    <xdr:sp macro="" textlink="">
      <xdr:nvSpPr>
        <xdr:cNvPr id="310" name="フローチャート : 判断 309"/>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68851</xdr:rowOff>
    </xdr:from>
    <xdr:ext cx="762000" cy="259045"/>
    <xdr:sp macro="" textlink="">
      <xdr:nvSpPr>
        <xdr:cNvPr id="311" name="テキスト ボックス 310"/>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85852</xdr:rowOff>
    </xdr:from>
    <xdr:to>
      <xdr:col>20</xdr:col>
      <xdr:colOff>158750</xdr:colOff>
      <xdr:row>36</xdr:row>
      <xdr:rowOff>159004</xdr:rowOff>
    </xdr:to>
    <xdr:cxnSp macro="">
      <xdr:nvCxnSpPr>
        <xdr:cNvPr id="312" name="直線コネクタ 311"/>
        <xdr:cNvCxnSpPr/>
      </xdr:nvCxnSpPr>
      <xdr:spPr>
        <a:xfrm flipV="1">
          <a:off x="13004800" y="625805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99060</xdr:rowOff>
    </xdr:from>
    <xdr:to>
      <xdr:col>20</xdr:col>
      <xdr:colOff>209550</xdr:colOff>
      <xdr:row>37</xdr:row>
      <xdr:rowOff>29210</xdr:rowOff>
    </xdr:to>
    <xdr:sp macro="" textlink="">
      <xdr:nvSpPr>
        <xdr:cNvPr id="313" name="フローチャート : 判断 312"/>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14" name="テキスト ボックス 31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15" name="フローチャート : 判断 314"/>
        <xdr:cNvSpPr/>
      </xdr:nvSpPr>
      <xdr:spPr>
        <a:xfrm>
          <a:off x="12954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16" name="テキスト ボックス 315"/>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73914</xdr:rowOff>
    </xdr:from>
    <xdr:to>
      <xdr:col>24</xdr:col>
      <xdr:colOff>82550</xdr:colOff>
      <xdr:row>38</xdr:row>
      <xdr:rowOff>4064</xdr:rowOff>
    </xdr:to>
    <xdr:sp macro="" textlink="">
      <xdr:nvSpPr>
        <xdr:cNvPr id="322" name="円/楕円 321"/>
        <xdr:cNvSpPr/>
      </xdr:nvSpPr>
      <xdr:spPr>
        <a:xfrm>
          <a:off x="164592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45991</xdr:rowOff>
    </xdr:from>
    <xdr:ext cx="762000" cy="259045"/>
    <xdr:sp macro="" textlink="">
      <xdr:nvSpPr>
        <xdr:cNvPr id="323" name="補助費等該当値テキスト"/>
        <xdr:cNvSpPr txBox="1"/>
      </xdr:nvSpPr>
      <xdr:spPr>
        <a:xfrm>
          <a:off x="165989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28194</xdr:rowOff>
    </xdr:from>
    <xdr:to>
      <xdr:col>22</xdr:col>
      <xdr:colOff>615950</xdr:colOff>
      <xdr:row>37</xdr:row>
      <xdr:rowOff>129794</xdr:rowOff>
    </xdr:to>
    <xdr:sp macro="" textlink="">
      <xdr:nvSpPr>
        <xdr:cNvPr id="324" name="円/楕円 323"/>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25" name="テキスト ボックス 324"/>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89916</xdr:rowOff>
    </xdr:from>
    <xdr:to>
      <xdr:col>21</xdr:col>
      <xdr:colOff>412750</xdr:colOff>
      <xdr:row>37</xdr:row>
      <xdr:rowOff>20066</xdr:rowOff>
    </xdr:to>
    <xdr:sp macro="" textlink="">
      <xdr:nvSpPr>
        <xdr:cNvPr id="326" name="円/楕円 325"/>
        <xdr:cNvSpPr/>
      </xdr:nvSpPr>
      <xdr:spPr>
        <a:xfrm>
          <a:off x="14732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30243</xdr:rowOff>
    </xdr:from>
    <xdr:ext cx="762000" cy="259045"/>
    <xdr:sp macro="" textlink="">
      <xdr:nvSpPr>
        <xdr:cNvPr id="327" name="テキスト ボックス 326"/>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35052</xdr:rowOff>
    </xdr:from>
    <xdr:to>
      <xdr:col>20</xdr:col>
      <xdr:colOff>209550</xdr:colOff>
      <xdr:row>36</xdr:row>
      <xdr:rowOff>136652</xdr:rowOff>
    </xdr:to>
    <xdr:sp macro="" textlink="">
      <xdr:nvSpPr>
        <xdr:cNvPr id="328" name="円/楕円 327"/>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146829</xdr:rowOff>
    </xdr:from>
    <xdr:ext cx="762000" cy="259045"/>
    <xdr:sp macro="" textlink="">
      <xdr:nvSpPr>
        <xdr:cNvPr id="329" name="テキスト ボックス 328"/>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30" name="円/楕円 329"/>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31" name="テキスト ボックス 330"/>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前年数値より</a:t>
          </a:r>
          <a:r>
            <a:rPr lang="ja-JP" altLang="en-US" sz="1300" b="0" i="0" baseline="0">
              <a:solidFill>
                <a:schemeClr val="dk1"/>
              </a:solidFill>
              <a:latin typeface="+mn-lt"/>
              <a:ea typeface="+mn-ea"/>
              <a:cs typeface="+mn-cs"/>
            </a:rPr>
            <a:t>０．４</a:t>
          </a:r>
          <a:r>
            <a:rPr lang="ja-JP" altLang="ja-JP" sz="1300" b="0" i="0" baseline="0">
              <a:solidFill>
                <a:schemeClr val="dk1"/>
              </a:solidFill>
              <a:latin typeface="+mn-lt"/>
              <a:ea typeface="+mn-ea"/>
              <a:cs typeface="+mn-cs"/>
            </a:rPr>
            <a:t>ポイント</a:t>
          </a:r>
          <a:r>
            <a:rPr lang="ja-JP" altLang="en-US" sz="1300" b="0" i="0" baseline="0">
              <a:solidFill>
                <a:schemeClr val="dk1"/>
              </a:solidFill>
              <a:latin typeface="+mn-lt"/>
              <a:ea typeface="+mn-ea"/>
              <a:cs typeface="+mn-cs"/>
            </a:rPr>
            <a:t>増加</a:t>
          </a:r>
          <a:r>
            <a:rPr lang="ja-JP" altLang="ja-JP" sz="1300" b="0" i="0" baseline="0">
              <a:solidFill>
                <a:schemeClr val="dk1"/>
              </a:solidFill>
              <a:latin typeface="+mn-lt"/>
              <a:ea typeface="+mn-ea"/>
              <a:cs typeface="+mn-cs"/>
            </a:rPr>
            <a:t>し</a:t>
          </a:r>
          <a:r>
            <a:rPr lang="ja-JP" altLang="en-US" sz="1300" b="0" i="0" baseline="0">
              <a:solidFill>
                <a:schemeClr val="dk1"/>
              </a:solidFill>
              <a:latin typeface="+mn-lt"/>
              <a:ea typeface="+mn-ea"/>
              <a:cs typeface="+mn-cs"/>
            </a:rPr>
            <a:t>たが</a:t>
          </a:r>
          <a:r>
            <a:rPr lang="ja-JP" altLang="ja-JP" sz="1300" b="0" i="0" baseline="0">
              <a:solidFill>
                <a:schemeClr val="dk1"/>
              </a:solidFill>
              <a:latin typeface="+mn-lt"/>
              <a:ea typeface="+mn-ea"/>
              <a:cs typeface="+mn-cs"/>
            </a:rPr>
            <a:t>、類似団体平均を下回っている。これは、平成１７年度から繰上償還を実施し、後年度負担の軽減を図った影響及び償還のピークを過ぎているためである。今後も</a:t>
          </a:r>
          <a:r>
            <a:rPr lang="ja-JP" altLang="ja-JP" sz="1300" baseline="0">
              <a:solidFill>
                <a:schemeClr val="dk1"/>
              </a:solidFill>
              <a:latin typeface="+mn-lt"/>
              <a:ea typeface="+mn-ea"/>
              <a:cs typeface="+mn-cs"/>
            </a:rPr>
            <a:t>普通建設事業の見直し、</a:t>
          </a:r>
          <a:r>
            <a:rPr lang="ja-JP" altLang="ja-JP" sz="1300" b="0" i="0" baseline="0">
              <a:solidFill>
                <a:schemeClr val="dk1"/>
              </a:solidFill>
              <a:latin typeface="+mn-lt"/>
              <a:ea typeface="+mn-ea"/>
              <a:cs typeface="+mn-cs"/>
            </a:rPr>
            <a:t>新規地方債発行の抑制</a:t>
          </a:r>
          <a:r>
            <a:rPr lang="ja-JP" altLang="ja-JP" sz="1300" baseline="0">
              <a:solidFill>
                <a:schemeClr val="dk1"/>
              </a:solidFill>
              <a:latin typeface="+mn-lt"/>
              <a:ea typeface="+mn-ea"/>
              <a:cs typeface="+mn-cs"/>
            </a:rPr>
            <a:t>や繰上償還の実施等により</a:t>
          </a:r>
          <a:r>
            <a:rPr lang="ja-JP" altLang="ja-JP" sz="1300" b="0" i="0" baseline="0">
              <a:solidFill>
                <a:schemeClr val="dk1"/>
              </a:solidFill>
              <a:latin typeface="+mn-lt"/>
              <a:ea typeface="+mn-ea"/>
              <a:cs typeface="+mn-cs"/>
            </a:rPr>
            <a:t>公債費負担の抑制に努めたい。</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60706</xdr:rowOff>
    </xdr:to>
    <xdr:cxnSp macro="">
      <xdr:nvCxnSpPr>
        <xdr:cNvPr id="356" name="直線コネクタ 355"/>
        <xdr:cNvCxnSpPr/>
      </xdr:nvCxnSpPr>
      <xdr:spPr>
        <a:xfrm flipV="1">
          <a:off x="4826000" y="12585700"/>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32783</xdr:rowOff>
    </xdr:from>
    <xdr:ext cx="762000" cy="259045"/>
    <xdr:sp macro="" textlink="">
      <xdr:nvSpPr>
        <xdr:cNvPr id="357" name="公債費最小値テキスト"/>
        <xdr:cNvSpPr txBox="1"/>
      </xdr:nvSpPr>
      <xdr:spPr>
        <a:xfrm>
          <a:off x="4914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81</xdr:row>
      <xdr:rowOff>60706</xdr:rowOff>
    </xdr:from>
    <xdr:to>
      <xdr:col>7</xdr:col>
      <xdr:colOff>104775</xdr:colOff>
      <xdr:row>81</xdr:row>
      <xdr:rowOff>60706</xdr:rowOff>
    </xdr:to>
    <xdr:cxnSp macro="">
      <xdr:nvCxnSpPr>
        <xdr:cNvPr id="358" name="直線コネクタ 357"/>
        <xdr:cNvCxnSpPr/>
      </xdr:nvCxnSpPr>
      <xdr:spPr>
        <a:xfrm>
          <a:off x="4737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9"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60" name="直線コネクタ 359"/>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74422</xdr:rowOff>
    </xdr:from>
    <xdr:to>
      <xdr:col>7</xdr:col>
      <xdr:colOff>15875</xdr:colOff>
      <xdr:row>77</xdr:row>
      <xdr:rowOff>92711</xdr:rowOff>
    </xdr:to>
    <xdr:cxnSp macro="">
      <xdr:nvCxnSpPr>
        <xdr:cNvPr id="361" name="直線コネクタ 360"/>
        <xdr:cNvCxnSpPr/>
      </xdr:nvCxnSpPr>
      <xdr:spPr>
        <a:xfrm>
          <a:off x="3987800" y="132760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63" name="フローチャート :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74422</xdr:rowOff>
    </xdr:from>
    <xdr:to>
      <xdr:col>5</xdr:col>
      <xdr:colOff>549275</xdr:colOff>
      <xdr:row>77</xdr:row>
      <xdr:rowOff>161289</xdr:rowOff>
    </xdr:to>
    <xdr:cxnSp macro="">
      <xdr:nvCxnSpPr>
        <xdr:cNvPr id="364" name="直線コネクタ 363"/>
        <xdr:cNvCxnSpPr/>
      </xdr:nvCxnSpPr>
      <xdr:spPr>
        <a:xfrm flipV="1">
          <a:off x="3098800" y="13276072"/>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133350</xdr:rowOff>
    </xdr:from>
    <xdr:to>
      <xdr:col>5</xdr:col>
      <xdr:colOff>600075</xdr:colOff>
      <xdr:row>78</xdr:row>
      <xdr:rowOff>63500</xdr:rowOff>
    </xdr:to>
    <xdr:sp macro="" textlink="">
      <xdr:nvSpPr>
        <xdr:cNvPr id="365" name="フローチャート : 判断 364"/>
        <xdr:cNvSpPr/>
      </xdr:nvSpPr>
      <xdr:spPr>
        <a:xfrm>
          <a:off x="3937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48277</xdr:rowOff>
    </xdr:from>
    <xdr:ext cx="736600" cy="259045"/>
    <xdr:sp macro="" textlink="">
      <xdr:nvSpPr>
        <xdr:cNvPr id="366" name="テキスト ボックス 36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161289</xdr:rowOff>
    </xdr:from>
    <xdr:to>
      <xdr:col>4</xdr:col>
      <xdr:colOff>346075</xdr:colOff>
      <xdr:row>78</xdr:row>
      <xdr:rowOff>26415</xdr:rowOff>
    </xdr:to>
    <xdr:cxnSp macro="">
      <xdr:nvCxnSpPr>
        <xdr:cNvPr id="367" name="直線コネクタ 366"/>
        <xdr:cNvCxnSpPr/>
      </xdr:nvCxnSpPr>
      <xdr:spPr>
        <a:xfrm flipV="1">
          <a:off x="2209800" y="133629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8" name="フローチャート : 判断 367"/>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9" name="テキスト ボックス 368"/>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26415</xdr:rowOff>
    </xdr:from>
    <xdr:to>
      <xdr:col>3</xdr:col>
      <xdr:colOff>142875</xdr:colOff>
      <xdr:row>78</xdr:row>
      <xdr:rowOff>40132</xdr:rowOff>
    </xdr:to>
    <xdr:cxnSp macro="">
      <xdr:nvCxnSpPr>
        <xdr:cNvPr id="370" name="直線コネクタ 369"/>
        <xdr:cNvCxnSpPr/>
      </xdr:nvCxnSpPr>
      <xdr:spPr>
        <a:xfrm flipV="1">
          <a:off x="1320800" y="133995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71" name="フローチャート : 判断 370"/>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93997</xdr:rowOff>
    </xdr:from>
    <xdr:ext cx="762000" cy="259045"/>
    <xdr:sp macro="" textlink="">
      <xdr:nvSpPr>
        <xdr:cNvPr id="372" name="テキスト ボックス 371"/>
        <xdr:cNvSpPr txBox="1"/>
      </xdr:nvSpPr>
      <xdr:spPr>
        <a:xfrm>
          <a:off x="1828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73" name="フローチャート : 判断 372"/>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74" name="テキスト ボックス 373"/>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41911</xdr:rowOff>
    </xdr:from>
    <xdr:to>
      <xdr:col>7</xdr:col>
      <xdr:colOff>66675</xdr:colOff>
      <xdr:row>77</xdr:row>
      <xdr:rowOff>143511</xdr:rowOff>
    </xdr:to>
    <xdr:sp macro="" textlink="">
      <xdr:nvSpPr>
        <xdr:cNvPr id="380" name="円/楕円 379"/>
        <xdr:cNvSpPr/>
      </xdr:nvSpPr>
      <xdr:spPr>
        <a:xfrm>
          <a:off x="47752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58438</xdr:rowOff>
    </xdr:from>
    <xdr:ext cx="762000" cy="259045"/>
    <xdr:sp macro="" textlink="">
      <xdr:nvSpPr>
        <xdr:cNvPr id="381" name="公債費該当値テキスト"/>
        <xdr:cNvSpPr txBox="1"/>
      </xdr:nvSpPr>
      <xdr:spPr>
        <a:xfrm>
          <a:off x="49149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23622</xdr:rowOff>
    </xdr:from>
    <xdr:to>
      <xdr:col>5</xdr:col>
      <xdr:colOff>600075</xdr:colOff>
      <xdr:row>77</xdr:row>
      <xdr:rowOff>125222</xdr:rowOff>
    </xdr:to>
    <xdr:sp macro="" textlink="">
      <xdr:nvSpPr>
        <xdr:cNvPr id="382" name="円/楕円 381"/>
        <xdr:cNvSpPr/>
      </xdr:nvSpPr>
      <xdr:spPr>
        <a:xfrm>
          <a:off x="3937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83" name="テキスト ボックス 382"/>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110489</xdr:rowOff>
    </xdr:from>
    <xdr:to>
      <xdr:col>4</xdr:col>
      <xdr:colOff>396875</xdr:colOff>
      <xdr:row>78</xdr:row>
      <xdr:rowOff>40639</xdr:rowOff>
    </xdr:to>
    <xdr:sp macro="" textlink="">
      <xdr:nvSpPr>
        <xdr:cNvPr id="384" name="円/楕円 38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50816</xdr:rowOff>
    </xdr:from>
    <xdr:ext cx="762000" cy="259045"/>
    <xdr:sp macro="" textlink="">
      <xdr:nvSpPr>
        <xdr:cNvPr id="385" name="テキスト ボックス 384"/>
        <xdr:cNvSpPr txBox="1"/>
      </xdr:nvSpPr>
      <xdr:spPr>
        <a:xfrm>
          <a:off x="2717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147065</xdr:rowOff>
    </xdr:from>
    <xdr:to>
      <xdr:col>3</xdr:col>
      <xdr:colOff>193675</xdr:colOff>
      <xdr:row>78</xdr:row>
      <xdr:rowOff>77215</xdr:rowOff>
    </xdr:to>
    <xdr:sp macro="" textlink="">
      <xdr:nvSpPr>
        <xdr:cNvPr id="386" name="円/楕円 385"/>
        <xdr:cNvSpPr/>
      </xdr:nvSpPr>
      <xdr:spPr>
        <a:xfrm>
          <a:off x="2159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87392</xdr:rowOff>
    </xdr:from>
    <xdr:ext cx="762000" cy="259045"/>
    <xdr:sp macro="" textlink="">
      <xdr:nvSpPr>
        <xdr:cNvPr id="387" name="テキスト ボックス 386"/>
        <xdr:cNvSpPr txBox="1"/>
      </xdr:nvSpPr>
      <xdr:spPr>
        <a:xfrm>
          <a:off x="1828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88" name="円/楕円 387"/>
        <xdr:cNvSpPr/>
      </xdr:nvSpPr>
      <xdr:spPr>
        <a:xfrm>
          <a:off x="1270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89" name="テキスト ボックス 388"/>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類似団体平均を下回って</a:t>
          </a:r>
          <a:r>
            <a:rPr lang="ja-JP" altLang="en-US" sz="1300" b="0" i="0" baseline="0">
              <a:solidFill>
                <a:schemeClr val="dk1"/>
              </a:solidFill>
              <a:latin typeface="+mn-lt"/>
              <a:ea typeface="+mn-ea"/>
              <a:cs typeface="+mn-cs"/>
            </a:rPr>
            <a:t>おり</a:t>
          </a:r>
          <a:r>
            <a:rPr lang="ja-JP" altLang="ja-JP" sz="1300" b="0" i="0" baseline="0">
              <a:solidFill>
                <a:schemeClr val="dk1"/>
              </a:solidFill>
              <a:latin typeface="+mn-lt"/>
              <a:ea typeface="+mn-ea"/>
              <a:cs typeface="+mn-cs"/>
            </a:rPr>
            <a:t>、前年度と比べて</a:t>
          </a:r>
          <a:r>
            <a:rPr lang="ja-JP" altLang="en-US" sz="1300" b="0" i="0" baseline="0">
              <a:solidFill>
                <a:schemeClr val="dk1"/>
              </a:solidFill>
              <a:latin typeface="+mn-lt"/>
              <a:ea typeface="+mn-ea"/>
              <a:cs typeface="+mn-cs"/>
            </a:rPr>
            <a:t>０．８</a:t>
          </a:r>
          <a:r>
            <a:rPr lang="ja-JP" altLang="ja-JP" sz="1300" b="0" i="0" baseline="0">
              <a:solidFill>
                <a:schemeClr val="dk1"/>
              </a:solidFill>
              <a:latin typeface="+mn-lt"/>
              <a:ea typeface="+mn-ea"/>
              <a:cs typeface="+mn-cs"/>
            </a:rPr>
            <a:t>ポイント増加した。</a:t>
          </a:r>
          <a:r>
            <a:rPr lang="ja-JP" altLang="ja-JP" sz="1300" baseline="0">
              <a:solidFill>
                <a:schemeClr val="dk1"/>
              </a:solidFill>
              <a:latin typeface="+mn-lt"/>
              <a:ea typeface="+mn-ea"/>
              <a:cs typeface="+mn-cs"/>
            </a:rPr>
            <a:t>今後は、</a:t>
          </a:r>
          <a:r>
            <a:rPr kumimoji="1" lang="ja-JP" altLang="ja-JP" sz="1300">
              <a:solidFill>
                <a:schemeClr val="dk1"/>
              </a:solidFill>
              <a:latin typeface="+mn-lt"/>
              <a:ea typeface="+mn-ea"/>
              <a:cs typeface="+mn-cs"/>
            </a:rPr>
            <a:t>計画的に起債を予定しているので数年間は公債費が増加し、相対的に公債費以外の割合が減少していくことが見込まれる。</a:t>
          </a:r>
          <a:endParaRPr kumimoji="1" lang="en-US" altLang="ja-JP" sz="1300">
            <a:solidFill>
              <a:schemeClr val="dk1"/>
            </a:solidFill>
            <a:latin typeface="+mn-lt"/>
            <a:ea typeface="+mn-ea"/>
            <a:cs typeface="+mn-cs"/>
          </a:endParaRPr>
        </a:p>
        <a:p>
          <a:r>
            <a:rPr kumimoji="1" lang="ja-JP" altLang="ja-JP" sz="1300" baseline="0">
              <a:solidFill>
                <a:schemeClr val="dk1"/>
              </a:solidFill>
              <a:latin typeface="+mn-lt"/>
              <a:ea typeface="+mn-ea"/>
              <a:cs typeface="+mn-cs"/>
            </a:rPr>
            <a:t>　</a:t>
          </a:r>
          <a:r>
            <a:rPr lang="ja-JP" altLang="ja-JP" sz="1300" baseline="0">
              <a:solidFill>
                <a:schemeClr val="dk1"/>
              </a:solidFill>
              <a:latin typeface="+mn-lt"/>
              <a:ea typeface="+mn-ea"/>
              <a:cs typeface="+mn-cs"/>
            </a:rPr>
            <a:t>社会保障費の増加</a:t>
          </a:r>
          <a:r>
            <a:rPr lang="ja-JP" altLang="en-US" sz="1300" baseline="0">
              <a:solidFill>
                <a:schemeClr val="dk1"/>
              </a:solidFill>
              <a:latin typeface="+mn-lt"/>
              <a:ea typeface="+mn-ea"/>
              <a:cs typeface="+mn-cs"/>
            </a:rPr>
            <a:t>が見込まれる</a:t>
          </a:r>
          <a:r>
            <a:rPr lang="ja-JP" altLang="ja-JP" sz="1300" baseline="0">
              <a:solidFill>
                <a:schemeClr val="dk1"/>
              </a:solidFill>
              <a:latin typeface="+mn-lt"/>
              <a:ea typeface="+mn-ea"/>
              <a:cs typeface="+mn-cs"/>
            </a:rPr>
            <a:t>ことから、行政サービスの水準を保ちながら事業の見直し等により経費節減に努めていく。</a:t>
          </a:r>
          <a:endParaRPr lang="ja-JP" altLang="ja-JP" sz="13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69850</xdr:rowOff>
    </xdr:from>
    <xdr:to>
      <xdr:col>24</xdr:col>
      <xdr:colOff>31750</xdr:colOff>
      <xdr:row>81</xdr:row>
      <xdr:rowOff>92711</xdr:rowOff>
    </xdr:to>
    <xdr:cxnSp macro="">
      <xdr:nvCxnSpPr>
        <xdr:cNvPr id="417" name="直線コネクタ 416"/>
        <xdr:cNvCxnSpPr/>
      </xdr:nvCxnSpPr>
      <xdr:spPr>
        <a:xfrm flipV="1">
          <a:off x="16510000" y="12757150"/>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64788</xdr:rowOff>
    </xdr:from>
    <xdr:ext cx="762000" cy="259045"/>
    <xdr:sp macro="" textlink="">
      <xdr:nvSpPr>
        <xdr:cNvPr id="418"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23</xdr:col>
      <xdr:colOff>628650</xdr:colOff>
      <xdr:row>81</xdr:row>
      <xdr:rowOff>92711</xdr:rowOff>
    </xdr:from>
    <xdr:to>
      <xdr:col>24</xdr:col>
      <xdr:colOff>120650</xdr:colOff>
      <xdr:row>81</xdr:row>
      <xdr:rowOff>92711</xdr:rowOff>
    </xdr:to>
    <xdr:cxnSp macro="">
      <xdr:nvCxnSpPr>
        <xdr:cNvPr id="419" name="直線コネクタ 418"/>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156227</xdr:rowOff>
    </xdr:from>
    <xdr:ext cx="762000" cy="259045"/>
    <xdr:sp macro="" textlink="">
      <xdr:nvSpPr>
        <xdr:cNvPr id="420" name="公債費以外最大値テキスト"/>
        <xdr:cNvSpPr txBox="1"/>
      </xdr:nvSpPr>
      <xdr:spPr>
        <a:xfrm>
          <a:off x="16598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46.5</a:t>
          </a:r>
          <a:endParaRPr kumimoji="1" lang="ja-JP" altLang="en-US" sz="1000" b="1">
            <a:latin typeface="ＭＳ Ｐゴシック"/>
          </a:endParaRPr>
        </a:p>
      </xdr:txBody>
    </xdr:sp>
    <xdr:clientData/>
  </xdr:oneCellAnchor>
  <xdr:twoCellAnchor>
    <xdr:from>
      <xdr:col>23</xdr:col>
      <xdr:colOff>628650</xdr:colOff>
      <xdr:row>74</xdr:row>
      <xdr:rowOff>69850</xdr:rowOff>
    </xdr:from>
    <xdr:to>
      <xdr:col>24</xdr:col>
      <xdr:colOff>120650</xdr:colOff>
      <xdr:row>74</xdr:row>
      <xdr:rowOff>69850</xdr:rowOff>
    </xdr:to>
    <xdr:cxnSp macro="">
      <xdr:nvCxnSpPr>
        <xdr:cNvPr id="421" name="直線コネクタ 420"/>
        <xdr:cNvCxnSpPr/>
      </xdr:nvCxnSpPr>
      <xdr:spPr>
        <a:xfrm>
          <a:off x="16421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153670</xdr:rowOff>
    </xdr:from>
    <xdr:to>
      <xdr:col>24</xdr:col>
      <xdr:colOff>31750</xdr:colOff>
      <xdr:row>78</xdr:row>
      <xdr:rowOff>12700</xdr:rowOff>
    </xdr:to>
    <xdr:cxnSp macro="">
      <xdr:nvCxnSpPr>
        <xdr:cNvPr id="422" name="直線コネクタ 421"/>
        <xdr:cNvCxnSpPr/>
      </xdr:nvCxnSpPr>
      <xdr:spPr>
        <a:xfrm>
          <a:off x="15671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17797</xdr:rowOff>
    </xdr:from>
    <xdr:ext cx="762000" cy="259045"/>
    <xdr:sp macro="" textlink="">
      <xdr:nvSpPr>
        <xdr:cNvPr id="423" name="公債費以外平均値テキスト"/>
        <xdr:cNvSpPr txBox="1"/>
      </xdr:nvSpPr>
      <xdr:spPr>
        <a:xfrm>
          <a:off x="16598900" y="1339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45720</xdr:rowOff>
    </xdr:from>
    <xdr:to>
      <xdr:col>24</xdr:col>
      <xdr:colOff>82550</xdr:colOff>
      <xdr:row>78</xdr:row>
      <xdr:rowOff>147320</xdr:rowOff>
    </xdr:to>
    <xdr:sp macro="" textlink="">
      <xdr:nvSpPr>
        <xdr:cNvPr id="424" name="フローチャート : 判断 423"/>
        <xdr:cNvSpPr/>
      </xdr:nvSpPr>
      <xdr:spPr>
        <a:xfrm>
          <a:off x="164592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77470</xdr:rowOff>
    </xdr:from>
    <xdr:to>
      <xdr:col>22</xdr:col>
      <xdr:colOff>565150</xdr:colOff>
      <xdr:row>77</xdr:row>
      <xdr:rowOff>153670</xdr:rowOff>
    </xdr:to>
    <xdr:cxnSp macro="">
      <xdr:nvCxnSpPr>
        <xdr:cNvPr id="425" name="直線コネクタ 424"/>
        <xdr:cNvCxnSpPr/>
      </xdr:nvCxnSpPr>
      <xdr:spPr>
        <a:xfrm>
          <a:off x="14782800" y="132791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91439</xdr:rowOff>
    </xdr:from>
    <xdr:to>
      <xdr:col>22</xdr:col>
      <xdr:colOff>615950</xdr:colOff>
      <xdr:row>78</xdr:row>
      <xdr:rowOff>21589</xdr:rowOff>
    </xdr:to>
    <xdr:sp macro="" textlink="">
      <xdr:nvSpPr>
        <xdr:cNvPr id="426" name="フローチャート : 判断 425"/>
        <xdr:cNvSpPr/>
      </xdr:nvSpPr>
      <xdr:spPr>
        <a:xfrm>
          <a:off x="156210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31766</xdr:rowOff>
    </xdr:from>
    <xdr:ext cx="736600" cy="259045"/>
    <xdr:sp macro="" textlink="">
      <xdr:nvSpPr>
        <xdr:cNvPr id="427" name="テキスト ボックス 426"/>
        <xdr:cNvSpPr txBox="1"/>
      </xdr:nvSpPr>
      <xdr:spPr>
        <a:xfrm>
          <a:off x="15290800" y="13061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88900</xdr:rowOff>
    </xdr:from>
    <xdr:to>
      <xdr:col>21</xdr:col>
      <xdr:colOff>361950</xdr:colOff>
      <xdr:row>77</xdr:row>
      <xdr:rowOff>77470</xdr:rowOff>
    </xdr:to>
    <xdr:cxnSp macro="">
      <xdr:nvCxnSpPr>
        <xdr:cNvPr id="428" name="直線コネクタ 427"/>
        <xdr:cNvCxnSpPr/>
      </xdr:nvCxnSpPr>
      <xdr:spPr>
        <a:xfrm>
          <a:off x="13893800" y="13119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137161</xdr:rowOff>
    </xdr:from>
    <xdr:to>
      <xdr:col>21</xdr:col>
      <xdr:colOff>412750</xdr:colOff>
      <xdr:row>78</xdr:row>
      <xdr:rowOff>67311</xdr:rowOff>
    </xdr:to>
    <xdr:sp macro="" textlink="">
      <xdr:nvSpPr>
        <xdr:cNvPr id="429" name="フローチャート : 判断 428"/>
        <xdr:cNvSpPr/>
      </xdr:nvSpPr>
      <xdr:spPr>
        <a:xfrm>
          <a:off x="14732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52088</xdr:rowOff>
    </xdr:from>
    <xdr:ext cx="762000" cy="259045"/>
    <xdr:sp macro="" textlink="">
      <xdr:nvSpPr>
        <xdr:cNvPr id="430" name="テキスト ボックス 429"/>
        <xdr:cNvSpPr txBox="1"/>
      </xdr:nvSpPr>
      <xdr:spPr>
        <a:xfrm>
          <a:off x="14401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73661</xdr:rowOff>
    </xdr:from>
    <xdr:to>
      <xdr:col>20</xdr:col>
      <xdr:colOff>158750</xdr:colOff>
      <xdr:row>76</xdr:row>
      <xdr:rowOff>88900</xdr:rowOff>
    </xdr:to>
    <xdr:cxnSp macro="">
      <xdr:nvCxnSpPr>
        <xdr:cNvPr id="431" name="直線コネクタ 430"/>
        <xdr:cNvCxnSpPr/>
      </xdr:nvCxnSpPr>
      <xdr:spPr>
        <a:xfrm>
          <a:off x="13004800" y="131038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26670</xdr:rowOff>
    </xdr:from>
    <xdr:to>
      <xdr:col>20</xdr:col>
      <xdr:colOff>209550</xdr:colOff>
      <xdr:row>77</xdr:row>
      <xdr:rowOff>128270</xdr:rowOff>
    </xdr:to>
    <xdr:sp macro="" textlink="">
      <xdr:nvSpPr>
        <xdr:cNvPr id="432" name="フローチャート : 判断 431"/>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113047</xdr:rowOff>
    </xdr:from>
    <xdr:ext cx="762000" cy="259045"/>
    <xdr:sp macro="" textlink="">
      <xdr:nvSpPr>
        <xdr:cNvPr id="433" name="テキスト ボックス 432"/>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15239</xdr:rowOff>
    </xdr:from>
    <xdr:to>
      <xdr:col>19</xdr:col>
      <xdr:colOff>6350</xdr:colOff>
      <xdr:row>77</xdr:row>
      <xdr:rowOff>116839</xdr:rowOff>
    </xdr:to>
    <xdr:sp macro="" textlink="">
      <xdr:nvSpPr>
        <xdr:cNvPr id="434" name="フローチャート : 判断 433"/>
        <xdr:cNvSpPr/>
      </xdr:nvSpPr>
      <xdr:spPr>
        <a:xfrm>
          <a:off x="12954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101616</xdr:rowOff>
    </xdr:from>
    <xdr:ext cx="762000" cy="259045"/>
    <xdr:sp macro="" textlink="">
      <xdr:nvSpPr>
        <xdr:cNvPr id="435" name="テキスト ボックス 434"/>
        <xdr:cNvSpPr txBox="1"/>
      </xdr:nvSpPr>
      <xdr:spPr>
        <a:xfrm>
          <a:off x="12623800" y="13303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41" name="円/楕円 44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42"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102870</xdr:rowOff>
    </xdr:from>
    <xdr:to>
      <xdr:col>22</xdr:col>
      <xdr:colOff>615950</xdr:colOff>
      <xdr:row>78</xdr:row>
      <xdr:rowOff>33020</xdr:rowOff>
    </xdr:to>
    <xdr:sp macro="" textlink="">
      <xdr:nvSpPr>
        <xdr:cNvPr id="443" name="円/楕円 442"/>
        <xdr:cNvSpPr/>
      </xdr:nvSpPr>
      <xdr:spPr>
        <a:xfrm>
          <a:off x="15621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17797</xdr:rowOff>
    </xdr:from>
    <xdr:ext cx="736600" cy="259045"/>
    <xdr:sp macro="" textlink="">
      <xdr:nvSpPr>
        <xdr:cNvPr id="444" name="テキスト ボックス 443"/>
        <xdr:cNvSpPr txBox="1"/>
      </xdr:nvSpPr>
      <xdr:spPr>
        <a:xfrm>
          <a:off x="15290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26670</xdr:rowOff>
    </xdr:from>
    <xdr:to>
      <xdr:col>21</xdr:col>
      <xdr:colOff>412750</xdr:colOff>
      <xdr:row>77</xdr:row>
      <xdr:rowOff>128270</xdr:rowOff>
    </xdr:to>
    <xdr:sp macro="" textlink="">
      <xdr:nvSpPr>
        <xdr:cNvPr id="445" name="円/楕円 444"/>
        <xdr:cNvSpPr/>
      </xdr:nvSpPr>
      <xdr:spPr>
        <a:xfrm>
          <a:off x="14732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46" name="テキスト ボックス 445"/>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38100</xdr:rowOff>
    </xdr:from>
    <xdr:to>
      <xdr:col>20</xdr:col>
      <xdr:colOff>209550</xdr:colOff>
      <xdr:row>76</xdr:row>
      <xdr:rowOff>139700</xdr:rowOff>
    </xdr:to>
    <xdr:sp macro="" textlink="">
      <xdr:nvSpPr>
        <xdr:cNvPr id="447" name="円/楕円 446"/>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149877</xdr:rowOff>
    </xdr:from>
    <xdr:ext cx="762000" cy="259045"/>
    <xdr:sp macro="" textlink="">
      <xdr:nvSpPr>
        <xdr:cNvPr id="448" name="テキスト ボックス 447"/>
        <xdr:cNvSpPr txBox="1"/>
      </xdr:nvSpPr>
      <xdr:spPr>
        <a:xfrm>
          <a:off x="13512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49" name="円/楕円 448"/>
        <xdr:cNvSpPr/>
      </xdr:nvSpPr>
      <xdr:spPr>
        <a:xfrm>
          <a:off x="12954000" y="1305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134637</xdr:rowOff>
    </xdr:from>
    <xdr:ext cx="762000" cy="259045"/>
    <xdr:sp macro="" textlink="">
      <xdr:nvSpPr>
        <xdr:cNvPr id="450" name="テキスト ボックス 449"/>
        <xdr:cNvSpPr txBox="1"/>
      </xdr:nvSpPr>
      <xdr:spPr>
        <a:xfrm>
          <a:off x="12623800" y="1282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福島県柳津町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108075</xdr:rowOff>
    </xdr:from>
    <xdr:to>
      <xdr:col>4</xdr:col>
      <xdr:colOff>1117600</xdr:colOff>
      <xdr:row>18</xdr:row>
      <xdr:rowOff>90011</xdr:rowOff>
    </xdr:to>
    <xdr:cxnSp macro="">
      <xdr:nvCxnSpPr>
        <xdr:cNvPr id="42" name="直線コネクタ 41"/>
        <xdr:cNvCxnSpPr/>
      </xdr:nvCxnSpPr>
      <xdr:spPr bwMode="auto">
        <a:xfrm flipV="1">
          <a:off x="5651500" y="2041650"/>
          <a:ext cx="0" cy="11820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62088</xdr:rowOff>
    </xdr:from>
    <xdr:ext cx="762000" cy="259045"/>
    <xdr:sp macro="" textlink="">
      <xdr:nvSpPr>
        <xdr:cNvPr id="43" name="人口1人当たり決算額の推移最小値テキスト130"/>
        <xdr:cNvSpPr txBox="1"/>
      </xdr:nvSpPr>
      <xdr:spPr>
        <a:xfrm>
          <a:off x="5740400" y="319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112,014</a:t>
          </a:r>
          <a:endParaRPr kumimoji="1" lang="ja-JP" altLang="en-US" sz="1000" b="1">
            <a:latin typeface="ＭＳ Ｐゴシック"/>
          </a:endParaRPr>
        </a:p>
      </xdr:txBody>
    </xdr:sp>
    <xdr:clientData/>
  </xdr:oneCellAnchor>
  <xdr:twoCellAnchor>
    <xdr:from>
      <xdr:col>4</xdr:col>
      <xdr:colOff>1028700</xdr:colOff>
      <xdr:row>18</xdr:row>
      <xdr:rowOff>90011</xdr:rowOff>
    </xdr:from>
    <xdr:to>
      <xdr:col>5</xdr:col>
      <xdr:colOff>73025</xdr:colOff>
      <xdr:row>18</xdr:row>
      <xdr:rowOff>90011</xdr:rowOff>
    </xdr:to>
    <xdr:cxnSp macro="">
      <xdr:nvCxnSpPr>
        <xdr:cNvPr id="44" name="直線コネクタ 43"/>
        <xdr:cNvCxnSpPr/>
      </xdr:nvCxnSpPr>
      <xdr:spPr bwMode="auto">
        <a:xfrm>
          <a:off x="5562600" y="32237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23002</xdr:rowOff>
    </xdr:from>
    <xdr:ext cx="762000" cy="259045"/>
    <xdr:sp macro="" textlink="">
      <xdr:nvSpPr>
        <xdr:cNvPr id="45" name="人口1人当たり決算額の推移最大値テキスト130"/>
        <xdr:cNvSpPr txBox="1"/>
      </xdr:nvSpPr>
      <xdr:spPr>
        <a:xfrm>
          <a:off x="5740400" y="17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629,112</a:t>
          </a:r>
          <a:endParaRPr kumimoji="1" lang="ja-JP" altLang="en-US" sz="1000" b="1">
            <a:latin typeface="ＭＳ Ｐゴシック"/>
          </a:endParaRPr>
        </a:p>
      </xdr:txBody>
    </xdr:sp>
    <xdr:clientData/>
  </xdr:oneCellAnchor>
  <xdr:twoCellAnchor>
    <xdr:from>
      <xdr:col>4</xdr:col>
      <xdr:colOff>1028700</xdr:colOff>
      <xdr:row>11</xdr:row>
      <xdr:rowOff>108075</xdr:rowOff>
    </xdr:from>
    <xdr:to>
      <xdr:col>5</xdr:col>
      <xdr:colOff>73025</xdr:colOff>
      <xdr:row>11</xdr:row>
      <xdr:rowOff>108075</xdr:rowOff>
    </xdr:to>
    <xdr:cxnSp macro="">
      <xdr:nvCxnSpPr>
        <xdr:cNvPr id="46" name="直線コネクタ 45"/>
        <xdr:cNvCxnSpPr/>
      </xdr:nvCxnSpPr>
      <xdr:spPr bwMode="auto">
        <a:xfrm>
          <a:off x="5562600" y="204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17735</xdr:rowOff>
    </xdr:from>
    <xdr:to>
      <xdr:col>4</xdr:col>
      <xdr:colOff>1117600</xdr:colOff>
      <xdr:row>17</xdr:row>
      <xdr:rowOff>34543</xdr:rowOff>
    </xdr:to>
    <xdr:cxnSp macro="">
      <xdr:nvCxnSpPr>
        <xdr:cNvPr id="47" name="直線コネクタ 46"/>
        <xdr:cNvCxnSpPr/>
      </xdr:nvCxnSpPr>
      <xdr:spPr bwMode="auto">
        <a:xfrm flipV="1">
          <a:off x="5003800" y="2980010"/>
          <a:ext cx="647700" cy="16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2511</xdr:rowOff>
    </xdr:from>
    <xdr:ext cx="762000" cy="259045"/>
    <xdr:sp macro="" textlink="">
      <xdr:nvSpPr>
        <xdr:cNvPr id="48" name="人口1人当たり決算額の推移平均値テキスト130"/>
        <xdr:cNvSpPr txBox="1"/>
      </xdr:nvSpPr>
      <xdr:spPr>
        <a:xfrm>
          <a:off x="5740400" y="29647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202,093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4740</xdr:rowOff>
    </xdr:from>
    <xdr:to>
      <xdr:col>5</xdr:col>
      <xdr:colOff>34925</xdr:colOff>
      <xdr:row>17</xdr:row>
      <xdr:rowOff>106340</xdr:rowOff>
    </xdr:to>
    <xdr:sp macro="" textlink="">
      <xdr:nvSpPr>
        <xdr:cNvPr id="49" name="フローチャート : 判断 48"/>
        <xdr:cNvSpPr/>
      </xdr:nvSpPr>
      <xdr:spPr bwMode="auto">
        <a:xfrm>
          <a:off x="56007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34543</xdr:rowOff>
    </xdr:from>
    <xdr:to>
      <xdr:col>4</xdr:col>
      <xdr:colOff>469900</xdr:colOff>
      <xdr:row>17</xdr:row>
      <xdr:rowOff>49014</xdr:rowOff>
    </xdr:to>
    <xdr:cxnSp macro="">
      <xdr:nvCxnSpPr>
        <xdr:cNvPr id="50" name="直線コネクタ 49"/>
        <xdr:cNvCxnSpPr/>
      </xdr:nvCxnSpPr>
      <xdr:spPr bwMode="auto">
        <a:xfrm flipV="1">
          <a:off x="4305300" y="2996818"/>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105462</xdr:rowOff>
    </xdr:from>
    <xdr:to>
      <xdr:col>4</xdr:col>
      <xdr:colOff>520700</xdr:colOff>
      <xdr:row>17</xdr:row>
      <xdr:rowOff>35612</xdr:rowOff>
    </xdr:to>
    <xdr:sp macro="" textlink="">
      <xdr:nvSpPr>
        <xdr:cNvPr id="51" name="フローチャート : 判断 50"/>
        <xdr:cNvSpPr/>
      </xdr:nvSpPr>
      <xdr:spPr bwMode="auto">
        <a:xfrm>
          <a:off x="4953000" y="2896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45789</xdr:rowOff>
    </xdr:from>
    <xdr:ext cx="736600" cy="259045"/>
    <xdr:sp macro="" textlink="">
      <xdr:nvSpPr>
        <xdr:cNvPr id="52" name="テキスト ボックス 51"/>
        <xdr:cNvSpPr txBox="1"/>
      </xdr:nvSpPr>
      <xdr:spPr>
        <a:xfrm>
          <a:off x="4622800" y="26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49014</xdr:rowOff>
    </xdr:from>
    <xdr:to>
      <xdr:col>3</xdr:col>
      <xdr:colOff>904875</xdr:colOff>
      <xdr:row>17</xdr:row>
      <xdr:rowOff>70841</xdr:rowOff>
    </xdr:to>
    <xdr:cxnSp macro="">
      <xdr:nvCxnSpPr>
        <xdr:cNvPr id="53" name="直線コネクタ 52"/>
        <xdr:cNvCxnSpPr/>
      </xdr:nvCxnSpPr>
      <xdr:spPr bwMode="auto">
        <a:xfrm flipV="1">
          <a:off x="3606800" y="3011289"/>
          <a:ext cx="698500" cy="218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107837</xdr:rowOff>
    </xdr:from>
    <xdr:to>
      <xdr:col>3</xdr:col>
      <xdr:colOff>955675</xdr:colOff>
      <xdr:row>17</xdr:row>
      <xdr:rowOff>37987</xdr:rowOff>
    </xdr:to>
    <xdr:sp macro="" textlink="">
      <xdr:nvSpPr>
        <xdr:cNvPr id="54" name="フローチャート : 判断 53"/>
        <xdr:cNvSpPr/>
      </xdr:nvSpPr>
      <xdr:spPr bwMode="auto">
        <a:xfrm>
          <a:off x="4254500" y="2898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48164</xdr:rowOff>
    </xdr:from>
    <xdr:ext cx="762000" cy="259045"/>
    <xdr:sp macro="" textlink="">
      <xdr:nvSpPr>
        <xdr:cNvPr id="55" name="テキスト ボックス 54"/>
        <xdr:cNvSpPr txBox="1"/>
      </xdr:nvSpPr>
      <xdr:spPr>
        <a:xfrm>
          <a:off x="3924300" y="266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67366</xdr:rowOff>
    </xdr:from>
    <xdr:to>
      <xdr:col>3</xdr:col>
      <xdr:colOff>206375</xdr:colOff>
      <xdr:row>17</xdr:row>
      <xdr:rowOff>70841</xdr:rowOff>
    </xdr:to>
    <xdr:cxnSp macro="">
      <xdr:nvCxnSpPr>
        <xdr:cNvPr id="56" name="直線コネクタ 55"/>
        <xdr:cNvCxnSpPr/>
      </xdr:nvCxnSpPr>
      <xdr:spPr bwMode="auto">
        <a:xfrm>
          <a:off x="2908300" y="3029641"/>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130452</xdr:rowOff>
    </xdr:from>
    <xdr:to>
      <xdr:col>3</xdr:col>
      <xdr:colOff>257175</xdr:colOff>
      <xdr:row>17</xdr:row>
      <xdr:rowOff>60602</xdr:rowOff>
    </xdr:to>
    <xdr:sp macro="" textlink="">
      <xdr:nvSpPr>
        <xdr:cNvPr id="57" name="フローチャート : 判断 56"/>
        <xdr:cNvSpPr/>
      </xdr:nvSpPr>
      <xdr:spPr bwMode="auto">
        <a:xfrm>
          <a:off x="3556000" y="2921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70779</xdr:rowOff>
    </xdr:from>
    <xdr:ext cx="762000" cy="259045"/>
    <xdr:sp macro="" textlink="">
      <xdr:nvSpPr>
        <xdr:cNvPr id="58" name="テキスト ボックス 57"/>
        <xdr:cNvSpPr txBox="1"/>
      </xdr:nvSpPr>
      <xdr:spPr>
        <a:xfrm>
          <a:off x="3225800" y="269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137283</xdr:rowOff>
    </xdr:from>
    <xdr:to>
      <xdr:col>2</xdr:col>
      <xdr:colOff>692150</xdr:colOff>
      <xdr:row>17</xdr:row>
      <xdr:rowOff>67433</xdr:rowOff>
    </xdr:to>
    <xdr:sp macro="" textlink="">
      <xdr:nvSpPr>
        <xdr:cNvPr id="59" name="フローチャート : 判断 58"/>
        <xdr:cNvSpPr/>
      </xdr:nvSpPr>
      <xdr:spPr bwMode="auto">
        <a:xfrm>
          <a:off x="2857500" y="2928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77610</xdr:rowOff>
    </xdr:from>
    <xdr:ext cx="762000" cy="259045"/>
    <xdr:sp macro="" textlink="">
      <xdr:nvSpPr>
        <xdr:cNvPr id="60" name="テキスト ボックス 59"/>
        <xdr:cNvSpPr txBox="1"/>
      </xdr:nvSpPr>
      <xdr:spPr>
        <a:xfrm>
          <a:off x="2527300" y="269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138385</xdr:rowOff>
    </xdr:from>
    <xdr:to>
      <xdr:col>5</xdr:col>
      <xdr:colOff>34925</xdr:colOff>
      <xdr:row>17</xdr:row>
      <xdr:rowOff>68535</xdr:rowOff>
    </xdr:to>
    <xdr:sp macro="" textlink="">
      <xdr:nvSpPr>
        <xdr:cNvPr id="66" name="円/楕円 65"/>
        <xdr:cNvSpPr/>
      </xdr:nvSpPr>
      <xdr:spPr bwMode="auto">
        <a:xfrm>
          <a:off x="5600700" y="2929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154912</xdr:rowOff>
    </xdr:from>
    <xdr:ext cx="762000" cy="259045"/>
    <xdr:sp macro="" textlink="">
      <xdr:nvSpPr>
        <xdr:cNvPr id="67" name="人口1人当たり決算額の推移該当値テキスト130"/>
        <xdr:cNvSpPr txBox="1"/>
      </xdr:nvSpPr>
      <xdr:spPr>
        <a:xfrm>
          <a:off x="5740400" y="277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218,631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155193</xdr:rowOff>
    </xdr:from>
    <xdr:to>
      <xdr:col>4</xdr:col>
      <xdr:colOff>520700</xdr:colOff>
      <xdr:row>17</xdr:row>
      <xdr:rowOff>85343</xdr:rowOff>
    </xdr:to>
    <xdr:sp macro="" textlink="">
      <xdr:nvSpPr>
        <xdr:cNvPr id="68" name="円/楕円 67"/>
        <xdr:cNvSpPr/>
      </xdr:nvSpPr>
      <xdr:spPr bwMode="auto">
        <a:xfrm>
          <a:off x="4953000" y="2946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70120</xdr:rowOff>
    </xdr:from>
    <xdr:ext cx="736600" cy="259045"/>
    <xdr:sp macro="" textlink="">
      <xdr:nvSpPr>
        <xdr:cNvPr id="69" name="テキスト ボックス 68"/>
        <xdr:cNvSpPr txBox="1"/>
      </xdr:nvSpPr>
      <xdr:spPr>
        <a:xfrm>
          <a:off x="4622800" y="3032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211,278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169664</xdr:rowOff>
    </xdr:from>
    <xdr:to>
      <xdr:col>3</xdr:col>
      <xdr:colOff>955675</xdr:colOff>
      <xdr:row>17</xdr:row>
      <xdr:rowOff>99814</xdr:rowOff>
    </xdr:to>
    <xdr:sp macro="" textlink="">
      <xdr:nvSpPr>
        <xdr:cNvPr id="70" name="円/楕円 69"/>
        <xdr:cNvSpPr/>
      </xdr:nvSpPr>
      <xdr:spPr bwMode="auto">
        <a:xfrm>
          <a:off x="4254500" y="2960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84591</xdr:rowOff>
    </xdr:from>
    <xdr:ext cx="762000" cy="259045"/>
    <xdr:sp macro="" textlink="">
      <xdr:nvSpPr>
        <xdr:cNvPr id="71" name="テキスト ボックス 70"/>
        <xdr:cNvSpPr txBox="1"/>
      </xdr:nvSpPr>
      <xdr:spPr>
        <a:xfrm>
          <a:off x="3924300" y="304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204,948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20041</xdr:rowOff>
    </xdr:from>
    <xdr:to>
      <xdr:col>3</xdr:col>
      <xdr:colOff>257175</xdr:colOff>
      <xdr:row>17</xdr:row>
      <xdr:rowOff>121641</xdr:rowOff>
    </xdr:to>
    <xdr:sp macro="" textlink="">
      <xdr:nvSpPr>
        <xdr:cNvPr id="72" name="円/楕円 71"/>
        <xdr:cNvSpPr/>
      </xdr:nvSpPr>
      <xdr:spPr bwMode="auto">
        <a:xfrm>
          <a:off x="3556000" y="2982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106418</xdr:rowOff>
    </xdr:from>
    <xdr:ext cx="762000" cy="259045"/>
    <xdr:sp macro="" textlink="">
      <xdr:nvSpPr>
        <xdr:cNvPr id="73" name="テキスト ボックス 72"/>
        <xdr:cNvSpPr txBox="1"/>
      </xdr:nvSpPr>
      <xdr:spPr>
        <a:xfrm>
          <a:off x="3225800" y="30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195,400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16566</xdr:rowOff>
    </xdr:from>
    <xdr:to>
      <xdr:col>2</xdr:col>
      <xdr:colOff>692150</xdr:colOff>
      <xdr:row>17</xdr:row>
      <xdr:rowOff>118166</xdr:rowOff>
    </xdr:to>
    <xdr:sp macro="" textlink="">
      <xdr:nvSpPr>
        <xdr:cNvPr id="74" name="円/楕円 73"/>
        <xdr:cNvSpPr/>
      </xdr:nvSpPr>
      <xdr:spPr bwMode="auto">
        <a:xfrm>
          <a:off x="2857500" y="29788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102943</xdr:rowOff>
    </xdr:from>
    <xdr:ext cx="762000" cy="259045"/>
    <xdr:sp macro="" textlink="">
      <xdr:nvSpPr>
        <xdr:cNvPr id="75" name="テキスト ボックス 74"/>
        <xdr:cNvSpPr txBox="1"/>
      </xdr:nvSpPr>
      <xdr:spPr>
        <a:xfrm>
          <a:off x="2527300" y="306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196,920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1" name="直線コネクタ 90"/>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2" name="直線コネクタ 91"/>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3" name="テキスト ボックス 92"/>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4" name="直線コネクタ 93"/>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5" name="テキスト ボックス 94"/>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6" name="直線コネクタ 95"/>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97" name="テキスト ボックス 96"/>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98" name="直線コネクタ 97"/>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99" name="テキスト ボックス 98"/>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0" name="直線コネクタ 99"/>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1" name="テキスト ボックス 100"/>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112587</xdr:rowOff>
    </xdr:from>
    <xdr:to>
      <xdr:col>4</xdr:col>
      <xdr:colOff>1117600</xdr:colOff>
      <xdr:row>38</xdr:row>
      <xdr:rowOff>165057</xdr:rowOff>
    </xdr:to>
    <xdr:cxnSp macro="">
      <xdr:nvCxnSpPr>
        <xdr:cNvPr id="105" name="直線コネクタ 104"/>
        <xdr:cNvCxnSpPr/>
      </xdr:nvCxnSpPr>
      <xdr:spPr bwMode="auto">
        <a:xfrm flipV="1">
          <a:off x="5651500" y="6037137"/>
          <a:ext cx="0" cy="1595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137134</xdr:rowOff>
    </xdr:from>
    <xdr:ext cx="762000" cy="259045"/>
    <xdr:sp macro="" textlink="">
      <xdr:nvSpPr>
        <xdr:cNvPr id="106" name="人口1人当たり決算額の推移最小値テキスト445"/>
        <xdr:cNvSpPr txBox="1"/>
      </xdr:nvSpPr>
      <xdr:spPr>
        <a:xfrm>
          <a:off x="5740400" y="760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-31,996</a:t>
          </a:r>
          <a:endParaRPr kumimoji="1" lang="ja-JP" altLang="en-US" sz="1000" b="1">
            <a:latin typeface="ＭＳ Ｐゴシック"/>
          </a:endParaRPr>
        </a:p>
      </xdr:txBody>
    </xdr:sp>
    <xdr:clientData/>
  </xdr:oneCellAnchor>
  <xdr:twoCellAnchor>
    <xdr:from>
      <xdr:col>4</xdr:col>
      <xdr:colOff>1028700</xdr:colOff>
      <xdr:row>38</xdr:row>
      <xdr:rowOff>165057</xdr:rowOff>
    </xdr:from>
    <xdr:to>
      <xdr:col>5</xdr:col>
      <xdr:colOff>73025</xdr:colOff>
      <xdr:row>38</xdr:row>
      <xdr:rowOff>165057</xdr:rowOff>
    </xdr:to>
    <xdr:cxnSp macro="">
      <xdr:nvCxnSpPr>
        <xdr:cNvPr id="107" name="直線コネクタ 106"/>
        <xdr:cNvCxnSpPr/>
      </xdr:nvCxnSpPr>
      <xdr:spPr bwMode="auto">
        <a:xfrm>
          <a:off x="5562600" y="76326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27514</xdr:rowOff>
    </xdr:from>
    <xdr:ext cx="762000" cy="259045"/>
    <xdr:sp macro="" textlink="">
      <xdr:nvSpPr>
        <xdr:cNvPr id="108" name="人口1人当たり決算額の推移最大値テキスト445"/>
        <xdr:cNvSpPr txBox="1"/>
      </xdr:nvSpPr>
      <xdr:spPr>
        <a:xfrm>
          <a:off x="5740400" y="5780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4</xdr:col>
      <xdr:colOff>1028700</xdr:colOff>
      <xdr:row>33</xdr:row>
      <xdr:rowOff>112587</xdr:rowOff>
    </xdr:from>
    <xdr:to>
      <xdr:col>5</xdr:col>
      <xdr:colOff>73025</xdr:colOff>
      <xdr:row>33</xdr:row>
      <xdr:rowOff>112587</xdr:rowOff>
    </xdr:to>
    <xdr:cxnSp macro="">
      <xdr:nvCxnSpPr>
        <xdr:cNvPr id="109" name="直線コネクタ 108"/>
        <xdr:cNvCxnSpPr/>
      </xdr:nvCxnSpPr>
      <xdr:spPr bwMode="auto">
        <a:xfrm>
          <a:off x="5562600" y="60371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66029</xdr:rowOff>
    </xdr:from>
    <xdr:to>
      <xdr:col>4</xdr:col>
      <xdr:colOff>1117600</xdr:colOff>
      <xdr:row>36</xdr:row>
      <xdr:rowOff>114166</xdr:rowOff>
    </xdr:to>
    <xdr:cxnSp macro="">
      <xdr:nvCxnSpPr>
        <xdr:cNvPr id="110" name="直線コネクタ 109"/>
        <xdr:cNvCxnSpPr/>
      </xdr:nvCxnSpPr>
      <xdr:spPr bwMode="auto">
        <a:xfrm flipV="1">
          <a:off x="5003800" y="7019279"/>
          <a:ext cx="647700" cy="48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136150</xdr:rowOff>
    </xdr:from>
    <xdr:ext cx="762000" cy="259045"/>
    <xdr:sp macro="" textlink="">
      <xdr:nvSpPr>
        <xdr:cNvPr id="111" name="人口1人当たり決算額の推移平均値テキスト445"/>
        <xdr:cNvSpPr txBox="1"/>
      </xdr:nvSpPr>
      <xdr:spPr>
        <a:xfrm>
          <a:off x="5740400" y="67465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30,511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291073</xdr:rowOff>
    </xdr:from>
    <xdr:to>
      <xdr:col>5</xdr:col>
      <xdr:colOff>34925</xdr:colOff>
      <xdr:row>36</xdr:row>
      <xdr:rowOff>49773</xdr:rowOff>
    </xdr:to>
    <xdr:sp macro="" textlink="">
      <xdr:nvSpPr>
        <xdr:cNvPr id="112" name="フローチャート : 判断 111"/>
        <xdr:cNvSpPr/>
      </xdr:nvSpPr>
      <xdr:spPr bwMode="auto">
        <a:xfrm>
          <a:off x="5600700" y="6901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96531</xdr:rowOff>
    </xdr:from>
    <xdr:to>
      <xdr:col>4</xdr:col>
      <xdr:colOff>469900</xdr:colOff>
      <xdr:row>36</xdr:row>
      <xdr:rowOff>114166</xdr:rowOff>
    </xdr:to>
    <xdr:cxnSp macro="">
      <xdr:nvCxnSpPr>
        <xdr:cNvPr id="113" name="直線コネクタ 112"/>
        <xdr:cNvCxnSpPr/>
      </xdr:nvCxnSpPr>
      <xdr:spPr bwMode="auto">
        <a:xfrm>
          <a:off x="4305300" y="7049781"/>
          <a:ext cx="698500" cy="17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162317</xdr:rowOff>
    </xdr:from>
    <xdr:to>
      <xdr:col>4</xdr:col>
      <xdr:colOff>520700</xdr:colOff>
      <xdr:row>35</xdr:row>
      <xdr:rowOff>263917</xdr:rowOff>
    </xdr:to>
    <xdr:sp macro="" textlink="">
      <xdr:nvSpPr>
        <xdr:cNvPr id="114" name="フローチャート : 判断 113"/>
        <xdr:cNvSpPr/>
      </xdr:nvSpPr>
      <xdr:spPr bwMode="auto">
        <a:xfrm>
          <a:off x="4953000" y="6772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274094</xdr:rowOff>
    </xdr:from>
    <xdr:ext cx="736600" cy="259045"/>
    <xdr:sp macro="" textlink="">
      <xdr:nvSpPr>
        <xdr:cNvPr id="115" name="テキスト ボックス 114"/>
        <xdr:cNvSpPr txBox="1"/>
      </xdr:nvSpPr>
      <xdr:spPr>
        <a:xfrm>
          <a:off x="4622800" y="65415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22236</xdr:rowOff>
    </xdr:from>
    <xdr:to>
      <xdr:col>3</xdr:col>
      <xdr:colOff>904875</xdr:colOff>
      <xdr:row>36</xdr:row>
      <xdr:rowOff>96531</xdr:rowOff>
    </xdr:to>
    <xdr:cxnSp macro="">
      <xdr:nvCxnSpPr>
        <xdr:cNvPr id="116" name="直線コネクタ 115"/>
        <xdr:cNvCxnSpPr/>
      </xdr:nvCxnSpPr>
      <xdr:spPr bwMode="auto">
        <a:xfrm>
          <a:off x="3606800" y="6975486"/>
          <a:ext cx="698500" cy="74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127657</xdr:rowOff>
    </xdr:from>
    <xdr:to>
      <xdr:col>3</xdr:col>
      <xdr:colOff>955675</xdr:colOff>
      <xdr:row>35</xdr:row>
      <xdr:rowOff>229257</xdr:rowOff>
    </xdr:to>
    <xdr:sp macro="" textlink="">
      <xdr:nvSpPr>
        <xdr:cNvPr id="117" name="フローチャート : 判断 116"/>
        <xdr:cNvSpPr/>
      </xdr:nvSpPr>
      <xdr:spPr bwMode="auto">
        <a:xfrm>
          <a:off x="4254500" y="6738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239434</xdr:rowOff>
    </xdr:from>
    <xdr:ext cx="762000" cy="259045"/>
    <xdr:sp macro="" textlink="">
      <xdr:nvSpPr>
        <xdr:cNvPr id="118" name="テキスト ボックス 117"/>
        <xdr:cNvSpPr txBox="1"/>
      </xdr:nvSpPr>
      <xdr:spPr>
        <a:xfrm>
          <a:off x="3924300" y="650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6430</xdr:rowOff>
    </xdr:from>
    <xdr:to>
      <xdr:col>3</xdr:col>
      <xdr:colOff>206375</xdr:colOff>
      <xdr:row>36</xdr:row>
      <xdr:rowOff>22236</xdr:rowOff>
    </xdr:to>
    <xdr:cxnSp macro="">
      <xdr:nvCxnSpPr>
        <xdr:cNvPr id="119" name="直線コネクタ 118"/>
        <xdr:cNvCxnSpPr/>
      </xdr:nvCxnSpPr>
      <xdr:spPr bwMode="auto">
        <a:xfrm>
          <a:off x="2908300" y="6959680"/>
          <a:ext cx="698500" cy="15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72259</xdr:rowOff>
    </xdr:from>
    <xdr:to>
      <xdr:col>3</xdr:col>
      <xdr:colOff>257175</xdr:colOff>
      <xdr:row>35</xdr:row>
      <xdr:rowOff>173859</xdr:rowOff>
    </xdr:to>
    <xdr:sp macro="" textlink="">
      <xdr:nvSpPr>
        <xdr:cNvPr id="120" name="フローチャート : 判断 119"/>
        <xdr:cNvSpPr/>
      </xdr:nvSpPr>
      <xdr:spPr bwMode="auto">
        <a:xfrm>
          <a:off x="3556000" y="6682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184036</xdr:rowOff>
    </xdr:from>
    <xdr:ext cx="762000" cy="259045"/>
    <xdr:sp macro="" textlink="">
      <xdr:nvSpPr>
        <xdr:cNvPr id="121" name="テキスト ボックス 120"/>
        <xdr:cNvSpPr txBox="1"/>
      </xdr:nvSpPr>
      <xdr:spPr>
        <a:xfrm>
          <a:off x="3225800" y="6451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48202</xdr:rowOff>
    </xdr:from>
    <xdr:to>
      <xdr:col>2</xdr:col>
      <xdr:colOff>692150</xdr:colOff>
      <xdr:row>35</xdr:row>
      <xdr:rowOff>149802</xdr:rowOff>
    </xdr:to>
    <xdr:sp macro="" textlink="">
      <xdr:nvSpPr>
        <xdr:cNvPr id="122" name="フローチャート : 判断 121"/>
        <xdr:cNvSpPr/>
      </xdr:nvSpPr>
      <xdr:spPr bwMode="auto">
        <a:xfrm>
          <a:off x="2857500" y="665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159979</xdr:rowOff>
    </xdr:from>
    <xdr:ext cx="762000" cy="259045"/>
    <xdr:sp macro="" textlink="">
      <xdr:nvSpPr>
        <xdr:cNvPr id="123" name="テキスト ボックス 122"/>
        <xdr:cNvSpPr txBox="1"/>
      </xdr:nvSpPr>
      <xdr:spPr>
        <a:xfrm>
          <a:off x="2527300" y="642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15229</xdr:rowOff>
    </xdr:from>
    <xdr:to>
      <xdr:col>5</xdr:col>
      <xdr:colOff>34925</xdr:colOff>
      <xdr:row>36</xdr:row>
      <xdr:rowOff>116829</xdr:rowOff>
    </xdr:to>
    <xdr:sp macro="" textlink="">
      <xdr:nvSpPr>
        <xdr:cNvPr id="129" name="円/楕円 128"/>
        <xdr:cNvSpPr/>
      </xdr:nvSpPr>
      <xdr:spPr bwMode="auto">
        <a:xfrm>
          <a:off x="5600700" y="6968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330206</xdr:rowOff>
    </xdr:from>
    <xdr:ext cx="762000" cy="259045"/>
    <xdr:sp macro="" textlink="">
      <xdr:nvSpPr>
        <xdr:cNvPr id="130" name="人口1人当たり決算額の推移該当値テキスト445"/>
        <xdr:cNvSpPr txBox="1"/>
      </xdr:nvSpPr>
      <xdr:spPr>
        <a:xfrm>
          <a:off x="5740400" y="694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24,351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63366</xdr:rowOff>
    </xdr:from>
    <xdr:to>
      <xdr:col>4</xdr:col>
      <xdr:colOff>520700</xdr:colOff>
      <xdr:row>36</xdr:row>
      <xdr:rowOff>164966</xdr:rowOff>
    </xdr:to>
    <xdr:sp macro="" textlink="">
      <xdr:nvSpPr>
        <xdr:cNvPr id="131" name="円/楕円 130"/>
        <xdr:cNvSpPr/>
      </xdr:nvSpPr>
      <xdr:spPr bwMode="auto">
        <a:xfrm>
          <a:off x="4953000" y="701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149743</xdr:rowOff>
    </xdr:from>
    <xdr:ext cx="736600" cy="259045"/>
    <xdr:sp macro="" textlink="">
      <xdr:nvSpPr>
        <xdr:cNvPr id="132" name="テキスト ボックス 131"/>
        <xdr:cNvSpPr txBox="1"/>
      </xdr:nvSpPr>
      <xdr:spPr>
        <a:xfrm>
          <a:off x="4622800" y="710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19,929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45731</xdr:rowOff>
    </xdr:from>
    <xdr:to>
      <xdr:col>3</xdr:col>
      <xdr:colOff>955675</xdr:colOff>
      <xdr:row>36</xdr:row>
      <xdr:rowOff>147331</xdr:rowOff>
    </xdr:to>
    <xdr:sp macro="" textlink="">
      <xdr:nvSpPr>
        <xdr:cNvPr id="133" name="円/楕円 132"/>
        <xdr:cNvSpPr/>
      </xdr:nvSpPr>
      <xdr:spPr bwMode="auto">
        <a:xfrm>
          <a:off x="4254500" y="6998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132108</xdr:rowOff>
    </xdr:from>
    <xdr:ext cx="762000" cy="259045"/>
    <xdr:sp macro="" textlink="">
      <xdr:nvSpPr>
        <xdr:cNvPr id="134" name="テキスト ボックス 133"/>
        <xdr:cNvSpPr txBox="1"/>
      </xdr:nvSpPr>
      <xdr:spPr>
        <a:xfrm>
          <a:off x="3924300" y="7085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21,549</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314336</xdr:rowOff>
    </xdr:from>
    <xdr:to>
      <xdr:col>3</xdr:col>
      <xdr:colOff>257175</xdr:colOff>
      <xdr:row>36</xdr:row>
      <xdr:rowOff>73036</xdr:rowOff>
    </xdr:to>
    <xdr:sp macro="" textlink="">
      <xdr:nvSpPr>
        <xdr:cNvPr id="135" name="円/楕円 134"/>
        <xdr:cNvSpPr/>
      </xdr:nvSpPr>
      <xdr:spPr bwMode="auto">
        <a:xfrm>
          <a:off x="3556000" y="6924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57813</xdr:rowOff>
    </xdr:from>
    <xdr:ext cx="762000" cy="259045"/>
    <xdr:sp macro="" textlink="">
      <xdr:nvSpPr>
        <xdr:cNvPr id="136" name="テキスト ボックス 135"/>
        <xdr:cNvSpPr txBox="1"/>
      </xdr:nvSpPr>
      <xdr:spPr>
        <a:xfrm>
          <a:off x="3225800" y="701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28,374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298530</xdr:rowOff>
    </xdr:from>
    <xdr:to>
      <xdr:col>2</xdr:col>
      <xdr:colOff>692150</xdr:colOff>
      <xdr:row>36</xdr:row>
      <xdr:rowOff>57230</xdr:rowOff>
    </xdr:to>
    <xdr:sp macro="" textlink="">
      <xdr:nvSpPr>
        <xdr:cNvPr id="137" name="円/楕円 136"/>
        <xdr:cNvSpPr/>
      </xdr:nvSpPr>
      <xdr:spPr bwMode="auto">
        <a:xfrm>
          <a:off x="2857500" y="6908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42007</xdr:rowOff>
    </xdr:from>
    <xdr:ext cx="762000" cy="259045"/>
    <xdr:sp macro="" textlink="">
      <xdr:nvSpPr>
        <xdr:cNvPr id="138" name="テキスト ボックス 137"/>
        <xdr:cNvSpPr txBox="1"/>
      </xdr:nvSpPr>
      <xdr:spPr>
        <a:xfrm>
          <a:off x="2527300" y="699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4842</xdr:rowOff>
    </xdr:from>
    <xdr:to>
      <xdr:col>6</xdr:col>
      <xdr:colOff>510540</xdr:colOff>
      <xdr:row>39</xdr:row>
      <xdr:rowOff>166139</xdr:rowOff>
    </xdr:to>
    <xdr:cxnSp macro="">
      <xdr:nvCxnSpPr>
        <xdr:cNvPr id="58" name="直線コネクタ 57"/>
        <xdr:cNvCxnSpPr/>
      </xdr:nvCxnSpPr>
      <xdr:spPr>
        <a:xfrm flipV="1">
          <a:off x="4633595" y="5319792"/>
          <a:ext cx="1270" cy="153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169966</xdr:rowOff>
    </xdr:from>
    <xdr:ext cx="534377" cy="259045"/>
    <xdr:sp macro="" textlink="">
      <xdr:nvSpPr>
        <xdr:cNvPr id="59" name="人件費最小値テキスト"/>
        <xdr:cNvSpPr txBox="1"/>
      </xdr:nvSpPr>
      <xdr:spPr>
        <a:xfrm>
          <a:off x="4686300" y="685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79,404</a:t>
          </a:r>
          <a:endParaRPr kumimoji="1" lang="ja-JP" altLang="en-US" sz="1000" b="1">
            <a:latin typeface="ＭＳ Ｐゴシック"/>
          </a:endParaRPr>
        </a:p>
      </xdr:txBody>
    </xdr:sp>
    <xdr:clientData/>
  </xdr:oneCellAnchor>
  <xdr:twoCellAnchor>
    <xdr:from>
      <xdr:col>6</xdr:col>
      <xdr:colOff>422275</xdr:colOff>
      <xdr:row>39</xdr:row>
      <xdr:rowOff>166139</xdr:rowOff>
    </xdr:from>
    <xdr:to>
      <xdr:col>6</xdr:col>
      <xdr:colOff>600075</xdr:colOff>
      <xdr:row>39</xdr:row>
      <xdr:rowOff>166139</xdr:rowOff>
    </xdr:to>
    <xdr:cxnSp macro="">
      <xdr:nvCxnSpPr>
        <xdr:cNvPr id="60" name="直線コネクタ 59"/>
        <xdr:cNvCxnSpPr/>
      </xdr:nvCxnSpPr>
      <xdr:spPr>
        <a:xfrm>
          <a:off x="4546600" y="685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122969</xdr:rowOff>
    </xdr:from>
    <xdr:ext cx="599010" cy="259045"/>
    <xdr:sp macro="" textlink="">
      <xdr:nvSpPr>
        <xdr:cNvPr id="61" name="人件費最大値テキスト"/>
        <xdr:cNvSpPr txBox="1"/>
      </xdr:nvSpPr>
      <xdr:spPr>
        <a:xfrm>
          <a:off x="4686300" y="509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548,795</a:t>
          </a:r>
          <a:endParaRPr kumimoji="1" lang="ja-JP" altLang="en-US" sz="1000" b="1">
            <a:latin typeface="ＭＳ Ｐゴシック"/>
          </a:endParaRPr>
        </a:p>
      </xdr:txBody>
    </xdr:sp>
    <xdr:clientData/>
  </xdr:oneCellAnchor>
  <xdr:twoCellAnchor>
    <xdr:from>
      <xdr:col>6</xdr:col>
      <xdr:colOff>422275</xdr:colOff>
      <xdr:row>31</xdr:row>
      <xdr:rowOff>4842</xdr:rowOff>
    </xdr:from>
    <xdr:to>
      <xdr:col>6</xdr:col>
      <xdr:colOff>600075</xdr:colOff>
      <xdr:row>31</xdr:row>
      <xdr:rowOff>4842</xdr:rowOff>
    </xdr:to>
    <xdr:cxnSp macro="">
      <xdr:nvCxnSpPr>
        <xdr:cNvPr id="62" name="直線コネクタ 61"/>
        <xdr:cNvCxnSpPr/>
      </xdr:nvCxnSpPr>
      <xdr:spPr>
        <a:xfrm>
          <a:off x="4546600" y="5319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80329</xdr:rowOff>
    </xdr:from>
    <xdr:to>
      <xdr:col>6</xdr:col>
      <xdr:colOff>511175</xdr:colOff>
      <xdr:row>38</xdr:row>
      <xdr:rowOff>84898</xdr:rowOff>
    </xdr:to>
    <xdr:cxnSp macro="">
      <xdr:nvCxnSpPr>
        <xdr:cNvPr id="63" name="直線コネクタ 62"/>
        <xdr:cNvCxnSpPr/>
      </xdr:nvCxnSpPr>
      <xdr:spPr>
        <a:xfrm>
          <a:off x="3797300" y="6595429"/>
          <a:ext cx="838200" cy="4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45499</xdr:rowOff>
    </xdr:from>
    <xdr:ext cx="599010" cy="259045"/>
    <xdr:sp macro="" textlink="">
      <xdr:nvSpPr>
        <xdr:cNvPr id="64" name="人件費平均値テキスト"/>
        <xdr:cNvSpPr txBox="1"/>
      </xdr:nvSpPr>
      <xdr:spPr>
        <a:xfrm>
          <a:off x="4686300" y="63891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160,295</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22623</xdr:rowOff>
    </xdr:from>
    <xdr:to>
      <xdr:col>6</xdr:col>
      <xdr:colOff>561975</xdr:colOff>
      <xdr:row>38</xdr:row>
      <xdr:rowOff>124223</xdr:rowOff>
    </xdr:to>
    <xdr:sp macro="" textlink="">
      <xdr:nvSpPr>
        <xdr:cNvPr id="65" name="フローチャート : 判断 64"/>
        <xdr:cNvSpPr/>
      </xdr:nvSpPr>
      <xdr:spPr>
        <a:xfrm>
          <a:off x="45847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80329</xdr:rowOff>
    </xdr:from>
    <xdr:to>
      <xdr:col>5</xdr:col>
      <xdr:colOff>358775</xdr:colOff>
      <xdr:row>38</xdr:row>
      <xdr:rowOff>83657</xdr:rowOff>
    </xdr:to>
    <xdr:cxnSp macro="">
      <xdr:nvCxnSpPr>
        <xdr:cNvPr id="66" name="直線コネクタ 65"/>
        <xdr:cNvCxnSpPr/>
      </xdr:nvCxnSpPr>
      <xdr:spPr>
        <a:xfrm flipV="1">
          <a:off x="2908300" y="6595429"/>
          <a:ext cx="889000" cy="3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106355</xdr:rowOff>
    </xdr:from>
    <xdr:to>
      <xdr:col>5</xdr:col>
      <xdr:colOff>409575</xdr:colOff>
      <xdr:row>38</xdr:row>
      <xdr:rowOff>36505</xdr:rowOff>
    </xdr:to>
    <xdr:sp macro="" textlink="">
      <xdr:nvSpPr>
        <xdr:cNvPr id="67" name="フローチャート : 判断 66"/>
        <xdr:cNvSpPr/>
      </xdr:nvSpPr>
      <xdr:spPr>
        <a:xfrm>
          <a:off x="37465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53032</xdr:rowOff>
    </xdr:from>
    <xdr:ext cx="599010" cy="259045"/>
    <xdr:sp macro="" textlink="">
      <xdr:nvSpPr>
        <xdr:cNvPr id="68" name="テキスト ボックス 67"/>
        <xdr:cNvSpPr txBox="1"/>
      </xdr:nvSpPr>
      <xdr:spPr>
        <a:xfrm>
          <a:off x="3497794" y="622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83657</xdr:rowOff>
    </xdr:from>
    <xdr:to>
      <xdr:col>4</xdr:col>
      <xdr:colOff>155575</xdr:colOff>
      <xdr:row>38</xdr:row>
      <xdr:rowOff>108643</xdr:rowOff>
    </xdr:to>
    <xdr:cxnSp macro="">
      <xdr:nvCxnSpPr>
        <xdr:cNvPr id="69" name="直線コネクタ 68"/>
        <xdr:cNvCxnSpPr/>
      </xdr:nvCxnSpPr>
      <xdr:spPr>
        <a:xfrm flipV="1">
          <a:off x="2019300" y="6598757"/>
          <a:ext cx="889000" cy="24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98929</xdr:rowOff>
    </xdr:from>
    <xdr:to>
      <xdr:col>4</xdr:col>
      <xdr:colOff>206375</xdr:colOff>
      <xdr:row>38</xdr:row>
      <xdr:rowOff>29079</xdr:rowOff>
    </xdr:to>
    <xdr:sp macro="" textlink="">
      <xdr:nvSpPr>
        <xdr:cNvPr id="70" name="フローチャート : 判断 69"/>
        <xdr:cNvSpPr/>
      </xdr:nvSpPr>
      <xdr:spPr>
        <a:xfrm>
          <a:off x="2857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45606</xdr:rowOff>
    </xdr:from>
    <xdr:ext cx="599010" cy="259045"/>
    <xdr:sp macro="" textlink="">
      <xdr:nvSpPr>
        <xdr:cNvPr id="71" name="テキスト ボックス 70"/>
        <xdr:cNvSpPr txBox="1"/>
      </xdr:nvSpPr>
      <xdr:spPr>
        <a:xfrm>
          <a:off x="2608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108643</xdr:rowOff>
    </xdr:from>
    <xdr:to>
      <xdr:col>2</xdr:col>
      <xdr:colOff>638175</xdr:colOff>
      <xdr:row>38</xdr:row>
      <xdr:rowOff>140017</xdr:rowOff>
    </xdr:to>
    <xdr:cxnSp macro="">
      <xdr:nvCxnSpPr>
        <xdr:cNvPr id="72" name="直線コネクタ 71"/>
        <xdr:cNvCxnSpPr/>
      </xdr:nvCxnSpPr>
      <xdr:spPr>
        <a:xfrm flipV="1">
          <a:off x="1130300" y="6623743"/>
          <a:ext cx="889000" cy="31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117210</xdr:rowOff>
    </xdr:from>
    <xdr:to>
      <xdr:col>3</xdr:col>
      <xdr:colOff>3175</xdr:colOff>
      <xdr:row>38</xdr:row>
      <xdr:rowOff>47360</xdr:rowOff>
    </xdr:to>
    <xdr:sp macro="" textlink="">
      <xdr:nvSpPr>
        <xdr:cNvPr id="73" name="フローチャート : 判断 72"/>
        <xdr:cNvSpPr/>
      </xdr:nvSpPr>
      <xdr:spPr>
        <a:xfrm>
          <a:off x="1968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63887</xdr:rowOff>
    </xdr:from>
    <xdr:ext cx="599010" cy="259045"/>
    <xdr:sp macro="" textlink="">
      <xdr:nvSpPr>
        <xdr:cNvPr id="74" name="テキスト ボックス 73"/>
        <xdr:cNvSpPr txBox="1"/>
      </xdr:nvSpPr>
      <xdr:spPr>
        <a:xfrm>
          <a:off x="1719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125705</xdr:rowOff>
    </xdr:from>
    <xdr:to>
      <xdr:col>1</xdr:col>
      <xdr:colOff>485775</xdr:colOff>
      <xdr:row>38</xdr:row>
      <xdr:rowOff>55855</xdr:rowOff>
    </xdr:to>
    <xdr:sp macro="" textlink="">
      <xdr:nvSpPr>
        <xdr:cNvPr id="75" name="フローチャート : 判断 74"/>
        <xdr:cNvSpPr/>
      </xdr:nvSpPr>
      <xdr:spPr>
        <a:xfrm>
          <a:off x="1079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72382</xdr:rowOff>
    </xdr:from>
    <xdr:ext cx="599010" cy="259045"/>
    <xdr:sp macro="" textlink="">
      <xdr:nvSpPr>
        <xdr:cNvPr id="76" name="テキスト ボックス 75"/>
        <xdr:cNvSpPr txBox="1"/>
      </xdr:nvSpPr>
      <xdr:spPr>
        <a:xfrm>
          <a:off x="830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34098</xdr:rowOff>
    </xdr:from>
    <xdr:to>
      <xdr:col>6</xdr:col>
      <xdr:colOff>561975</xdr:colOff>
      <xdr:row>38</xdr:row>
      <xdr:rowOff>135698</xdr:rowOff>
    </xdr:to>
    <xdr:sp macro="" textlink="">
      <xdr:nvSpPr>
        <xdr:cNvPr id="82" name="円/楕円 81"/>
        <xdr:cNvSpPr/>
      </xdr:nvSpPr>
      <xdr:spPr>
        <a:xfrm>
          <a:off x="4584700" y="6549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12525</xdr:rowOff>
    </xdr:from>
    <xdr:ext cx="599010" cy="259045"/>
    <xdr:sp macro="" textlink="">
      <xdr:nvSpPr>
        <xdr:cNvPr id="83" name="人件費該当値テキスト"/>
        <xdr:cNvSpPr txBox="1"/>
      </xdr:nvSpPr>
      <xdr:spPr>
        <a:xfrm>
          <a:off x="4686300" y="6527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156,781</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29529</xdr:rowOff>
    </xdr:from>
    <xdr:to>
      <xdr:col>5</xdr:col>
      <xdr:colOff>409575</xdr:colOff>
      <xdr:row>38</xdr:row>
      <xdr:rowOff>131129</xdr:rowOff>
    </xdr:to>
    <xdr:sp macro="" textlink="">
      <xdr:nvSpPr>
        <xdr:cNvPr id="84" name="円/楕円 83"/>
        <xdr:cNvSpPr/>
      </xdr:nvSpPr>
      <xdr:spPr>
        <a:xfrm>
          <a:off x="3746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122256</xdr:rowOff>
    </xdr:from>
    <xdr:ext cx="599010" cy="259045"/>
    <xdr:sp macro="" textlink="">
      <xdr:nvSpPr>
        <xdr:cNvPr id="85" name="テキスト ボックス 84"/>
        <xdr:cNvSpPr txBox="1"/>
      </xdr:nvSpPr>
      <xdr:spPr>
        <a:xfrm>
          <a:off x="3497794" y="6637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158,180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32857</xdr:rowOff>
    </xdr:from>
    <xdr:to>
      <xdr:col>4</xdr:col>
      <xdr:colOff>206375</xdr:colOff>
      <xdr:row>38</xdr:row>
      <xdr:rowOff>134457</xdr:rowOff>
    </xdr:to>
    <xdr:sp macro="" textlink="">
      <xdr:nvSpPr>
        <xdr:cNvPr id="86" name="円/楕円 85"/>
        <xdr:cNvSpPr/>
      </xdr:nvSpPr>
      <xdr:spPr>
        <a:xfrm>
          <a:off x="2857500" y="65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125584</xdr:rowOff>
    </xdr:from>
    <xdr:ext cx="599010" cy="259045"/>
    <xdr:sp macro="" textlink="">
      <xdr:nvSpPr>
        <xdr:cNvPr id="87" name="テキスト ボックス 86"/>
        <xdr:cNvSpPr txBox="1"/>
      </xdr:nvSpPr>
      <xdr:spPr>
        <a:xfrm>
          <a:off x="2608794" y="664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157,161</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57843</xdr:rowOff>
    </xdr:from>
    <xdr:to>
      <xdr:col>3</xdr:col>
      <xdr:colOff>3175</xdr:colOff>
      <xdr:row>38</xdr:row>
      <xdr:rowOff>159443</xdr:rowOff>
    </xdr:to>
    <xdr:sp macro="" textlink="">
      <xdr:nvSpPr>
        <xdr:cNvPr id="88" name="円/楕円 87"/>
        <xdr:cNvSpPr/>
      </xdr:nvSpPr>
      <xdr:spPr>
        <a:xfrm>
          <a:off x="1968500" y="65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150570</xdr:rowOff>
    </xdr:from>
    <xdr:ext cx="599010" cy="259045"/>
    <xdr:sp macro="" textlink="">
      <xdr:nvSpPr>
        <xdr:cNvPr id="89" name="テキスト ボックス 88"/>
        <xdr:cNvSpPr txBox="1"/>
      </xdr:nvSpPr>
      <xdr:spPr>
        <a:xfrm>
          <a:off x="1719794" y="666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149,510</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89217</xdr:rowOff>
    </xdr:from>
    <xdr:to>
      <xdr:col>1</xdr:col>
      <xdr:colOff>485775</xdr:colOff>
      <xdr:row>39</xdr:row>
      <xdr:rowOff>19367</xdr:rowOff>
    </xdr:to>
    <xdr:sp macro="" textlink="">
      <xdr:nvSpPr>
        <xdr:cNvPr id="90" name="円/楕円 89"/>
        <xdr:cNvSpPr/>
      </xdr:nvSpPr>
      <xdr:spPr>
        <a:xfrm>
          <a:off x="1079500" y="66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39</xdr:row>
      <xdr:rowOff>10494</xdr:rowOff>
    </xdr:from>
    <xdr:ext cx="599010" cy="259045"/>
    <xdr:sp macro="" textlink="">
      <xdr:nvSpPr>
        <xdr:cNvPr id="91" name="テキスト ボックス 90"/>
        <xdr:cNvSpPr txBox="1"/>
      </xdr:nvSpPr>
      <xdr:spPr>
        <a:xfrm>
          <a:off x="830794" y="669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139,903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109962</xdr:rowOff>
    </xdr:from>
    <xdr:to>
      <xdr:col>6</xdr:col>
      <xdr:colOff>510540</xdr:colOff>
      <xdr:row>58</xdr:row>
      <xdr:rowOff>143780</xdr:rowOff>
    </xdr:to>
    <xdr:cxnSp macro="">
      <xdr:nvCxnSpPr>
        <xdr:cNvPr id="117" name="直線コネクタ 116"/>
        <xdr:cNvCxnSpPr/>
      </xdr:nvCxnSpPr>
      <xdr:spPr>
        <a:xfrm flipV="1">
          <a:off x="4633595" y="8682462"/>
          <a:ext cx="1270" cy="140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147607</xdr:rowOff>
    </xdr:from>
    <xdr:ext cx="534377" cy="259045"/>
    <xdr:sp macro="" textlink="">
      <xdr:nvSpPr>
        <xdr:cNvPr id="118" name="物件費最小値テキスト"/>
        <xdr:cNvSpPr txBox="1"/>
      </xdr:nvSpPr>
      <xdr:spPr>
        <a:xfrm>
          <a:off x="4686300" y="1009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77,501</a:t>
          </a:r>
          <a:endParaRPr kumimoji="1" lang="ja-JP" altLang="en-US" sz="1000" b="1">
            <a:latin typeface="ＭＳ Ｐゴシック"/>
          </a:endParaRPr>
        </a:p>
      </xdr:txBody>
    </xdr:sp>
    <xdr:clientData/>
  </xdr:oneCellAnchor>
  <xdr:twoCellAnchor>
    <xdr:from>
      <xdr:col>6</xdr:col>
      <xdr:colOff>422275</xdr:colOff>
      <xdr:row>58</xdr:row>
      <xdr:rowOff>143780</xdr:rowOff>
    </xdr:from>
    <xdr:to>
      <xdr:col>6</xdr:col>
      <xdr:colOff>600075</xdr:colOff>
      <xdr:row>58</xdr:row>
      <xdr:rowOff>143780</xdr:rowOff>
    </xdr:to>
    <xdr:cxnSp macro="">
      <xdr:nvCxnSpPr>
        <xdr:cNvPr id="119" name="直線コネクタ 118"/>
        <xdr:cNvCxnSpPr/>
      </xdr:nvCxnSpPr>
      <xdr:spPr>
        <a:xfrm>
          <a:off x="4546600" y="1008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56639</xdr:rowOff>
    </xdr:from>
    <xdr:ext cx="599010" cy="259045"/>
    <xdr:sp macro="" textlink="">
      <xdr:nvSpPr>
        <xdr:cNvPr id="120" name="物件費最大値テキスト"/>
        <xdr:cNvSpPr txBox="1"/>
      </xdr:nvSpPr>
      <xdr:spPr>
        <a:xfrm>
          <a:off x="4686300" y="8457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938,212</a:t>
          </a:r>
          <a:endParaRPr kumimoji="1" lang="ja-JP" altLang="en-US" sz="1000" b="1">
            <a:latin typeface="ＭＳ Ｐゴシック"/>
          </a:endParaRPr>
        </a:p>
      </xdr:txBody>
    </xdr:sp>
    <xdr:clientData/>
  </xdr:oneCellAnchor>
  <xdr:twoCellAnchor>
    <xdr:from>
      <xdr:col>6</xdr:col>
      <xdr:colOff>422275</xdr:colOff>
      <xdr:row>50</xdr:row>
      <xdr:rowOff>109962</xdr:rowOff>
    </xdr:from>
    <xdr:to>
      <xdr:col>6</xdr:col>
      <xdr:colOff>600075</xdr:colOff>
      <xdr:row>50</xdr:row>
      <xdr:rowOff>109962</xdr:rowOff>
    </xdr:to>
    <xdr:cxnSp macro="">
      <xdr:nvCxnSpPr>
        <xdr:cNvPr id="121" name="直線コネクタ 120"/>
        <xdr:cNvCxnSpPr/>
      </xdr:nvCxnSpPr>
      <xdr:spPr>
        <a:xfrm>
          <a:off x="4546600" y="8682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130267</xdr:rowOff>
    </xdr:from>
    <xdr:to>
      <xdr:col>6</xdr:col>
      <xdr:colOff>511175</xdr:colOff>
      <xdr:row>58</xdr:row>
      <xdr:rowOff>4932</xdr:rowOff>
    </xdr:to>
    <xdr:cxnSp macro="">
      <xdr:nvCxnSpPr>
        <xdr:cNvPr id="122" name="直線コネクタ 121"/>
        <xdr:cNvCxnSpPr/>
      </xdr:nvCxnSpPr>
      <xdr:spPr>
        <a:xfrm>
          <a:off x="3797300" y="9902917"/>
          <a:ext cx="838200" cy="46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134591</xdr:rowOff>
    </xdr:from>
    <xdr:ext cx="599010" cy="259045"/>
    <xdr:sp macro="" textlink="">
      <xdr:nvSpPr>
        <xdr:cNvPr id="123" name="物件費平均値テキスト"/>
        <xdr:cNvSpPr txBox="1"/>
      </xdr:nvSpPr>
      <xdr:spPr>
        <a:xfrm>
          <a:off x="4686300" y="97357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171,028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111714</xdr:rowOff>
    </xdr:from>
    <xdr:to>
      <xdr:col>6</xdr:col>
      <xdr:colOff>561975</xdr:colOff>
      <xdr:row>58</xdr:row>
      <xdr:rowOff>41864</xdr:rowOff>
    </xdr:to>
    <xdr:sp macro="" textlink="">
      <xdr:nvSpPr>
        <xdr:cNvPr id="124" name="フローチャート : 判断 123"/>
        <xdr:cNvSpPr/>
      </xdr:nvSpPr>
      <xdr:spPr>
        <a:xfrm>
          <a:off x="45847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130267</xdr:rowOff>
    </xdr:from>
    <xdr:to>
      <xdr:col>5</xdr:col>
      <xdr:colOff>358775</xdr:colOff>
      <xdr:row>57</xdr:row>
      <xdr:rowOff>171163</xdr:rowOff>
    </xdr:to>
    <xdr:cxnSp macro="">
      <xdr:nvCxnSpPr>
        <xdr:cNvPr id="125" name="直線コネクタ 124"/>
        <xdr:cNvCxnSpPr/>
      </xdr:nvCxnSpPr>
      <xdr:spPr>
        <a:xfrm flipV="1">
          <a:off x="2908300" y="9902917"/>
          <a:ext cx="889000" cy="4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79697</xdr:rowOff>
    </xdr:from>
    <xdr:to>
      <xdr:col>5</xdr:col>
      <xdr:colOff>409575</xdr:colOff>
      <xdr:row>58</xdr:row>
      <xdr:rowOff>9847</xdr:rowOff>
    </xdr:to>
    <xdr:sp macro="" textlink="">
      <xdr:nvSpPr>
        <xdr:cNvPr id="126" name="フローチャート : 判断 125"/>
        <xdr:cNvSpPr/>
      </xdr:nvSpPr>
      <xdr:spPr>
        <a:xfrm>
          <a:off x="3746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974</xdr:rowOff>
    </xdr:from>
    <xdr:ext cx="599010" cy="259045"/>
    <xdr:sp macro="" textlink="">
      <xdr:nvSpPr>
        <xdr:cNvPr id="127" name="テキスト ボックス 126"/>
        <xdr:cNvSpPr txBox="1"/>
      </xdr:nvSpPr>
      <xdr:spPr>
        <a:xfrm>
          <a:off x="3497794"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171163</xdr:rowOff>
    </xdr:from>
    <xdr:to>
      <xdr:col>4</xdr:col>
      <xdr:colOff>155575</xdr:colOff>
      <xdr:row>58</xdr:row>
      <xdr:rowOff>70586</xdr:rowOff>
    </xdr:to>
    <xdr:cxnSp macro="">
      <xdr:nvCxnSpPr>
        <xdr:cNvPr id="128" name="直線コネクタ 127"/>
        <xdr:cNvCxnSpPr/>
      </xdr:nvCxnSpPr>
      <xdr:spPr>
        <a:xfrm flipV="1">
          <a:off x="2019300" y="9943813"/>
          <a:ext cx="889000" cy="7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91039</xdr:rowOff>
    </xdr:from>
    <xdr:to>
      <xdr:col>4</xdr:col>
      <xdr:colOff>206375</xdr:colOff>
      <xdr:row>58</xdr:row>
      <xdr:rowOff>21189</xdr:rowOff>
    </xdr:to>
    <xdr:sp macro="" textlink="">
      <xdr:nvSpPr>
        <xdr:cNvPr id="129" name="フローチャート : 判断 128"/>
        <xdr:cNvSpPr/>
      </xdr:nvSpPr>
      <xdr:spPr>
        <a:xfrm>
          <a:off x="2857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37716</xdr:rowOff>
    </xdr:from>
    <xdr:ext cx="599010" cy="259045"/>
    <xdr:sp macro="" textlink="">
      <xdr:nvSpPr>
        <xdr:cNvPr id="130" name="テキスト ボックス 129"/>
        <xdr:cNvSpPr txBox="1"/>
      </xdr:nvSpPr>
      <xdr:spPr>
        <a:xfrm>
          <a:off x="2608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70586</xdr:rowOff>
    </xdr:from>
    <xdr:to>
      <xdr:col>2</xdr:col>
      <xdr:colOff>638175</xdr:colOff>
      <xdr:row>58</xdr:row>
      <xdr:rowOff>86240</xdr:rowOff>
    </xdr:to>
    <xdr:cxnSp macro="">
      <xdr:nvCxnSpPr>
        <xdr:cNvPr id="131" name="直線コネクタ 130"/>
        <xdr:cNvCxnSpPr/>
      </xdr:nvCxnSpPr>
      <xdr:spPr>
        <a:xfrm flipV="1">
          <a:off x="1130300" y="10014686"/>
          <a:ext cx="889000" cy="1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118952</xdr:rowOff>
    </xdr:from>
    <xdr:to>
      <xdr:col>3</xdr:col>
      <xdr:colOff>3175</xdr:colOff>
      <xdr:row>58</xdr:row>
      <xdr:rowOff>49102</xdr:rowOff>
    </xdr:to>
    <xdr:sp macro="" textlink="">
      <xdr:nvSpPr>
        <xdr:cNvPr id="132" name="フローチャート : 判断 131"/>
        <xdr:cNvSpPr/>
      </xdr:nvSpPr>
      <xdr:spPr>
        <a:xfrm>
          <a:off x="1968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65629</xdr:rowOff>
    </xdr:from>
    <xdr:ext cx="599010" cy="259045"/>
    <xdr:sp macro="" textlink="">
      <xdr:nvSpPr>
        <xdr:cNvPr id="133" name="テキスト ボックス 132"/>
        <xdr:cNvSpPr txBox="1"/>
      </xdr:nvSpPr>
      <xdr:spPr>
        <a:xfrm>
          <a:off x="1719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107520</xdr:rowOff>
    </xdr:from>
    <xdr:to>
      <xdr:col>1</xdr:col>
      <xdr:colOff>485775</xdr:colOff>
      <xdr:row>58</xdr:row>
      <xdr:rowOff>37670</xdr:rowOff>
    </xdr:to>
    <xdr:sp macro="" textlink="">
      <xdr:nvSpPr>
        <xdr:cNvPr id="134" name="フローチャート : 判断 133"/>
        <xdr:cNvSpPr/>
      </xdr:nvSpPr>
      <xdr:spPr>
        <a:xfrm>
          <a:off x="1079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54197</xdr:rowOff>
    </xdr:from>
    <xdr:ext cx="599010" cy="259045"/>
    <xdr:sp macro="" textlink="">
      <xdr:nvSpPr>
        <xdr:cNvPr id="135" name="テキスト ボックス 134"/>
        <xdr:cNvSpPr txBox="1"/>
      </xdr:nvSpPr>
      <xdr:spPr>
        <a:xfrm>
          <a:off x="830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125582</xdr:rowOff>
    </xdr:from>
    <xdr:to>
      <xdr:col>6</xdr:col>
      <xdr:colOff>561975</xdr:colOff>
      <xdr:row>58</xdr:row>
      <xdr:rowOff>55732</xdr:rowOff>
    </xdr:to>
    <xdr:sp macro="" textlink="">
      <xdr:nvSpPr>
        <xdr:cNvPr id="141" name="円/楕円 140"/>
        <xdr:cNvSpPr/>
      </xdr:nvSpPr>
      <xdr:spPr>
        <a:xfrm>
          <a:off x="4584700" y="989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104009</xdr:rowOff>
    </xdr:from>
    <xdr:ext cx="599010" cy="259045"/>
    <xdr:sp macro="" textlink="">
      <xdr:nvSpPr>
        <xdr:cNvPr id="142" name="物件費該当値テキスト"/>
        <xdr:cNvSpPr txBox="1"/>
      </xdr:nvSpPr>
      <xdr:spPr>
        <a:xfrm>
          <a:off x="4686300" y="987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162,535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79467</xdr:rowOff>
    </xdr:from>
    <xdr:to>
      <xdr:col>5</xdr:col>
      <xdr:colOff>409575</xdr:colOff>
      <xdr:row>58</xdr:row>
      <xdr:rowOff>9617</xdr:rowOff>
    </xdr:to>
    <xdr:sp macro="" textlink="">
      <xdr:nvSpPr>
        <xdr:cNvPr id="143" name="円/楕円 142"/>
        <xdr:cNvSpPr/>
      </xdr:nvSpPr>
      <xdr:spPr>
        <a:xfrm>
          <a:off x="3746500" y="9852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26144</xdr:rowOff>
    </xdr:from>
    <xdr:ext cx="599010" cy="259045"/>
    <xdr:sp macro="" textlink="">
      <xdr:nvSpPr>
        <xdr:cNvPr id="144" name="テキスト ボックス 143"/>
        <xdr:cNvSpPr txBox="1"/>
      </xdr:nvSpPr>
      <xdr:spPr>
        <a:xfrm>
          <a:off x="3497794" y="962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190,777</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120363</xdr:rowOff>
    </xdr:from>
    <xdr:to>
      <xdr:col>4</xdr:col>
      <xdr:colOff>206375</xdr:colOff>
      <xdr:row>58</xdr:row>
      <xdr:rowOff>50513</xdr:rowOff>
    </xdr:to>
    <xdr:sp macro="" textlink="">
      <xdr:nvSpPr>
        <xdr:cNvPr id="145" name="円/楕円 144"/>
        <xdr:cNvSpPr/>
      </xdr:nvSpPr>
      <xdr:spPr>
        <a:xfrm>
          <a:off x="2857500" y="98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41640</xdr:rowOff>
    </xdr:from>
    <xdr:ext cx="599010" cy="259045"/>
    <xdr:sp macro="" textlink="">
      <xdr:nvSpPr>
        <xdr:cNvPr id="146" name="テキスト ボックス 145"/>
        <xdr:cNvSpPr txBox="1"/>
      </xdr:nvSpPr>
      <xdr:spPr>
        <a:xfrm>
          <a:off x="2608794" y="9985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19786</xdr:rowOff>
    </xdr:from>
    <xdr:to>
      <xdr:col>3</xdr:col>
      <xdr:colOff>3175</xdr:colOff>
      <xdr:row>58</xdr:row>
      <xdr:rowOff>121386</xdr:rowOff>
    </xdr:to>
    <xdr:sp macro="" textlink="">
      <xdr:nvSpPr>
        <xdr:cNvPr id="147" name="円/楕円 146"/>
        <xdr:cNvSpPr/>
      </xdr:nvSpPr>
      <xdr:spPr>
        <a:xfrm>
          <a:off x="1968500" y="9963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112513</xdr:rowOff>
    </xdr:from>
    <xdr:ext cx="599010" cy="259045"/>
    <xdr:sp macro="" textlink="">
      <xdr:nvSpPr>
        <xdr:cNvPr id="148" name="テキスト ボックス 147"/>
        <xdr:cNvSpPr txBox="1"/>
      </xdr:nvSpPr>
      <xdr:spPr>
        <a:xfrm>
          <a:off x="1719794" y="10056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122,327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35440</xdr:rowOff>
    </xdr:from>
    <xdr:to>
      <xdr:col>1</xdr:col>
      <xdr:colOff>485775</xdr:colOff>
      <xdr:row>58</xdr:row>
      <xdr:rowOff>137040</xdr:rowOff>
    </xdr:to>
    <xdr:sp macro="" textlink="">
      <xdr:nvSpPr>
        <xdr:cNvPr id="149" name="円/楕円 148"/>
        <xdr:cNvSpPr/>
      </xdr:nvSpPr>
      <xdr:spPr>
        <a:xfrm>
          <a:off x="1079500" y="997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128167</xdr:rowOff>
    </xdr:from>
    <xdr:ext cx="599010" cy="259045"/>
    <xdr:sp macro="" textlink="">
      <xdr:nvSpPr>
        <xdr:cNvPr id="150" name="テキスト ボックス 149"/>
        <xdr:cNvSpPr txBox="1"/>
      </xdr:nvSpPr>
      <xdr:spPr>
        <a:xfrm>
          <a:off x="830794" y="1007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0" name="テキスト ボックス 16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11627</xdr:rowOff>
    </xdr:from>
    <xdr:to>
      <xdr:col>6</xdr:col>
      <xdr:colOff>510540</xdr:colOff>
      <xdr:row>79</xdr:row>
      <xdr:rowOff>44450</xdr:rowOff>
    </xdr:to>
    <xdr:cxnSp macro="">
      <xdr:nvCxnSpPr>
        <xdr:cNvPr id="174" name="直線コネクタ 173"/>
        <xdr:cNvCxnSpPr/>
      </xdr:nvCxnSpPr>
      <xdr:spPr>
        <a:xfrm flipV="1">
          <a:off x="4633595" y="12184577"/>
          <a:ext cx="1270" cy="140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129754</xdr:rowOff>
    </xdr:from>
    <xdr:ext cx="534377" cy="259045"/>
    <xdr:sp macro="" textlink="">
      <xdr:nvSpPr>
        <xdr:cNvPr id="177" name="維持補修費最大値テキスト"/>
        <xdr:cNvSpPr txBox="1"/>
      </xdr:nvSpPr>
      <xdr:spPr>
        <a:xfrm>
          <a:off x="4686300" y="1195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73,723</a:t>
          </a:r>
          <a:endParaRPr kumimoji="1" lang="ja-JP" altLang="en-US" sz="1000" b="1">
            <a:latin typeface="ＭＳ Ｐゴシック"/>
          </a:endParaRPr>
        </a:p>
      </xdr:txBody>
    </xdr:sp>
    <xdr:clientData/>
  </xdr:oneCellAnchor>
  <xdr:twoCellAnchor>
    <xdr:from>
      <xdr:col>6</xdr:col>
      <xdr:colOff>422275</xdr:colOff>
      <xdr:row>71</xdr:row>
      <xdr:rowOff>11627</xdr:rowOff>
    </xdr:from>
    <xdr:to>
      <xdr:col>6</xdr:col>
      <xdr:colOff>600075</xdr:colOff>
      <xdr:row>71</xdr:row>
      <xdr:rowOff>11627</xdr:rowOff>
    </xdr:to>
    <xdr:cxnSp macro="">
      <xdr:nvCxnSpPr>
        <xdr:cNvPr id="178" name="直線コネクタ 177"/>
        <xdr:cNvCxnSpPr/>
      </xdr:nvCxnSpPr>
      <xdr:spPr>
        <a:xfrm>
          <a:off x="4546600" y="121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16656</xdr:rowOff>
    </xdr:from>
    <xdr:to>
      <xdr:col>6</xdr:col>
      <xdr:colOff>511175</xdr:colOff>
      <xdr:row>75</xdr:row>
      <xdr:rowOff>90418</xdr:rowOff>
    </xdr:to>
    <xdr:cxnSp macro="">
      <xdr:nvCxnSpPr>
        <xdr:cNvPr id="179" name="直線コネクタ 178"/>
        <xdr:cNvCxnSpPr/>
      </xdr:nvCxnSpPr>
      <xdr:spPr>
        <a:xfrm flipV="1">
          <a:off x="3797300" y="12875406"/>
          <a:ext cx="838200" cy="7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114571</xdr:rowOff>
    </xdr:from>
    <xdr:ext cx="534377" cy="259045"/>
    <xdr:sp macro="" textlink="">
      <xdr:nvSpPr>
        <xdr:cNvPr id="180" name="維持補修費平均値テキスト"/>
        <xdr:cNvSpPr txBox="1"/>
      </xdr:nvSpPr>
      <xdr:spPr>
        <a:xfrm>
          <a:off x="4686300" y="1314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19,520</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136144</xdr:rowOff>
    </xdr:from>
    <xdr:to>
      <xdr:col>6</xdr:col>
      <xdr:colOff>561975</xdr:colOff>
      <xdr:row>77</xdr:row>
      <xdr:rowOff>66294</xdr:rowOff>
    </xdr:to>
    <xdr:sp macro="" textlink="">
      <xdr:nvSpPr>
        <xdr:cNvPr id="181" name="フローチャート : 判断 180"/>
        <xdr:cNvSpPr/>
      </xdr:nvSpPr>
      <xdr:spPr>
        <a:xfrm>
          <a:off x="4584700" y="1316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85274</xdr:rowOff>
    </xdr:from>
    <xdr:to>
      <xdr:col>5</xdr:col>
      <xdr:colOff>358775</xdr:colOff>
      <xdr:row>75</xdr:row>
      <xdr:rowOff>90418</xdr:rowOff>
    </xdr:to>
    <xdr:cxnSp macro="">
      <xdr:nvCxnSpPr>
        <xdr:cNvPr id="182" name="直線コネクタ 181"/>
        <xdr:cNvCxnSpPr/>
      </xdr:nvCxnSpPr>
      <xdr:spPr>
        <a:xfrm>
          <a:off x="2908300" y="12944024"/>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52191</xdr:rowOff>
    </xdr:from>
    <xdr:to>
      <xdr:col>5</xdr:col>
      <xdr:colOff>409575</xdr:colOff>
      <xdr:row>76</xdr:row>
      <xdr:rowOff>153791</xdr:rowOff>
    </xdr:to>
    <xdr:sp macro="" textlink="">
      <xdr:nvSpPr>
        <xdr:cNvPr id="183" name="フローチャート : 判断 182"/>
        <xdr:cNvSpPr/>
      </xdr:nvSpPr>
      <xdr:spPr>
        <a:xfrm>
          <a:off x="3746500" y="1308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144918</xdr:rowOff>
    </xdr:from>
    <xdr:ext cx="534377" cy="259045"/>
    <xdr:sp macro="" textlink="">
      <xdr:nvSpPr>
        <xdr:cNvPr id="184" name="テキスト ボックス 183"/>
        <xdr:cNvSpPr txBox="1"/>
      </xdr:nvSpPr>
      <xdr:spPr>
        <a:xfrm>
          <a:off x="3530111" y="1317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85274</xdr:rowOff>
    </xdr:from>
    <xdr:to>
      <xdr:col>4</xdr:col>
      <xdr:colOff>155575</xdr:colOff>
      <xdr:row>76</xdr:row>
      <xdr:rowOff>8865</xdr:rowOff>
    </xdr:to>
    <xdr:cxnSp macro="">
      <xdr:nvCxnSpPr>
        <xdr:cNvPr id="185" name="直線コネクタ 184"/>
        <xdr:cNvCxnSpPr/>
      </xdr:nvCxnSpPr>
      <xdr:spPr>
        <a:xfrm flipV="1">
          <a:off x="2019300" y="12944024"/>
          <a:ext cx="889000" cy="9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58001</xdr:rowOff>
    </xdr:from>
    <xdr:to>
      <xdr:col>4</xdr:col>
      <xdr:colOff>206375</xdr:colOff>
      <xdr:row>76</xdr:row>
      <xdr:rowOff>159601</xdr:rowOff>
    </xdr:to>
    <xdr:sp macro="" textlink="">
      <xdr:nvSpPr>
        <xdr:cNvPr id="186" name="フローチャート : 判断 185"/>
        <xdr:cNvSpPr/>
      </xdr:nvSpPr>
      <xdr:spPr>
        <a:xfrm>
          <a:off x="2857500" y="1308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150728</xdr:rowOff>
    </xdr:from>
    <xdr:ext cx="534377" cy="259045"/>
    <xdr:sp macro="" textlink="">
      <xdr:nvSpPr>
        <xdr:cNvPr id="187" name="テキスト ボックス 186"/>
        <xdr:cNvSpPr txBox="1"/>
      </xdr:nvSpPr>
      <xdr:spPr>
        <a:xfrm>
          <a:off x="2641111" y="1318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8865</xdr:rowOff>
    </xdr:from>
    <xdr:to>
      <xdr:col>2</xdr:col>
      <xdr:colOff>638175</xdr:colOff>
      <xdr:row>76</xdr:row>
      <xdr:rowOff>13932</xdr:rowOff>
    </xdr:to>
    <xdr:cxnSp macro="">
      <xdr:nvCxnSpPr>
        <xdr:cNvPr id="188" name="直線コネクタ 187"/>
        <xdr:cNvCxnSpPr/>
      </xdr:nvCxnSpPr>
      <xdr:spPr>
        <a:xfrm flipV="1">
          <a:off x="1130300" y="13039065"/>
          <a:ext cx="889000" cy="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79680</xdr:rowOff>
    </xdr:from>
    <xdr:to>
      <xdr:col>3</xdr:col>
      <xdr:colOff>3175</xdr:colOff>
      <xdr:row>77</xdr:row>
      <xdr:rowOff>9830</xdr:rowOff>
    </xdr:to>
    <xdr:sp macro="" textlink="">
      <xdr:nvSpPr>
        <xdr:cNvPr id="189" name="フローチャート : 判断 188"/>
        <xdr:cNvSpPr/>
      </xdr:nvSpPr>
      <xdr:spPr>
        <a:xfrm>
          <a:off x="1968500" y="1310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957</xdr:rowOff>
    </xdr:from>
    <xdr:ext cx="534377" cy="259045"/>
    <xdr:sp macro="" textlink="">
      <xdr:nvSpPr>
        <xdr:cNvPr id="190" name="テキスト ボックス 189"/>
        <xdr:cNvSpPr txBox="1"/>
      </xdr:nvSpPr>
      <xdr:spPr>
        <a:xfrm>
          <a:off x="1752111" y="1320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101664</xdr:rowOff>
    </xdr:from>
    <xdr:to>
      <xdr:col>1</xdr:col>
      <xdr:colOff>485775</xdr:colOff>
      <xdr:row>77</xdr:row>
      <xdr:rowOff>31814</xdr:rowOff>
    </xdr:to>
    <xdr:sp macro="" textlink="">
      <xdr:nvSpPr>
        <xdr:cNvPr id="191" name="フローチャート : 判断 190"/>
        <xdr:cNvSpPr/>
      </xdr:nvSpPr>
      <xdr:spPr>
        <a:xfrm>
          <a:off x="1079500" y="1313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22941</xdr:rowOff>
    </xdr:from>
    <xdr:ext cx="534377" cy="259045"/>
    <xdr:sp macro="" textlink="">
      <xdr:nvSpPr>
        <xdr:cNvPr id="192" name="テキスト ボックス 191"/>
        <xdr:cNvSpPr txBox="1"/>
      </xdr:nvSpPr>
      <xdr:spPr>
        <a:xfrm>
          <a:off x="863111" y="1322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137306</xdr:rowOff>
    </xdr:from>
    <xdr:to>
      <xdr:col>6</xdr:col>
      <xdr:colOff>561975</xdr:colOff>
      <xdr:row>75</xdr:row>
      <xdr:rowOff>67456</xdr:rowOff>
    </xdr:to>
    <xdr:sp macro="" textlink="">
      <xdr:nvSpPr>
        <xdr:cNvPr id="198" name="円/楕円 197"/>
        <xdr:cNvSpPr/>
      </xdr:nvSpPr>
      <xdr:spPr>
        <a:xfrm>
          <a:off x="4584700" y="1282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160183</xdr:rowOff>
    </xdr:from>
    <xdr:ext cx="534377" cy="259045"/>
    <xdr:sp macro="" textlink="">
      <xdr:nvSpPr>
        <xdr:cNvPr id="199" name="維持補修費該当値テキスト"/>
        <xdr:cNvSpPr txBox="1"/>
      </xdr:nvSpPr>
      <xdr:spPr>
        <a:xfrm>
          <a:off x="4686300" y="1267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37,459</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39618</xdr:rowOff>
    </xdr:from>
    <xdr:to>
      <xdr:col>5</xdr:col>
      <xdr:colOff>409575</xdr:colOff>
      <xdr:row>75</xdr:row>
      <xdr:rowOff>141218</xdr:rowOff>
    </xdr:to>
    <xdr:sp macro="" textlink="">
      <xdr:nvSpPr>
        <xdr:cNvPr id="200" name="円/楕円 199"/>
        <xdr:cNvSpPr/>
      </xdr:nvSpPr>
      <xdr:spPr>
        <a:xfrm>
          <a:off x="3746500" y="1289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157745</xdr:rowOff>
    </xdr:from>
    <xdr:ext cx="534377" cy="259045"/>
    <xdr:sp macro="" textlink="">
      <xdr:nvSpPr>
        <xdr:cNvPr id="201" name="テキスト ボックス 200"/>
        <xdr:cNvSpPr txBox="1"/>
      </xdr:nvSpPr>
      <xdr:spPr>
        <a:xfrm>
          <a:off x="3530111" y="1267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33,587</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34474</xdr:rowOff>
    </xdr:from>
    <xdr:to>
      <xdr:col>4</xdr:col>
      <xdr:colOff>206375</xdr:colOff>
      <xdr:row>75</xdr:row>
      <xdr:rowOff>136074</xdr:rowOff>
    </xdr:to>
    <xdr:sp macro="" textlink="">
      <xdr:nvSpPr>
        <xdr:cNvPr id="202" name="円/楕円 201"/>
        <xdr:cNvSpPr/>
      </xdr:nvSpPr>
      <xdr:spPr>
        <a:xfrm>
          <a:off x="2857500" y="1289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152601</xdr:rowOff>
    </xdr:from>
    <xdr:ext cx="534377" cy="259045"/>
    <xdr:sp macro="" textlink="">
      <xdr:nvSpPr>
        <xdr:cNvPr id="203" name="テキスト ボックス 202"/>
        <xdr:cNvSpPr txBox="1"/>
      </xdr:nvSpPr>
      <xdr:spPr>
        <a:xfrm>
          <a:off x="2641111" y="12668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33,857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129515</xdr:rowOff>
    </xdr:from>
    <xdr:to>
      <xdr:col>3</xdr:col>
      <xdr:colOff>3175</xdr:colOff>
      <xdr:row>76</xdr:row>
      <xdr:rowOff>59665</xdr:rowOff>
    </xdr:to>
    <xdr:sp macro="" textlink="">
      <xdr:nvSpPr>
        <xdr:cNvPr id="204" name="円/楕円 203"/>
        <xdr:cNvSpPr/>
      </xdr:nvSpPr>
      <xdr:spPr>
        <a:xfrm>
          <a:off x="1968500" y="129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74</xdr:row>
      <xdr:rowOff>76192</xdr:rowOff>
    </xdr:from>
    <xdr:ext cx="534377" cy="259045"/>
    <xdr:sp macro="" textlink="">
      <xdr:nvSpPr>
        <xdr:cNvPr id="205" name="テキスト ボックス 204"/>
        <xdr:cNvSpPr txBox="1"/>
      </xdr:nvSpPr>
      <xdr:spPr>
        <a:xfrm>
          <a:off x="1752111" y="1276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28,868</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134582</xdr:rowOff>
    </xdr:from>
    <xdr:to>
      <xdr:col>1</xdr:col>
      <xdr:colOff>485775</xdr:colOff>
      <xdr:row>76</xdr:row>
      <xdr:rowOff>64731</xdr:rowOff>
    </xdr:to>
    <xdr:sp macro="" textlink="">
      <xdr:nvSpPr>
        <xdr:cNvPr id="206" name="円/楕円 205"/>
        <xdr:cNvSpPr/>
      </xdr:nvSpPr>
      <xdr:spPr>
        <a:xfrm>
          <a:off x="1079500" y="129933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74</xdr:row>
      <xdr:rowOff>81259</xdr:rowOff>
    </xdr:from>
    <xdr:ext cx="534377" cy="259045"/>
    <xdr:sp macro="" textlink="">
      <xdr:nvSpPr>
        <xdr:cNvPr id="207" name="テキスト ボックス 206"/>
        <xdr:cNvSpPr txBox="1"/>
      </xdr:nvSpPr>
      <xdr:spPr>
        <a:xfrm>
          <a:off x="863111" y="12768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28,602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43599</xdr:rowOff>
    </xdr:from>
    <xdr:to>
      <xdr:col>6</xdr:col>
      <xdr:colOff>510540</xdr:colOff>
      <xdr:row>99</xdr:row>
      <xdr:rowOff>69686</xdr:rowOff>
    </xdr:to>
    <xdr:cxnSp macro="">
      <xdr:nvCxnSpPr>
        <xdr:cNvPr id="232" name="直線コネクタ 231"/>
        <xdr:cNvCxnSpPr/>
      </xdr:nvCxnSpPr>
      <xdr:spPr>
        <a:xfrm flipV="1">
          <a:off x="4633595" y="15474099"/>
          <a:ext cx="1270" cy="1569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73513</xdr:rowOff>
    </xdr:from>
    <xdr:ext cx="534377" cy="259045"/>
    <xdr:sp macro="" textlink="">
      <xdr:nvSpPr>
        <xdr:cNvPr id="233" name="扶助費最小値テキスト"/>
        <xdr:cNvSpPr txBox="1"/>
      </xdr:nvSpPr>
      <xdr:spPr>
        <a:xfrm>
          <a:off x="4686300" y="1704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28,013</a:t>
          </a:r>
          <a:endParaRPr kumimoji="1" lang="ja-JP" altLang="en-US" sz="1000" b="1">
            <a:latin typeface="ＭＳ Ｐゴシック"/>
          </a:endParaRPr>
        </a:p>
      </xdr:txBody>
    </xdr:sp>
    <xdr:clientData/>
  </xdr:oneCellAnchor>
  <xdr:twoCellAnchor>
    <xdr:from>
      <xdr:col>6</xdr:col>
      <xdr:colOff>422275</xdr:colOff>
      <xdr:row>99</xdr:row>
      <xdr:rowOff>69686</xdr:rowOff>
    </xdr:from>
    <xdr:to>
      <xdr:col>6</xdr:col>
      <xdr:colOff>600075</xdr:colOff>
      <xdr:row>99</xdr:row>
      <xdr:rowOff>69686</xdr:rowOff>
    </xdr:to>
    <xdr:cxnSp macro="">
      <xdr:nvCxnSpPr>
        <xdr:cNvPr id="234" name="直線コネクタ 233"/>
        <xdr:cNvCxnSpPr/>
      </xdr:nvCxnSpPr>
      <xdr:spPr>
        <a:xfrm>
          <a:off x="4546600" y="1704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161726</xdr:rowOff>
    </xdr:from>
    <xdr:ext cx="599010" cy="259045"/>
    <xdr:sp macro="" textlink="">
      <xdr:nvSpPr>
        <xdr:cNvPr id="235" name="扶助費最大値テキスト"/>
        <xdr:cNvSpPr txBox="1"/>
      </xdr:nvSpPr>
      <xdr:spPr>
        <a:xfrm>
          <a:off x="4686300" y="1524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151,567</a:t>
          </a:r>
          <a:endParaRPr kumimoji="1" lang="ja-JP" altLang="en-US" sz="1000" b="1">
            <a:latin typeface="ＭＳ Ｐゴシック"/>
          </a:endParaRPr>
        </a:p>
      </xdr:txBody>
    </xdr:sp>
    <xdr:clientData/>
  </xdr:oneCellAnchor>
  <xdr:twoCellAnchor>
    <xdr:from>
      <xdr:col>6</xdr:col>
      <xdr:colOff>422275</xdr:colOff>
      <xdr:row>90</xdr:row>
      <xdr:rowOff>43599</xdr:rowOff>
    </xdr:from>
    <xdr:to>
      <xdr:col>6</xdr:col>
      <xdr:colOff>600075</xdr:colOff>
      <xdr:row>90</xdr:row>
      <xdr:rowOff>43599</xdr:rowOff>
    </xdr:to>
    <xdr:cxnSp macro="">
      <xdr:nvCxnSpPr>
        <xdr:cNvPr id="236" name="直線コネクタ 235"/>
        <xdr:cNvCxnSpPr/>
      </xdr:nvCxnSpPr>
      <xdr:spPr>
        <a:xfrm>
          <a:off x="4546600" y="15474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16433</xdr:rowOff>
    </xdr:from>
    <xdr:to>
      <xdr:col>6</xdr:col>
      <xdr:colOff>511175</xdr:colOff>
      <xdr:row>98</xdr:row>
      <xdr:rowOff>95796</xdr:rowOff>
    </xdr:to>
    <xdr:cxnSp macro="">
      <xdr:nvCxnSpPr>
        <xdr:cNvPr id="237" name="直線コネクタ 236"/>
        <xdr:cNvCxnSpPr/>
      </xdr:nvCxnSpPr>
      <xdr:spPr>
        <a:xfrm flipV="1">
          <a:off x="3797300" y="16818533"/>
          <a:ext cx="838200" cy="79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80903</xdr:rowOff>
    </xdr:from>
    <xdr:ext cx="534377" cy="259045"/>
    <xdr:sp macro="" textlink="">
      <xdr:nvSpPr>
        <xdr:cNvPr id="238" name="扶助費平均値テキスト"/>
        <xdr:cNvSpPr txBox="1"/>
      </xdr:nvSpPr>
      <xdr:spPr>
        <a:xfrm>
          <a:off x="4686300" y="16368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65,431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58026</xdr:rowOff>
    </xdr:from>
    <xdr:to>
      <xdr:col>6</xdr:col>
      <xdr:colOff>561975</xdr:colOff>
      <xdr:row>96</xdr:row>
      <xdr:rowOff>159626</xdr:rowOff>
    </xdr:to>
    <xdr:sp macro="" textlink="">
      <xdr:nvSpPr>
        <xdr:cNvPr id="239" name="フローチャート : 判断 238"/>
        <xdr:cNvSpPr/>
      </xdr:nvSpPr>
      <xdr:spPr>
        <a:xfrm>
          <a:off x="45847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80404</xdr:rowOff>
    </xdr:from>
    <xdr:to>
      <xdr:col>5</xdr:col>
      <xdr:colOff>358775</xdr:colOff>
      <xdr:row>98</xdr:row>
      <xdr:rowOff>95796</xdr:rowOff>
    </xdr:to>
    <xdr:cxnSp macro="">
      <xdr:nvCxnSpPr>
        <xdr:cNvPr id="240" name="直線コネクタ 239"/>
        <xdr:cNvCxnSpPr/>
      </xdr:nvCxnSpPr>
      <xdr:spPr>
        <a:xfrm>
          <a:off x="2908300" y="16882504"/>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90412</xdr:rowOff>
    </xdr:from>
    <xdr:to>
      <xdr:col>5</xdr:col>
      <xdr:colOff>409575</xdr:colOff>
      <xdr:row>97</xdr:row>
      <xdr:rowOff>20562</xdr:rowOff>
    </xdr:to>
    <xdr:sp macro="" textlink="">
      <xdr:nvSpPr>
        <xdr:cNvPr id="241" name="フローチャート : 判断 240"/>
        <xdr:cNvSpPr/>
      </xdr:nvSpPr>
      <xdr:spPr>
        <a:xfrm>
          <a:off x="37465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37089</xdr:rowOff>
    </xdr:from>
    <xdr:ext cx="534377" cy="259045"/>
    <xdr:sp macro="" textlink="">
      <xdr:nvSpPr>
        <xdr:cNvPr id="242" name="テキスト ボックス 241"/>
        <xdr:cNvSpPr txBox="1"/>
      </xdr:nvSpPr>
      <xdr:spPr>
        <a:xfrm>
          <a:off x="3530111" y="1632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80404</xdr:rowOff>
    </xdr:from>
    <xdr:to>
      <xdr:col>4</xdr:col>
      <xdr:colOff>155575</xdr:colOff>
      <xdr:row>98</xdr:row>
      <xdr:rowOff>162967</xdr:rowOff>
    </xdr:to>
    <xdr:cxnSp macro="">
      <xdr:nvCxnSpPr>
        <xdr:cNvPr id="243" name="直線コネクタ 242"/>
        <xdr:cNvCxnSpPr/>
      </xdr:nvCxnSpPr>
      <xdr:spPr>
        <a:xfrm flipV="1">
          <a:off x="2019300" y="16882504"/>
          <a:ext cx="889000" cy="82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104584</xdr:rowOff>
    </xdr:from>
    <xdr:to>
      <xdr:col>4</xdr:col>
      <xdr:colOff>206375</xdr:colOff>
      <xdr:row>97</xdr:row>
      <xdr:rowOff>34734</xdr:rowOff>
    </xdr:to>
    <xdr:sp macro="" textlink="">
      <xdr:nvSpPr>
        <xdr:cNvPr id="244" name="フローチャート : 判断 243"/>
        <xdr:cNvSpPr/>
      </xdr:nvSpPr>
      <xdr:spPr>
        <a:xfrm>
          <a:off x="2857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51261</xdr:rowOff>
    </xdr:from>
    <xdr:ext cx="534377" cy="259045"/>
    <xdr:sp macro="" textlink="">
      <xdr:nvSpPr>
        <xdr:cNvPr id="245" name="テキスト ボックス 244"/>
        <xdr:cNvSpPr txBox="1"/>
      </xdr:nvSpPr>
      <xdr:spPr>
        <a:xfrm>
          <a:off x="2641111" y="1633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164122</xdr:rowOff>
    </xdr:from>
    <xdr:to>
      <xdr:col>2</xdr:col>
      <xdr:colOff>638175</xdr:colOff>
      <xdr:row>98</xdr:row>
      <xdr:rowOff>162967</xdr:rowOff>
    </xdr:to>
    <xdr:cxnSp macro="">
      <xdr:nvCxnSpPr>
        <xdr:cNvPr id="246" name="直線コネクタ 245"/>
        <xdr:cNvCxnSpPr/>
      </xdr:nvCxnSpPr>
      <xdr:spPr>
        <a:xfrm>
          <a:off x="1130300" y="16108972"/>
          <a:ext cx="889000" cy="85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11506</xdr:rowOff>
    </xdr:from>
    <xdr:to>
      <xdr:col>3</xdr:col>
      <xdr:colOff>3175</xdr:colOff>
      <xdr:row>97</xdr:row>
      <xdr:rowOff>113106</xdr:rowOff>
    </xdr:to>
    <xdr:sp macro="" textlink="">
      <xdr:nvSpPr>
        <xdr:cNvPr id="247" name="フローチャート : 判断 246"/>
        <xdr:cNvSpPr/>
      </xdr:nvSpPr>
      <xdr:spPr>
        <a:xfrm>
          <a:off x="1968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129633</xdr:rowOff>
    </xdr:from>
    <xdr:ext cx="534377" cy="259045"/>
    <xdr:sp macro="" textlink="">
      <xdr:nvSpPr>
        <xdr:cNvPr id="248" name="テキスト ボックス 247"/>
        <xdr:cNvSpPr txBox="1"/>
      </xdr:nvSpPr>
      <xdr:spPr>
        <a:xfrm>
          <a:off x="1752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2350</xdr:rowOff>
    </xdr:from>
    <xdr:to>
      <xdr:col>1</xdr:col>
      <xdr:colOff>485775</xdr:colOff>
      <xdr:row>97</xdr:row>
      <xdr:rowOff>103950</xdr:rowOff>
    </xdr:to>
    <xdr:sp macro="" textlink="">
      <xdr:nvSpPr>
        <xdr:cNvPr id="249" name="フローチャート : 判断 248"/>
        <xdr:cNvSpPr/>
      </xdr:nvSpPr>
      <xdr:spPr>
        <a:xfrm>
          <a:off x="1079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95077</xdr:rowOff>
    </xdr:from>
    <xdr:ext cx="534377" cy="259045"/>
    <xdr:sp macro="" textlink="">
      <xdr:nvSpPr>
        <xdr:cNvPr id="250" name="テキスト ボックス 249"/>
        <xdr:cNvSpPr txBox="1"/>
      </xdr:nvSpPr>
      <xdr:spPr>
        <a:xfrm>
          <a:off x="863111" y="167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137083</xdr:rowOff>
    </xdr:from>
    <xdr:to>
      <xdr:col>6</xdr:col>
      <xdr:colOff>561975</xdr:colOff>
      <xdr:row>98</xdr:row>
      <xdr:rowOff>67233</xdr:rowOff>
    </xdr:to>
    <xdr:sp macro="" textlink="">
      <xdr:nvSpPr>
        <xdr:cNvPr id="256" name="円/楕円 255"/>
        <xdr:cNvSpPr/>
      </xdr:nvSpPr>
      <xdr:spPr>
        <a:xfrm>
          <a:off x="4584700" y="1676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115510</xdr:rowOff>
    </xdr:from>
    <xdr:ext cx="534377" cy="259045"/>
    <xdr:sp macro="" textlink="">
      <xdr:nvSpPr>
        <xdr:cNvPr id="257" name="扶助費該当値テキスト"/>
        <xdr:cNvSpPr txBox="1"/>
      </xdr:nvSpPr>
      <xdr:spPr>
        <a:xfrm>
          <a:off x="4686300" y="1674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44996</xdr:rowOff>
    </xdr:from>
    <xdr:to>
      <xdr:col>5</xdr:col>
      <xdr:colOff>409575</xdr:colOff>
      <xdr:row>98</xdr:row>
      <xdr:rowOff>146596</xdr:rowOff>
    </xdr:to>
    <xdr:sp macro="" textlink="">
      <xdr:nvSpPr>
        <xdr:cNvPr id="258" name="円/楕円 257"/>
        <xdr:cNvSpPr/>
      </xdr:nvSpPr>
      <xdr:spPr>
        <a:xfrm>
          <a:off x="3746500" y="1684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137723</xdr:rowOff>
    </xdr:from>
    <xdr:ext cx="534377" cy="259045"/>
    <xdr:sp macro="" textlink="">
      <xdr:nvSpPr>
        <xdr:cNvPr id="259" name="テキスト ボックス 258"/>
        <xdr:cNvSpPr txBox="1"/>
      </xdr:nvSpPr>
      <xdr:spPr>
        <a:xfrm>
          <a:off x="3530111" y="1693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39,457</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29604</xdr:rowOff>
    </xdr:from>
    <xdr:to>
      <xdr:col>4</xdr:col>
      <xdr:colOff>206375</xdr:colOff>
      <xdr:row>98</xdr:row>
      <xdr:rowOff>131204</xdr:rowOff>
    </xdr:to>
    <xdr:sp macro="" textlink="">
      <xdr:nvSpPr>
        <xdr:cNvPr id="260" name="円/楕円 259"/>
        <xdr:cNvSpPr/>
      </xdr:nvSpPr>
      <xdr:spPr>
        <a:xfrm>
          <a:off x="2857500" y="1683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122331</xdr:rowOff>
    </xdr:from>
    <xdr:ext cx="534377" cy="259045"/>
    <xdr:sp macro="" textlink="">
      <xdr:nvSpPr>
        <xdr:cNvPr id="261" name="テキスト ボックス 260"/>
        <xdr:cNvSpPr txBox="1"/>
      </xdr:nvSpPr>
      <xdr:spPr>
        <a:xfrm>
          <a:off x="2641111" y="1692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40,669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112167</xdr:rowOff>
    </xdr:from>
    <xdr:to>
      <xdr:col>3</xdr:col>
      <xdr:colOff>3175</xdr:colOff>
      <xdr:row>99</xdr:row>
      <xdr:rowOff>42317</xdr:rowOff>
    </xdr:to>
    <xdr:sp macro="" textlink="">
      <xdr:nvSpPr>
        <xdr:cNvPr id="262" name="円/楕円 261"/>
        <xdr:cNvSpPr/>
      </xdr:nvSpPr>
      <xdr:spPr>
        <a:xfrm>
          <a:off x="1968500" y="1691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33444</xdr:rowOff>
    </xdr:from>
    <xdr:ext cx="534377" cy="259045"/>
    <xdr:sp macro="" textlink="">
      <xdr:nvSpPr>
        <xdr:cNvPr id="263" name="テキスト ボックス 262"/>
        <xdr:cNvSpPr txBox="1"/>
      </xdr:nvSpPr>
      <xdr:spPr>
        <a:xfrm>
          <a:off x="1752111" y="1700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34,168</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113322</xdr:rowOff>
    </xdr:from>
    <xdr:to>
      <xdr:col>1</xdr:col>
      <xdr:colOff>485775</xdr:colOff>
      <xdr:row>94</xdr:row>
      <xdr:rowOff>43472</xdr:rowOff>
    </xdr:to>
    <xdr:sp macro="" textlink="">
      <xdr:nvSpPr>
        <xdr:cNvPr id="264" name="円/楕円 263"/>
        <xdr:cNvSpPr/>
      </xdr:nvSpPr>
      <xdr:spPr>
        <a:xfrm>
          <a:off x="1079500" y="160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92</xdr:row>
      <xdr:rowOff>59999</xdr:rowOff>
    </xdr:from>
    <xdr:ext cx="599010" cy="259045"/>
    <xdr:sp macro="" textlink="">
      <xdr:nvSpPr>
        <xdr:cNvPr id="265" name="テキスト ボックス 264"/>
        <xdr:cNvSpPr txBox="1"/>
      </xdr:nvSpPr>
      <xdr:spPr>
        <a:xfrm>
          <a:off x="830794" y="1583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101,577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142161</xdr:rowOff>
    </xdr:from>
    <xdr:to>
      <xdr:col>15</xdr:col>
      <xdr:colOff>180340</xdr:colOff>
      <xdr:row>37</xdr:row>
      <xdr:rowOff>170992</xdr:rowOff>
    </xdr:to>
    <xdr:cxnSp macro="">
      <xdr:nvCxnSpPr>
        <xdr:cNvPr id="289" name="直線コネクタ 288"/>
        <xdr:cNvCxnSpPr/>
      </xdr:nvCxnSpPr>
      <xdr:spPr>
        <a:xfrm flipV="1">
          <a:off x="10475595" y="5114211"/>
          <a:ext cx="1270" cy="140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3369</xdr:rowOff>
    </xdr:from>
    <xdr:ext cx="534377" cy="259045"/>
    <xdr:sp macro="" textlink="">
      <xdr:nvSpPr>
        <xdr:cNvPr id="290" name="補助費等最小値テキスト"/>
        <xdr:cNvSpPr txBox="1"/>
      </xdr:nvSpPr>
      <xdr:spPr>
        <a:xfrm>
          <a:off x="10528300" y="651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56,787</a:t>
          </a:r>
          <a:endParaRPr kumimoji="1" lang="ja-JP" altLang="en-US" sz="1000" b="1">
            <a:latin typeface="ＭＳ Ｐゴシック"/>
          </a:endParaRPr>
        </a:p>
      </xdr:txBody>
    </xdr:sp>
    <xdr:clientData/>
  </xdr:oneCellAnchor>
  <xdr:twoCellAnchor>
    <xdr:from>
      <xdr:col>15</xdr:col>
      <xdr:colOff>92075</xdr:colOff>
      <xdr:row>37</xdr:row>
      <xdr:rowOff>170992</xdr:rowOff>
    </xdr:from>
    <xdr:to>
      <xdr:col>15</xdr:col>
      <xdr:colOff>269875</xdr:colOff>
      <xdr:row>37</xdr:row>
      <xdr:rowOff>170992</xdr:rowOff>
    </xdr:to>
    <xdr:cxnSp macro="">
      <xdr:nvCxnSpPr>
        <xdr:cNvPr id="291" name="直線コネクタ 290"/>
        <xdr:cNvCxnSpPr/>
      </xdr:nvCxnSpPr>
      <xdr:spPr>
        <a:xfrm>
          <a:off x="10388600" y="651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88838</xdr:rowOff>
    </xdr:from>
    <xdr:ext cx="599010" cy="259045"/>
    <xdr:sp macro="" textlink="">
      <xdr:nvSpPr>
        <xdr:cNvPr id="292" name="補助費等最大値テキスト"/>
        <xdr:cNvSpPr txBox="1"/>
      </xdr:nvSpPr>
      <xdr:spPr>
        <a:xfrm>
          <a:off x="10528300" y="48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424,354</a:t>
          </a:r>
          <a:endParaRPr kumimoji="1" lang="ja-JP" altLang="en-US" sz="1000" b="1">
            <a:latin typeface="ＭＳ Ｐゴシック"/>
          </a:endParaRPr>
        </a:p>
      </xdr:txBody>
    </xdr:sp>
    <xdr:clientData/>
  </xdr:oneCellAnchor>
  <xdr:twoCellAnchor>
    <xdr:from>
      <xdr:col>15</xdr:col>
      <xdr:colOff>92075</xdr:colOff>
      <xdr:row>29</xdr:row>
      <xdr:rowOff>142161</xdr:rowOff>
    </xdr:from>
    <xdr:to>
      <xdr:col>15</xdr:col>
      <xdr:colOff>269875</xdr:colOff>
      <xdr:row>29</xdr:row>
      <xdr:rowOff>142161</xdr:rowOff>
    </xdr:to>
    <xdr:cxnSp macro="">
      <xdr:nvCxnSpPr>
        <xdr:cNvPr id="293" name="直線コネクタ 292"/>
        <xdr:cNvCxnSpPr/>
      </xdr:nvCxnSpPr>
      <xdr:spPr>
        <a:xfrm>
          <a:off x="10388600" y="51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61618</xdr:rowOff>
    </xdr:from>
    <xdr:to>
      <xdr:col>15</xdr:col>
      <xdr:colOff>180975</xdr:colOff>
      <xdr:row>36</xdr:row>
      <xdr:rowOff>68960</xdr:rowOff>
    </xdr:to>
    <xdr:cxnSp macro="">
      <xdr:nvCxnSpPr>
        <xdr:cNvPr id="294" name="直線コネクタ 293"/>
        <xdr:cNvCxnSpPr/>
      </xdr:nvCxnSpPr>
      <xdr:spPr>
        <a:xfrm>
          <a:off x="9639300" y="6233818"/>
          <a:ext cx="838200" cy="7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29039</xdr:rowOff>
    </xdr:from>
    <xdr:ext cx="599010" cy="259045"/>
    <xdr:sp macro="" textlink="">
      <xdr:nvSpPr>
        <xdr:cNvPr id="295" name="補助費等平均値テキスト"/>
        <xdr:cNvSpPr txBox="1"/>
      </xdr:nvSpPr>
      <xdr:spPr>
        <a:xfrm>
          <a:off x="10528300" y="60297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131,716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6162</xdr:rowOff>
    </xdr:from>
    <xdr:to>
      <xdr:col>15</xdr:col>
      <xdr:colOff>231775</xdr:colOff>
      <xdr:row>36</xdr:row>
      <xdr:rowOff>107762</xdr:rowOff>
    </xdr:to>
    <xdr:sp macro="" textlink="">
      <xdr:nvSpPr>
        <xdr:cNvPr id="296" name="フローチャート : 判断 295"/>
        <xdr:cNvSpPr/>
      </xdr:nvSpPr>
      <xdr:spPr>
        <a:xfrm>
          <a:off x="10426700" y="617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58932</xdr:rowOff>
    </xdr:from>
    <xdr:to>
      <xdr:col>14</xdr:col>
      <xdr:colOff>28575</xdr:colOff>
      <xdr:row>36</xdr:row>
      <xdr:rowOff>61618</xdr:rowOff>
    </xdr:to>
    <xdr:cxnSp macro="">
      <xdr:nvCxnSpPr>
        <xdr:cNvPr id="297" name="直線コネクタ 296"/>
        <xdr:cNvCxnSpPr/>
      </xdr:nvCxnSpPr>
      <xdr:spPr>
        <a:xfrm>
          <a:off x="8750300" y="6231132"/>
          <a:ext cx="889000" cy="2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10623</xdr:rowOff>
    </xdr:from>
    <xdr:to>
      <xdr:col>14</xdr:col>
      <xdr:colOff>79375</xdr:colOff>
      <xdr:row>35</xdr:row>
      <xdr:rowOff>112223</xdr:rowOff>
    </xdr:to>
    <xdr:sp macro="" textlink="">
      <xdr:nvSpPr>
        <xdr:cNvPr id="298" name="フローチャート : 判断 297"/>
        <xdr:cNvSpPr/>
      </xdr:nvSpPr>
      <xdr:spPr>
        <a:xfrm>
          <a:off x="9588500" y="601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33</xdr:row>
      <xdr:rowOff>128750</xdr:rowOff>
    </xdr:from>
    <xdr:ext cx="599010" cy="259045"/>
    <xdr:sp macro="" textlink="">
      <xdr:nvSpPr>
        <xdr:cNvPr id="299" name="テキスト ボックス 298"/>
        <xdr:cNvSpPr txBox="1"/>
      </xdr:nvSpPr>
      <xdr:spPr>
        <a:xfrm>
          <a:off x="9339794" y="578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58932</xdr:rowOff>
    </xdr:from>
    <xdr:to>
      <xdr:col>12</xdr:col>
      <xdr:colOff>511175</xdr:colOff>
      <xdr:row>36</xdr:row>
      <xdr:rowOff>96826</xdr:rowOff>
    </xdr:to>
    <xdr:cxnSp macro="">
      <xdr:nvCxnSpPr>
        <xdr:cNvPr id="300" name="直線コネクタ 299"/>
        <xdr:cNvCxnSpPr/>
      </xdr:nvCxnSpPr>
      <xdr:spPr>
        <a:xfrm flipV="1">
          <a:off x="7861300" y="6231132"/>
          <a:ext cx="889000" cy="3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33495</xdr:rowOff>
    </xdr:from>
    <xdr:to>
      <xdr:col>12</xdr:col>
      <xdr:colOff>561975</xdr:colOff>
      <xdr:row>35</xdr:row>
      <xdr:rowOff>135095</xdr:rowOff>
    </xdr:to>
    <xdr:sp macro="" textlink="">
      <xdr:nvSpPr>
        <xdr:cNvPr id="301" name="フローチャート : 判断 300"/>
        <xdr:cNvSpPr/>
      </xdr:nvSpPr>
      <xdr:spPr>
        <a:xfrm>
          <a:off x="8699500" y="603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33</xdr:row>
      <xdr:rowOff>151622</xdr:rowOff>
    </xdr:from>
    <xdr:ext cx="599010" cy="259045"/>
    <xdr:sp macro="" textlink="">
      <xdr:nvSpPr>
        <xdr:cNvPr id="302" name="テキスト ボックス 301"/>
        <xdr:cNvSpPr txBox="1"/>
      </xdr:nvSpPr>
      <xdr:spPr>
        <a:xfrm>
          <a:off x="8450794" y="580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96826</xdr:rowOff>
    </xdr:from>
    <xdr:to>
      <xdr:col>11</xdr:col>
      <xdr:colOff>307975</xdr:colOff>
      <xdr:row>37</xdr:row>
      <xdr:rowOff>19552</xdr:rowOff>
    </xdr:to>
    <xdr:cxnSp macro="">
      <xdr:nvCxnSpPr>
        <xdr:cNvPr id="303" name="直線コネクタ 302"/>
        <xdr:cNvCxnSpPr/>
      </xdr:nvCxnSpPr>
      <xdr:spPr>
        <a:xfrm flipV="1">
          <a:off x="6972300" y="6269026"/>
          <a:ext cx="889000" cy="94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78156</xdr:rowOff>
    </xdr:from>
    <xdr:to>
      <xdr:col>11</xdr:col>
      <xdr:colOff>358775</xdr:colOff>
      <xdr:row>36</xdr:row>
      <xdr:rowOff>8306</xdr:rowOff>
    </xdr:to>
    <xdr:sp macro="" textlink="">
      <xdr:nvSpPr>
        <xdr:cNvPr id="304" name="フローチャート : 判断 303"/>
        <xdr:cNvSpPr/>
      </xdr:nvSpPr>
      <xdr:spPr>
        <a:xfrm>
          <a:off x="7810500" y="607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24833</xdr:rowOff>
    </xdr:from>
    <xdr:ext cx="599010" cy="259045"/>
    <xdr:sp macro="" textlink="">
      <xdr:nvSpPr>
        <xdr:cNvPr id="305" name="テキスト ボックス 304"/>
        <xdr:cNvSpPr txBox="1"/>
      </xdr:nvSpPr>
      <xdr:spPr>
        <a:xfrm>
          <a:off x="7561794" y="5854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110895</xdr:rowOff>
    </xdr:from>
    <xdr:to>
      <xdr:col>10</xdr:col>
      <xdr:colOff>155575</xdr:colOff>
      <xdr:row>36</xdr:row>
      <xdr:rowOff>41045</xdr:rowOff>
    </xdr:to>
    <xdr:sp macro="" textlink="">
      <xdr:nvSpPr>
        <xdr:cNvPr id="306" name="フローチャート : 判断 305"/>
        <xdr:cNvSpPr/>
      </xdr:nvSpPr>
      <xdr:spPr>
        <a:xfrm>
          <a:off x="6921500" y="61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57572</xdr:rowOff>
    </xdr:from>
    <xdr:ext cx="599010" cy="259045"/>
    <xdr:sp macro="" textlink="">
      <xdr:nvSpPr>
        <xdr:cNvPr id="307" name="テキスト ボックス 306"/>
        <xdr:cNvSpPr txBox="1"/>
      </xdr:nvSpPr>
      <xdr:spPr>
        <a:xfrm>
          <a:off x="6672794" y="5886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18160</xdr:rowOff>
    </xdr:from>
    <xdr:to>
      <xdr:col>15</xdr:col>
      <xdr:colOff>231775</xdr:colOff>
      <xdr:row>36</xdr:row>
      <xdr:rowOff>119760</xdr:rowOff>
    </xdr:to>
    <xdr:sp macro="" textlink="">
      <xdr:nvSpPr>
        <xdr:cNvPr id="313" name="円/楕円 312"/>
        <xdr:cNvSpPr/>
      </xdr:nvSpPr>
      <xdr:spPr>
        <a:xfrm>
          <a:off x="10426700" y="61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168037</xdr:rowOff>
    </xdr:from>
    <xdr:ext cx="599010" cy="259045"/>
    <xdr:sp macro="" textlink="">
      <xdr:nvSpPr>
        <xdr:cNvPr id="314" name="補助費等該当値テキスト"/>
        <xdr:cNvSpPr txBox="1"/>
      </xdr:nvSpPr>
      <xdr:spPr>
        <a:xfrm>
          <a:off x="10528300" y="6168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10818</xdr:rowOff>
    </xdr:from>
    <xdr:to>
      <xdr:col>14</xdr:col>
      <xdr:colOff>79375</xdr:colOff>
      <xdr:row>36</xdr:row>
      <xdr:rowOff>112418</xdr:rowOff>
    </xdr:to>
    <xdr:sp macro="" textlink="">
      <xdr:nvSpPr>
        <xdr:cNvPr id="315" name="円/楕円 314"/>
        <xdr:cNvSpPr/>
      </xdr:nvSpPr>
      <xdr:spPr>
        <a:xfrm>
          <a:off x="9588500" y="618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103545</xdr:rowOff>
    </xdr:from>
    <xdr:ext cx="599010" cy="259045"/>
    <xdr:sp macro="" textlink="">
      <xdr:nvSpPr>
        <xdr:cNvPr id="316" name="テキスト ボックス 315"/>
        <xdr:cNvSpPr txBox="1"/>
      </xdr:nvSpPr>
      <xdr:spPr>
        <a:xfrm>
          <a:off x="9339794" y="627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8132</xdr:rowOff>
    </xdr:from>
    <xdr:to>
      <xdr:col>12</xdr:col>
      <xdr:colOff>561975</xdr:colOff>
      <xdr:row>36</xdr:row>
      <xdr:rowOff>109732</xdr:rowOff>
    </xdr:to>
    <xdr:sp macro="" textlink="">
      <xdr:nvSpPr>
        <xdr:cNvPr id="317" name="円/楕円 316"/>
        <xdr:cNvSpPr/>
      </xdr:nvSpPr>
      <xdr:spPr>
        <a:xfrm>
          <a:off x="8699500" y="618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36</xdr:row>
      <xdr:rowOff>100859</xdr:rowOff>
    </xdr:from>
    <xdr:ext cx="599010" cy="259045"/>
    <xdr:sp macro="" textlink="">
      <xdr:nvSpPr>
        <xdr:cNvPr id="318" name="テキスト ボックス 317"/>
        <xdr:cNvSpPr txBox="1"/>
      </xdr:nvSpPr>
      <xdr:spPr>
        <a:xfrm>
          <a:off x="8450794" y="627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131,199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46026</xdr:rowOff>
    </xdr:from>
    <xdr:to>
      <xdr:col>11</xdr:col>
      <xdr:colOff>358775</xdr:colOff>
      <xdr:row>36</xdr:row>
      <xdr:rowOff>147626</xdr:rowOff>
    </xdr:to>
    <xdr:sp macro="" textlink="">
      <xdr:nvSpPr>
        <xdr:cNvPr id="319" name="円/楕円 318"/>
        <xdr:cNvSpPr/>
      </xdr:nvSpPr>
      <xdr:spPr>
        <a:xfrm>
          <a:off x="7810500" y="62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36</xdr:row>
      <xdr:rowOff>138753</xdr:rowOff>
    </xdr:from>
    <xdr:ext cx="599010" cy="259045"/>
    <xdr:sp macro="" textlink="">
      <xdr:nvSpPr>
        <xdr:cNvPr id="320" name="テキスト ボックス 319"/>
        <xdr:cNvSpPr txBox="1"/>
      </xdr:nvSpPr>
      <xdr:spPr>
        <a:xfrm>
          <a:off x="7561794" y="6310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121,253</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140202</xdr:rowOff>
    </xdr:from>
    <xdr:to>
      <xdr:col>10</xdr:col>
      <xdr:colOff>155575</xdr:colOff>
      <xdr:row>37</xdr:row>
      <xdr:rowOff>70352</xdr:rowOff>
    </xdr:to>
    <xdr:sp macro="" textlink="">
      <xdr:nvSpPr>
        <xdr:cNvPr id="321" name="円/楕円 320"/>
        <xdr:cNvSpPr/>
      </xdr:nvSpPr>
      <xdr:spPr>
        <a:xfrm>
          <a:off x="6921500" y="631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61479</xdr:rowOff>
    </xdr:from>
    <xdr:ext cx="534377" cy="259045"/>
    <xdr:sp macro="" textlink="">
      <xdr:nvSpPr>
        <xdr:cNvPr id="322" name="テキスト ボックス 321"/>
        <xdr:cNvSpPr txBox="1"/>
      </xdr:nvSpPr>
      <xdr:spPr>
        <a:xfrm>
          <a:off x="6705111" y="640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96,535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39640</xdr:rowOff>
    </xdr:from>
    <xdr:to>
      <xdr:col>15</xdr:col>
      <xdr:colOff>180340</xdr:colOff>
      <xdr:row>58</xdr:row>
      <xdr:rowOff>119579</xdr:rowOff>
    </xdr:to>
    <xdr:cxnSp macro="">
      <xdr:nvCxnSpPr>
        <xdr:cNvPr id="344" name="直線コネクタ 343"/>
        <xdr:cNvCxnSpPr/>
      </xdr:nvCxnSpPr>
      <xdr:spPr>
        <a:xfrm flipV="1">
          <a:off x="10475595" y="8955040"/>
          <a:ext cx="1270" cy="1108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123406</xdr:rowOff>
    </xdr:from>
    <xdr:ext cx="534377" cy="259045"/>
    <xdr:sp macro="" textlink="">
      <xdr:nvSpPr>
        <xdr:cNvPr id="345" name="普通建設事業費最小値テキスト"/>
        <xdr:cNvSpPr txBox="1"/>
      </xdr:nvSpPr>
      <xdr:spPr>
        <a:xfrm>
          <a:off x="10528300" y="100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44,009</a:t>
          </a:r>
          <a:endParaRPr kumimoji="1" lang="ja-JP" altLang="en-US" sz="1000" b="1">
            <a:latin typeface="ＭＳ Ｐゴシック"/>
          </a:endParaRPr>
        </a:p>
      </xdr:txBody>
    </xdr:sp>
    <xdr:clientData/>
  </xdr:oneCellAnchor>
  <xdr:twoCellAnchor>
    <xdr:from>
      <xdr:col>15</xdr:col>
      <xdr:colOff>92075</xdr:colOff>
      <xdr:row>58</xdr:row>
      <xdr:rowOff>119579</xdr:rowOff>
    </xdr:from>
    <xdr:to>
      <xdr:col>15</xdr:col>
      <xdr:colOff>269875</xdr:colOff>
      <xdr:row>58</xdr:row>
      <xdr:rowOff>119579</xdr:rowOff>
    </xdr:to>
    <xdr:cxnSp macro="">
      <xdr:nvCxnSpPr>
        <xdr:cNvPr id="346" name="直線コネクタ 345"/>
        <xdr:cNvCxnSpPr/>
      </xdr:nvCxnSpPr>
      <xdr:spPr>
        <a:xfrm>
          <a:off x="10388600" y="10063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157767</xdr:rowOff>
    </xdr:from>
    <xdr:ext cx="690189" cy="259045"/>
    <xdr:sp macro="" textlink="">
      <xdr:nvSpPr>
        <xdr:cNvPr id="347" name="普通建設事業費最大値テキスト"/>
        <xdr:cNvSpPr txBox="1"/>
      </xdr:nvSpPr>
      <xdr:spPr>
        <a:xfrm>
          <a:off x="10528300" y="87302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2,468,853</a:t>
          </a:r>
          <a:endParaRPr kumimoji="1" lang="ja-JP" altLang="en-US" sz="1000" b="1">
            <a:latin typeface="ＭＳ Ｐゴシック"/>
          </a:endParaRPr>
        </a:p>
      </xdr:txBody>
    </xdr:sp>
    <xdr:clientData/>
  </xdr:oneCellAnchor>
  <xdr:twoCellAnchor>
    <xdr:from>
      <xdr:col>15</xdr:col>
      <xdr:colOff>92075</xdr:colOff>
      <xdr:row>52</xdr:row>
      <xdr:rowOff>39640</xdr:rowOff>
    </xdr:from>
    <xdr:to>
      <xdr:col>15</xdr:col>
      <xdr:colOff>269875</xdr:colOff>
      <xdr:row>52</xdr:row>
      <xdr:rowOff>39640</xdr:rowOff>
    </xdr:to>
    <xdr:cxnSp macro="">
      <xdr:nvCxnSpPr>
        <xdr:cNvPr id="348" name="直線コネクタ 347"/>
        <xdr:cNvCxnSpPr/>
      </xdr:nvCxnSpPr>
      <xdr:spPr>
        <a:xfrm>
          <a:off x="10388600" y="8955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38920</xdr:rowOff>
    </xdr:from>
    <xdr:to>
      <xdr:col>15</xdr:col>
      <xdr:colOff>180975</xdr:colOff>
      <xdr:row>58</xdr:row>
      <xdr:rowOff>53883</xdr:rowOff>
    </xdr:to>
    <xdr:cxnSp macro="">
      <xdr:nvCxnSpPr>
        <xdr:cNvPr id="349" name="直線コネクタ 348"/>
        <xdr:cNvCxnSpPr/>
      </xdr:nvCxnSpPr>
      <xdr:spPr>
        <a:xfrm>
          <a:off x="9639300" y="9983020"/>
          <a:ext cx="8382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2966</xdr:rowOff>
    </xdr:from>
    <xdr:ext cx="599010" cy="259045"/>
    <xdr:sp macro="" textlink="">
      <xdr:nvSpPr>
        <xdr:cNvPr id="350" name="普通建設事業費平均値テキスト"/>
        <xdr:cNvSpPr txBox="1"/>
      </xdr:nvSpPr>
      <xdr:spPr>
        <a:xfrm>
          <a:off x="10528300" y="9775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237,994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151539</xdr:rowOff>
    </xdr:from>
    <xdr:to>
      <xdr:col>15</xdr:col>
      <xdr:colOff>231775</xdr:colOff>
      <xdr:row>58</xdr:row>
      <xdr:rowOff>81689</xdr:rowOff>
    </xdr:to>
    <xdr:sp macro="" textlink="">
      <xdr:nvSpPr>
        <xdr:cNvPr id="351" name="フローチャート : 判断 350"/>
        <xdr:cNvSpPr/>
      </xdr:nvSpPr>
      <xdr:spPr>
        <a:xfrm>
          <a:off x="104267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159508</xdr:rowOff>
    </xdr:from>
    <xdr:to>
      <xdr:col>14</xdr:col>
      <xdr:colOff>28575</xdr:colOff>
      <xdr:row>58</xdr:row>
      <xdr:rowOff>38920</xdr:rowOff>
    </xdr:to>
    <xdr:cxnSp macro="">
      <xdr:nvCxnSpPr>
        <xdr:cNvPr id="352" name="直線コネクタ 351"/>
        <xdr:cNvCxnSpPr/>
      </xdr:nvCxnSpPr>
      <xdr:spPr>
        <a:xfrm>
          <a:off x="8750300" y="9932158"/>
          <a:ext cx="889000" cy="5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132124</xdr:rowOff>
    </xdr:from>
    <xdr:to>
      <xdr:col>14</xdr:col>
      <xdr:colOff>79375</xdr:colOff>
      <xdr:row>58</xdr:row>
      <xdr:rowOff>62274</xdr:rowOff>
    </xdr:to>
    <xdr:sp macro="" textlink="">
      <xdr:nvSpPr>
        <xdr:cNvPr id="353" name="フローチャート : 判断 352"/>
        <xdr:cNvSpPr/>
      </xdr:nvSpPr>
      <xdr:spPr>
        <a:xfrm>
          <a:off x="9588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78801</xdr:rowOff>
    </xdr:from>
    <xdr:ext cx="599010" cy="259045"/>
    <xdr:sp macro="" textlink="">
      <xdr:nvSpPr>
        <xdr:cNvPr id="354" name="テキスト ボックス 353"/>
        <xdr:cNvSpPr txBox="1"/>
      </xdr:nvSpPr>
      <xdr:spPr>
        <a:xfrm>
          <a:off x="9339794"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159508</xdr:rowOff>
    </xdr:from>
    <xdr:to>
      <xdr:col>12</xdr:col>
      <xdr:colOff>511175</xdr:colOff>
      <xdr:row>58</xdr:row>
      <xdr:rowOff>75988</xdr:rowOff>
    </xdr:to>
    <xdr:cxnSp macro="">
      <xdr:nvCxnSpPr>
        <xdr:cNvPr id="355" name="直線コネクタ 354"/>
        <xdr:cNvCxnSpPr/>
      </xdr:nvCxnSpPr>
      <xdr:spPr>
        <a:xfrm flipV="1">
          <a:off x="7861300" y="9932158"/>
          <a:ext cx="889000" cy="8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108097</xdr:rowOff>
    </xdr:from>
    <xdr:to>
      <xdr:col>12</xdr:col>
      <xdr:colOff>561975</xdr:colOff>
      <xdr:row>58</xdr:row>
      <xdr:rowOff>38247</xdr:rowOff>
    </xdr:to>
    <xdr:sp macro="" textlink="">
      <xdr:nvSpPr>
        <xdr:cNvPr id="356" name="フローチャート : 判断 355"/>
        <xdr:cNvSpPr/>
      </xdr:nvSpPr>
      <xdr:spPr>
        <a:xfrm>
          <a:off x="8699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54774</xdr:rowOff>
    </xdr:from>
    <xdr:ext cx="599010" cy="259045"/>
    <xdr:sp macro="" textlink="">
      <xdr:nvSpPr>
        <xdr:cNvPr id="357" name="テキスト ボックス 356"/>
        <xdr:cNvSpPr txBox="1"/>
      </xdr:nvSpPr>
      <xdr:spPr>
        <a:xfrm>
          <a:off x="8450794"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41510</xdr:rowOff>
    </xdr:from>
    <xdr:to>
      <xdr:col>11</xdr:col>
      <xdr:colOff>307975</xdr:colOff>
      <xdr:row>58</xdr:row>
      <xdr:rowOff>75988</xdr:rowOff>
    </xdr:to>
    <xdr:cxnSp macro="">
      <xdr:nvCxnSpPr>
        <xdr:cNvPr id="358" name="直線コネクタ 357"/>
        <xdr:cNvCxnSpPr/>
      </xdr:nvCxnSpPr>
      <xdr:spPr>
        <a:xfrm>
          <a:off x="6972300" y="9985610"/>
          <a:ext cx="889000" cy="3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115723</xdr:rowOff>
    </xdr:from>
    <xdr:to>
      <xdr:col>11</xdr:col>
      <xdr:colOff>358775</xdr:colOff>
      <xdr:row>58</xdr:row>
      <xdr:rowOff>45873</xdr:rowOff>
    </xdr:to>
    <xdr:sp macro="" textlink="">
      <xdr:nvSpPr>
        <xdr:cNvPr id="359" name="フローチャート : 判断 358"/>
        <xdr:cNvSpPr/>
      </xdr:nvSpPr>
      <xdr:spPr>
        <a:xfrm>
          <a:off x="7810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62400</xdr:rowOff>
    </xdr:from>
    <xdr:ext cx="599010" cy="259045"/>
    <xdr:sp macro="" textlink="">
      <xdr:nvSpPr>
        <xdr:cNvPr id="360" name="テキスト ボックス 359"/>
        <xdr:cNvSpPr txBox="1"/>
      </xdr:nvSpPr>
      <xdr:spPr>
        <a:xfrm>
          <a:off x="7561794"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155969</xdr:rowOff>
    </xdr:from>
    <xdr:to>
      <xdr:col>10</xdr:col>
      <xdr:colOff>155575</xdr:colOff>
      <xdr:row>58</xdr:row>
      <xdr:rowOff>86119</xdr:rowOff>
    </xdr:to>
    <xdr:sp macro="" textlink="">
      <xdr:nvSpPr>
        <xdr:cNvPr id="361" name="フローチャート : 判断 360"/>
        <xdr:cNvSpPr/>
      </xdr:nvSpPr>
      <xdr:spPr>
        <a:xfrm>
          <a:off x="6921500" y="99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102646</xdr:rowOff>
    </xdr:from>
    <xdr:ext cx="599010" cy="259045"/>
    <xdr:sp macro="" textlink="">
      <xdr:nvSpPr>
        <xdr:cNvPr id="362" name="テキスト ボックス 361"/>
        <xdr:cNvSpPr txBox="1"/>
      </xdr:nvSpPr>
      <xdr:spPr>
        <a:xfrm>
          <a:off x="6672794" y="970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3083</xdr:rowOff>
    </xdr:from>
    <xdr:to>
      <xdr:col>15</xdr:col>
      <xdr:colOff>231775</xdr:colOff>
      <xdr:row>58</xdr:row>
      <xdr:rowOff>104683</xdr:rowOff>
    </xdr:to>
    <xdr:sp macro="" textlink="">
      <xdr:nvSpPr>
        <xdr:cNvPr id="368" name="円/楕円 367"/>
        <xdr:cNvSpPr/>
      </xdr:nvSpPr>
      <xdr:spPr>
        <a:xfrm>
          <a:off x="10426700" y="994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129966</xdr:rowOff>
    </xdr:from>
    <xdr:ext cx="599010" cy="259045"/>
    <xdr:sp macro="" textlink="">
      <xdr:nvSpPr>
        <xdr:cNvPr id="369" name="普通建設事業費該当値テキスト"/>
        <xdr:cNvSpPr txBox="1"/>
      </xdr:nvSpPr>
      <xdr:spPr>
        <a:xfrm>
          <a:off x="10528300" y="990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187,702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159570</xdr:rowOff>
    </xdr:from>
    <xdr:to>
      <xdr:col>14</xdr:col>
      <xdr:colOff>79375</xdr:colOff>
      <xdr:row>58</xdr:row>
      <xdr:rowOff>89720</xdr:rowOff>
    </xdr:to>
    <xdr:sp macro="" textlink="">
      <xdr:nvSpPr>
        <xdr:cNvPr id="370" name="円/楕円 369"/>
        <xdr:cNvSpPr/>
      </xdr:nvSpPr>
      <xdr:spPr>
        <a:xfrm>
          <a:off x="9588500" y="99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80847</xdr:rowOff>
    </xdr:from>
    <xdr:ext cx="599010" cy="259045"/>
    <xdr:sp macro="" textlink="">
      <xdr:nvSpPr>
        <xdr:cNvPr id="371" name="テキスト ボックス 370"/>
        <xdr:cNvSpPr txBox="1"/>
      </xdr:nvSpPr>
      <xdr:spPr>
        <a:xfrm>
          <a:off x="9339794" y="100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220,428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108708</xdr:rowOff>
    </xdr:from>
    <xdr:to>
      <xdr:col>12</xdr:col>
      <xdr:colOff>561975</xdr:colOff>
      <xdr:row>58</xdr:row>
      <xdr:rowOff>38858</xdr:rowOff>
    </xdr:to>
    <xdr:sp macro="" textlink="">
      <xdr:nvSpPr>
        <xdr:cNvPr id="372" name="円/楕円 371"/>
        <xdr:cNvSpPr/>
      </xdr:nvSpPr>
      <xdr:spPr>
        <a:xfrm>
          <a:off x="8699500" y="98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29985</xdr:rowOff>
    </xdr:from>
    <xdr:ext cx="599010" cy="259045"/>
    <xdr:sp macro="" textlink="">
      <xdr:nvSpPr>
        <xdr:cNvPr id="373" name="テキスト ボックス 372"/>
        <xdr:cNvSpPr txBox="1"/>
      </xdr:nvSpPr>
      <xdr:spPr>
        <a:xfrm>
          <a:off x="8450794" y="9974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331,675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25188</xdr:rowOff>
    </xdr:from>
    <xdr:to>
      <xdr:col>11</xdr:col>
      <xdr:colOff>358775</xdr:colOff>
      <xdr:row>58</xdr:row>
      <xdr:rowOff>126788</xdr:rowOff>
    </xdr:to>
    <xdr:sp macro="" textlink="">
      <xdr:nvSpPr>
        <xdr:cNvPr id="374" name="円/楕円 373"/>
        <xdr:cNvSpPr/>
      </xdr:nvSpPr>
      <xdr:spPr>
        <a:xfrm>
          <a:off x="7810500" y="996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117915</xdr:rowOff>
    </xdr:from>
    <xdr:ext cx="599010" cy="259045"/>
    <xdr:sp macro="" textlink="">
      <xdr:nvSpPr>
        <xdr:cNvPr id="375" name="テキスト ボックス 374"/>
        <xdr:cNvSpPr txBox="1"/>
      </xdr:nvSpPr>
      <xdr:spPr>
        <a:xfrm>
          <a:off x="7561794" y="1006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139,354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162160</xdr:rowOff>
    </xdr:from>
    <xdr:to>
      <xdr:col>10</xdr:col>
      <xdr:colOff>155575</xdr:colOff>
      <xdr:row>58</xdr:row>
      <xdr:rowOff>92310</xdr:rowOff>
    </xdr:to>
    <xdr:sp macro="" textlink="">
      <xdr:nvSpPr>
        <xdr:cNvPr id="376" name="円/楕円 375"/>
        <xdr:cNvSpPr/>
      </xdr:nvSpPr>
      <xdr:spPr>
        <a:xfrm>
          <a:off x="6921500" y="99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83437</xdr:rowOff>
    </xdr:from>
    <xdr:ext cx="599010" cy="259045"/>
    <xdr:sp macro="" textlink="">
      <xdr:nvSpPr>
        <xdr:cNvPr id="377" name="テキスト ボックス 376"/>
        <xdr:cNvSpPr txBox="1"/>
      </xdr:nvSpPr>
      <xdr:spPr>
        <a:xfrm>
          <a:off x="6672794" y="1002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214,764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42015</xdr:rowOff>
    </xdr:from>
    <xdr:to>
      <xdr:col>15</xdr:col>
      <xdr:colOff>180340</xdr:colOff>
      <xdr:row>79</xdr:row>
      <xdr:rowOff>33320</xdr:rowOff>
    </xdr:to>
    <xdr:cxnSp macro="">
      <xdr:nvCxnSpPr>
        <xdr:cNvPr id="401" name="直線コネクタ 400"/>
        <xdr:cNvCxnSpPr/>
      </xdr:nvCxnSpPr>
      <xdr:spPr>
        <a:xfrm flipV="1">
          <a:off x="10475595" y="12043515"/>
          <a:ext cx="1270" cy="1534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37147</xdr:rowOff>
    </xdr:from>
    <xdr:ext cx="469744" cy="259045"/>
    <xdr:sp macro="" textlink="">
      <xdr:nvSpPr>
        <xdr:cNvPr id="402" name="普通建設事業費 （ うち新規整備　）最小値テキスト"/>
        <xdr:cNvSpPr txBox="1"/>
      </xdr:nvSpPr>
      <xdr:spPr>
        <a:xfrm>
          <a:off x="10528300" y="1358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5,842</a:t>
          </a:r>
          <a:endParaRPr kumimoji="1" lang="ja-JP" altLang="en-US" sz="1000" b="1">
            <a:latin typeface="ＭＳ Ｐゴシック"/>
          </a:endParaRPr>
        </a:p>
      </xdr:txBody>
    </xdr:sp>
    <xdr:clientData/>
  </xdr:oneCellAnchor>
  <xdr:twoCellAnchor>
    <xdr:from>
      <xdr:col>15</xdr:col>
      <xdr:colOff>92075</xdr:colOff>
      <xdr:row>79</xdr:row>
      <xdr:rowOff>33320</xdr:rowOff>
    </xdr:from>
    <xdr:to>
      <xdr:col>15</xdr:col>
      <xdr:colOff>269875</xdr:colOff>
      <xdr:row>79</xdr:row>
      <xdr:rowOff>33320</xdr:rowOff>
    </xdr:to>
    <xdr:cxnSp macro="">
      <xdr:nvCxnSpPr>
        <xdr:cNvPr id="403" name="直線コネクタ 402"/>
        <xdr:cNvCxnSpPr/>
      </xdr:nvCxnSpPr>
      <xdr:spPr>
        <a:xfrm>
          <a:off x="10388600" y="1357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160142</xdr:rowOff>
    </xdr:from>
    <xdr:ext cx="599010" cy="259045"/>
    <xdr:sp macro="" textlink="">
      <xdr:nvSpPr>
        <xdr:cNvPr id="404" name="普通建設事業費 （ うち新規整備　）最大値テキスト"/>
        <xdr:cNvSpPr txBox="1"/>
      </xdr:nvSpPr>
      <xdr:spPr>
        <a:xfrm>
          <a:off x="10528300" y="1181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811,278</a:t>
          </a:r>
          <a:endParaRPr kumimoji="1" lang="ja-JP" altLang="en-US" sz="1000" b="1">
            <a:latin typeface="ＭＳ Ｐゴシック"/>
          </a:endParaRPr>
        </a:p>
      </xdr:txBody>
    </xdr:sp>
    <xdr:clientData/>
  </xdr:oneCellAnchor>
  <xdr:twoCellAnchor>
    <xdr:from>
      <xdr:col>15</xdr:col>
      <xdr:colOff>92075</xdr:colOff>
      <xdr:row>70</xdr:row>
      <xdr:rowOff>42015</xdr:rowOff>
    </xdr:from>
    <xdr:to>
      <xdr:col>15</xdr:col>
      <xdr:colOff>269875</xdr:colOff>
      <xdr:row>70</xdr:row>
      <xdr:rowOff>42015</xdr:rowOff>
    </xdr:to>
    <xdr:cxnSp macro="">
      <xdr:nvCxnSpPr>
        <xdr:cNvPr id="405" name="直線コネクタ 404"/>
        <xdr:cNvCxnSpPr/>
      </xdr:nvCxnSpPr>
      <xdr:spPr>
        <a:xfrm>
          <a:off x="10388600" y="1204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62198</xdr:rowOff>
    </xdr:from>
    <xdr:to>
      <xdr:col>15</xdr:col>
      <xdr:colOff>180975</xdr:colOff>
      <xdr:row>78</xdr:row>
      <xdr:rowOff>27580</xdr:rowOff>
    </xdr:to>
    <xdr:cxnSp macro="">
      <xdr:nvCxnSpPr>
        <xdr:cNvPr id="406" name="直線コネクタ 405"/>
        <xdr:cNvCxnSpPr/>
      </xdr:nvCxnSpPr>
      <xdr:spPr>
        <a:xfrm>
          <a:off x="9639300" y="13263848"/>
          <a:ext cx="838200" cy="13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10715</xdr:rowOff>
    </xdr:from>
    <xdr:ext cx="534377" cy="259045"/>
    <xdr:sp macro="" textlink="">
      <xdr:nvSpPr>
        <xdr:cNvPr id="407" name="普通建設事業費 （ うち新規整備　）平均値テキスト"/>
        <xdr:cNvSpPr txBox="1"/>
      </xdr:nvSpPr>
      <xdr:spPr>
        <a:xfrm>
          <a:off x="10528300" y="13383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69,718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32288</xdr:rowOff>
    </xdr:from>
    <xdr:to>
      <xdr:col>15</xdr:col>
      <xdr:colOff>231775</xdr:colOff>
      <xdr:row>78</xdr:row>
      <xdr:rowOff>133888</xdr:rowOff>
    </xdr:to>
    <xdr:sp macro="" textlink="">
      <xdr:nvSpPr>
        <xdr:cNvPr id="408" name="フローチャート : 判断 407"/>
        <xdr:cNvSpPr/>
      </xdr:nvSpPr>
      <xdr:spPr>
        <a:xfrm>
          <a:off x="104267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62198</xdr:rowOff>
    </xdr:from>
    <xdr:to>
      <xdr:col>14</xdr:col>
      <xdr:colOff>28575</xdr:colOff>
      <xdr:row>77</xdr:row>
      <xdr:rowOff>147825</xdr:rowOff>
    </xdr:to>
    <xdr:cxnSp macro="">
      <xdr:nvCxnSpPr>
        <xdr:cNvPr id="409" name="直線コネクタ 408"/>
        <xdr:cNvCxnSpPr/>
      </xdr:nvCxnSpPr>
      <xdr:spPr>
        <a:xfrm flipV="1">
          <a:off x="8750300" y="13263848"/>
          <a:ext cx="889000" cy="8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114709</xdr:rowOff>
    </xdr:from>
    <xdr:to>
      <xdr:col>14</xdr:col>
      <xdr:colOff>79375</xdr:colOff>
      <xdr:row>78</xdr:row>
      <xdr:rowOff>44859</xdr:rowOff>
    </xdr:to>
    <xdr:sp macro="" textlink="">
      <xdr:nvSpPr>
        <xdr:cNvPr id="410" name="フローチャート : 判断 409"/>
        <xdr:cNvSpPr/>
      </xdr:nvSpPr>
      <xdr:spPr>
        <a:xfrm>
          <a:off x="9588500" y="1331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35986</xdr:rowOff>
    </xdr:from>
    <xdr:ext cx="599010" cy="259045"/>
    <xdr:sp macro="" textlink="">
      <xdr:nvSpPr>
        <xdr:cNvPr id="411" name="テキスト ボックス 410"/>
        <xdr:cNvSpPr txBox="1"/>
      </xdr:nvSpPr>
      <xdr:spPr>
        <a:xfrm>
          <a:off x="9339794" y="13409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35713</xdr:rowOff>
    </xdr:from>
    <xdr:to>
      <xdr:col>12</xdr:col>
      <xdr:colOff>561975</xdr:colOff>
      <xdr:row>77</xdr:row>
      <xdr:rowOff>137313</xdr:rowOff>
    </xdr:to>
    <xdr:sp macro="" textlink="">
      <xdr:nvSpPr>
        <xdr:cNvPr id="412" name="フローチャート : 判断 411"/>
        <xdr:cNvSpPr/>
      </xdr:nvSpPr>
      <xdr:spPr>
        <a:xfrm>
          <a:off x="8699500" y="132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153840</xdr:rowOff>
    </xdr:from>
    <xdr:ext cx="599010" cy="259045"/>
    <xdr:sp macro="" textlink="">
      <xdr:nvSpPr>
        <xdr:cNvPr id="413" name="テキスト ボックス 412"/>
        <xdr:cNvSpPr txBox="1"/>
      </xdr:nvSpPr>
      <xdr:spPr>
        <a:xfrm>
          <a:off x="8450794" y="130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148230</xdr:rowOff>
    </xdr:from>
    <xdr:to>
      <xdr:col>15</xdr:col>
      <xdr:colOff>231775</xdr:colOff>
      <xdr:row>78</xdr:row>
      <xdr:rowOff>78380</xdr:rowOff>
    </xdr:to>
    <xdr:sp macro="" textlink="">
      <xdr:nvSpPr>
        <xdr:cNvPr id="419" name="円/楕円 418"/>
        <xdr:cNvSpPr/>
      </xdr:nvSpPr>
      <xdr:spPr>
        <a:xfrm>
          <a:off x="10426700" y="133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171107</xdr:rowOff>
    </xdr:from>
    <xdr:ext cx="534377" cy="259045"/>
    <xdr:sp macro="" textlink="">
      <xdr:nvSpPr>
        <xdr:cNvPr id="420" name="普通建設事業費 （ うち新規整備　）該当値テキスト"/>
        <xdr:cNvSpPr txBox="1"/>
      </xdr:nvSpPr>
      <xdr:spPr>
        <a:xfrm>
          <a:off x="10528300" y="1320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98,856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11398</xdr:rowOff>
    </xdr:from>
    <xdr:to>
      <xdr:col>14</xdr:col>
      <xdr:colOff>79375</xdr:colOff>
      <xdr:row>77</xdr:row>
      <xdr:rowOff>112998</xdr:rowOff>
    </xdr:to>
    <xdr:sp macro="" textlink="">
      <xdr:nvSpPr>
        <xdr:cNvPr id="421" name="円/楕円 420"/>
        <xdr:cNvSpPr/>
      </xdr:nvSpPr>
      <xdr:spPr>
        <a:xfrm>
          <a:off x="9588500" y="132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129525</xdr:rowOff>
    </xdr:from>
    <xdr:ext cx="599010" cy="259045"/>
    <xdr:sp macro="" textlink="">
      <xdr:nvSpPr>
        <xdr:cNvPr id="422" name="テキスト ボックス 421"/>
        <xdr:cNvSpPr txBox="1"/>
      </xdr:nvSpPr>
      <xdr:spPr>
        <a:xfrm>
          <a:off x="9339794" y="12988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170,684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97025</xdr:rowOff>
    </xdr:from>
    <xdr:to>
      <xdr:col>12</xdr:col>
      <xdr:colOff>561975</xdr:colOff>
      <xdr:row>78</xdr:row>
      <xdr:rowOff>27175</xdr:rowOff>
    </xdr:to>
    <xdr:sp macro="" textlink="">
      <xdr:nvSpPr>
        <xdr:cNvPr id="423" name="円/楕円 422"/>
        <xdr:cNvSpPr/>
      </xdr:nvSpPr>
      <xdr:spPr>
        <a:xfrm>
          <a:off x="8699500" y="1329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78</xdr:row>
      <xdr:rowOff>18302</xdr:rowOff>
    </xdr:from>
    <xdr:ext cx="599010" cy="259045"/>
    <xdr:sp macro="" textlink="">
      <xdr:nvSpPr>
        <xdr:cNvPr id="424" name="テキスト ボックス 423"/>
        <xdr:cNvSpPr txBox="1"/>
      </xdr:nvSpPr>
      <xdr:spPr>
        <a:xfrm>
          <a:off x="8450794" y="13391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13869</xdr:rowOff>
    </xdr:from>
    <xdr:to>
      <xdr:col>15</xdr:col>
      <xdr:colOff>180340</xdr:colOff>
      <xdr:row>98</xdr:row>
      <xdr:rowOff>137230</xdr:rowOff>
    </xdr:to>
    <xdr:cxnSp macro="">
      <xdr:nvCxnSpPr>
        <xdr:cNvPr id="446" name="直線コネクタ 445"/>
        <xdr:cNvCxnSpPr/>
      </xdr:nvCxnSpPr>
      <xdr:spPr>
        <a:xfrm flipV="1">
          <a:off x="10475595" y="15444369"/>
          <a:ext cx="1270" cy="149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141057</xdr:rowOff>
    </xdr:from>
    <xdr:ext cx="469744" cy="259045"/>
    <xdr:sp macro="" textlink="">
      <xdr:nvSpPr>
        <xdr:cNvPr id="447" name="普通建設事業費 （ うち更新整備　）最小値テキスト"/>
        <xdr:cNvSpPr txBox="1"/>
      </xdr:nvSpPr>
      <xdr:spPr>
        <a:xfrm>
          <a:off x="10528300" y="1694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15</xdr:col>
      <xdr:colOff>92075</xdr:colOff>
      <xdr:row>98</xdr:row>
      <xdr:rowOff>137230</xdr:rowOff>
    </xdr:from>
    <xdr:to>
      <xdr:col>15</xdr:col>
      <xdr:colOff>269875</xdr:colOff>
      <xdr:row>98</xdr:row>
      <xdr:rowOff>137230</xdr:rowOff>
    </xdr:to>
    <xdr:cxnSp macro="">
      <xdr:nvCxnSpPr>
        <xdr:cNvPr id="448" name="直線コネクタ 447"/>
        <xdr:cNvCxnSpPr/>
      </xdr:nvCxnSpPr>
      <xdr:spPr>
        <a:xfrm>
          <a:off x="10388600" y="16939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131996</xdr:rowOff>
    </xdr:from>
    <xdr:ext cx="690189" cy="259045"/>
    <xdr:sp macro="" textlink="">
      <xdr:nvSpPr>
        <xdr:cNvPr id="449" name="普通建設事業費 （ うち更新整備　）最大値テキスト"/>
        <xdr:cNvSpPr txBox="1"/>
      </xdr:nvSpPr>
      <xdr:spPr>
        <a:xfrm>
          <a:off x="10528300" y="15219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1,637,610</a:t>
          </a:r>
          <a:endParaRPr kumimoji="1" lang="ja-JP" altLang="en-US" sz="1000" b="1">
            <a:latin typeface="ＭＳ Ｐゴシック"/>
          </a:endParaRPr>
        </a:p>
      </xdr:txBody>
    </xdr:sp>
    <xdr:clientData/>
  </xdr:oneCellAnchor>
  <xdr:twoCellAnchor>
    <xdr:from>
      <xdr:col>15</xdr:col>
      <xdr:colOff>92075</xdr:colOff>
      <xdr:row>90</xdr:row>
      <xdr:rowOff>13869</xdr:rowOff>
    </xdr:from>
    <xdr:to>
      <xdr:col>15</xdr:col>
      <xdr:colOff>269875</xdr:colOff>
      <xdr:row>90</xdr:row>
      <xdr:rowOff>13869</xdr:rowOff>
    </xdr:to>
    <xdr:cxnSp macro="">
      <xdr:nvCxnSpPr>
        <xdr:cNvPr id="450" name="直線コネクタ 449"/>
        <xdr:cNvCxnSpPr/>
      </xdr:nvCxnSpPr>
      <xdr:spPr>
        <a:xfrm>
          <a:off x="10388600" y="1544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81006</xdr:rowOff>
    </xdr:from>
    <xdr:to>
      <xdr:col>15</xdr:col>
      <xdr:colOff>180975</xdr:colOff>
      <xdr:row>98</xdr:row>
      <xdr:rowOff>124335</xdr:rowOff>
    </xdr:to>
    <xdr:cxnSp macro="">
      <xdr:nvCxnSpPr>
        <xdr:cNvPr id="451" name="直線コネクタ 450"/>
        <xdr:cNvCxnSpPr/>
      </xdr:nvCxnSpPr>
      <xdr:spPr>
        <a:xfrm flipV="1">
          <a:off x="9639300" y="16883106"/>
          <a:ext cx="838200" cy="43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149034</xdr:rowOff>
    </xdr:from>
    <xdr:ext cx="599010" cy="259045"/>
    <xdr:sp macro="" textlink="">
      <xdr:nvSpPr>
        <xdr:cNvPr id="452" name="普通建設事業費 （ うち更新整備　）平均値テキスト"/>
        <xdr:cNvSpPr txBox="1"/>
      </xdr:nvSpPr>
      <xdr:spPr>
        <a:xfrm>
          <a:off x="10528300" y="166082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146,755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126157</xdr:rowOff>
    </xdr:from>
    <xdr:to>
      <xdr:col>15</xdr:col>
      <xdr:colOff>231775</xdr:colOff>
      <xdr:row>98</xdr:row>
      <xdr:rowOff>56307</xdr:rowOff>
    </xdr:to>
    <xdr:sp macro="" textlink="">
      <xdr:nvSpPr>
        <xdr:cNvPr id="453" name="フローチャート : 判断 452"/>
        <xdr:cNvSpPr/>
      </xdr:nvSpPr>
      <xdr:spPr>
        <a:xfrm>
          <a:off x="104267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62066</xdr:rowOff>
    </xdr:from>
    <xdr:to>
      <xdr:col>14</xdr:col>
      <xdr:colOff>28575</xdr:colOff>
      <xdr:row>98</xdr:row>
      <xdr:rowOff>124335</xdr:rowOff>
    </xdr:to>
    <xdr:cxnSp macro="">
      <xdr:nvCxnSpPr>
        <xdr:cNvPr id="454" name="直線コネクタ 453"/>
        <xdr:cNvCxnSpPr/>
      </xdr:nvCxnSpPr>
      <xdr:spPr>
        <a:xfrm>
          <a:off x="8750300" y="16864166"/>
          <a:ext cx="889000" cy="6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143616</xdr:rowOff>
    </xdr:from>
    <xdr:to>
      <xdr:col>14</xdr:col>
      <xdr:colOff>79375</xdr:colOff>
      <xdr:row>98</xdr:row>
      <xdr:rowOff>73766</xdr:rowOff>
    </xdr:to>
    <xdr:sp macro="" textlink="">
      <xdr:nvSpPr>
        <xdr:cNvPr id="455" name="フローチャート : 判断 454"/>
        <xdr:cNvSpPr/>
      </xdr:nvSpPr>
      <xdr:spPr>
        <a:xfrm>
          <a:off x="95885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90293</xdr:rowOff>
    </xdr:from>
    <xdr:ext cx="599010" cy="259045"/>
    <xdr:sp macro="" textlink="">
      <xdr:nvSpPr>
        <xdr:cNvPr id="456" name="テキスト ボックス 455"/>
        <xdr:cNvSpPr txBox="1"/>
      </xdr:nvSpPr>
      <xdr:spPr>
        <a:xfrm>
          <a:off x="9339794" y="165494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139235</xdr:rowOff>
    </xdr:from>
    <xdr:to>
      <xdr:col>12</xdr:col>
      <xdr:colOff>561975</xdr:colOff>
      <xdr:row>98</xdr:row>
      <xdr:rowOff>69385</xdr:rowOff>
    </xdr:to>
    <xdr:sp macro="" textlink="">
      <xdr:nvSpPr>
        <xdr:cNvPr id="457" name="フローチャート : 判断 456"/>
        <xdr:cNvSpPr/>
      </xdr:nvSpPr>
      <xdr:spPr>
        <a:xfrm>
          <a:off x="8699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85912</xdr:rowOff>
    </xdr:from>
    <xdr:ext cx="599010" cy="259045"/>
    <xdr:sp macro="" textlink="">
      <xdr:nvSpPr>
        <xdr:cNvPr id="458" name="テキスト ボックス 457"/>
        <xdr:cNvSpPr txBox="1"/>
      </xdr:nvSpPr>
      <xdr:spPr>
        <a:xfrm>
          <a:off x="8450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30206</xdr:rowOff>
    </xdr:from>
    <xdr:to>
      <xdr:col>15</xdr:col>
      <xdr:colOff>231775</xdr:colOff>
      <xdr:row>98</xdr:row>
      <xdr:rowOff>131806</xdr:rowOff>
    </xdr:to>
    <xdr:sp macro="" textlink="">
      <xdr:nvSpPr>
        <xdr:cNvPr id="464" name="円/楕円 463"/>
        <xdr:cNvSpPr/>
      </xdr:nvSpPr>
      <xdr:spPr>
        <a:xfrm>
          <a:off x="10426700" y="1683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116583</xdr:rowOff>
    </xdr:from>
    <xdr:ext cx="534377" cy="259045"/>
    <xdr:sp macro="" textlink="">
      <xdr:nvSpPr>
        <xdr:cNvPr id="465" name="普通建設事業費 （ うち更新整備　）該当値テキスト"/>
        <xdr:cNvSpPr txBox="1"/>
      </xdr:nvSpPr>
      <xdr:spPr>
        <a:xfrm>
          <a:off x="10528300" y="1674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73535</xdr:rowOff>
    </xdr:from>
    <xdr:to>
      <xdr:col>14</xdr:col>
      <xdr:colOff>79375</xdr:colOff>
      <xdr:row>99</xdr:row>
      <xdr:rowOff>3685</xdr:rowOff>
    </xdr:to>
    <xdr:sp macro="" textlink="">
      <xdr:nvSpPr>
        <xdr:cNvPr id="466" name="円/楕円 465"/>
        <xdr:cNvSpPr/>
      </xdr:nvSpPr>
      <xdr:spPr>
        <a:xfrm>
          <a:off x="9588500" y="1687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166262</xdr:rowOff>
    </xdr:from>
    <xdr:ext cx="534377" cy="259045"/>
    <xdr:sp macro="" textlink="">
      <xdr:nvSpPr>
        <xdr:cNvPr id="467" name="テキスト ボックス 466"/>
        <xdr:cNvSpPr txBox="1"/>
      </xdr:nvSpPr>
      <xdr:spPr>
        <a:xfrm>
          <a:off x="9372111" y="16968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16,804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11266</xdr:rowOff>
    </xdr:from>
    <xdr:to>
      <xdr:col>12</xdr:col>
      <xdr:colOff>561975</xdr:colOff>
      <xdr:row>98</xdr:row>
      <xdr:rowOff>112866</xdr:rowOff>
    </xdr:to>
    <xdr:sp macro="" textlink="">
      <xdr:nvSpPr>
        <xdr:cNvPr id="468" name="円/楕円 467"/>
        <xdr:cNvSpPr/>
      </xdr:nvSpPr>
      <xdr:spPr>
        <a:xfrm>
          <a:off x="8699500" y="1681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103993</xdr:rowOff>
    </xdr:from>
    <xdr:ext cx="534377" cy="259045"/>
    <xdr:sp macro="" textlink="">
      <xdr:nvSpPr>
        <xdr:cNvPr id="469" name="テキスト ボックス 468"/>
        <xdr:cNvSpPr txBox="1"/>
      </xdr:nvSpPr>
      <xdr:spPr>
        <a:xfrm>
          <a:off x="8483111" y="16906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84,902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30112</xdr:rowOff>
    </xdr:from>
    <xdr:to>
      <xdr:col>23</xdr:col>
      <xdr:colOff>516889</xdr:colOff>
      <xdr:row>39</xdr:row>
      <xdr:rowOff>44450</xdr:rowOff>
    </xdr:to>
    <xdr:cxnSp macro="">
      <xdr:nvCxnSpPr>
        <xdr:cNvPr id="493" name="直線コネクタ 492"/>
        <xdr:cNvCxnSpPr/>
      </xdr:nvCxnSpPr>
      <xdr:spPr>
        <a:xfrm flipV="1">
          <a:off x="16317595" y="5345062"/>
          <a:ext cx="1269" cy="1385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148239</xdr:rowOff>
    </xdr:from>
    <xdr:ext cx="599010" cy="259045"/>
    <xdr:sp macro="" textlink="">
      <xdr:nvSpPr>
        <xdr:cNvPr id="496" name="災害復旧事業費最大値テキスト"/>
        <xdr:cNvSpPr txBox="1"/>
      </xdr:nvSpPr>
      <xdr:spPr>
        <a:xfrm>
          <a:off x="16370300" y="512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31</xdr:row>
      <xdr:rowOff>30112</xdr:rowOff>
    </xdr:from>
    <xdr:to>
      <xdr:col>23</xdr:col>
      <xdr:colOff>606425</xdr:colOff>
      <xdr:row>31</xdr:row>
      <xdr:rowOff>30112</xdr:rowOff>
    </xdr:to>
    <xdr:cxnSp macro="">
      <xdr:nvCxnSpPr>
        <xdr:cNvPr id="497" name="直線コネクタ 496"/>
        <xdr:cNvCxnSpPr/>
      </xdr:nvCxnSpPr>
      <xdr:spPr>
        <a:xfrm>
          <a:off x="16230600" y="5345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39916</xdr:rowOff>
    </xdr:from>
    <xdr:to>
      <xdr:col>23</xdr:col>
      <xdr:colOff>517525</xdr:colOff>
      <xdr:row>37</xdr:row>
      <xdr:rowOff>135293</xdr:rowOff>
    </xdr:to>
    <xdr:cxnSp macro="">
      <xdr:nvCxnSpPr>
        <xdr:cNvPr id="498" name="直線コネクタ 497"/>
        <xdr:cNvCxnSpPr/>
      </xdr:nvCxnSpPr>
      <xdr:spPr>
        <a:xfrm>
          <a:off x="15481300" y="6383566"/>
          <a:ext cx="838200" cy="9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32300</xdr:rowOff>
    </xdr:from>
    <xdr:ext cx="469744" cy="259045"/>
    <xdr:sp macro="" textlink="">
      <xdr:nvSpPr>
        <xdr:cNvPr id="499" name="災害復旧事業費平均値テキスト"/>
        <xdr:cNvSpPr txBox="1"/>
      </xdr:nvSpPr>
      <xdr:spPr>
        <a:xfrm>
          <a:off x="16370300" y="6547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53873</xdr:rowOff>
    </xdr:from>
    <xdr:to>
      <xdr:col>23</xdr:col>
      <xdr:colOff>568325</xdr:colOff>
      <xdr:row>38</xdr:row>
      <xdr:rowOff>155473</xdr:rowOff>
    </xdr:to>
    <xdr:sp macro="" textlink="">
      <xdr:nvSpPr>
        <xdr:cNvPr id="500" name="フローチャート : 判断 499"/>
        <xdr:cNvSpPr/>
      </xdr:nvSpPr>
      <xdr:spPr>
        <a:xfrm>
          <a:off x="16268700" y="656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39916</xdr:rowOff>
    </xdr:from>
    <xdr:to>
      <xdr:col>22</xdr:col>
      <xdr:colOff>365125</xdr:colOff>
      <xdr:row>38</xdr:row>
      <xdr:rowOff>135090</xdr:rowOff>
    </xdr:to>
    <xdr:cxnSp macro="">
      <xdr:nvCxnSpPr>
        <xdr:cNvPr id="501" name="直線コネクタ 500"/>
        <xdr:cNvCxnSpPr/>
      </xdr:nvCxnSpPr>
      <xdr:spPr>
        <a:xfrm flipV="1">
          <a:off x="14592300" y="6383566"/>
          <a:ext cx="8890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151955</xdr:rowOff>
    </xdr:from>
    <xdr:to>
      <xdr:col>22</xdr:col>
      <xdr:colOff>415925</xdr:colOff>
      <xdr:row>38</xdr:row>
      <xdr:rowOff>82105</xdr:rowOff>
    </xdr:to>
    <xdr:sp macro="" textlink="">
      <xdr:nvSpPr>
        <xdr:cNvPr id="502" name="フローチャート : 判断 501"/>
        <xdr:cNvSpPr/>
      </xdr:nvSpPr>
      <xdr:spPr>
        <a:xfrm>
          <a:off x="15430500" y="64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73233</xdr:rowOff>
    </xdr:from>
    <xdr:ext cx="534377" cy="259045"/>
    <xdr:sp macro="" textlink="">
      <xdr:nvSpPr>
        <xdr:cNvPr id="503" name="テキスト ボックス 502"/>
        <xdr:cNvSpPr txBox="1"/>
      </xdr:nvSpPr>
      <xdr:spPr>
        <a:xfrm>
          <a:off x="15214111" y="6588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104597</xdr:rowOff>
    </xdr:from>
    <xdr:to>
      <xdr:col>21</xdr:col>
      <xdr:colOff>161925</xdr:colOff>
      <xdr:row>38</xdr:row>
      <xdr:rowOff>135090</xdr:rowOff>
    </xdr:to>
    <xdr:cxnSp macro="">
      <xdr:nvCxnSpPr>
        <xdr:cNvPr id="504" name="直線コネクタ 503"/>
        <xdr:cNvCxnSpPr/>
      </xdr:nvCxnSpPr>
      <xdr:spPr>
        <a:xfrm>
          <a:off x="13703300" y="6105347"/>
          <a:ext cx="889000" cy="5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106299</xdr:rowOff>
    </xdr:from>
    <xdr:to>
      <xdr:col>21</xdr:col>
      <xdr:colOff>212725</xdr:colOff>
      <xdr:row>38</xdr:row>
      <xdr:rowOff>36449</xdr:rowOff>
    </xdr:to>
    <xdr:sp macro="" textlink="">
      <xdr:nvSpPr>
        <xdr:cNvPr id="505" name="フローチャート : 判断 504"/>
        <xdr:cNvSpPr/>
      </xdr:nvSpPr>
      <xdr:spPr>
        <a:xfrm>
          <a:off x="14541500" y="644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52976</xdr:rowOff>
    </xdr:from>
    <xdr:ext cx="534377" cy="259045"/>
    <xdr:sp macro="" textlink="">
      <xdr:nvSpPr>
        <xdr:cNvPr id="506" name="テキスト ボックス 505"/>
        <xdr:cNvSpPr txBox="1"/>
      </xdr:nvSpPr>
      <xdr:spPr>
        <a:xfrm>
          <a:off x="14325111" y="622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18</xdr:col>
      <xdr:colOff>441325</xdr:colOff>
      <xdr:row>32</xdr:row>
      <xdr:rowOff>68555</xdr:rowOff>
    </xdr:from>
    <xdr:to>
      <xdr:col>19</xdr:col>
      <xdr:colOff>644525</xdr:colOff>
      <xdr:row>35</xdr:row>
      <xdr:rowOff>104597</xdr:rowOff>
    </xdr:to>
    <xdr:cxnSp macro="">
      <xdr:nvCxnSpPr>
        <xdr:cNvPr id="507" name="直線コネクタ 506"/>
        <xdr:cNvCxnSpPr/>
      </xdr:nvCxnSpPr>
      <xdr:spPr>
        <a:xfrm>
          <a:off x="12814300" y="5554955"/>
          <a:ext cx="889000" cy="5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35281</xdr:rowOff>
    </xdr:from>
    <xdr:to>
      <xdr:col>20</xdr:col>
      <xdr:colOff>9525</xdr:colOff>
      <xdr:row>37</xdr:row>
      <xdr:rowOff>136881</xdr:rowOff>
    </xdr:to>
    <xdr:sp macro="" textlink="">
      <xdr:nvSpPr>
        <xdr:cNvPr id="508" name="フローチャート : 判断 507"/>
        <xdr:cNvSpPr/>
      </xdr:nvSpPr>
      <xdr:spPr>
        <a:xfrm>
          <a:off x="13652500" y="637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128008</xdr:rowOff>
    </xdr:from>
    <xdr:ext cx="534377" cy="259045"/>
    <xdr:sp macro="" textlink="">
      <xdr:nvSpPr>
        <xdr:cNvPr id="509" name="テキスト ボックス 508"/>
        <xdr:cNvSpPr txBox="1"/>
      </xdr:nvSpPr>
      <xdr:spPr>
        <a:xfrm>
          <a:off x="13436111" y="647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60604</xdr:rowOff>
    </xdr:from>
    <xdr:to>
      <xdr:col>18</xdr:col>
      <xdr:colOff>492125</xdr:colOff>
      <xdr:row>37</xdr:row>
      <xdr:rowOff>162204</xdr:rowOff>
    </xdr:to>
    <xdr:sp macro="" textlink="">
      <xdr:nvSpPr>
        <xdr:cNvPr id="510" name="フローチャート : 判断 509"/>
        <xdr:cNvSpPr/>
      </xdr:nvSpPr>
      <xdr:spPr>
        <a:xfrm>
          <a:off x="12763500" y="640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153331</xdr:rowOff>
    </xdr:from>
    <xdr:ext cx="534377" cy="259045"/>
    <xdr:sp macro="" textlink="">
      <xdr:nvSpPr>
        <xdr:cNvPr id="511" name="テキスト ボックス 510"/>
        <xdr:cNvSpPr txBox="1"/>
      </xdr:nvSpPr>
      <xdr:spPr>
        <a:xfrm>
          <a:off x="12547111" y="649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84493</xdr:rowOff>
    </xdr:from>
    <xdr:to>
      <xdr:col>23</xdr:col>
      <xdr:colOff>568325</xdr:colOff>
      <xdr:row>38</xdr:row>
      <xdr:rowOff>14643</xdr:rowOff>
    </xdr:to>
    <xdr:sp macro="" textlink="">
      <xdr:nvSpPr>
        <xdr:cNvPr id="517" name="円/楕円 516"/>
        <xdr:cNvSpPr/>
      </xdr:nvSpPr>
      <xdr:spPr>
        <a:xfrm>
          <a:off x="16268700" y="642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107370</xdr:rowOff>
    </xdr:from>
    <xdr:ext cx="534377" cy="259045"/>
    <xdr:sp macro="" textlink="">
      <xdr:nvSpPr>
        <xdr:cNvPr id="518" name="災害復旧事業費該当値テキスト"/>
        <xdr:cNvSpPr txBox="1"/>
      </xdr:nvSpPr>
      <xdr:spPr>
        <a:xfrm>
          <a:off x="16370300" y="627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19,847</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160566</xdr:rowOff>
    </xdr:from>
    <xdr:to>
      <xdr:col>22</xdr:col>
      <xdr:colOff>415925</xdr:colOff>
      <xdr:row>37</xdr:row>
      <xdr:rowOff>90716</xdr:rowOff>
    </xdr:to>
    <xdr:sp macro="" textlink="">
      <xdr:nvSpPr>
        <xdr:cNvPr id="519" name="円/楕円 518"/>
        <xdr:cNvSpPr/>
      </xdr:nvSpPr>
      <xdr:spPr>
        <a:xfrm>
          <a:off x="15430500" y="633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107243</xdr:rowOff>
    </xdr:from>
    <xdr:ext cx="534377" cy="259045"/>
    <xdr:sp macro="" textlink="">
      <xdr:nvSpPr>
        <xdr:cNvPr id="520" name="テキスト ボックス 519"/>
        <xdr:cNvSpPr txBox="1"/>
      </xdr:nvSpPr>
      <xdr:spPr>
        <a:xfrm>
          <a:off x="15214111" y="610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84290</xdr:rowOff>
    </xdr:from>
    <xdr:to>
      <xdr:col>21</xdr:col>
      <xdr:colOff>212725</xdr:colOff>
      <xdr:row>39</xdr:row>
      <xdr:rowOff>14440</xdr:rowOff>
    </xdr:to>
    <xdr:sp macro="" textlink="">
      <xdr:nvSpPr>
        <xdr:cNvPr id="521" name="円/楕円 520"/>
        <xdr:cNvSpPr/>
      </xdr:nvSpPr>
      <xdr:spPr>
        <a:xfrm>
          <a:off x="14541500" y="659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5567</xdr:rowOff>
    </xdr:from>
    <xdr:ext cx="469744" cy="259045"/>
    <xdr:sp macro="" textlink="">
      <xdr:nvSpPr>
        <xdr:cNvPr id="522" name="テキスト ボックス 521"/>
        <xdr:cNvSpPr txBox="1"/>
      </xdr:nvSpPr>
      <xdr:spPr>
        <a:xfrm>
          <a:off x="14357427" y="6692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53797</xdr:rowOff>
    </xdr:from>
    <xdr:to>
      <xdr:col>20</xdr:col>
      <xdr:colOff>9525</xdr:colOff>
      <xdr:row>35</xdr:row>
      <xdr:rowOff>155397</xdr:rowOff>
    </xdr:to>
    <xdr:sp macro="" textlink="">
      <xdr:nvSpPr>
        <xdr:cNvPr id="523" name="円/楕円 522"/>
        <xdr:cNvSpPr/>
      </xdr:nvSpPr>
      <xdr:spPr>
        <a:xfrm>
          <a:off x="13652500" y="6054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474</xdr:rowOff>
    </xdr:from>
    <xdr:ext cx="534377" cy="259045"/>
    <xdr:sp macro="" textlink="">
      <xdr:nvSpPr>
        <xdr:cNvPr id="524" name="テキスト ボックス 523"/>
        <xdr:cNvSpPr txBox="1"/>
      </xdr:nvSpPr>
      <xdr:spPr>
        <a:xfrm>
          <a:off x="13436111" y="5829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18</xdr:col>
      <xdr:colOff>390525</xdr:colOff>
      <xdr:row>32</xdr:row>
      <xdr:rowOff>17755</xdr:rowOff>
    </xdr:from>
    <xdr:to>
      <xdr:col>18</xdr:col>
      <xdr:colOff>492125</xdr:colOff>
      <xdr:row>32</xdr:row>
      <xdr:rowOff>119355</xdr:rowOff>
    </xdr:to>
    <xdr:sp macro="" textlink="">
      <xdr:nvSpPr>
        <xdr:cNvPr id="525" name="円/楕円 524"/>
        <xdr:cNvSpPr/>
      </xdr:nvSpPr>
      <xdr:spPr>
        <a:xfrm>
          <a:off x="12763500" y="550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30</xdr:row>
      <xdr:rowOff>135882</xdr:rowOff>
    </xdr:from>
    <xdr:ext cx="534377" cy="259045"/>
    <xdr:sp macro="" textlink="">
      <xdr:nvSpPr>
        <xdr:cNvPr id="526" name="テキスト ボックス 525"/>
        <xdr:cNvSpPr txBox="1"/>
      </xdr:nvSpPr>
      <xdr:spPr>
        <a:xfrm>
          <a:off x="12547111" y="52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7" name="直線コネクタ 53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8" name="テキスト ボックス 53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39" name="直線コネクタ 53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0" name="テキスト ボックス 53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2" name="テキスト ボックス 541"/>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3" name="直線コネクタ 54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51</xdr:row>
      <xdr:rowOff>130827</xdr:rowOff>
    </xdr:from>
    <xdr:ext cx="377026" cy="259045"/>
    <xdr:sp macro="" textlink="">
      <xdr:nvSpPr>
        <xdr:cNvPr id="544" name="テキスト ボックス 543"/>
        <xdr:cNvSpPr txBox="1"/>
      </xdr:nvSpPr>
      <xdr:spPr>
        <a:xfrm>
          <a:off x="12068974" y="887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5" name="直線コネクタ 54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6" name="テキスト ボックス 54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7" name="直線コネクタ 54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8" name="テキスト ボックス 54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50" name="直線コネクタ 54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2" name="直線コネクタ 55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5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4" name="直線コネクタ 55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5" name="直線コネクタ 55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5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7" name="フローチャート : 判断 55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8" name="直線コネクタ 55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134620</xdr:rowOff>
    </xdr:from>
    <xdr:to>
      <xdr:col>22</xdr:col>
      <xdr:colOff>415925</xdr:colOff>
      <xdr:row>55</xdr:row>
      <xdr:rowOff>64770</xdr:rowOff>
    </xdr:to>
    <xdr:sp macro="" textlink="">
      <xdr:nvSpPr>
        <xdr:cNvPr id="559" name="フローチャート : 判断 558"/>
        <xdr:cNvSpPr/>
      </xdr:nvSpPr>
      <xdr:spPr>
        <a:xfrm>
          <a:off x="15430500" y="939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53</xdr:row>
      <xdr:rowOff>81297</xdr:rowOff>
    </xdr:from>
    <xdr:ext cx="313932" cy="259045"/>
    <xdr:sp macro="" textlink="">
      <xdr:nvSpPr>
        <xdr:cNvPr id="560" name="テキスト ボックス 559"/>
        <xdr:cNvSpPr txBox="1"/>
      </xdr:nvSpPr>
      <xdr:spPr>
        <a:xfrm>
          <a:off x="15324333" y="91681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1" name="直線コネクタ 56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51</xdr:row>
      <xdr:rowOff>138430</xdr:rowOff>
    </xdr:from>
    <xdr:to>
      <xdr:col>21</xdr:col>
      <xdr:colOff>212725</xdr:colOff>
      <xdr:row>52</xdr:row>
      <xdr:rowOff>68580</xdr:rowOff>
    </xdr:to>
    <xdr:sp macro="" textlink="">
      <xdr:nvSpPr>
        <xdr:cNvPr id="562" name="フローチャート : 判断 561"/>
        <xdr:cNvSpPr/>
      </xdr:nvSpPr>
      <xdr:spPr>
        <a:xfrm>
          <a:off x="14541500" y="888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50</xdr:row>
      <xdr:rowOff>85107</xdr:rowOff>
    </xdr:from>
    <xdr:ext cx="378565" cy="259045"/>
    <xdr:sp macro="" textlink="">
      <xdr:nvSpPr>
        <xdr:cNvPr id="563" name="テキスト ボックス 562"/>
        <xdr:cNvSpPr txBox="1"/>
      </xdr:nvSpPr>
      <xdr:spPr>
        <a:xfrm>
          <a:off x="14403017" y="8657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4" name="直線コネクタ 56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50</xdr:row>
      <xdr:rowOff>104140</xdr:rowOff>
    </xdr:from>
    <xdr:to>
      <xdr:col>20</xdr:col>
      <xdr:colOff>9525</xdr:colOff>
      <xdr:row>51</xdr:row>
      <xdr:rowOff>34290</xdr:rowOff>
    </xdr:to>
    <xdr:sp macro="" textlink="">
      <xdr:nvSpPr>
        <xdr:cNvPr id="565" name="フローチャート : 判断 564"/>
        <xdr:cNvSpPr/>
      </xdr:nvSpPr>
      <xdr:spPr>
        <a:xfrm>
          <a:off x="13652500" y="867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49</xdr:row>
      <xdr:rowOff>50817</xdr:rowOff>
    </xdr:from>
    <xdr:ext cx="378565" cy="259045"/>
    <xdr:sp macro="" textlink="">
      <xdr:nvSpPr>
        <xdr:cNvPr id="566" name="テキスト ボックス 565"/>
        <xdr:cNvSpPr txBox="1"/>
      </xdr:nvSpPr>
      <xdr:spPr>
        <a:xfrm>
          <a:off x="13514017" y="8451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5080</xdr:rowOff>
    </xdr:from>
    <xdr:to>
      <xdr:col>18</xdr:col>
      <xdr:colOff>492125</xdr:colOff>
      <xdr:row>54</xdr:row>
      <xdr:rowOff>106680</xdr:rowOff>
    </xdr:to>
    <xdr:sp macro="" textlink="">
      <xdr:nvSpPr>
        <xdr:cNvPr id="567" name="フローチャート : 判断 566"/>
        <xdr:cNvSpPr/>
      </xdr:nvSpPr>
      <xdr:spPr>
        <a:xfrm>
          <a:off x="12763500" y="926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52</xdr:row>
      <xdr:rowOff>123207</xdr:rowOff>
    </xdr:from>
    <xdr:ext cx="378565" cy="259045"/>
    <xdr:sp macro="" textlink="">
      <xdr:nvSpPr>
        <xdr:cNvPr id="568" name="テキスト ボックス 567"/>
        <xdr:cNvSpPr txBox="1"/>
      </xdr:nvSpPr>
      <xdr:spPr>
        <a:xfrm>
          <a:off x="12625017" y="9038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9" name="テキスト ボックス 56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0" name="テキスト ボックス 56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1" name="テキスト ボックス 57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2" name="テキスト ボックス 57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3" name="テキスト ボックス 57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4" name="円/楕円 57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7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6" name="円/楕円 57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77" name="テキスト ボックス 576"/>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8" name="円/楕円 57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79" name="テキスト ボックス 578"/>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0" name="円/楕円 57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1" name="テキスト ボックス 58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2" name="円/楕円 58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3" name="テキスト ボックス 58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4" name="正方形/長方形 58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5" name="正方形/長方形 58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6" name="正方形/長方形 58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7" name="正方形/長方形 58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8" name="正方形/長方形 58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9" name="正方形/長方形 58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0" name="正方形/長方形 58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1" name="正方形/長方形 59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2" name="テキスト ボックス 59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3" name="直線コネクタ 59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4" name="直線コネクタ 59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5" name="テキスト ボックス 59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6" name="直線コネクタ 59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7" name="テキスト ボックス 59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8" name="直線コネクタ 59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9" name="テキスト ボックス 59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0" name="直線コネクタ 59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1" name="テキスト ボックス 60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2" name="直線コネクタ 60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3" name="テキスト ボックス 60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130384</xdr:rowOff>
    </xdr:from>
    <xdr:to>
      <xdr:col>23</xdr:col>
      <xdr:colOff>516889</xdr:colOff>
      <xdr:row>79</xdr:row>
      <xdr:rowOff>36083</xdr:rowOff>
    </xdr:to>
    <xdr:cxnSp macro="">
      <xdr:nvCxnSpPr>
        <xdr:cNvPr id="607" name="直線コネクタ 606"/>
        <xdr:cNvCxnSpPr/>
      </xdr:nvCxnSpPr>
      <xdr:spPr>
        <a:xfrm flipV="1">
          <a:off x="16317595" y="11960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39910</xdr:rowOff>
    </xdr:from>
    <xdr:ext cx="469744" cy="259045"/>
    <xdr:sp macro="" textlink="">
      <xdr:nvSpPr>
        <xdr:cNvPr id="608" name="公債費最小値テキスト"/>
        <xdr:cNvSpPr txBox="1"/>
      </xdr:nvSpPr>
      <xdr:spPr>
        <a:xfrm>
          <a:off x="16370300" y="13584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79</xdr:row>
      <xdr:rowOff>36083</xdr:rowOff>
    </xdr:from>
    <xdr:to>
      <xdr:col>23</xdr:col>
      <xdr:colOff>606425</xdr:colOff>
      <xdr:row>79</xdr:row>
      <xdr:rowOff>36083</xdr:rowOff>
    </xdr:to>
    <xdr:cxnSp macro="">
      <xdr:nvCxnSpPr>
        <xdr:cNvPr id="609" name="直線コネクタ 608"/>
        <xdr:cNvCxnSpPr/>
      </xdr:nvCxnSpPr>
      <xdr:spPr>
        <a:xfrm>
          <a:off x="16230600" y="1358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77061</xdr:rowOff>
    </xdr:from>
    <xdr:ext cx="599010" cy="259045"/>
    <xdr:sp macro="" textlink="">
      <xdr:nvSpPr>
        <xdr:cNvPr id="610" name="公債費最大値テキスト"/>
        <xdr:cNvSpPr txBox="1"/>
      </xdr:nvSpPr>
      <xdr:spPr>
        <a:xfrm>
          <a:off x="16370300" y="11735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69</xdr:row>
      <xdr:rowOff>130384</xdr:rowOff>
    </xdr:from>
    <xdr:to>
      <xdr:col>23</xdr:col>
      <xdr:colOff>606425</xdr:colOff>
      <xdr:row>69</xdr:row>
      <xdr:rowOff>130384</xdr:rowOff>
    </xdr:to>
    <xdr:cxnSp macro="">
      <xdr:nvCxnSpPr>
        <xdr:cNvPr id="611" name="直線コネクタ 610"/>
        <xdr:cNvCxnSpPr/>
      </xdr:nvCxnSpPr>
      <xdr:spPr>
        <a:xfrm>
          <a:off x="16230600" y="11960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17365</xdr:rowOff>
    </xdr:from>
    <xdr:to>
      <xdr:col>23</xdr:col>
      <xdr:colOff>517525</xdr:colOff>
      <xdr:row>76</xdr:row>
      <xdr:rowOff>133592</xdr:rowOff>
    </xdr:to>
    <xdr:cxnSp macro="">
      <xdr:nvCxnSpPr>
        <xdr:cNvPr id="612" name="直線コネクタ 611"/>
        <xdr:cNvCxnSpPr/>
      </xdr:nvCxnSpPr>
      <xdr:spPr>
        <a:xfrm>
          <a:off x="15481300" y="13047565"/>
          <a:ext cx="8382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80418</xdr:rowOff>
    </xdr:from>
    <xdr:ext cx="599010" cy="259045"/>
    <xdr:sp macro="" textlink="">
      <xdr:nvSpPr>
        <xdr:cNvPr id="613" name="公債費平均値テキスト"/>
        <xdr:cNvSpPr txBox="1"/>
      </xdr:nvSpPr>
      <xdr:spPr>
        <a:xfrm>
          <a:off x="16370300" y="1311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106,564</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101991</xdr:rowOff>
    </xdr:from>
    <xdr:to>
      <xdr:col>23</xdr:col>
      <xdr:colOff>568325</xdr:colOff>
      <xdr:row>77</xdr:row>
      <xdr:rowOff>32141</xdr:rowOff>
    </xdr:to>
    <xdr:sp macro="" textlink="">
      <xdr:nvSpPr>
        <xdr:cNvPr id="614" name="フローチャート : 判断 613"/>
        <xdr:cNvSpPr/>
      </xdr:nvSpPr>
      <xdr:spPr>
        <a:xfrm>
          <a:off x="16268700" y="131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17365</xdr:rowOff>
    </xdr:from>
    <xdr:to>
      <xdr:col>22</xdr:col>
      <xdr:colOff>365125</xdr:colOff>
      <xdr:row>76</xdr:row>
      <xdr:rowOff>119466</xdr:rowOff>
    </xdr:to>
    <xdr:cxnSp macro="">
      <xdr:nvCxnSpPr>
        <xdr:cNvPr id="615" name="直線コネクタ 614"/>
        <xdr:cNvCxnSpPr/>
      </xdr:nvCxnSpPr>
      <xdr:spPr>
        <a:xfrm flipV="1">
          <a:off x="14592300" y="13047565"/>
          <a:ext cx="889000" cy="1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122245</xdr:rowOff>
    </xdr:from>
    <xdr:to>
      <xdr:col>22</xdr:col>
      <xdr:colOff>415925</xdr:colOff>
      <xdr:row>76</xdr:row>
      <xdr:rowOff>52395</xdr:rowOff>
    </xdr:to>
    <xdr:sp macro="" textlink="">
      <xdr:nvSpPr>
        <xdr:cNvPr id="616" name="フローチャート : 判断 615"/>
        <xdr:cNvSpPr/>
      </xdr:nvSpPr>
      <xdr:spPr>
        <a:xfrm>
          <a:off x="15430500" y="1298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74</xdr:row>
      <xdr:rowOff>68922</xdr:rowOff>
    </xdr:from>
    <xdr:ext cx="599010" cy="259045"/>
    <xdr:sp macro="" textlink="">
      <xdr:nvSpPr>
        <xdr:cNvPr id="617" name="テキスト ボックス 616"/>
        <xdr:cNvSpPr txBox="1"/>
      </xdr:nvSpPr>
      <xdr:spPr>
        <a:xfrm>
          <a:off x="15181794" y="1275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43711</xdr:rowOff>
    </xdr:from>
    <xdr:to>
      <xdr:col>21</xdr:col>
      <xdr:colOff>161925</xdr:colOff>
      <xdr:row>76</xdr:row>
      <xdr:rowOff>119466</xdr:rowOff>
    </xdr:to>
    <xdr:cxnSp macro="">
      <xdr:nvCxnSpPr>
        <xdr:cNvPr id="618" name="直線コネクタ 617"/>
        <xdr:cNvCxnSpPr/>
      </xdr:nvCxnSpPr>
      <xdr:spPr>
        <a:xfrm>
          <a:off x="13703300" y="12902461"/>
          <a:ext cx="889000" cy="2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111589</xdr:rowOff>
    </xdr:from>
    <xdr:to>
      <xdr:col>21</xdr:col>
      <xdr:colOff>212725</xdr:colOff>
      <xdr:row>76</xdr:row>
      <xdr:rowOff>41739</xdr:rowOff>
    </xdr:to>
    <xdr:sp macro="" textlink="">
      <xdr:nvSpPr>
        <xdr:cNvPr id="619" name="フローチャート : 判断 618"/>
        <xdr:cNvSpPr/>
      </xdr:nvSpPr>
      <xdr:spPr>
        <a:xfrm>
          <a:off x="14541500" y="1297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74</xdr:row>
      <xdr:rowOff>58266</xdr:rowOff>
    </xdr:from>
    <xdr:ext cx="599010" cy="259045"/>
    <xdr:sp macro="" textlink="">
      <xdr:nvSpPr>
        <xdr:cNvPr id="620" name="テキスト ボックス 619"/>
        <xdr:cNvSpPr txBox="1"/>
      </xdr:nvSpPr>
      <xdr:spPr>
        <a:xfrm>
          <a:off x="14292794" y="1274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43711</xdr:rowOff>
    </xdr:from>
    <xdr:to>
      <xdr:col>19</xdr:col>
      <xdr:colOff>644525</xdr:colOff>
      <xdr:row>75</xdr:row>
      <xdr:rowOff>126769</xdr:rowOff>
    </xdr:to>
    <xdr:cxnSp macro="">
      <xdr:nvCxnSpPr>
        <xdr:cNvPr id="621" name="直線コネクタ 620"/>
        <xdr:cNvCxnSpPr/>
      </xdr:nvCxnSpPr>
      <xdr:spPr>
        <a:xfrm flipV="1">
          <a:off x="12814300" y="12902461"/>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89133</xdr:rowOff>
    </xdr:from>
    <xdr:to>
      <xdr:col>20</xdr:col>
      <xdr:colOff>9525</xdr:colOff>
      <xdr:row>76</xdr:row>
      <xdr:rowOff>19283</xdr:rowOff>
    </xdr:to>
    <xdr:sp macro="" textlink="">
      <xdr:nvSpPr>
        <xdr:cNvPr id="622" name="フローチャート : 判断 621"/>
        <xdr:cNvSpPr/>
      </xdr:nvSpPr>
      <xdr:spPr>
        <a:xfrm>
          <a:off x="13652500" y="1294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10410</xdr:rowOff>
    </xdr:from>
    <xdr:ext cx="599010" cy="259045"/>
    <xdr:sp macro="" textlink="">
      <xdr:nvSpPr>
        <xdr:cNvPr id="623" name="テキスト ボックス 622"/>
        <xdr:cNvSpPr txBox="1"/>
      </xdr:nvSpPr>
      <xdr:spPr>
        <a:xfrm>
          <a:off x="13403794" y="1304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109120</xdr:rowOff>
    </xdr:from>
    <xdr:to>
      <xdr:col>18</xdr:col>
      <xdr:colOff>492125</xdr:colOff>
      <xdr:row>76</xdr:row>
      <xdr:rowOff>39269</xdr:rowOff>
    </xdr:to>
    <xdr:sp macro="" textlink="">
      <xdr:nvSpPr>
        <xdr:cNvPr id="624" name="フローチャート : 判断 623"/>
        <xdr:cNvSpPr/>
      </xdr:nvSpPr>
      <xdr:spPr>
        <a:xfrm>
          <a:off x="12763500" y="1296787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30396</xdr:rowOff>
    </xdr:from>
    <xdr:ext cx="599010" cy="259045"/>
    <xdr:sp macro="" textlink="">
      <xdr:nvSpPr>
        <xdr:cNvPr id="625" name="テキスト ボックス 624"/>
        <xdr:cNvSpPr txBox="1"/>
      </xdr:nvSpPr>
      <xdr:spPr>
        <a:xfrm>
          <a:off x="12514794" y="1306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82792</xdr:rowOff>
    </xdr:from>
    <xdr:to>
      <xdr:col>23</xdr:col>
      <xdr:colOff>568325</xdr:colOff>
      <xdr:row>77</xdr:row>
      <xdr:rowOff>12942</xdr:rowOff>
    </xdr:to>
    <xdr:sp macro="" textlink="">
      <xdr:nvSpPr>
        <xdr:cNvPr id="631" name="円/楕円 630"/>
        <xdr:cNvSpPr/>
      </xdr:nvSpPr>
      <xdr:spPr>
        <a:xfrm>
          <a:off x="16268700" y="131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105670</xdr:rowOff>
    </xdr:from>
    <xdr:ext cx="599010" cy="259045"/>
    <xdr:sp macro="" textlink="">
      <xdr:nvSpPr>
        <xdr:cNvPr id="632" name="公債費該当値テキスト"/>
        <xdr:cNvSpPr txBox="1"/>
      </xdr:nvSpPr>
      <xdr:spPr>
        <a:xfrm>
          <a:off x="16370300" y="1296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111,603</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138015</xdr:rowOff>
    </xdr:from>
    <xdr:to>
      <xdr:col>22</xdr:col>
      <xdr:colOff>415925</xdr:colOff>
      <xdr:row>76</xdr:row>
      <xdr:rowOff>68165</xdr:rowOff>
    </xdr:to>
    <xdr:sp macro="" textlink="">
      <xdr:nvSpPr>
        <xdr:cNvPr id="633" name="円/楕円 632"/>
        <xdr:cNvSpPr/>
      </xdr:nvSpPr>
      <xdr:spPr>
        <a:xfrm>
          <a:off x="15430500" y="1299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59292</xdr:rowOff>
    </xdr:from>
    <xdr:ext cx="599010" cy="259045"/>
    <xdr:sp macro="" textlink="">
      <xdr:nvSpPr>
        <xdr:cNvPr id="634" name="テキスト ボックス 633"/>
        <xdr:cNvSpPr txBox="1"/>
      </xdr:nvSpPr>
      <xdr:spPr>
        <a:xfrm>
          <a:off x="15181794" y="13089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68666</xdr:rowOff>
    </xdr:from>
    <xdr:to>
      <xdr:col>21</xdr:col>
      <xdr:colOff>212725</xdr:colOff>
      <xdr:row>76</xdr:row>
      <xdr:rowOff>170266</xdr:rowOff>
    </xdr:to>
    <xdr:sp macro="" textlink="">
      <xdr:nvSpPr>
        <xdr:cNvPr id="635" name="円/楕円 634"/>
        <xdr:cNvSpPr/>
      </xdr:nvSpPr>
      <xdr:spPr>
        <a:xfrm>
          <a:off x="14541500" y="1309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161393</xdr:rowOff>
    </xdr:from>
    <xdr:ext cx="599010" cy="259045"/>
    <xdr:sp macro="" textlink="">
      <xdr:nvSpPr>
        <xdr:cNvPr id="636" name="テキスト ボックス 635"/>
        <xdr:cNvSpPr txBox="1"/>
      </xdr:nvSpPr>
      <xdr:spPr>
        <a:xfrm>
          <a:off x="14292794" y="13191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164361</xdr:rowOff>
    </xdr:from>
    <xdr:to>
      <xdr:col>20</xdr:col>
      <xdr:colOff>9525</xdr:colOff>
      <xdr:row>75</xdr:row>
      <xdr:rowOff>94511</xdr:rowOff>
    </xdr:to>
    <xdr:sp macro="" textlink="">
      <xdr:nvSpPr>
        <xdr:cNvPr id="637" name="円/楕円 636"/>
        <xdr:cNvSpPr/>
      </xdr:nvSpPr>
      <xdr:spPr>
        <a:xfrm>
          <a:off x="13652500" y="1285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73</xdr:row>
      <xdr:rowOff>111038</xdr:rowOff>
    </xdr:from>
    <xdr:ext cx="599010" cy="259045"/>
    <xdr:sp macro="" textlink="">
      <xdr:nvSpPr>
        <xdr:cNvPr id="638" name="テキスト ボックス 637"/>
        <xdr:cNvSpPr txBox="1"/>
      </xdr:nvSpPr>
      <xdr:spPr>
        <a:xfrm>
          <a:off x="13403794" y="1262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75969</xdr:rowOff>
    </xdr:from>
    <xdr:to>
      <xdr:col>18</xdr:col>
      <xdr:colOff>492125</xdr:colOff>
      <xdr:row>76</xdr:row>
      <xdr:rowOff>6119</xdr:rowOff>
    </xdr:to>
    <xdr:sp macro="" textlink="">
      <xdr:nvSpPr>
        <xdr:cNvPr id="639" name="円/楕円 638"/>
        <xdr:cNvSpPr/>
      </xdr:nvSpPr>
      <xdr:spPr>
        <a:xfrm>
          <a:off x="12763500" y="1293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22646</xdr:rowOff>
    </xdr:from>
    <xdr:ext cx="599010" cy="259045"/>
    <xdr:sp macro="" textlink="">
      <xdr:nvSpPr>
        <xdr:cNvPr id="640" name="テキスト ボックス 639"/>
        <xdr:cNvSpPr txBox="1"/>
      </xdr:nvSpPr>
      <xdr:spPr>
        <a:xfrm>
          <a:off x="12514794" y="127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4" name="テキスト ボックス 65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6" name="テキスト ボックス 65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8" name="テキスト ボックス 65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0" name="テキスト ボックス 65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2" name="テキスト ボックス 66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22327</xdr:rowOff>
    </xdr:from>
    <xdr:to>
      <xdr:col>23</xdr:col>
      <xdr:colOff>516889</xdr:colOff>
      <xdr:row>99</xdr:row>
      <xdr:rowOff>42898</xdr:rowOff>
    </xdr:to>
    <xdr:cxnSp macro="">
      <xdr:nvCxnSpPr>
        <xdr:cNvPr id="664" name="直線コネクタ 663"/>
        <xdr:cNvCxnSpPr/>
      </xdr:nvCxnSpPr>
      <xdr:spPr>
        <a:xfrm flipV="1">
          <a:off x="16317595" y="15452827"/>
          <a:ext cx="1269" cy="1563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46725</xdr:rowOff>
    </xdr:from>
    <xdr:ext cx="378565" cy="259045"/>
    <xdr:sp macro="" textlink="">
      <xdr:nvSpPr>
        <xdr:cNvPr id="665" name="積立金最小値テキスト"/>
        <xdr:cNvSpPr txBox="1"/>
      </xdr:nvSpPr>
      <xdr:spPr>
        <a:xfrm>
          <a:off x="16370300" y="17020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99</xdr:row>
      <xdr:rowOff>42898</xdr:rowOff>
    </xdr:from>
    <xdr:to>
      <xdr:col>23</xdr:col>
      <xdr:colOff>606425</xdr:colOff>
      <xdr:row>99</xdr:row>
      <xdr:rowOff>42898</xdr:rowOff>
    </xdr:to>
    <xdr:cxnSp macro="">
      <xdr:nvCxnSpPr>
        <xdr:cNvPr id="666" name="直線コネクタ 665"/>
        <xdr:cNvCxnSpPr/>
      </xdr:nvCxnSpPr>
      <xdr:spPr>
        <a:xfrm>
          <a:off x="16230600" y="17016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140454</xdr:rowOff>
    </xdr:from>
    <xdr:ext cx="599010" cy="259045"/>
    <xdr:sp macro="" textlink="">
      <xdr:nvSpPr>
        <xdr:cNvPr id="667" name="積立金最大値テキスト"/>
        <xdr:cNvSpPr txBox="1"/>
      </xdr:nvSpPr>
      <xdr:spPr>
        <a:xfrm>
          <a:off x="16370300" y="15228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821,613</a:t>
          </a:r>
          <a:endParaRPr kumimoji="1" lang="ja-JP" altLang="en-US" sz="1000" b="1">
            <a:latin typeface="ＭＳ Ｐゴシック"/>
          </a:endParaRPr>
        </a:p>
      </xdr:txBody>
    </xdr:sp>
    <xdr:clientData/>
  </xdr:oneCellAnchor>
  <xdr:twoCellAnchor>
    <xdr:from>
      <xdr:col>23</xdr:col>
      <xdr:colOff>428625</xdr:colOff>
      <xdr:row>90</xdr:row>
      <xdr:rowOff>22327</xdr:rowOff>
    </xdr:from>
    <xdr:to>
      <xdr:col>23</xdr:col>
      <xdr:colOff>606425</xdr:colOff>
      <xdr:row>90</xdr:row>
      <xdr:rowOff>22327</xdr:rowOff>
    </xdr:to>
    <xdr:cxnSp macro="">
      <xdr:nvCxnSpPr>
        <xdr:cNvPr id="668" name="直線コネクタ 667"/>
        <xdr:cNvCxnSpPr/>
      </xdr:nvCxnSpPr>
      <xdr:spPr>
        <a:xfrm>
          <a:off x="16230600" y="154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73830</xdr:rowOff>
    </xdr:from>
    <xdr:to>
      <xdr:col>23</xdr:col>
      <xdr:colOff>517525</xdr:colOff>
      <xdr:row>98</xdr:row>
      <xdr:rowOff>139711</xdr:rowOff>
    </xdr:to>
    <xdr:cxnSp macro="">
      <xdr:nvCxnSpPr>
        <xdr:cNvPr id="669" name="直線コネクタ 668"/>
        <xdr:cNvCxnSpPr/>
      </xdr:nvCxnSpPr>
      <xdr:spPr>
        <a:xfrm>
          <a:off x="15481300" y="16875930"/>
          <a:ext cx="838200" cy="6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65270</xdr:rowOff>
    </xdr:from>
    <xdr:ext cx="534377" cy="259045"/>
    <xdr:sp macro="" textlink="">
      <xdr:nvSpPr>
        <xdr:cNvPr id="670" name="積立金平均値テキスト"/>
        <xdr:cNvSpPr txBox="1"/>
      </xdr:nvSpPr>
      <xdr:spPr>
        <a:xfrm>
          <a:off x="16370300" y="16695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64,413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42393</xdr:rowOff>
    </xdr:from>
    <xdr:to>
      <xdr:col>23</xdr:col>
      <xdr:colOff>568325</xdr:colOff>
      <xdr:row>98</xdr:row>
      <xdr:rowOff>143993</xdr:rowOff>
    </xdr:to>
    <xdr:sp macro="" textlink="">
      <xdr:nvSpPr>
        <xdr:cNvPr id="671" name="フローチャート : 判断 670"/>
        <xdr:cNvSpPr/>
      </xdr:nvSpPr>
      <xdr:spPr>
        <a:xfrm>
          <a:off x="162687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73830</xdr:rowOff>
    </xdr:from>
    <xdr:to>
      <xdr:col>22</xdr:col>
      <xdr:colOff>365125</xdr:colOff>
      <xdr:row>99</xdr:row>
      <xdr:rowOff>32868</xdr:rowOff>
    </xdr:to>
    <xdr:cxnSp macro="">
      <xdr:nvCxnSpPr>
        <xdr:cNvPr id="672" name="直線コネクタ 671"/>
        <xdr:cNvCxnSpPr/>
      </xdr:nvCxnSpPr>
      <xdr:spPr>
        <a:xfrm flipV="1">
          <a:off x="14592300" y="16875930"/>
          <a:ext cx="889000" cy="13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13736</xdr:rowOff>
    </xdr:from>
    <xdr:to>
      <xdr:col>22</xdr:col>
      <xdr:colOff>415925</xdr:colOff>
      <xdr:row>98</xdr:row>
      <xdr:rowOff>115336</xdr:rowOff>
    </xdr:to>
    <xdr:sp macro="" textlink="">
      <xdr:nvSpPr>
        <xdr:cNvPr id="673" name="フローチャート : 判断 672"/>
        <xdr:cNvSpPr/>
      </xdr:nvSpPr>
      <xdr:spPr>
        <a:xfrm>
          <a:off x="15430500" y="1681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131863</xdr:rowOff>
    </xdr:from>
    <xdr:ext cx="534377" cy="259045"/>
    <xdr:sp macro="" textlink="">
      <xdr:nvSpPr>
        <xdr:cNvPr id="674" name="テキスト ボックス 673"/>
        <xdr:cNvSpPr txBox="1"/>
      </xdr:nvSpPr>
      <xdr:spPr>
        <a:xfrm>
          <a:off x="15214111" y="1659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113605</xdr:rowOff>
    </xdr:from>
    <xdr:to>
      <xdr:col>21</xdr:col>
      <xdr:colOff>161925</xdr:colOff>
      <xdr:row>99</xdr:row>
      <xdr:rowOff>32868</xdr:rowOff>
    </xdr:to>
    <xdr:cxnSp macro="">
      <xdr:nvCxnSpPr>
        <xdr:cNvPr id="675" name="直線コネクタ 674"/>
        <xdr:cNvCxnSpPr/>
      </xdr:nvCxnSpPr>
      <xdr:spPr>
        <a:xfrm>
          <a:off x="13703300" y="16915705"/>
          <a:ext cx="889000" cy="90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39336</xdr:rowOff>
    </xdr:from>
    <xdr:to>
      <xdr:col>21</xdr:col>
      <xdr:colOff>212725</xdr:colOff>
      <xdr:row>98</xdr:row>
      <xdr:rowOff>140936</xdr:rowOff>
    </xdr:to>
    <xdr:sp macro="" textlink="">
      <xdr:nvSpPr>
        <xdr:cNvPr id="676" name="フローチャート : 判断 675"/>
        <xdr:cNvSpPr/>
      </xdr:nvSpPr>
      <xdr:spPr>
        <a:xfrm>
          <a:off x="14541500" y="1684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157463</xdr:rowOff>
    </xdr:from>
    <xdr:ext cx="534377" cy="259045"/>
    <xdr:sp macro="" textlink="">
      <xdr:nvSpPr>
        <xdr:cNvPr id="677" name="テキスト ボックス 676"/>
        <xdr:cNvSpPr txBox="1"/>
      </xdr:nvSpPr>
      <xdr:spPr>
        <a:xfrm>
          <a:off x="14325111" y="1661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71565</xdr:rowOff>
    </xdr:from>
    <xdr:to>
      <xdr:col>19</xdr:col>
      <xdr:colOff>644525</xdr:colOff>
      <xdr:row>98</xdr:row>
      <xdr:rowOff>113605</xdr:rowOff>
    </xdr:to>
    <xdr:cxnSp macro="">
      <xdr:nvCxnSpPr>
        <xdr:cNvPr id="678" name="直線コネクタ 677"/>
        <xdr:cNvCxnSpPr/>
      </xdr:nvCxnSpPr>
      <xdr:spPr>
        <a:xfrm>
          <a:off x="12814300" y="16873665"/>
          <a:ext cx="889000" cy="4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4142</xdr:rowOff>
    </xdr:from>
    <xdr:to>
      <xdr:col>20</xdr:col>
      <xdr:colOff>9525</xdr:colOff>
      <xdr:row>98</xdr:row>
      <xdr:rowOff>105742</xdr:rowOff>
    </xdr:to>
    <xdr:sp macro="" textlink="">
      <xdr:nvSpPr>
        <xdr:cNvPr id="679" name="フローチャート : 判断 678"/>
        <xdr:cNvSpPr/>
      </xdr:nvSpPr>
      <xdr:spPr>
        <a:xfrm>
          <a:off x="13652500" y="168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122269</xdr:rowOff>
    </xdr:from>
    <xdr:ext cx="534377" cy="259045"/>
    <xdr:sp macro="" textlink="">
      <xdr:nvSpPr>
        <xdr:cNvPr id="680" name="テキスト ボックス 679"/>
        <xdr:cNvSpPr txBox="1"/>
      </xdr:nvSpPr>
      <xdr:spPr>
        <a:xfrm>
          <a:off x="13436111" y="16581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130570</xdr:rowOff>
    </xdr:from>
    <xdr:to>
      <xdr:col>18</xdr:col>
      <xdr:colOff>492125</xdr:colOff>
      <xdr:row>98</xdr:row>
      <xdr:rowOff>60720</xdr:rowOff>
    </xdr:to>
    <xdr:sp macro="" textlink="">
      <xdr:nvSpPr>
        <xdr:cNvPr id="681" name="フローチャート : 判断 680"/>
        <xdr:cNvSpPr/>
      </xdr:nvSpPr>
      <xdr:spPr>
        <a:xfrm>
          <a:off x="12763500" y="16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77247</xdr:rowOff>
    </xdr:from>
    <xdr:ext cx="599010" cy="259045"/>
    <xdr:sp macro="" textlink="">
      <xdr:nvSpPr>
        <xdr:cNvPr id="682" name="テキスト ボックス 681"/>
        <xdr:cNvSpPr txBox="1"/>
      </xdr:nvSpPr>
      <xdr:spPr>
        <a:xfrm>
          <a:off x="12514794" y="1653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88911</xdr:rowOff>
    </xdr:from>
    <xdr:to>
      <xdr:col>23</xdr:col>
      <xdr:colOff>568325</xdr:colOff>
      <xdr:row>99</xdr:row>
      <xdr:rowOff>19061</xdr:rowOff>
    </xdr:to>
    <xdr:sp macro="" textlink="">
      <xdr:nvSpPr>
        <xdr:cNvPr id="688" name="円/楕円 687"/>
        <xdr:cNvSpPr/>
      </xdr:nvSpPr>
      <xdr:spPr>
        <a:xfrm>
          <a:off x="16268700" y="168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20820</xdr:rowOff>
    </xdr:from>
    <xdr:ext cx="534377" cy="259045"/>
    <xdr:sp macro="" textlink="">
      <xdr:nvSpPr>
        <xdr:cNvPr id="689" name="積立金該当値テキスト"/>
        <xdr:cNvSpPr txBox="1"/>
      </xdr:nvSpPr>
      <xdr:spPr>
        <a:xfrm>
          <a:off x="16370300" y="1682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23030</xdr:rowOff>
    </xdr:from>
    <xdr:to>
      <xdr:col>22</xdr:col>
      <xdr:colOff>415925</xdr:colOff>
      <xdr:row>98</xdr:row>
      <xdr:rowOff>124630</xdr:rowOff>
    </xdr:to>
    <xdr:sp macro="" textlink="">
      <xdr:nvSpPr>
        <xdr:cNvPr id="690" name="円/楕円 689"/>
        <xdr:cNvSpPr/>
      </xdr:nvSpPr>
      <xdr:spPr>
        <a:xfrm>
          <a:off x="15430500" y="168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115757</xdr:rowOff>
    </xdr:from>
    <xdr:ext cx="534377" cy="259045"/>
    <xdr:sp macro="" textlink="">
      <xdr:nvSpPr>
        <xdr:cNvPr id="691" name="テキスト ボックス 690"/>
        <xdr:cNvSpPr txBox="1"/>
      </xdr:nvSpPr>
      <xdr:spPr>
        <a:xfrm>
          <a:off x="15214111" y="1691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74,578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153518</xdr:rowOff>
    </xdr:from>
    <xdr:to>
      <xdr:col>21</xdr:col>
      <xdr:colOff>212725</xdr:colOff>
      <xdr:row>99</xdr:row>
      <xdr:rowOff>83668</xdr:rowOff>
    </xdr:to>
    <xdr:sp macro="" textlink="">
      <xdr:nvSpPr>
        <xdr:cNvPr id="692" name="円/楕円 691"/>
        <xdr:cNvSpPr/>
      </xdr:nvSpPr>
      <xdr:spPr>
        <a:xfrm>
          <a:off x="14541500" y="1695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74795</xdr:rowOff>
    </xdr:from>
    <xdr:ext cx="469744" cy="259045"/>
    <xdr:sp macro="" textlink="">
      <xdr:nvSpPr>
        <xdr:cNvPr id="693" name="テキスト ボックス 692"/>
        <xdr:cNvSpPr txBox="1"/>
      </xdr:nvSpPr>
      <xdr:spPr>
        <a:xfrm>
          <a:off x="14357427" y="1704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62805</xdr:rowOff>
    </xdr:from>
    <xdr:to>
      <xdr:col>20</xdr:col>
      <xdr:colOff>9525</xdr:colOff>
      <xdr:row>98</xdr:row>
      <xdr:rowOff>164405</xdr:rowOff>
    </xdr:to>
    <xdr:sp macro="" textlink="">
      <xdr:nvSpPr>
        <xdr:cNvPr id="694" name="円/楕円 693"/>
        <xdr:cNvSpPr/>
      </xdr:nvSpPr>
      <xdr:spPr>
        <a:xfrm>
          <a:off x="13652500" y="1686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155532</xdr:rowOff>
    </xdr:from>
    <xdr:ext cx="534377" cy="259045"/>
    <xdr:sp macro="" textlink="">
      <xdr:nvSpPr>
        <xdr:cNvPr id="695" name="テキスト ボックス 694"/>
        <xdr:cNvSpPr txBox="1"/>
      </xdr:nvSpPr>
      <xdr:spPr>
        <a:xfrm>
          <a:off x="13436111" y="1695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53,698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20765</xdr:rowOff>
    </xdr:from>
    <xdr:to>
      <xdr:col>18</xdr:col>
      <xdr:colOff>492125</xdr:colOff>
      <xdr:row>98</xdr:row>
      <xdr:rowOff>122365</xdr:rowOff>
    </xdr:to>
    <xdr:sp macro="" textlink="">
      <xdr:nvSpPr>
        <xdr:cNvPr id="696" name="円/楕円 695"/>
        <xdr:cNvSpPr/>
      </xdr:nvSpPr>
      <xdr:spPr>
        <a:xfrm>
          <a:off x="12763500" y="168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113492</xdr:rowOff>
    </xdr:from>
    <xdr:ext cx="534377" cy="259045"/>
    <xdr:sp macro="" textlink="">
      <xdr:nvSpPr>
        <xdr:cNvPr id="697" name="テキスト ボックス 696"/>
        <xdr:cNvSpPr txBox="1"/>
      </xdr:nvSpPr>
      <xdr:spPr>
        <a:xfrm>
          <a:off x="12547111" y="1691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8" name="直線コネクタ 70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9" name="テキスト ボックス 70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0" name="直線コネクタ 70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11" name="テキスト ボックス 71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2" name="直線コネクタ 71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13" name="テキスト ボックス 71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4" name="直線コネクタ 71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15" name="テキスト ボックス 71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17" name="テキスト ボックス 71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118212</xdr:rowOff>
    </xdr:from>
    <xdr:to>
      <xdr:col>32</xdr:col>
      <xdr:colOff>186689</xdr:colOff>
      <xdr:row>38</xdr:row>
      <xdr:rowOff>139700</xdr:rowOff>
    </xdr:to>
    <xdr:cxnSp macro="">
      <xdr:nvCxnSpPr>
        <xdr:cNvPr id="719" name="直線コネクタ 718"/>
        <xdr:cNvCxnSpPr/>
      </xdr:nvCxnSpPr>
      <xdr:spPr>
        <a:xfrm flipV="1">
          <a:off x="22159595" y="5433162"/>
          <a:ext cx="1269" cy="1221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1" name="直線コネクタ 72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64889</xdr:rowOff>
    </xdr:from>
    <xdr:ext cx="469744" cy="259045"/>
    <xdr:sp macro="" textlink="">
      <xdr:nvSpPr>
        <xdr:cNvPr id="722" name="投資及び出資金最大値テキスト"/>
        <xdr:cNvSpPr txBox="1"/>
      </xdr:nvSpPr>
      <xdr:spPr>
        <a:xfrm>
          <a:off x="22212300" y="5208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5,344</a:t>
          </a:r>
          <a:endParaRPr kumimoji="1" lang="ja-JP" altLang="en-US" sz="1000" b="1">
            <a:latin typeface="ＭＳ Ｐゴシック"/>
          </a:endParaRPr>
        </a:p>
      </xdr:txBody>
    </xdr:sp>
    <xdr:clientData/>
  </xdr:oneCellAnchor>
  <xdr:twoCellAnchor>
    <xdr:from>
      <xdr:col>32</xdr:col>
      <xdr:colOff>98425</xdr:colOff>
      <xdr:row>31</xdr:row>
      <xdr:rowOff>118212</xdr:rowOff>
    </xdr:from>
    <xdr:to>
      <xdr:col>32</xdr:col>
      <xdr:colOff>276225</xdr:colOff>
      <xdr:row>31</xdr:row>
      <xdr:rowOff>118212</xdr:rowOff>
    </xdr:to>
    <xdr:cxnSp macro="">
      <xdr:nvCxnSpPr>
        <xdr:cNvPr id="723" name="直線コネクタ 722"/>
        <xdr:cNvCxnSpPr/>
      </xdr:nvCxnSpPr>
      <xdr:spPr>
        <a:xfrm>
          <a:off x="22072600" y="5433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4" name="直線コネクタ 72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906</xdr:rowOff>
    </xdr:from>
    <xdr:ext cx="378565" cy="259045"/>
    <xdr:sp macro="" textlink="">
      <xdr:nvSpPr>
        <xdr:cNvPr id="725" name="投資及び出資金平均値テキスト"/>
        <xdr:cNvSpPr txBox="1"/>
      </xdr:nvSpPr>
      <xdr:spPr>
        <a:xfrm>
          <a:off x="22212300" y="63445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149479</xdr:rowOff>
    </xdr:from>
    <xdr:to>
      <xdr:col>32</xdr:col>
      <xdr:colOff>238125</xdr:colOff>
      <xdr:row>38</xdr:row>
      <xdr:rowOff>79629</xdr:rowOff>
    </xdr:to>
    <xdr:sp macro="" textlink="">
      <xdr:nvSpPr>
        <xdr:cNvPr id="726" name="フローチャート : 判断 725"/>
        <xdr:cNvSpPr/>
      </xdr:nvSpPr>
      <xdr:spPr>
        <a:xfrm>
          <a:off x="22110700" y="6493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7" name="直線コネクタ 72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54839</xdr:rowOff>
    </xdr:from>
    <xdr:to>
      <xdr:col>31</xdr:col>
      <xdr:colOff>85725</xdr:colOff>
      <xdr:row>37</xdr:row>
      <xdr:rowOff>156439</xdr:rowOff>
    </xdr:to>
    <xdr:sp macro="" textlink="">
      <xdr:nvSpPr>
        <xdr:cNvPr id="728" name="フローチャート : 判断 727"/>
        <xdr:cNvSpPr/>
      </xdr:nvSpPr>
      <xdr:spPr>
        <a:xfrm>
          <a:off x="21272500" y="63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1516</xdr:rowOff>
    </xdr:from>
    <xdr:ext cx="378565" cy="259045"/>
    <xdr:sp macro="" textlink="">
      <xdr:nvSpPr>
        <xdr:cNvPr id="729" name="テキスト ボックス 728"/>
        <xdr:cNvSpPr txBox="1"/>
      </xdr:nvSpPr>
      <xdr:spPr>
        <a:xfrm>
          <a:off x="21134017" y="6173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30" name="直線コネクタ 72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35</xdr:row>
      <xdr:rowOff>43866</xdr:rowOff>
    </xdr:from>
    <xdr:to>
      <xdr:col>29</xdr:col>
      <xdr:colOff>568325</xdr:colOff>
      <xdr:row>35</xdr:row>
      <xdr:rowOff>145466</xdr:rowOff>
    </xdr:to>
    <xdr:sp macro="" textlink="">
      <xdr:nvSpPr>
        <xdr:cNvPr id="731" name="フローチャート : 判断 730"/>
        <xdr:cNvSpPr/>
      </xdr:nvSpPr>
      <xdr:spPr>
        <a:xfrm>
          <a:off x="20383500" y="60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33</xdr:row>
      <xdr:rowOff>161993</xdr:rowOff>
    </xdr:from>
    <xdr:ext cx="469744" cy="259045"/>
    <xdr:sp macro="" textlink="">
      <xdr:nvSpPr>
        <xdr:cNvPr id="732" name="テキスト ボックス 731"/>
        <xdr:cNvSpPr txBox="1"/>
      </xdr:nvSpPr>
      <xdr:spPr>
        <a:xfrm>
          <a:off x="20199427" y="58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33" name="直線コネクタ 73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33</xdr:row>
      <xdr:rowOff>138278</xdr:rowOff>
    </xdr:from>
    <xdr:to>
      <xdr:col>28</xdr:col>
      <xdr:colOff>365125</xdr:colOff>
      <xdr:row>34</xdr:row>
      <xdr:rowOff>68428</xdr:rowOff>
    </xdr:to>
    <xdr:sp macro="" textlink="">
      <xdr:nvSpPr>
        <xdr:cNvPr id="734" name="フローチャート : 判断 733"/>
        <xdr:cNvSpPr/>
      </xdr:nvSpPr>
      <xdr:spPr>
        <a:xfrm>
          <a:off x="19494500" y="579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84955</xdr:rowOff>
    </xdr:from>
    <xdr:ext cx="469744" cy="259045"/>
    <xdr:sp macro="" textlink="">
      <xdr:nvSpPr>
        <xdr:cNvPr id="735" name="テキスト ボックス 734"/>
        <xdr:cNvSpPr txBox="1"/>
      </xdr:nvSpPr>
      <xdr:spPr>
        <a:xfrm>
          <a:off x="19310427" y="557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34493</xdr:rowOff>
    </xdr:from>
    <xdr:to>
      <xdr:col>27</xdr:col>
      <xdr:colOff>161925</xdr:colOff>
      <xdr:row>35</xdr:row>
      <xdr:rowOff>136093</xdr:rowOff>
    </xdr:to>
    <xdr:sp macro="" textlink="">
      <xdr:nvSpPr>
        <xdr:cNvPr id="736" name="フローチャート : 判断 735"/>
        <xdr:cNvSpPr/>
      </xdr:nvSpPr>
      <xdr:spPr>
        <a:xfrm>
          <a:off x="18605500" y="6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152620</xdr:rowOff>
    </xdr:from>
    <xdr:ext cx="469744" cy="259045"/>
    <xdr:sp macro="" textlink="">
      <xdr:nvSpPr>
        <xdr:cNvPr id="737" name="テキスト ボックス 736"/>
        <xdr:cNvSpPr txBox="1"/>
      </xdr:nvSpPr>
      <xdr:spPr>
        <a:xfrm>
          <a:off x="18421427" y="581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43" name="円/楕円 74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5" name="円/楕円 74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6" name="テキスト ボックス 745"/>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7" name="円/楕円 74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8" name="テキスト ボックス 747"/>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9" name="円/楕円 74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50" name="テキスト ボックス 749"/>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51" name="円/楕円 75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52" name="テキスト ボックス 751"/>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3" name="直線コネクタ 76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4" name="テキスト ボックス 76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5" name="直線コネクタ 76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6" name="テキスト ボックス 76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7" name="直線コネクタ 76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68" name="テキスト ボックス 76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9" name="直線コネクタ 76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70" name="テキスト ボックス 76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1" name="直線コネクタ 77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72" name="テキスト ボックス 77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112040</xdr:rowOff>
    </xdr:from>
    <xdr:to>
      <xdr:col>32</xdr:col>
      <xdr:colOff>186689</xdr:colOff>
      <xdr:row>59</xdr:row>
      <xdr:rowOff>44450</xdr:rowOff>
    </xdr:to>
    <xdr:cxnSp macro="">
      <xdr:nvCxnSpPr>
        <xdr:cNvPr id="776" name="直線コネクタ 775"/>
        <xdr:cNvCxnSpPr/>
      </xdr:nvCxnSpPr>
      <xdr:spPr>
        <a:xfrm flipV="1">
          <a:off x="22159595" y="8855990"/>
          <a:ext cx="1269" cy="1304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56336</xdr:rowOff>
    </xdr:from>
    <xdr:ext cx="249299" cy="259045"/>
    <xdr:sp macro="" textlink="">
      <xdr:nvSpPr>
        <xdr:cNvPr id="777" name="貸付金最小値テキスト"/>
        <xdr:cNvSpPr txBox="1"/>
      </xdr:nvSpPr>
      <xdr:spPr>
        <a:xfrm>
          <a:off x="22212300" y="10171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8" name="直線コネクタ 77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58717</xdr:rowOff>
    </xdr:from>
    <xdr:ext cx="599010" cy="259045"/>
    <xdr:sp macro="" textlink="">
      <xdr:nvSpPr>
        <xdr:cNvPr id="779" name="貸付金最大値テキスト"/>
        <xdr:cNvSpPr txBox="1"/>
      </xdr:nvSpPr>
      <xdr:spPr>
        <a:xfrm>
          <a:off x="22212300" y="8631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171,130</a:t>
          </a:r>
          <a:endParaRPr kumimoji="1" lang="ja-JP" altLang="en-US" sz="1000" b="1">
            <a:latin typeface="ＭＳ Ｐゴシック"/>
          </a:endParaRPr>
        </a:p>
      </xdr:txBody>
    </xdr:sp>
    <xdr:clientData/>
  </xdr:oneCellAnchor>
  <xdr:twoCellAnchor>
    <xdr:from>
      <xdr:col>32</xdr:col>
      <xdr:colOff>98425</xdr:colOff>
      <xdr:row>51</xdr:row>
      <xdr:rowOff>112040</xdr:rowOff>
    </xdr:from>
    <xdr:to>
      <xdr:col>32</xdr:col>
      <xdr:colOff>276225</xdr:colOff>
      <xdr:row>51</xdr:row>
      <xdr:rowOff>112040</xdr:rowOff>
    </xdr:to>
    <xdr:cxnSp macro="">
      <xdr:nvCxnSpPr>
        <xdr:cNvPr id="780" name="直線コネクタ 779"/>
        <xdr:cNvCxnSpPr/>
      </xdr:nvCxnSpPr>
      <xdr:spPr>
        <a:xfrm>
          <a:off x="22072600" y="885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16660</xdr:rowOff>
    </xdr:from>
    <xdr:to>
      <xdr:col>32</xdr:col>
      <xdr:colOff>187325</xdr:colOff>
      <xdr:row>59</xdr:row>
      <xdr:rowOff>17361</xdr:rowOff>
    </xdr:to>
    <xdr:cxnSp macro="">
      <xdr:nvCxnSpPr>
        <xdr:cNvPr id="781" name="直線コネクタ 780"/>
        <xdr:cNvCxnSpPr/>
      </xdr:nvCxnSpPr>
      <xdr:spPr>
        <a:xfrm flipV="1">
          <a:off x="21323300" y="10132210"/>
          <a:ext cx="838200" cy="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145236</xdr:rowOff>
    </xdr:from>
    <xdr:ext cx="469744" cy="259045"/>
    <xdr:sp macro="" textlink="">
      <xdr:nvSpPr>
        <xdr:cNvPr id="782" name="貸付金平均値テキスト"/>
        <xdr:cNvSpPr txBox="1"/>
      </xdr:nvSpPr>
      <xdr:spPr>
        <a:xfrm>
          <a:off x="22212300" y="9917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122359</xdr:rowOff>
    </xdr:from>
    <xdr:to>
      <xdr:col>32</xdr:col>
      <xdr:colOff>238125</xdr:colOff>
      <xdr:row>59</xdr:row>
      <xdr:rowOff>52509</xdr:rowOff>
    </xdr:to>
    <xdr:sp macro="" textlink="">
      <xdr:nvSpPr>
        <xdr:cNvPr id="783" name="フローチャート : 判断 782"/>
        <xdr:cNvSpPr/>
      </xdr:nvSpPr>
      <xdr:spPr>
        <a:xfrm>
          <a:off x="22110700" y="100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17361</xdr:rowOff>
    </xdr:from>
    <xdr:to>
      <xdr:col>31</xdr:col>
      <xdr:colOff>34925</xdr:colOff>
      <xdr:row>59</xdr:row>
      <xdr:rowOff>17948</xdr:rowOff>
    </xdr:to>
    <xdr:cxnSp macro="">
      <xdr:nvCxnSpPr>
        <xdr:cNvPr id="784" name="直線コネクタ 783"/>
        <xdr:cNvCxnSpPr/>
      </xdr:nvCxnSpPr>
      <xdr:spPr>
        <a:xfrm flipV="1">
          <a:off x="20434300" y="10132911"/>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95773</xdr:rowOff>
    </xdr:from>
    <xdr:to>
      <xdr:col>31</xdr:col>
      <xdr:colOff>85725</xdr:colOff>
      <xdr:row>59</xdr:row>
      <xdr:rowOff>25923</xdr:rowOff>
    </xdr:to>
    <xdr:sp macro="" textlink="">
      <xdr:nvSpPr>
        <xdr:cNvPr id="785" name="フローチャート : 判断 784"/>
        <xdr:cNvSpPr/>
      </xdr:nvSpPr>
      <xdr:spPr>
        <a:xfrm>
          <a:off x="212725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42450</xdr:rowOff>
    </xdr:from>
    <xdr:ext cx="469744" cy="259045"/>
    <xdr:sp macro="" textlink="">
      <xdr:nvSpPr>
        <xdr:cNvPr id="786" name="テキスト ボックス 785"/>
        <xdr:cNvSpPr txBox="1"/>
      </xdr:nvSpPr>
      <xdr:spPr>
        <a:xfrm>
          <a:off x="21088427" y="9815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17948</xdr:rowOff>
    </xdr:from>
    <xdr:to>
      <xdr:col>29</xdr:col>
      <xdr:colOff>517525</xdr:colOff>
      <xdr:row>59</xdr:row>
      <xdr:rowOff>18549</xdr:rowOff>
    </xdr:to>
    <xdr:cxnSp macro="">
      <xdr:nvCxnSpPr>
        <xdr:cNvPr id="787" name="直線コネクタ 786"/>
        <xdr:cNvCxnSpPr/>
      </xdr:nvCxnSpPr>
      <xdr:spPr>
        <a:xfrm flipV="1">
          <a:off x="19545300" y="10133498"/>
          <a:ext cx="889000" cy="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93678</xdr:rowOff>
    </xdr:from>
    <xdr:to>
      <xdr:col>29</xdr:col>
      <xdr:colOff>568325</xdr:colOff>
      <xdr:row>59</xdr:row>
      <xdr:rowOff>23828</xdr:rowOff>
    </xdr:to>
    <xdr:sp macro="" textlink="">
      <xdr:nvSpPr>
        <xdr:cNvPr id="788" name="フローチャート : 判断 787"/>
        <xdr:cNvSpPr/>
      </xdr:nvSpPr>
      <xdr:spPr>
        <a:xfrm>
          <a:off x="20383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40355</xdr:rowOff>
    </xdr:from>
    <xdr:ext cx="469744" cy="259045"/>
    <xdr:sp macro="" textlink="">
      <xdr:nvSpPr>
        <xdr:cNvPr id="789" name="テキスト ボックス 788"/>
        <xdr:cNvSpPr txBox="1"/>
      </xdr:nvSpPr>
      <xdr:spPr>
        <a:xfrm>
          <a:off x="20199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18549</xdr:rowOff>
    </xdr:from>
    <xdr:to>
      <xdr:col>28</xdr:col>
      <xdr:colOff>314325</xdr:colOff>
      <xdr:row>59</xdr:row>
      <xdr:rowOff>19038</xdr:rowOff>
    </xdr:to>
    <xdr:cxnSp macro="">
      <xdr:nvCxnSpPr>
        <xdr:cNvPr id="790" name="直線コネクタ 789"/>
        <xdr:cNvCxnSpPr/>
      </xdr:nvCxnSpPr>
      <xdr:spPr>
        <a:xfrm flipV="1">
          <a:off x="18656300" y="10134099"/>
          <a:ext cx="8890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107775</xdr:rowOff>
    </xdr:from>
    <xdr:to>
      <xdr:col>28</xdr:col>
      <xdr:colOff>365125</xdr:colOff>
      <xdr:row>59</xdr:row>
      <xdr:rowOff>37925</xdr:rowOff>
    </xdr:to>
    <xdr:sp macro="" textlink="">
      <xdr:nvSpPr>
        <xdr:cNvPr id="791" name="フローチャート : 判断 790"/>
        <xdr:cNvSpPr/>
      </xdr:nvSpPr>
      <xdr:spPr>
        <a:xfrm>
          <a:off x="19494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54452</xdr:rowOff>
    </xdr:from>
    <xdr:ext cx="469744" cy="259045"/>
    <xdr:sp macro="" textlink="">
      <xdr:nvSpPr>
        <xdr:cNvPr id="792" name="テキスト ボックス 791"/>
        <xdr:cNvSpPr txBox="1"/>
      </xdr:nvSpPr>
      <xdr:spPr>
        <a:xfrm>
          <a:off x="19310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109924</xdr:rowOff>
    </xdr:from>
    <xdr:to>
      <xdr:col>27</xdr:col>
      <xdr:colOff>161925</xdr:colOff>
      <xdr:row>59</xdr:row>
      <xdr:rowOff>40074</xdr:rowOff>
    </xdr:to>
    <xdr:sp macro="" textlink="">
      <xdr:nvSpPr>
        <xdr:cNvPr id="793" name="フローチャート : 判断 792"/>
        <xdr:cNvSpPr/>
      </xdr:nvSpPr>
      <xdr:spPr>
        <a:xfrm>
          <a:off x="18605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56601</xdr:rowOff>
    </xdr:from>
    <xdr:ext cx="469744" cy="259045"/>
    <xdr:sp macro="" textlink="">
      <xdr:nvSpPr>
        <xdr:cNvPr id="794" name="テキスト ボックス 793"/>
        <xdr:cNvSpPr txBox="1"/>
      </xdr:nvSpPr>
      <xdr:spPr>
        <a:xfrm>
          <a:off x="18421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137310</xdr:rowOff>
    </xdr:from>
    <xdr:to>
      <xdr:col>32</xdr:col>
      <xdr:colOff>238125</xdr:colOff>
      <xdr:row>59</xdr:row>
      <xdr:rowOff>67460</xdr:rowOff>
    </xdr:to>
    <xdr:sp macro="" textlink="">
      <xdr:nvSpPr>
        <xdr:cNvPr id="800" name="円/楕円 799"/>
        <xdr:cNvSpPr/>
      </xdr:nvSpPr>
      <xdr:spPr>
        <a:xfrm>
          <a:off x="22110700" y="1008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100787</xdr:rowOff>
    </xdr:from>
    <xdr:ext cx="469744" cy="259045"/>
    <xdr:sp macro="" textlink="">
      <xdr:nvSpPr>
        <xdr:cNvPr id="801" name="貸付金該当値テキスト"/>
        <xdr:cNvSpPr txBox="1"/>
      </xdr:nvSpPr>
      <xdr:spPr>
        <a:xfrm>
          <a:off x="22212300" y="1004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138011</xdr:rowOff>
    </xdr:from>
    <xdr:to>
      <xdr:col>31</xdr:col>
      <xdr:colOff>85725</xdr:colOff>
      <xdr:row>59</xdr:row>
      <xdr:rowOff>68161</xdr:rowOff>
    </xdr:to>
    <xdr:sp macro="" textlink="">
      <xdr:nvSpPr>
        <xdr:cNvPr id="802" name="円/楕円 801"/>
        <xdr:cNvSpPr/>
      </xdr:nvSpPr>
      <xdr:spPr>
        <a:xfrm>
          <a:off x="21272500" y="1008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59288</xdr:rowOff>
    </xdr:from>
    <xdr:ext cx="469744" cy="259045"/>
    <xdr:sp macro="" textlink="">
      <xdr:nvSpPr>
        <xdr:cNvPr id="803" name="テキスト ボックス 802"/>
        <xdr:cNvSpPr txBox="1"/>
      </xdr:nvSpPr>
      <xdr:spPr>
        <a:xfrm>
          <a:off x="21088427" y="1017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138598</xdr:rowOff>
    </xdr:from>
    <xdr:to>
      <xdr:col>29</xdr:col>
      <xdr:colOff>568325</xdr:colOff>
      <xdr:row>59</xdr:row>
      <xdr:rowOff>68748</xdr:rowOff>
    </xdr:to>
    <xdr:sp macro="" textlink="">
      <xdr:nvSpPr>
        <xdr:cNvPr id="804" name="円/楕円 803"/>
        <xdr:cNvSpPr/>
      </xdr:nvSpPr>
      <xdr:spPr>
        <a:xfrm>
          <a:off x="20383500" y="1008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59875</xdr:rowOff>
    </xdr:from>
    <xdr:ext cx="469744" cy="259045"/>
    <xdr:sp macro="" textlink="">
      <xdr:nvSpPr>
        <xdr:cNvPr id="805" name="テキスト ボックス 804"/>
        <xdr:cNvSpPr txBox="1"/>
      </xdr:nvSpPr>
      <xdr:spPr>
        <a:xfrm>
          <a:off x="20199427" y="1017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3,478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139199</xdr:rowOff>
    </xdr:from>
    <xdr:to>
      <xdr:col>28</xdr:col>
      <xdr:colOff>365125</xdr:colOff>
      <xdr:row>59</xdr:row>
      <xdr:rowOff>69349</xdr:rowOff>
    </xdr:to>
    <xdr:sp macro="" textlink="">
      <xdr:nvSpPr>
        <xdr:cNvPr id="806" name="円/楕円 805"/>
        <xdr:cNvSpPr/>
      </xdr:nvSpPr>
      <xdr:spPr>
        <a:xfrm>
          <a:off x="19494500" y="1008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60476</xdr:rowOff>
    </xdr:from>
    <xdr:ext cx="469744" cy="259045"/>
    <xdr:sp macro="" textlink="">
      <xdr:nvSpPr>
        <xdr:cNvPr id="807" name="テキスト ボックス 806"/>
        <xdr:cNvSpPr txBox="1"/>
      </xdr:nvSpPr>
      <xdr:spPr>
        <a:xfrm>
          <a:off x="19310427" y="1017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139688</xdr:rowOff>
    </xdr:from>
    <xdr:to>
      <xdr:col>27</xdr:col>
      <xdr:colOff>161925</xdr:colOff>
      <xdr:row>59</xdr:row>
      <xdr:rowOff>69838</xdr:rowOff>
    </xdr:to>
    <xdr:sp macro="" textlink="">
      <xdr:nvSpPr>
        <xdr:cNvPr id="808" name="円/楕円 807"/>
        <xdr:cNvSpPr/>
      </xdr:nvSpPr>
      <xdr:spPr>
        <a:xfrm>
          <a:off x="18605500" y="1008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60965</xdr:rowOff>
    </xdr:from>
    <xdr:ext cx="469744" cy="259045"/>
    <xdr:sp macro="" textlink="">
      <xdr:nvSpPr>
        <xdr:cNvPr id="809" name="テキスト ボックス 808"/>
        <xdr:cNvSpPr txBox="1"/>
      </xdr:nvSpPr>
      <xdr:spPr>
        <a:xfrm>
          <a:off x="18421427" y="1017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133162</xdr:rowOff>
    </xdr:from>
    <xdr:to>
      <xdr:col>32</xdr:col>
      <xdr:colOff>186689</xdr:colOff>
      <xdr:row>78</xdr:row>
      <xdr:rowOff>36449</xdr:rowOff>
    </xdr:to>
    <xdr:cxnSp macro="">
      <xdr:nvCxnSpPr>
        <xdr:cNvPr id="833" name="直線コネクタ 832"/>
        <xdr:cNvCxnSpPr/>
      </xdr:nvCxnSpPr>
      <xdr:spPr>
        <a:xfrm flipV="1">
          <a:off x="22159595" y="11963212"/>
          <a:ext cx="1269" cy="144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40276</xdr:rowOff>
    </xdr:from>
    <xdr:ext cx="534377" cy="259045"/>
    <xdr:sp macro="" textlink="">
      <xdr:nvSpPr>
        <xdr:cNvPr id="834" name="繰出金最小値テキスト"/>
        <xdr:cNvSpPr txBox="1"/>
      </xdr:nvSpPr>
      <xdr:spPr>
        <a:xfrm>
          <a:off x="22212300" y="1341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23,550</a:t>
          </a:r>
          <a:endParaRPr kumimoji="1" lang="ja-JP" altLang="en-US" sz="1000" b="1">
            <a:latin typeface="ＭＳ Ｐゴシック"/>
          </a:endParaRPr>
        </a:p>
      </xdr:txBody>
    </xdr:sp>
    <xdr:clientData/>
  </xdr:oneCellAnchor>
  <xdr:twoCellAnchor>
    <xdr:from>
      <xdr:col>32</xdr:col>
      <xdr:colOff>98425</xdr:colOff>
      <xdr:row>78</xdr:row>
      <xdr:rowOff>36449</xdr:rowOff>
    </xdr:from>
    <xdr:to>
      <xdr:col>32</xdr:col>
      <xdr:colOff>276225</xdr:colOff>
      <xdr:row>78</xdr:row>
      <xdr:rowOff>36449</xdr:rowOff>
    </xdr:to>
    <xdr:cxnSp macro="">
      <xdr:nvCxnSpPr>
        <xdr:cNvPr id="835" name="直線コネクタ 834"/>
        <xdr:cNvCxnSpPr/>
      </xdr:nvCxnSpPr>
      <xdr:spPr>
        <a:xfrm>
          <a:off x="22072600" y="1340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79839</xdr:rowOff>
    </xdr:from>
    <xdr:ext cx="599010" cy="259045"/>
    <xdr:sp macro="" textlink="">
      <xdr:nvSpPr>
        <xdr:cNvPr id="836" name="繰出金最大値テキスト"/>
        <xdr:cNvSpPr txBox="1"/>
      </xdr:nvSpPr>
      <xdr:spPr>
        <a:xfrm>
          <a:off x="22212300" y="11738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213,358</a:t>
          </a:r>
          <a:endParaRPr kumimoji="1" lang="ja-JP" altLang="en-US" sz="1000" b="1">
            <a:latin typeface="ＭＳ Ｐゴシック"/>
          </a:endParaRPr>
        </a:p>
      </xdr:txBody>
    </xdr:sp>
    <xdr:clientData/>
  </xdr:oneCellAnchor>
  <xdr:twoCellAnchor>
    <xdr:from>
      <xdr:col>32</xdr:col>
      <xdr:colOff>98425</xdr:colOff>
      <xdr:row>69</xdr:row>
      <xdr:rowOff>133162</xdr:rowOff>
    </xdr:from>
    <xdr:to>
      <xdr:col>32</xdr:col>
      <xdr:colOff>276225</xdr:colOff>
      <xdr:row>69</xdr:row>
      <xdr:rowOff>133162</xdr:rowOff>
    </xdr:to>
    <xdr:cxnSp macro="">
      <xdr:nvCxnSpPr>
        <xdr:cNvPr id="837" name="直線コネクタ 836"/>
        <xdr:cNvCxnSpPr/>
      </xdr:nvCxnSpPr>
      <xdr:spPr>
        <a:xfrm>
          <a:off x="22072600" y="11963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104839</xdr:rowOff>
    </xdr:from>
    <xdr:to>
      <xdr:col>32</xdr:col>
      <xdr:colOff>187325</xdr:colOff>
      <xdr:row>74</xdr:row>
      <xdr:rowOff>124003</xdr:rowOff>
    </xdr:to>
    <xdr:cxnSp macro="">
      <xdr:nvCxnSpPr>
        <xdr:cNvPr id="838" name="直線コネクタ 837"/>
        <xdr:cNvCxnSpPr/>
      </xdr:nvCxnSpPr>
      <xdr:spPr>
        <a:xfrm flipV="1">
          <a:off x="21323300" y="12792139"/>
          <a:ext cx="8382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66415</xdr:rowOff>
    </xdr:from>
    <xdr:ext cx="599010" cy="259045"/>
    <xdr:sp macro="" textlink="">
      <xdr:nvSpPr>
        <xdr:cNvPr id="839" name="繰出金平均値テキスト"/>
        <xdr:cNvSpPr txBox="1"/>
      </xdr:nvSpPr>
      <xdr:spPr>
        <a:xfrm>
          <a:off x="22212300" y="125822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105,953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43538</xdr:rowOff>
    </xdr:from>
    <xdr:to>
      <xdr:col>32</xdr:col>
      <xdr:colOff>238125</xdr:colOff>
      <xdr:row>74</xdr:row>
      <xdr:rowOff>145138</xdr:rowOff>
    </xdr:to>
    <xdr:sp macro="" textlink="">
      <xdr:nvSpPr>
        <xdr:cNvPr id="840" name="フローチャート : 判断 839"/>
        <xdr:cNvSpPr/>
      </xdr:nvSpPr>
      <xdr:spPr>
        <a:xfrm>
          <a:off x="221107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124003</xdr:rowOff>
    </xdr:from>
    <xdr:to>
      <xdr:col>31</xdr:col>
      <xdr:colOff>34925</xdr:colOff>
      <xdr:row>74</xdr:row>
      <xdr:rowOff>144615</xdr:rowOff>
    </xdr:to>
    <xdr:cxnSp macro="">
      <xdr:nvCxnSpPr>
        <xdr:cNvPr id="841" name="直線コネクタ 840"/>
        <xdr:cNvCxnSpPr/>
      </xdr:nvCxnSpPr>
      <xdr:spPr>
        <a:xfrm flipV="1">
          <a:off x="20434300" y="12811303"/>
          <a:ext cx="889000" cy="20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30469</xdr:rowOff>
    </xdr:from>
    <xdr:to>
      <xdr:col>31</xdr:col>
      <xdr:colOff>85725</xdr:colOff>
      <xdr:row>74</xdr:row>
      <xdr:rowOff>132069</xdr:rowOff>
    </xdr:to>
    <xdr:sp macro="" textlink="">
      <xdr:nvSpPr>
        <xdr:cNvPr id="842" name="フローチャート : 判断 841"/>
        <xdr:cNvSpPr/>
      </xdr:nvSpPr>
      <xdr:spPr>
        <a:xfrm>
          <a:off x="21272500" y="127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72</xdr:row>
      <xdr:rowOff>148596</xdr:rowOff>
    </xdr:from>
    <xdr:ext cx="599010" cy="259045"/>
    <xdr:sp macro="" textlink="">
      <xdr:nvSpPr>
        <xdr:cNvPr id="843" name="テキスト ボックス 842"/>
        <xdr:cNvSpPr txBox="1"/>
      </xdr:nvSpPr>
      <xdr:spPr>
        <a:xfrm>
          <a:off x="21023794" y="12492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144615</xdr:rowOff>
    </xdr:from>
    <xdr:to>
      <xdr:col>29</xdr:col>
      <xdr:colOff>517525</xdr:colOff>
      <xdr:row>74</xdr:row>
      <xdr:rowOff>157059</xdr:rowOff>
    </xdr:to>
    <xdr:cxnSp macro="">
      <xdr:nvCxnSpPr>
        <xdr:cNvPr id="844" name="直線コネクタ 843"/>
        <xdr:cNvCxnSpPr/>
      </xdr:nvCxnSpPr>
      <xdr:spPr>
        <a:xfrm flipV="1">
          <a:off x="19545300" y="12831915"/>
          <a:ext cx="889000" cy="1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53650</xdr:rowOff>
    </xdr:from>
    <xdr:to>
      <xdr:col>29</xdr:col>
      <xdr:colOff>568325</xdr:colOff>
      <xdr:row>74</xdr:row>
      <xdr:rowOff>155250</xdr:rowOff>
    </xdr:to>
    <xdr:sp macro="" textlink="">
      <xdr:nvSpPr>
        <xdr:cNvPr id="845" name="フローチャート : 判断 844"/>
        <xdr:cNvSpPr/>
      </xdr:nvSpPr>
      <xdr:spPr>
        <a:xfrm>
          <a:off x="20383500" y="127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73</xdr:row>
      <xdr:rowOff>327</xdr:rowOff>
    </xdr:from>
    <xdr:ext cx="599010" cy="259045"/>
    <xdr:sp macro="" textlink="">
      <xdr:nvSpPr>
        <xdr:cNvPr id="846" name="テキスト ボックス 845"/>
        <xdr:cNvSpPr txBox="1"/>
      </xdr:nvSpPr>
      <xdr:spPr>
        <a:xfrm>
          <a:off x="20134794" y="12516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27</xdr:col>
      <xdr:colOff>111125</xdr:colOff>
      <xdr:row>74</xdr:row>
      <xdr:rowOff>157059</xdr:rowOff>
    </xdr:from>
    <xdr:to>
      <xdr:col>28</xdr:col>
      <xdr:colOff>314325</xdr:colOff>
      <xdr:row>75</xdr:row>
      <xdr:rowOff>2250</xdr:rowOff>
    </xdr:to>
    <xdr:cxnSp macro="">
      <xdr:nvCxnSpPr>
        <xdr:cNvPr id="847" name="直線コネクタ 846"/>
        <xdr:cNvCxnSpPr/>
      </xdr:nvCxnSpPr>
      <xdr:spPr>
        <a:xfrm flipV="1">
          <a:off x="18656300" y="12844359"/>
          <a:ext cx="889000" cy="16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71724</xdr:rowOff>
    </xdr:from>
    <xdr:to>
      <xdr:col>28</xdr:col>
      <xdr:colOff>365125</xdr:colOff>
      <xdr:row>75</xdr:row>
      <xdr:rowOff>1874</xdr:rowOff>
    </xdr:to>
    <xdr:sp macro="" textlink="">
      <xdr:nvSpPr>
        <xdr:cNvPr id="848" name="フローチャート : 判断 847"/>
        <xdr:cNvSpPr/>
      </xdr:nvSpPr>
      <xdr:spPr>
        <a:xfrm>
          <a:off x="19494500" y="1275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73</xdr:row>
      <xdr:rowOff>18401</xdr:rowOff>
    </xdr:from>
    <xdr:ext cx="599010" cy="259045"/>
    <xdr:sp macro="" textlink="">
      <xdr:nvSpPr>
        <xdr:cNvPr id="849" name="テキスト ボックス 848"/>
        <xdr:cNvSpPr txBox="1"/>
      </xdr:nvSpPr>
      <xdr:spPr>
        <a:xfrm>
          <a:off x="19245794" y="1253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108903</xdr:rowOff>
    </xdr:from>
    <xdr:to>
      <xdr:col>27</xdr:col>
      <xdr:colOff>161925</xdr:colOff>
      <xdr:row>75</xdr:row>
      <xdr:rowOff>39053</xdr:rowOff>
    </xdr:to>
    <xdr:sp macro="" textlink="">
      <xdr:nvSpPr>
        <xdr:cNvPr id="850" name="フローチャート : 判断 849"/>
        <xdr:cNvSpPr/>
      </xdr:nvSpPr>
      <xdr:spPr>
        <a:xfrm>
          <a:off x="18605500" y="1279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55580</xdr:rowOff>
    </xdr:from>
    <xdr:ext cx="534377" cy="259045"/>
    <xdr:sp macro="" textlink="">
      <xdr:nvSpPr>
        <xdr:cNvPr id="851" name="テキスト ボックス 850"/>
        <xdr:cNvSpPr txBox="1"/>
      </xdr:nvSpPr>
      <xdr:spPr>
        <a:xfrm>
          <a:off x="18389111" y="1257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54039</xdr:rowOff>
    </xdr:from>
    <xdr:to>
      <xdr:col>32</xdr:col>
      <xdr:colOff>238125</xdr:colOff>
      <xdr:row>74</xdr:row>
      <xdr:rowOff>155639</xdr:rowOff>
    </xdr:to>
    <xdr:sp macro="" textlink="">
      <xdr:nvSpPr>
        <xdr:cNvPr id="857" name="円/楕円 856"/>
        <xdr:cNvSpPr/>
      </xdr:nvSpPr>
      <xdr:spPr>
        <a:xfrm>
          <a:off x="22110700" y="1274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32466</xdr:rowOff>
    </xdr:from>
    <xdr:ext cx="599010" cy="259045"/>
    <xdr:sp macro="" textlink="">
      <xdr:nvSpPr>
        <xdr:cNvPr id="858" name="繰出金該当値テキスト"/>
        <xdr:cNvSpPr txBox="1"/>
      </xdr:nvSpPr>
      <xdr:spPr>
        <a:xfrm>
          <a:off x="22212300" y="12719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104,575</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73203</xdr:rowOff>
    </xdr:from>
    <xdr:to>
      <xdr:col>31</xdr:col>
      <xdr:colOff>85725</xdr:colOff>
      <xdr:row>75</xdr:row>
      <xdr:rowOff>3353</xdr:rowOff>
    </xdr:to>
    <xdr:sp macro="" textlink="">
      <xdr:nvSpPr>
        <xdr:cNvPr id="859" name="円/楕円 858"/>
        <xdr:cNvSpPr/>
      </xdr:nvSpPr>
      <xdr:spPr>
        <a:xfrm>
          <a:off x="21272500" y="1276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165930</xdr:rowOff>
    </xdr:from>
    <xdr:ext cx="599010" cy="259045"/>
    <xdr:sp macro="" textlink="">
      <xdr:nvSpPr>
        <xdr:cNvPr id="860" name="テキスト ボックス 859"/>
        <xdr:cNvSpPr txBox="1"/>
      </xdr:nvSpPr>
      <xdr:spPr>
        <a:xfrm>
          <a:off x="21023794" y="1285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102,060</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93815</xdr:rowOff>
    </xdr:from>
    <xdr:to>
      <xdr:col>29</xdr:col>
      <xdr:colOff>568325</xdr:colOff>
      <xdr:row>75</xdr:row>
      <xdr:rowOff>23965</xdr:rowOff>
    </xdr:to>
    <xdr:sp macro="" textlink="">
      <xdr:nvSpPr>
        <xdr:cNvPr id="861" name="円/楕円 860"/>
        <xdr:cNvSpPr/>
      </xdr:nvSpPr>
      <xdr:spPr>
        <a:xfrm>
          <a:off x="20383500" y="127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15092</xdr:rowOff>
    </xdr:from>
    <xdr:ext cx="534377" cy="259045"/>
    <xdr:sp macro="" textlink="">
      <xdr:nvSpPr>
        <xdr:cNvPr id="862" name="テキスト ボックス 861"/>
        <xdr:cNvSpPr txBox="1"/>
      </xdr:nvSpPr>
      <xdr:spPr>
        <a:xfrm>
          <a:off x="20167111" y="128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99,355</a:t>
          </a:r>
          <a:endParaRPr kumimoji="1" lang="ja-JP" altLang="en-US" sz="1000" b="1">
            <a:solidFill>
              <a:srgbClr val="FF0000"/>
            </a:solidFill>
            <a:latin typeface="ＭＳ Ｐゴシック"/>
          </a:endParaRPr>
        </a:p>
      </xdr:txBody>
    </xdr:sp>
    <xdr:clientData/>
  </xdr:oneCellAnchor>
  <xdr:twoCellAnchor>
    <xdr:from>
      <xdr:col>28</xdr:col>
      <xdr:colOff>263525</xdr:colOff>
      <xdr:row>74</xdr:row>
      <xdr:rowOff>106259</xdr:rowOff>
    </xdr:from>
    <xdr:to>
      <xdr:col>28</xdr:col>
      <xdr:colOff>365125</xdr:colOff>
      <xdr:row>75</xdr:row>
      <xdr:rowOff>36409</xdr:rowOff>
    </xdr:to>
    <xdr:sp macro="" textlink="">
      <xdr:nvSpPr>
        <xdr:cNvPr id="863" name="円/楕円 862"/>
        <xdr:cNvSpPr/>
      </xdr:nvSpPr>
      <xdr:spPr>
        <a:xfrm>
          <a:off x="19494500" y="1279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27536</xdr:rowOff>
    </xdr:from>
    <xdr:ext cx="534377" cy="259045"/>
    <xdr:sp macro="" textlink="">
      <xdr:nvSpPr>
        <xdr:cNvPr id="864" name="テキスト ボックス 863"/>
        <xdr:cNvSpPr txBox="1"/>
      </xdr:nvSpPr>
      <xdr:spPr>
        <a:xfrm>
          <a:off x="19278111" y="12886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97,722</a:t>
          </a:r>
          <a:endParaRPr kumimoji="1" lang="ja-JP" altLang="en-US" sz="1000" b="1">
            <a:solidFill>
              <a:srgbClr val="FF0000"/>
            </a:solidFill>
            <a:latin typeface="ＭＳ Ｐゴシック"/>
          </a:endParaRPr>
        </a:p>
      </xdr:txBody>
    </xdr:sp>
    <xdr:clientData/>
  </xdr:oneCellAnchor>
  <xdr:twoCellAnchor>
    <xdr:from>
      <xdr:col>27</xdr:col>
      <xdr:colOff>60325</xdr:colOff>
      <xdr:row>74</xdr:row>
      <xdr:rowOff>122900</xdr:rowOff>
    </xdr:from>
    <xdr:to>
      <xdr:col>27</xdr:col>
      <xdr:colOff>161925</xdr:colOff>
      <xdr:row>75</xdr:row>
      <xdr:rowOff>53050</xdr:rowOff>
    </xdr:to>
    <xdr:sp macro="" textlink="">
      <xdr:nvSpPr>
        <xdr:cNvPr id="865" name="円/楕円 864"/>
        <xdr:cNvSpPr/>
      </xdr:nvSpPr>
      <xdr:spPr>
        <a:xfrm>
          <a:off x="18605500" y="1281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44177</xdr:rowOff>
    </xdr:from>
    <xdr:ext cx="534377" cy="259045"/>
    <xdr:sp macro="" textlink="">
      <xdr:nvSpPr>
        <xdr:cNvPr id="866" name="テキスト ボックス 865"/>
        <xdr:cNvSpPr txBox="1"/>
      </xdr:nvSpPr>
      <xdr:spPr>
        <a:xfrm>
          <a:off x="18389111" y="1290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95,538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chemeClr val="dk1"/>
              </a:solidFill>
              <a:latin typeface="+mn-lt"/>
              <a:ea typeface="+mn-ea"/>
              <a:cs typeface="+mn-cs"/>
            </a:rPr>
            <a:t>　</a:t>
          </a:r>
          <a:r>
            <a:rPr lang="ja-JP" altLang="ja-JP" sz="1300" baseline="0">
              <a:solidFill>
                <a:schemeClr val="dk1"/>
              </a:solidFill>
              <a:latin typeface="+mn-lt"/>
              <a:ea typeface="+mn-ea"/>
              <a:cs typeface="+mn-cs"/>
            </a:rPr>
            <a:t>歳出決算総額は、住民一人当たり</a:t>
          </a:r>
          <a:r>
            <a:rPr lang="ja-JP" altLang="en-US" sz="1300" baseline="0">
              <a:solidFill>
                <a:schemeClr val="dk1"/>
              </a:solidFill>
              <a:latin typeface="+mn-lt"/>
              <a:ea typeface="+mn-ea"/>
              <a:cs typeface="+mn-cs"/>
            </a:rPr>
            <a:t>９９８，４１８</a:t>
          </a:r>
          <a:r>
            <a:rPr lang="ja-JP" altLang="ja-JP" sz="1300" baseline="0">
              <a:solidFill>
                <a:schemeClr val="dk1"/>
              </a:solidFill>
              <a:latin typeface="+mn-lt"/>
              <a:ea typeface="+mn-ea"/>
              <a:cs typeface="+mn-cs"/>
            </a:rPr>
            <a:t>円となっている。主な構成項目である人件費は、住民一人当たり</a:t>
          </a:r>
          <a:r>
            <a:rPr lang="ja-JP" altLang="en-US" sz="1300" baseline="0">
              <a:solidFill>
                <a:schemeClr val="dk1"/>
              </a:solidFill>
              <a:latin typeface="+mn-lt"/>
              <a:ea typeface="+mn-ea"/>
              <a:cs typeface="+mn-cs"/>
            </a:rPr>
            <a:t>１５６，７８１</a:t>
          </a:r>
          <a:r>
            <a:rPr lang="ja-JP" altLang="ja-JP" sz="1300" baseline="0">
              <a:solidFill>
                <a:schemeClr val="dk1"/>
              </a:solidFill>
              <a:latin typeface="+mn-lt"/>
              <a:ea typeface="+mn-ea"/>
              <a:cs typeface="+mn-cs"/>
            </a:rPr>
            <a:t>円となっており、類似団体よりも低い水準で推移してきている。維持修繕費は、住民一人当たり</a:t>
          </a:r>
          <a:r>
            <a:rPr lang="ja-JP" altLang="en-US" sz="1300" baseline="0">
              <a:solidFill>
                <a:schemeClr val="dk1"/>
              </a:solidFill>
              <a:latin typeface="+mn-lt"/>
              <a:ea typeface="+mn-ea"/>
              <a:cs typeface="+mn-cs"/>
            </a:rPr>
            <a:t>３７，４５９</a:t>
          </a:r>
          <a:r>
            <a:rPr lang="ja-JP" altLang="ja-JP" sz="1300" baseline="0">
              <a:solidFill>
                <a:schemeClr val="dk1"/>
              </a:solidFill>
              <a:latin typeface="+mn-lt"/>
              <a:ea typeface="+mn-ea"/>
              <a:cs typeface="+mn-cs"/>
            </a:rPr>
            <a:t>円となっており、類似団体と比較して一人当たりコストが高い状況となっている。これは、近年の道路維持補修や消雪設備修繕事業の増加等によるものである</a:t>
          </a:r>
          <a:r>
            <a:rPr lang="ja-JP" altLang="ja-JP" sz="1300" baseline="0">
              <a:solidFill>
                <a:sysClr val="windowText" lastClr="000000"/>
              </a:solidFill>
              <a:latin typeface="+mn-lt"/>
              <a:ea typeface="+mn-ea"/>
              <a:cs typeface="+mn-cs"/>
            </a:rPr>
            <a:t>。普通建設事業費は住民一人当たり</a:t>
          </a:r>
          <a:r>
            <a:rPr lang="ja-JP" altLang="en-US" sz="1300" baseline="0">
              <a:solidFill>
                <a:sysClr val="windowText" lastClr="000000"/>
              </a:solidFill>
              <a:latin typeface="+mn-lt"/>
              <a:ea typeface="+mn-ea"/>
              <a:cs typeface="+mn-cs"/>
            </a:rPr>
            <a:t>１８７，７０２</a:t>
          </a:r>
          <a:r>
            <a:rPr lang="ja-JP" altLang="ja-JP" sz="1300" baseline="0">
              <a:solidFill>
                <a:sysClr val="windowText" lastClr="000000"/>
              </a:solidFill>
              <a:latin typeface="+mn-lt"/>
              <a:ea typeface="+mn-ea"/>
              <a:cs typeface="+mn-cs"/>
            </a:rPr>
            <a:t>円となっており、類似団体と比較して一人当たりコストが低い状況となっている。災害復旧事業費は、住民一人当たり</a:t>
          </a:r>
          <a:r>
            <a:rPr lang="ja-JP" altLang="en-US" sz="1300" baseline="0">
              <a:solidFill>
                <a:sysClr val="windowText" lastClr="000000"/>
              </a:solidFill>
              <a:latin typeface="+mn-lt"/>
              <a:ea typeface="+mn-ea"/>
              <a:cs typeface="+mn-cs"/>
            </a:rPr>
            <a:t>１９，８４７</a:t>
          </a:r>
          <a:r>
            <a:rPr lang="ja-JP" altLang="ja-JP" sz="1300" baseline="0">
              <a:solidFill>
                <a:sysClr val="windowText" lastClr="000000"/>
              </a:solidFill>
              <a:latin typeface="+mn-lt"/>
              <a:ea typeface="+mn-ea"/>
              <a:cs typeface="+mn-cs"/>
            </a:rPr>
            <a:t>円となっており、類似団体と比較して一人当たりコストが高い状況となっている。これは、平成２</a:t>
          </a:r>
          <a:r>
            <a:rPr lang="ja-JP" altLang="en-US" sz="1300" baseline="0">
              <a:solidFill>
                <a:sysClr val="windowText" lastClr="000000"/>
              </a:solidFill>
              <a:latin typeface="+mn-lt"/>
              <a:ea typeface="+mn-ea"/>
              <a:cs typeface="+mn-cs"/>
            </a:rPr>
            <a:t>８</a:t>
          </a:r>
          <a:r>
            <a:rPr lang="ja-JP" altLang="ja-JP" sz="1300" baseline="0">
              <a:solidFill>
                <a:sysClr val="windowText" lastClr="000000"/>
              </a:solidFill>
              <a:latin typeface="+mn-lt"/>
              <a:ea typeface="+mn-ea"/>
              <a:cs typeface="+mn-cs"/>
            </a:rPr>
            <a:t>年</a:t>
          </a:r>
          <a:r>
            <a:rPr lang="ja-JP" altLang="en-US" sz="1300" baseline="0">
              <a:solidFill>
                <a:sysClr val="windowText" lastClr="000000"/>
              </a:solidFill>
              <a:latin typeface="+mn-lt"/>
              <a:ea typeface="+mn-ea"/>
              <a:cs typeface="+mn-cs"/>
            </a:rPr>
            <a:t>８</a:t>
          </a:r>
          <a:r>
            <a:rPr lang="ja-JP" altLang="ja-JP" sz="1300" baseline="0">
              <a:solidFill>
                <a:sysClr val="windowText" lastClr="000000"/>
              </a:solidFill>
              <a:latin typeface="+mn-lt"/>
              <a:ea typeface="+mn-ea"/>
              <a:cs typeface="+mn-cs"/>
            </a:rPr>
            <a:t>月に発生した</a:t>
          </a:r>
          <a:r>
            <a:rPr lang="ja-JP" altLang="en-US" sz="1300" baseline="0">
              <a:solidFill>
                <a:sysClr val="windowText" lastClr="000000"/>
              </a:solidFill>
              <a:latin typeface="+mn-lt"/>
              <a:ea typeface="+mn-ea"/>
              <a:cs typeface="+mn-cs"/>
            </a:rPr>
            <a:t>台風による</a:t>
          </a:r>
          <a:r>
            <a:rPr lang="ja-JP" altLang="ja-JP" sz="1300" baseline="0">
              <a:solidFill>
                <a:sysClr val="windowText" lastClr="000000"/>
              </a:solidFill>
              <a:latin typeface="+mn-lt"/>
              <a:ea typeface="+mn-ea"/>
              <a:cs typeface="+mn-cs"/>
            </a:rPr>
            <a:t>災害復旧事業等によるものであ</a:t>
          </a:r>
          <a:r>
            <a:rPr lang="ja-JP" altLang="en-US" sz="1300" baseline="0">
              <a:solidFill>
                <a:sysClr val="windowText" lastClr="000000"/>
              </a:solidFill>
              <a:latin typeface="+mn-lt"/>
              <a:ea typeface="+mn-ea"/>
              <a:cs typeface="+mn-cs"/>
            </a:rPr>
            <a:t>る。</a:t>
          </a:r>
          <a:r>
            <a:rPr lang="ja-JP" altLang="ja-JP" sz="1300" baseline="0">
              <a:solidFill>
                <a:schemeClr val="dk1"/>
              </a:solidFill>
              <a:latin typeface="+mn-lt"/>
              <a:ea typeface="+mn-ea"/>
              <a:cs typeface="+mn-cs"/>
            </a:rPr>
            <a:t>今後は、柳津町振興計画に基づき施策を進め、各年度において施策評価、優先度評価を行い、適切な事業</a:t>
          </a:r>
          <a:r>
            <a:rPr lang="ja-JP" altLang="en-US" sz="1300" baseline="0">
              <a:solidFill>
                <a:schemeClr val="dk1"/>
              </a:solidFill>
              <a:latin typeface="+mn-lt"/>
              <a:ea typeface="+mn-ea"/>
              <a:cs typeface="+mn-cs"/>
            </a:rPr>
            <a:t>実施</a:t>
          </a:r>
          <a:r>
            <a:rPr lang="ja-JP" altLang="ja-JP" sz="1300" baseline="0">
              <a:solidFill>
                <a:schemeClr val="dk1"/>
              </a:solidFill>
              <a:latin typeface="+mn-lt"/>
              <a:ea typeface="+mn-ea"/>
              <a:cs typeface="+mn-cs"/>
            </a:rPr>
            <a:t>を目指していく。 </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福島県柳津町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3,565
3,554
175.82
3,758,250
3,559,359
172,480
2,481,698
3,081,854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96348</xdr:rowOff>
    </xdr:from>
    <xdr:to>
      <xdr:col>6</xdr:col>
      <xdr:colOff>510540</xdr:colOff>
      <xdr:row>38</xdr:row>
      <xdr:rowOff>138720</xdr:rowOff>
    </xdr:to>
    <xdr:cxnSp macro="">
      <xdr:nvCxnSpPr>
        <xdr:cNvPr id="57" name="直線コネクタ 56"/>
        <xdr:cNvCxnSpPr/>
      </xdr:nvCxnSpPr>
      <xdr:spPr>
        <a:xfrm flipV="1">
          <a:off x="4633595" y="5239848"/>
          <a:ext cx="1270" cy="1413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142547</xdr:rowOff>
    </xdr:from>
    <xdr:ext cx="469744" cy="259045"/>
    <xdr:sp macro="" textlink="">
      <xdr:nvSpPr>
        <xdr:cNvPr id="58" name="議会費最小値テキスト"/>
        <xdr:cNvSpPr txBox="1"/>
      </xdr:nvSpPr>
      <xdr:spPr>
        <a:xfrm>
          <a:off x="4686300" y="66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8,060</a:t>
          </a:r>
          <a:endParaRPr kumimoji="1" lang="ja-JP" altLang="en-US" sz="1000" b="1">
            <a:latin typeface="ＭＳ Ｐゴシック"/>
          </a:endParaRPr>
        </a:p>
      </xdr:txBody>
    </xdr:sp>
    <xdr:clientData/>
  </xdr:oneCellAnchor>
  <xdr:twoCellAnchor>
    <xdr:from>
      <xdr:col>6</xdr:col>
      <xdr:colOff>422275</xdr:colOff>
      <xdr:row>38</xdr:row>
      <xdr:rowOff>138720</xdr:rowOff>
    </xdr:from>
    <xdr:to>
      <xdr:col>6</xdr:col>
      <xdr:colOff>600075</xdr:colOff>
      <xdr:row>38</xdr:row>
      <xdr:rowOff>138720</xdr:rowOff>
    </xdr:to>
    <xdr:cxnSp macro="">
      <xdr:nvCxnSpPr>
        <xdr:cNvPr id="59" name="直線コネクタ 58"/>
        <xdr:cNvCxnSpPr/>
      </xdr:nvCxnSpPr>
      <xdr:spPr>
        <a:xfrm>
          <a:off x="4546600" y="665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43025</xdr:rowOff>
    </xdr:from>
    <xdr:ext cx="534377" cy="259045"/>
    <xdr:sp macro="" textlink="">
      <xdr:nvSpPr>
        <xdr:cNvPr id="60" name="議会費最大値テキスト"/>
        <xdr:cNvSpPr txBox="1"/>
      </xdr:nvSpPr>
      <xdr:spPr>
        <a:xfrm>
          <a:off x="4686300" y="501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94,655</a:t>
          </a:r>
          <a:endParaRPr kumimoji="1" lang="ja-JP" altLang="en-US" sz="1000" b="1">
            <a:latin typeface="ＭＳ Ｐゴシック"/>
          </a:endParaRPr>
        </a:p>
      </xdr:txBody>
    </xdr:sp>
    <xdr:clientData/>
  </xdr:oneCellAnchor>
  <xdr:twoCellAnchor>
    <xdr:from>
      <xdr:col>6</xdr:col>
      <xdr:colOff>422275</xdr:colOff>
      <xdr:row>30</xdr:row>
      <xdr:rowOff>96348</xdr:rowOff>
    </xdr:from>
    <xdr:to>
      <xdr:col>6</xdr:col>
      <xdr:colOff>600075</xdr:colOff>
      <xdr:row>30</xdr:row>
      <xdr:rowOff>96348</xdr:rowOff>
    </xdr:to>
    <xdr:cxnSp macro="">
      <xdr:nvCxnSpPr>
        <xdr:cNvPr id="61" name="直線コネクタ 60"/>
        <xdr:cNvCxnSpPr/>
      </xdr:nvCxnSpPr>
      <xdr:spPr>
        <a:xfrm>
          <a:off x="4546600" y="523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168079</xdr:rowOff>
    </xdr:from>
    <xdr:to>
      <xdr:col>6</xdr:col>
      <xdr:colOff>511175</xdr:colOff>
      <xdr:row>38</xdr:row>
      <xdr:rowOff>20861</xdr:rowOff>
    </xdr:to>
    <xdr:cxnSp macro="">
      <xdr:nvCxnSpPr>
        <xdr:cNvPr id="62" name="直線コネクタ 61"/>
        <xdr:cNvCxnSpPr/>
      </xdr:nvCxnSpPr>
      <xdr:spPr>
        <a:xfrm>
          <a:off x="3797300" y="6511729"/>
          <a:ext cx="838200" cy="2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152174</xdr:rowOff>
    </xdr:from>
    <xdr:ext cx="534377" cy="259045"/>
    <xdr:sp macro="" textlink="">
      <xdr:nvSpPr>
        <xdr:cNvPr id="63" name="議会費平均値テキスト"/>
        <xdr:cNvSpPr txBox="1"/>
      </xdr:nvSpPr>
      <xdr:spPr>
        <a:xfrm>
          <a:off x="4686300" y="6324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16,026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129297</xdr:rowOff>
    </xdr:from>
    <xdr:to>
      <xdr:col>6</xdr:col>
      <xdr:colOff>561975</xdr:colOff>
      <xdr:row>38</xdr:row>
      <xdr:rowOff>59447</xdr:rowOff>
    </xdr:to>
    <xdr:sp macro="" textlink="">
      <xdr:nvSpPr>
        <xdr:cNvPr id="64" name="フローチャート : 判断 63"/>
        <xdr:cNvSpPr/>
      </xdr:nvSpPr>
      <xdr:spPr>
        <a:xfrm>
          <a:off x="45847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168079</xdr:rowOff>
    </xdr:from>
    <xdr:to>
      <xdr:col>5</xdr:col>
      <xdr:colOff>358775</xdr:colOff>
      <xdr:row>38</xdr:row>
      <xdr:rowOff>3209</xdr:rowOff>
    </xdr:to>
    <xdr:cxnSp macro="">
      <xdr:nvCxnSpPr>
        <xdr:cNvPr id="65" name="直線コネクタ 64"/>
        <xdr:cNvCxnSpPr/>
      </xdr:nvCxnSpPr>
      <xdr:spPr>
        <a:xfrm flipV="1">
          <a:off x="2908300" y="6511729"/>
          <a:ext cx="889000" cy="6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91790</xdr:rowOff>
    </xdr:from>
    <xdr:to>
      <xdr:col>5</xdr:col>
      <xdr:colOff>409575</xdr:colOff>
      <xdr:row>38</xdr:row>
      <xdr:rowOff>21940</xdr:rowOff>
    </xdr:to>
    <xdr:sp macro="" textlink="">
      <xdr:nvSpPr>
        <xdr:cNvPr id="66" name="フローチャート : 判断 65"/>
        <xdr:cNvSpPr/>
      </xdr:nvSpPr>
      <xdr:spPr>
        <a:xfrm>
          <a:off x="37465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38467</xdr:rowOff>
    </xdr:from>
    <xdr:ext cx="534377" cy="259045"/>
    <xdr:sp macro="" textlink="">
      <xdr:nvSpPr>
        <xdr:cNvPr id="67" name="テキスト ボックス 66"/>
        <xdr:cNvSpPr txBox="1"/>
      </xdr:nvSpPr>
      <xdr:spPr>
        <a:xfrm>
          <a:off x="3530111" y="6210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3209</xdr:rowOff>
    </xdr:from>
    <xdr:to>
      <xdr:col>4</xdr:col>
      <xdr:colOff>155575</xdr:colOff>
      <xdr:row>38</xdr:row>
      <xdr:rowOff>12467</xdr:rowOff>
    </xdr:to>
    <xdr:cxnSp macro="">
      <xdr:nvCxnSpPr>
        <xdr:cNvPr id="68" name="直線コネクタ 67"/>
        <xdr:cNvCxnSpPr/>
      </xdr:nvCxnSpPr>
      <xdr:spPr>
        <a:xfrm flipV="1">
          <a:off x="2019300" y="6518309"/>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92525</xdr:rowOff>
    </xdr:from>
    <xdr:to>
      <xdr:col>4</xdr:col>
      <xdr:colOff>206375</xdr:colOff>
      <xdr:row>38</xdr:row>
      <xdr:rowOff>22675</xdr:rowOff>
    </xdr:to>
    <xdr:sp macro="" textlink="">
      <xdr:nvSpPr>
        <xdr:cNvPr id="69" name="フローチャート : 判断 68"/>
        <xdr:cNvSpPr/>
      </xdr:nvSpPr>
      <xdr:spPr>
        <a:xfrm>
          <a:off x="2857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39202</xdr:rowOff>
    </xdr:from>
    <xdr:ext cx="534377" cy="259045"/>
    <xdr:sp macro="" textlink="">
      <xdr:nvSpPr>
        <xdr:cNvPr id="70" name="テキスト ボックス 69"/>
        <xdr:cNvSpPr txBox="1"/>
      </xdr:nvSpPr>
      <xdr:spPr>
        <a:xfrm>
          <a:off x="2641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842</xdr:rowOff>
    </xdr:from>
    <xdr:to>
      <xdr:col>2</xdr:col>
      <xdr:colOff>638175</xdr:colOff>
      <xdr:row>38</xdr:row>
      <xdr:rowOff>12467</xdr:rowOff>
    </xdr:to>
    <xdr:cxnSp macro="">
      <xdr:nvCxnSpPr>
        <xdr:cNvPr id="71" name="直線コネクタ 70"/>
        <xdr:cNvCxnSpPr/>
      </xdr:nvCxnSpPr>
      <xdr:spPr>
        <a:xfrm>
          <a:off x="1130300" y="6515942"/>
          <a:ext cx="889000" cy="1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94386</xdr:rowOff>
    </xdr:from>
    <xdr:to>
      <xdr:col>3</xdr:col>
      <xdr:colOff>3175</xdr:colOff>
      <xdr:row>38</xdr:row>
      <xdr:rowOff>24536</xdr:rowOff>
    </xdr:to>
    <xdr:sp macro="" textlink="">
      <xdr:nvSpPr>
        <xdr:cNvPr id="72" name="フローチャート : 判断 71"/>
        <xdr:cNvSpPr/>
      </xdr:nvSpPr>
      <xdr:spPr>
        <a:xfrm>
          <a:off x="1968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41063</xdr:rowOff>
    </xdr:from>
    <xdr:ext cx="534377" cy="259045"/>
    <xdr:sp macro="" textlink="">
      <xdr:nvSpPr>
        <xdr:cNvPr id="73" name="テキスト ボックス 72"/>
        <xdr:cNvSpPr txBox="1"/>
      </xdr:nvSpPr>
      <xdr:spPr>
        <a:xfrm>
          <a:off x="1752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95301</xdr:rowOff>
    </xdr:from>
    <xdr:to>
      <xdr:col>1</xdr:col>
      <xdr:colOff>485775</xdr:colOff>
      <xdr:row>38</xdr:row>
      <xdr:rowOff>25451</xdr:rowOff>
    </xdr:to>
    <xdr:sp macro="" textlink="">
      <xdr:nvSpPr>
        <xdr:cNvPr id="74" name="フローチャート : 判断 73"/>
        <xdr:cNvSpPr/>
      </xdr:nvSpPr>
      <xdr:spPr>
        <a:xfrm>
          <a:off x="1079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41978</xdr:rowOff>
    </xdr:from>
    <xdr:ext cx="534377" cy="259045"/>
    <xdr:sp macro="" textlink="">
      <xdr:nvSpPr>
        <xdr:cNvPr id="75" name="テキスト ボックス 74"/>
        <xdr:cNvSpPr txBox="1"/>
      </xdr:nvSpPr>
      <xdr:spPr>
        <a:xfrm>
          <a:off x="863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141511</xdr:rowOff>
    </xdr:from>
    <xdr:to>
      <xdr:col>6</xdr:col>
      <xdr:colOff>561975</xdr:colOff>
      <xdr:row>38</xdr:row>
      <xdr:rowOff>71661</xdr:rowOff>
    </xdr:to>
    <xdr:sp macro="" textlink="">
      <xdr:nvSpPr>
        <xdr:cNvPr id="81" name="円/楕円 80"/>
        <xdr:cNvSpPr/>
      </xdr:nvSpPr>
      <xdr:spPr>
        <a:xfrm>
          <a:off x="4584700" y="648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107724</xdr:rowOff>
    </xdr:from>
    <xdr:ext cx="534377" cy="259045"/>
    <xdr:sp macro="" textlink="">
      <xdr:nvSpPr>
        <xdr:cNvPr id="82" name="議会費該当値テキスト"/>
        <xdr:cNvSpPr txBox="1"/>
      </xdr:nvSpPr>
      <xdr:spPr>
        <a:xfrm>
          <a:off x="4686300" y="645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117279</xdr:rowOff>
    </xdr:from>
    <xdr:to>
      <xdr:col>5</xdr:col>
      <xdr:colOff>409575</xdr:colOff>
      <xdr:row>38</xdr:row>
      <xdr:rowOff>47429</xdr:rowOff>
    </xdr:to>
    <xdr:sp macro="" textlink="">
      <xdr:nvSpPr>
        <xdr:cNvPr id="83" name="円/楕円 82"/>
        <xdr:cNvSpPr/>
      </xdr:nvSpPr>
      <xdr:spPr>
        <a:xfrm>
          <a:off x="3746500" y="64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38556</xdr:rowOff>
    </xdr:from>
    <xdr:ext cx="534377" cy="259045"/>
    <xdr:sp macro="" textlink="">
      <xdr:nvSpPr>
        <xdr:cNvPr id="84" name="テキスト ボックス 83"/>
        <xdr:cNvSpPr txBox="1"/>
      </xdr:nvSpPr>
      <xdr:spPr>
        <a:xfrm>
          <a:off x="3530111" y="65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123859</xdr:rowOff>
    </xdr:from>
    <xdr:to>
      <xdr:col>4</xdr:col>
      <xdr:colOff>206375</xdr:colOff>
      <xdr:row>38</xdr:row>
      <xdr:rowOff>54009</xdr:rowOff>
    </xdr:to>
    <xdr:sp macro="" textlink="">
      <xdr:nvSpPr>
        <xdr:cNvPr id="85" name="円/楕円 84"/>
        <xdr:cNvSpPr/>
      </xdr:nvSpPr>
      <xdr:spPr>
        <a:xfrm>
          <a:off x="2857500" y="6467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45136</xdr:rowOff>
    </xdr:from>
    <xdr:ext cx="534377" cy="259045"/>
    <xdr:sp macro="" textlink="">
      <xdr:nvSpPr>
        <xdr:cNvPr id="86" name="テキスト ボックス 85"/>
        <xdr:cNvSpPr txBox="1"/>
      </xdr:nvSpPr>
      <xdr:spPr>
        <a:xfrm>
          <a:off x="2641111" y="656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133118</xdr:rowOff>
    </xdr:from>
    <xdr:to>
      <xdr:col>3</xdr:col>
      <xdr:colOff>3175</xdr:colOff>
      <xdr:row>38</xdr:row>
      <xdr:rowOff>63267</xdr:rowOff>
    </xdr:to>
    <xdr:sp macro="" textlink="">
      <xdr:nvSpPr>
        <xdr:cNvPr id="87" name="円/楕円 86"/>
        <xdr:cNvSpPr/>
      </xdr:nvSpPr>
      <xdr:spPr>
        <a:xfrm>
          <a:off x="1968500" y="64767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54394</xdr:rowOff>
    </xdr:from>
    <xdr:ext cx="534377" cy="259045"/>
    <xdr:sp macro="" textlink="">
      <xdr:nvSpPr>
        <xdr:cNvPr id="88" name="テキスト ボックス 87"/>
        <xdr:cNvSpPr txBox="1"/>
      </xdr:nvSpPr>
      <xdr:spPr>
        <a:xfrm>
          <a:off x="1752111" y="656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121492</xdr:rowOff>
    </xdr:from>
    <xdr:to>
      <xdr:col>1</xdr:col>
      <xdr:colOff>485775</xdr:colOff>
      <xdr:row>38</xdr:row>
      <xdr:rowOff>51642</xdr:rowOff>
    </xdr:to>
    <xdr:sp macro="" textlink="">
      <xdr:nvSpPr>
        <xdr:cNvPr id="89" name="円/楕円 88"/>
        <xdr:cNvSpPr/>
      </xdr:nvSpPr>
      <xdr:spPr>
        <a:xfrm>
          <a:off x="1079500" y="646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42769</xdr:rowOff>
    </xdr:from>
    <xdr:ext cx="534377" cy="259045"/>
    <xdr:sp macro="" textlink="">
      <xdr:nvSpPr>
        <xdr:cNvPr id="90" name="テキスト ボックス 89"/>
        <xdr:cNvSpPr txBox="1"/>
      </xdr:nvSpPr>
      <xdr:spPr>
        <a:xfrm>
          <a:off x="863111" y="655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16,504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167927</xdr:rowOff>
    </xdr:from>
    <xdr:to>
      <xdr:col>6</xdr:col>
      <xdr:colOff>510540</xdr:colOff>
      <xdr:row>58</xdr:row>
      <xdr:rowOff>119150</xdr:rowOff>
    </xdr:to>
    <xdr:cxnSp macro="">
      <xdr:nvCxnSpPr>
        <xdr:cNvPr id="114" name="直線コネクタ 113"/>
        <xdr:cNvCxnSpPr/>
      </xdr:nvCxnSpPr>
      <xdr:spPr>
        <a:xfrm flipV="1">
          <a:off x="4633595" y="8740427"/>
          <a:ext cx="1270" cy="1322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122977</xdr:rowOff>
    </xdr:from>
    <xdr:ext cx="534377" cy="259045"/>
    <xdr:sp macro="" textlink="">
      <xdr:nvSpPr>
        <xdr:cNvPr id="115" name="総務費最小値テキスト"/>
        <xdr:cNvSpPr txBox="1"/>
      </xdr:nvSpPr>
      <xdr:spPr>
        <a:xfrm>
          <a:off x="4686300" y="100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76,181</a:t>
          </a:r>
          <a:endParaRPr kumimoji="1" lang="ja-JP" altLang="en-US" sz="1000" b="1">
            <a:latin typeface="ＭＳ Ｐゴシック"/>
          </a:endParaRPr>
        </a:p>
      </xdr:txBody>
    </xdr:sp>
    <xdr:clientData/>
  </xdr:oneCellAnchor>
  <xdr:twoCellAnchor>
    <xdr:from>
      <xdr:col>6</xdr:col>
      <xdr:colOff>422275</xdr:colOff>
      <xdr:row>58</xdr:row>
      <xdr:rowOff>119150</xdr:rowOff>
    </xdr:from>
    <xdr:to>
      <xdr:col>6</xdr:col>
      <xdr:colOff>600075</xdr:colOff>
      <xdr:row>58</xdr:row>
      <xdr:rowOff>119150</xdr:rowOff>
    </xdr:to>
    <xdr:cxnSp macro="">
      <xdr:nvCxnSpPr>
        <xdr:cNvPr id="116" name="直線コネクタ 115"/>
        <xdr:cNvCxnSpPr/>
      </xdr:nvCxnSpPr>
      <xdr:spPr>
        <a:xfrm>
          <a:off x="4546600" y="10063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114604</xdr:rowOff>
    </xdr:from>
    <xdr:ext cx="690189" cy="259045"/>
    <xdr:sp macro="" textlink="">
      <xdr:nvSpPr>
        <xdr:cNvPr id="117" name="総務費最大値テキスト"/>
        <xdr:cNvSpPr txBox="1"/>
      </xdr:nvSpPr>
      <xdr:spPr>
        <a:xfrm>
          <a:off x="4686300" y="8515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1,117,774</a:t>
          </a:r>
          <a:endParaRPr kumimoji="1" lang="ja-JP" altLang="en-US" sz="1000" b="1">
            <a:latin typeface="ＭＳ Ｐゴシック"/>
          </a:endParaRPr>
        </a:p>
      </xdr:txBody>
    </xdr:sp>
    <xdr:clientData/>
  </xdr:oneCellAnchor>
  <xdr:twoCellAnchor>
    <xdr:from>
      <xdr:col>6</xdr:col>
      <xdr:colOff>422275</xdr:colOff>
      <xdr:row>50</xdr:row>
      <xdr:rowOff>167927</xdr:rowOff>
    </xdr:from>
    <xdr:to>
      <xdr:col>6</xdr:col>
      <xdr:colOff>600075</xdr:colOff>
      <xdr:row>50</xdr:row>
      <xdr:rowOff>167927</xdr:rowOff>
    </xdr:to>
    <xdr:cxnSp macro="">
      <xdr:nvCxnSpPr>
        <xdr:cNvPr id="118" name="直線コネクタ 117"/>
        <xdr:cNvCxnSpPr/>
      </xdr:nvCxnSpPr>
      <xdr:spPr>
        <a:xfrm>
          <a:off x="4546600" y="8740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107686</xdr:rowOff>
    </xdr:from>
    <xdr:to>
      <xdr:col>6</xdr:col>
      <xdr:colOff>511175</xdr:colOff>
      <xdr:row>57</xdr:row>
      <xdr:rowOff>158445</xdr:rowOff>
    </xdr:to>
    <xdr:cxnSp macro="">
      <xdr:nvCxnSpPr>
        <xdr:cNvPr id="119" name="直線コネクタ 118"/>
        <xdr:cNvCxnSpPr/>
      </xdr:nvCxnSpPr>
      <xdr:spPr>
        <a:xfrm>
          <a:off x="3797300" y="9880336"/>
          <a:ext cx="8382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59777</xdr:rowOff>
    </xdr:from>
    <xdr:ext cx="599010" cy="259045"/>
    <xdr:sp macro="" textlink="">
      <xdr:nvSpPr>
        <xdr:cNvPr id="120" name="総務費平均値テキスト"/>
        <xdr:cNvSpPr txBox="1"/>
      </xdr:nvSpPr>
      <xdr:spPr>
        <a:xfrm>
          <a:off x="4686300" y="96609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235,945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36900</xdr:rowOff>
    </xdr:from>
    <xdr:to>
      <xdr:col>6</xdr:col>
      <xdr:colOff>561975</xdr:colOff>
      <xdr:row>57</xdr:row>
      <xdr:rowOff>138500</xdr:rowOff>
    </xdr:to>
    <xdr:sp macro="" textlink="">
      <xdr:nvSpPr>
        <xdr:cNvPr id="121" name="フローチャート : 判断 120"/>
        <xdr:cNvSpPr/>
      </xdr:nvSpPr>
      <xdr:spPr>
        <a:xfrm>
          <a:off x="4584700" y="980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107686</xdr:rowOff>
    </xdr:from>
    <xdr:to>
      <xdr:col>5</xdr:col>
      <xdr:colOff>358775</xdr:colOff>
      <xdr:row>57</xdr:row>
      <xdr:rowOff>144435</xdr:rowOff>
    </xdr:to>
    <xdr:cxnSp macro="">
      <xdr:nvCxnSpPr>
        <xdr:cNvPr id="122" name="直線コネクタ 121"/>
        <xdr:cNvCxnSpPr/>
      </xdr:nvCxnSpPr>
      <xdr:spPr>
        <a:xfrm flipV="1">
          <a:off x="2908300" y="9880336"/>
          <a:ext cx="889000" cy="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170760</xdr:rowOff>
    </xdr:from>
    <xdr:to>
      <xdr:col>5</xdr:col>
      <xdr:colOff>409575</xdr:colOff>
      <xdr:row>57</xdr:row>
      <xdr:rowOff>100910</xdr:rowOff>
    </xdr:to>
    <xdr:sp macro="" textlink="">
      <xdr:nvSpPr>
        <xdr:cNvPr id="123" name="フローチャート : 判断 122"/>
        <xdr:cNvSpPr/>
      </xdr:nvSpPr>
      <xdr:spPr>
        <a:xfrm>
          <a:off x="3746500" y="977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117437</xdr:rowOff>
    </xdr:from>
    <xdr:ext cx="599010" cy="259045"/>
    <xdr:sp macro="" textlink="">
      <xdr:nvSpPr>
        <xdr:cNvPr id="124" name="テキスト ボックス 123"/>
        <xdr:cNvSpPr txBox="1"/>
      </xdr:nvSpPr>
      <xdr:spPr>
        <a:xfrm>
          <a:off x="3497794" y="9547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144435</xdr:rowOff>
    </xdr:from>
    <xdr:to>
      <xdr:col>4</xdr:col>
      <xdr:colOff>155575</xdr:colOff>
      <xdr:row>57</xdr:row>
      <xdr:rowOff>164016</xdr:rowOff>
    </xdr:to>
    <xdr:cxnSp macro="">
      <xdr:nvCxnSpPr>
        <xdr:cNvPr id="125" name="直線コネクタ 124"/>
        <xdr:cNvCxnSpPr/>
      </xdr:nvCxnSpPr>
      <xdr:spPr>
        <a:xfrm flipV="1">
          <a:off x="2019300" y="9917085"/>
          <a:ext cx="889000" cy="19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29958</xdr:rowOff>
    </xdr:from>
    <xdr:to>
      <xdr:col>4</xdr:col>
      <xdr:colOff>206375</xdr:colOff>
      <xdr:row>57</xdr:row>
      <xdr:rowOff>131558</xdr:rowOff>
    </xdr:to>
    <xdr:sp macro="" textlink="">
      <xdr:nvSpPr>
        <xdr:cNvPr id="126" name="フローチャート : 判断 125"/>
        <xdr:cNvSpPr/>
      </xdr:nvSpPr>
      <xdr:spPr>
        <a:xfrm>
          <a:off x="2857500" y="9802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148085</xdr:rowOff>
    </xdr:from>
    <xdr:ext cx="599010" cy="259045"/>
    <xdr:sp macro="" textlink="">
      <xdr:nvSpPr>
        <xdr:cNvPr id="127" name="テキスト ボックス 126"/>
        <xdr:cNvSpPr txBox="1"/>
      </xdr:nvSpPr>
      <xdr:spPr>
        <a:xfrm>
          <a:off x="2608794" y="9577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134828</xdr:rowOff>
    </xdr:from>
    <xdr:to>
      <xdr:col>2</xdr:col>
      <xdr:colOff>638175</xdr:colOff>
      <xdr:row>57</xdr:row>
      <xdr:rowOff>164016</xdr:rowOff>
    </xdr:to>
    <xdr:cxnSp macro="">
      <xdr:nvCxnSpPr>
        <xdr:cNvPr id="128" name="直線コネクタ 127"/>
        <xdr:cNvCxnSpPr/>
      </xdr:nvCxnSpPr>
      <xdr:spPr>
        <a:xfrm>
          <a:off x="1130300" y="9907478"/>
          <a:ext cx="889000" cy="2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19730</xdr:rowOff>
    </xdr:from>
    <xdr:to>
      <xdr:col>3</xdr:col>
      <xdr:colOff>3175</xdr:colOff>
      <xdr:row>57</xdr:row>
      <xdr:rowOff>121330</xdr:rowOff>
    </xdr:to>
    <xdr:sp macro="" textlink="">
      <xdr:nvSpPr>
        <xdr:cNvPr id="129" name="フローチャート : 判断 128"/>
        <xdr:cNvSpPr/>
      </xdr:nvSpPr>
      <xdr:spPr>
        <a:xfrm>
          <a:off x="1968500" y="979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137857</xdr:rowOff>
    </xdr:from>
    <xdr:ext cx="599010" cy="259045"/>
    <xdr:sp macro="" textlink="">
      <xdr:nvSpPr>
        <xdr:cNvPr id="130" name="テキスト ボックス 129"/>
        <xdr:cNvSpPr txBox="1"/>
      </xdr:nvSpPr>
      <xdr:spPr>
        <a:xfrm>
          <a:off x="1719794" y="9567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11343</xdr:rowOff>
    </xdr:from>
    <xdr:to>
      <xdr:col>1</xdr:col>
      <xdr:colOff>485775</xdr:colOff>
      <xdr:row>57</xdr:row>
      <xdr:rowOff>112943</xdr:rowOff>
    </xdr:to>
    <xdr:sp macro="" textlink="">
      <xdr:nvSpPr>
        <xdr:cNvPr id="131" name="フローチャート : 判断 130"/>
        <xdr:cNvSpPr/>
      </xdr:nvSpPr>
      <xdr:spPr>
        <a:xfrm>
          <a:off x="1079500" y="9783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129470</xdr:rowOff>
    </xdr:from>
    <xdr:ext cx="599010" cy="259045"/>
    <xdr:sp macro="" textlink="">
      <xdr:nvSpPr>
        <xdr:cNvPr id="132" name="テキスト ボックス 131"/>
        <xdr:cNvSpPr txBox="1"/>
      </xdr:nvSpPr>
      <xdr:spPr>
        <a:xfrm>
          <a:off x="830794" y="9559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107645</xdr:rowOff>
    </xdr:from>
    <xdr:to>
      <xdr:col>6</xdr:col>
      <xdr:colOff>561975</xdr:colOff>
      <xdr:row>58</xdr:row>
      <xdr:rowOff>37795</xdr:rowOff>
    </xdr:to>
    <xdr:sp macro="" textlink="">
      <xdr:nvSpPr>
        <xdr:cNvPr id="138" name="円/楕円 137"/>
        <xdr:cNvSpPr/>
      </xdr:nvSpPr>
      <xdr:spPr>
        <a:xfrm>
          <a:off x="4584700" y="988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86072</xdr:rowOff>
    </xdr:from>
    <xdr:ext cx="599010" cy="259045"/>
    <xdr:sp macro="" textlink="">
      <xdr:nvSpPr>
        <xdr:cNvPr id="139" name="総務費該当値テキスト"/>
        <xdr:cNvSpPr txBox="1"/>
      </xdr:nvSpPr>
      <xdr:spPr>
        <a:xfrm>
          <a:off x="4686300" y="985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180,240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56886</xdr:rowOff>
    </xdr:from>
    <xdr:to>
      <xdr:col>5</xdr:col>
      <xdr:colOff>409575</xdr:colOff>
      <xdr:row>57</xdr:row>
      <xdr:rowOff>158486</xdr:rowOff>
    </xdr:to>
    <xdr:sp macro="" textlink="">
      <xdr:nvSpPr>
        <xdr:cNvPr id="140" name="円/楕円 139"/>
        <xdr:cNvSpPr/>
      </xdr:nvSpPr>
      <xdr:spPr>
        <a:xfrm>
          <a:off x="3746500" y="982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149613</xdr:rowOff>
    </xdr:from>
    <xdr:ext cx="599010" cy="259045"/>
    <xdr:sp macro="" textlink="">
      <xdr:nvSpPr>
        <xdr:cNvPr id="141" name="テキスト ボックス 140"/>
        <xdr:cNvSpPr txBox="1"/>
      </xdr:nvSpPr>
      <xdr:spPr>
        <a:xfrm>
          <a:off x="3497794" y="992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220,208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93635</xdr:rowOff>
    </xdr:from>
    <xdr:to>
      <xdr:col>4</xdr:col>
      <xdr:colOff>206375</xdr:colOff>
      <xdr:row>58</xdr:row>
      <xdr:rowOff>23785</xdr:rowOff>
    </xdr:to>
    <xdr:sp macro="" textlink="">
      <xdr:nvSpPr>
        <xdr:cNvPr id="142" name="円/楕円 141"/>
        <xdr:cNvSpPr/>
      </xdr:nvSpPr>
      <xdr:spPr>
        <a:xfrm>
          <a:off x="2857500" y="986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14912</xdr:rowOff>
    </xdr:from>
    <xdr:ext cx="599010" cy="259045"/>
    <xdr:sp macro="" textlink="">
      <xdr:nvSpPr>
        <xdr:cNvPr id="143" name="テキスト ボックス 142"/>
        <xdr:cNvSpPr txBox="1"/>
      </xdr:nvSpPr>
      <xdr:spPr>
        <a:xfrm>
          <a:off x="2608794" y="9959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191,272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113216</xdr:rowOff>
    </xdr:from>
    <xdr:to>
      <xdr:col>3</xdr:col>
      <xdr:colOff>3175</xdr:colOff>
      <xdr:row>58</xdr:row>
      <xdr:rowOff>43366</xdr:rowOff>
    </xdr:to>
    <xdr:sp macro="" textlink="">
      <xdr:nvSpPr>
        <xdr:cNvPr id="144" name="円/楕円 143"/>
        <xdr:cNvSpPr/>
      </xdr:nvSpPr>
      <xdr:spPr>
        <a:xfrm>
          <a:off x="1968500" y="98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34493</xdr:rowOff>
    </xdr:from>
    <xdr:ext cx="599010" cy="259045"/>
    <xdr:sp macro="" textlink="">
      <xdr:nvSpPr>
        <xdr:cNvPr id="145" name="テキスト ボックス 144"/>
        <xdr:cNvSpPr txBox="1"/>
      </xdr:nvSpPr>
      <xdr:spPr>
        <a:xfrm>
          <a:off x="1719794" y="997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175,854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84028</xdr:rowOff>
    </xdr:from>
    <xdr:to>
      <xdr:col>1</xdr:col>
      <xdr:colOff>485775</xdr:colOff>
      <xdr:row>58</xdr:row>
      <xdr:rowOff>14178</xdr:rowOff>
    </xdr:to>
    <xdr:sp macro="" textlink="">
      <xdr:nvSpPr>
        <xdr:cNvPr id="146" name="円/楕円 145"/>
        <xdr:cNvSpPr/>
      </xdr:nvSpPr>
      <xdr:spPr>
        <a:xfrm>
          <a:off x="1079500" y="98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5305</xdr:rowOff>
    </xdr:from>
    <xdr:ext cx="599010" cy="259045"/>
    <xdr:sp macro="" textlink="">
      <xdr:nvSpPr>
        <xdr:cNvPr id="147" name="テキスト ボックス 146"/>
        <xdr:cNvSpPr txBox="1"/>
      </xdr:nvSpPr>
      <xdr:spPr>
        <a:xfrm>
          <a:off x="830794" y="994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198,836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9" name="テキスト ボックス 168"/>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55797</xdr:rowOff>
    </xdr:from>
    <xdr:to>
      <xdr:col>6</xdr:col>
      <xdr:colOff>510540</xdr:colOff>
      <xdr:row>78</xdr:row>
      <xdr:rowOff>78755</xdr:rowOff>
    </xdr:to>
    <xdr:cxnSp macro="">
      <xdr:nvCxnSpPr>
        <xdr:cNvPr id="173" name="直線コネクタ 172"/>
        <xdr:cNvCxnSpPr/>
      </xdr:nvCxnSpPr>
      <xdr:spPr>
        <a:xfrm flipV="1">
          <a:off x="4633595" y="12057297"/>
          <a:ext cx="1270" cy="1394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82582</xdr:rowOff>
    </xdr:from>
    <xdr:ext cx="599010" cy="259045"/>
    <xdr:sp macro="" textlink="">
      <xdr:nvSpPr>
        <xdr:cNvPr id="174" name="民生費最小値テキスト"/>
        <xdr:cNvSpPr txBox="1"/>
      </xdr:nvSpPr>
      <xdr:spPr>
        <a:xfrm>
          <a:off x="4686300" y="13455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117,324</a:t>
          </a:r>
          <a:endParaRPr kumimoji="1" lang="ja-JP" altLang="en-US" sz="1000" b="1">
            <a:latin typeface="ＭＳ Ｐゴシック"/>
          </a:endParaRPr>
        </a:p>
      </xdr:txBody>
    </xdr:sp>
    <xdr:clientData/>
  </xdr:oneCellAnchor>
  <xdr:twoCellAnchor>
    <xdr:from>
      <xdr:col>6</xdr:col>
      <xdr:colOff>422275</xdr:colOff>
      <xdr:row>78</xdr:row>
      <xdr:rowOff>78755</xdr:rowOff>
    </xdr:from>
    <xdr:to>
      <xdr:col>6</xdr:col>
      <xdr:colOff>600075</xdr:colOff>
      <xdr:row>78</xdr:row>
      <xdr:rowOff>78755</xdr:rowOff>
    </xdr:to>
    <xdr:cxnSp macro="">
      <xdr:nvCxnSpPr>
        <xdr:cNvPr id="175" name="直線コネクタ 174"/>
        <xdr:cNvCxnSpPr/>
      </xdr:nvCxnSpPr>
      <xdr:spPr>
        <a:xfrm>
          <a:off x="4546600" y="134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2474</xdr:rowOff>
    </xdr:from>
    <xdr:ext cx="599010" cy="259045"/>
    <xdr:sp macro="" textlink="">
      <xdr:nvSpPr>
        <xdr:cNvPr id="176" name="民生費最大値テキスト"/>
        <xdr:cNvSpPr txBox="1"/>
      </xdr:nvSpPr>
      <xdr:spPr>
        <a:xfrm>
          <a:off x="4686300" y="11832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971,384</a:t>
          </a:r>
          <a:endParaRPr kumimoji="1" lang="ja-JP" altLang="en-US" sz="1000" b="1">
            <a:latin typeface="ＭＳ Ｐゴシック"/>
          </a:endParaRPr>
        </a:p>
      </xdr:txBody>
    </xdr:sp>
    <xdr:clientData/>
  </xdr:oneCellAnchor>
  <xdr:twoCellAnchor>
    <xdr:from>
      <xdr:col>6</xdr:col>
      <xdr:colOff>422275</xdr:colOff>
      <xdr:row>70</xdr:row>
      <xdr:rowOff>55797</xdr:rowOff>
    </xdr:from>
    <xdr:to>
      <xdr:col>6</xdr:col>
      <xdr:colOff>600075</xdr:colOff>
      <xdr:row>70</xdr:row>
      <xdr:rowOff>55797</xdr:rowOff>
    </xdr:to>
    <xdr:cxnSp macro="">
      <xdr:nvCxnSpPr>
        <xdr:cNvPr id="177" name="直線コネクタ 176"/>
        <xdr:cNvCxnSpPr/>
      </xdr:nvCxnSpPr>
      <xdr:spPr>
        <a:xfrm>
          <a:off x="4546600" y="1205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69019</xdr:rowOff>
    </xdr:from>
    <xdr:to>
      <xdr:col>6</xdr:col>
      <xdr:colOff>511175</xdr:colOff>
      <xdr:row>77</xdr:row>
      <xdr:rowOff>169080</xdr:rowOff>
    </xdr:to>
    <xdr:cxnSp macro="">
      <xdr:nvCxnSpPr>
        <xdr:cNvPr id="178" name="直線コネクタ 177"/>
        <xdr:cNvCxnSpPr/>
      </xdr:nvCxnSpPr>
      <xdr:spPr>
        <a:xfrm>
          <a:off x="3797300" y="13270669"/>
          <a:ext cx="838200" cy="100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102086</xdr:rowOff>
    </xdr:from>
    <xdr:ext cx="599010" cy="259045"/>
    <xdr:sp macro="" textlink="">
      <xdr:nvSpPr>
        <xdr:cNvPr id="179" name="民生費平均値テキスト"/>
        <xdr:cNvSpPr txBox="1"/>
      </xdr:nvSpPr>
      <xdr:spPr>
        <a:xfrm>
          <a:off x="4686300" y="131322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190,935</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79209</xdr:rowOff>
    </xdr:from>
    <xdr:to>
      <xdr:col>6</xdr:col>
      <xdr:colOff>561975</xdr:colOff>
      <xdr:row>78</xdr:row>
      <xdr:rowOff>9359</xdr:rowOff>
    </xdr:to>
    <xdr:sp macro="" textlink="">
      <xdr:nvSpPr>
        <xdr:cNvPr id="180" name="フローチャート : 判断 179"/>
        <xdr:cNvSpPr/>
      </xdr:nvSpPr>
      <xdr:spPr>
        <a:xfrm>
          <a:off x="4584700" y="132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9781</xdr:rowOff>
    </xdr:from>
    <xdr:to>
      <xdr:col>5</xdr:col>
      <xdr:colOff>358775</xdr:colOff>
      <xdr:row>77</xdr:row>
      <xdr:rowOff>69019</xdr:rowOff>
    </xdr:to>
    <xdr:cxnSp macro="">
      <xdr:nvCxnSpPr>
        <xdr:cNvPr id="181" name="直線コネクタ 180"/>
        <xdr:cNvCxnSpPr/>
      </xdr:nvCxnSpPr>
      <xdr:spPr>
        <a:xfrm>
          <a:off x="2908300" y="13211431"/>
          <a:ext cx="889000" cy="59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52285</xdr:rowOff>
    </xdr:from>
    <xdr:to>
      <xdr:col>5</xdr:col>
      <xdr:colOff>409575</xdr:colOff>
      <xdr:row>77</xdr:row>
      <xdr:rowOff>153885</xdr:rowOff>
    </xdr:to>
    <xdr:sp macro="" textlink="">
      <xdr:nvSpPr>
        <xdr:cNvPr id="182" name="フローチャート : 判断 181"/>
        <xdr:cNvSpPr/>
      </xdr:nvSpPr>
      <xdr:spPr>
        <a:xfrm>
          <a:off x="3746500" y="13253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145012</xdr:rowOff>
    </xdr:from>
    <xdr:ext cx="599010" cy="259045"/>
    <xdr:sp macro="" textlink="">
      <xdr:nvSpPr>
        <xdr:cNvPr id="183" name="テキスト ボックス 182"/>
        <xdr:cNvSpPr txBox="1"/>
      </xdr:nvSpPr>
      <xdr:spPr>
        <a:xfrm>
          <a:off x="3497794" y="1334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9781</xdr:rowOff>
    </xdr:from>
    <xdr:to>
      <xdr:col>4</xdr:col>
      <xdr:colOff>155575</xdr:colOff>
      <xdr:row>78</xdr:row>
      <xdr:rowOff>8730</xdr:rowOff>
    </xdr:to>
    <xdr:cxnSp macro="">
      <xdr:nvCxnSpPr>
        <xdr:cNvPr id="184" name="直線コネクタ 183"/>
        <xdr:cNvCxnSpPr/>
      </xdr:nvCxnSpPr>
      <xdr:spPr>
        <a:xfrm flipV="1">
          <a:off x="2019300" y="13211431"/>
          <a:ext cx="889000" cy="1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54808</xdr:rowOff>
    </xdr:from>
    <xdr:to>
      <xdr:col>4</xdr:col>
      <xdr:colOff>206375</xdr:colOff>
      <xdr:row>77</xdr:row>
      <xdr:rowOff>156408</xdr:rowOff>
    </xdr:to>
    <xdr:sp macro="" textlink="">
      <xdr:nvSpPr>
        <xdr:cNvPr id="185" name="フローチャート : 判断 184"/>
        <xdr:cNvSpPr/>
      </xdr:nvSpPr>
      <xdr:spPr>
        <a:xfrm>
          <a:off x="2857500" y="1325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147535</xdr:rowOff>
    </xdr:from>
    <xdr:ext cx="599010" cy="259045"/>
    <xdr:sp macro="" textlink="">
      <xdr:nvSpPr>
        <xdr:cNvPr id="186" name="テキスト ボックス 185"/>
        <xdr:cNvSpPr txBox="1"/>
      </xdr:nvSpPr>
      <xdr:spPr>
        <a:xfrm>
          <a:off x="2608794" y="13349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85556</xdr:rowOff>
    </xdr:from>
    <xdr:to>
      <xdr:col>2</xdr:col>
      <xdr:colOff>638175</xdr:colOff>
      <xdr:row>78</xdr:row>
      <xdr:rowOff>8730</xdr:rowOff>
    </xdr:to>
    <xdr:cxnSp macro="">
      <xdr:nvCxnSpPr>
        <xdr:cNvPr id="187" name="直線コネクタ 186"/>
        <xdr:cNvCxnSpPr/>
      </xdr:nvCxnSpPr>
      <xdr:spPr>
        <a:xfrm>
          <a:off x="1130300" y="13287206"/>
          <a:ext cx="889000" cy="9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78236</xdr:rowOff>
    </xdr:from>
    <xdr:to>
      <xdr:col>3</xdr:col>
      <xdr:colOff>3175</xdr:colOff>
      <xdr:row>78</xdr:row>
      <xdr:rowOff>8386</xdr:rowOff>
    </xdr:to>
    <xdr:sp macro="" textlink="">
      <xdr:nvSpPr>
        <xdr:cNvPr id="188" name="フローチャート : 判断 187"/>
        <xdr:cNvSpPr/>
      </xdr:nvSpPr>
      <xdr:spPr>
        <a:xfrm>
          <a:off x="1968500" y="132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24913</xdr:rowOff>
    </xdr:from>
    <xdr:ext cx="599010" cy="259045"/>
    <xdr:sp macro="" textlink="">
      <xdr:nvSpPr>
        <xdr:cNvPr id="189" name="テキスト ボックス 188"/>
        <xdr:cNvSpPr txBox="1"/>
      </xdr:nvSpPr>
      <xdr:spPr>
        <a:xfrm>
          <a:off x="1719794" y="13055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64317</xdr:rowOff>
    </xdr:from>
    <xdr:to>
      <xdr:col>1</xdr:col>
      <xdr:colOff>485775</xdr:colOff>
      <xdr:row>77</xdr:row>
      <xdr:rowOff>165917</xdr:rowOff>
    </xdr:to>
    <xdr:sp macro="" textlink="">
      <xdr:nvSpPr>
        <xdr:cNvPr id="190" name="フローチャート : 判断 189"/>
        <xdr:cNvSpPr/>
      </xdr:nvSpPr>
      <xdr:spPr>
        <a:xfrm>
          <a:off x="1079500" y="1326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157044</xdr:rowOff>
    </xdr:from>
    <xdr:ext cx="599010" cy="259045"/>
    <xdr:sp macro="" textlink="">
      <xdr:nvSpPr>
        <xdr:cNvPr id="191" name="テキスト ボックス 190"/>
        <xdr:cNvSpPr txBox="1"/>
      </xdr:nvSpPr>
      <xdr:spPr>
        <a:xfrm>
          <a:off x="830794" y="1335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118280</xdr:rowOff>
    </xdr:from>
    <xdr:to>
      <xdr:col>6</xdr:col>
      <xdr:colOff>561975</xdr:colOff>
      <xdr:row>78</xdr:row>
      <xdr:rowOff>48430</xdr:rowOff>
    </xdr:to>
    <xdr:sp macro="" textlink="">
      <xdr:nvSpPr>
        <xdr:cNvPr id="197" name="円/楕円 196"/>
        <xdr:cNvSpPr/>
      </xdr:nvSpPr>
      <xdr:spPr>
        <a:xfrm>
          <a:off x="4584700" y="1331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57636</xdr:rowOff>
    </xdr:from>
    <xdr:ext cx="599010" cy="259045"/>
    <xdr:sp macro="" textlink="">
      <xdr:nvSpPr>
        <xdr:cNvPr id="198" name="民生費該当値テキスト"/>
        <xdr:cNvSpPr txBox="1"/>
      </xdr:nvSpPr>
      <xdr:spPr>
        <a:xfrm>
          <a:off x="4686300" y="13259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167,007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18219</xdr:rowOff>
    </xdr:from>
    <xdr:to>
      <xdr:col>5</xdr:col>
      <xdr:colOff>409575</xdr:colOff>
      <xdr:row>77</xdr:row>
      <xdr:rowOff>119819</xdr:rowOff>
    </xdr:to>
    <xdr:sp macro="" textlink="">
      <xdr:nvSpPr>
        <xdr:cNvPr id="199" name="円/楕円 198"/>
        <xdr:cNvSpPr/>
      </xdr:nvSpPr>
      <xdr:spPr>
        <a:xfrm>
          <a:off x="3746500" y="1321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136346</xdr:rowOff>
    </xdr:from>
    <xdr:ext cx="599010" cy="259045"/>
    <xdr:sp macro="" textlink="">
      <xdr:nvSpPr>
        <xdr:cNvPr id="200" name="テキスト ボックス 199"/>
        <xdr:cNvSpPr txBox="1"/>
      </xdr:nvSpPr>
      <xdr:spPr>
        <a:xfrm>
          <a:off x="3497794" y="1299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228,287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130431</xdr:rowOff>
    </xdr:from>
    <xdr:to>
      <xdr:col>4</xdr:col>
      <xdr:colOff>206375</xdr:colOff>
      <xdr:row>77</xdr:row>
      <xdr:rowOff>60581</xdr:rowOff>
    </xdr:to>
    <xdr:sp macro="" textlink="">
      <xdr:nvSpPr>
        <xdr:cNvPr id="201" name="円/楕円 200"/>
        <xdr:cNvSpPr/>
      </xdr:nvSpPr>
      <xdr:spPr>
        <a:xfrm>
          <a:off x="2857500" y="1316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77107</xdr:rowOff>
    </xdr:from>
    <xdr:ext cx="599010" cy="259045"/>
    <xdr:sp macro="" textlink="">
      <xdr:nvSpPr>
        <xdr:cNvPr id="202" name="テキスト ボックス 201"/>
        <xdr:cNvSpPr txBox="1"/>
      </xdr:nvSpPr>
      <xdr:spPr>
        <a:xfrm>
          <a:off x="2608794" y="1293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264,566</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129380</xdr:rowOff>
    </xdr:from>
    <xdr:to>
      <xdr:col>3</xdr:col>
      <xdr:colOff>3175</xdr:colOff>
      <xdr:row>78</xdr:row>
      <xdr:rowOff>59530</xdr:rowOff>
    </xdr:to>
    <xdr:sp macro="" textlink="">
      <xdr:nvSpPr>
        <xdr:cNvPr id="203" name="円/楕円 202"/>
        <xdr:cNvSpPr/>
      </xdr:nvSpPr>
      <xdr:spPr>
        <a:xfrm>
          <a:off x="1968500" y="1333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50657</xdr:rowOff>
    </xdr:from>
    <xdr:ext cx="599010" cy="259045"/>
    <xdr:sp macro="" textlink="">
      <xdr:nvSpPr>
        <xdr:cNvPr id="204" name="テキスト ボックス 203"/>
        <xdr:cNvSpPr txBox="1"/>
      </xdr:nvSpPr>
      <xdr:spPr>
        <a:xfrm>
          <a:off x="1719794" y="1342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160,209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34756</xdr:rowOff>
    </xdr:from>
    <xdr:to>
      <xdr:col>1</xdr:col>
      <xdr:colOff>485775</xdr:colOff>
      <xdr:row>77</xdr:row>
      <xdr:rowOff>136356</xdr:rowOff>
    </xdr:to>
    <xdr:sp macro="" textlink="">
      <xdr:nvSpPr>
        <xdr:cNvPr id="205" name="円/楕円 204"/>
        <xdr:cNvSpPr/>
      </xdr:nvSpPr>
      <xdr:spPr>
        <a:xfrm>
          <a:off x="1079500" y="1323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152883</xdr:rowOff>
    </xdr:from>
    <xdr:ext cx="599010" cy="259045"/>
    <xdr:sp macro="" textlink="">
      <xdr:nvSpPr>
        <xdr:cNvPr id="206" name="テキスト ボックス 205"/>
        <xdr:cNvSpPr txBox="1"/>
      </xdr:nvSpPr>
      <xdr:spPr>
        <a:xfrm>
          <a:off x="830794" y="1301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218,159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102665</xdr:rowOff>
    </xdr:from>
    <xdr:to>
      <xdr:col>6</xdr:col>
      <xdr:colOff>510540</xdr:colOff>
      <xdr:row>98</xdr:row>
      <xdr:rowOff>148882</xdr:rowOff>
    </xdr:to>
    <xdr:cxnSp macro="">
      <xdr:nvCxnSpPr>
        <xdr:cNvPr id="230" name="直線コネクタ 229"/>
        <xdr:cNvCxnSpPr/>
      </xdr:nvCxnSpPr>
      <xdr:spPr>
        <a:xfrm flipV="1">
          <a:off x="4633595" y="15704615"/>
          <a:ext cx="1270" cy="1246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152709</xdr:rowOff>
    </xdr:from>
    <xdr:ext cx="534377" cy="259045"/>
    <xdr:sp macro="" textlink="">
      <xdr:nvSpPr>
        <xdr:cNvPr id="231" name="衛生費最小値テキスト"/>
        <xdr:cNvSpPr txBox="1"/>
      </xdr:nvSpPr>
      <xdr:spPr>
        <a:xfrm>
          <a:off x="4686300" y="16954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35,180</a:t>
          </a:r>
          <a:endParaRPr kumimoji="1" lang="ja-JP" altLang="en-US" sz="1000" b="1">
            <a:latin typeface="ＭＳ Ｐゴシック"/>
          </a:endParaRPr>
        </a:p>
      </xdr:txBody>
    </xdr:sp>
    <xdr:clientData/>
  </xdr:oneCellAnchor>
  <xdr:twoCellAnchor>
    <xdr:from>
      <xdr:col>6</xdr:col>
      <xdr:colOff>422275</xdr:colOff>
      <xdr:row>98</xdr:row>
      <xdr:rowOff>148882</xdr:rowOff>
    </xdr:from>
    <xdr:to>
      <xdr:col>6</xdr:col>
      <xdr:colOff>600075</xdr:colOff>
      <xdr:row>98</xdr:row>
      <xdr:rowOff>148882</xdr:rowOff>
    </xdr:to>
    <xdr:cxnSp macro="">
      <xdr:nvCxnSpPr>
        <xdr:cNvPr id="232" name="直線コネクタ 231"/>
        <xdr:cNvCxnSpPr/>
      </xdr:nvCxnSpPr>
      <xdr:spPr>
        <a:xfrm>
          <a:off x="4546600" y="16950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49342</xdr:rowOff>
    </xdr:from>
    <xdr:ext cx="599010" cy="259045"/>
    <xdr:sp macro="" textlink="">
      <xdr:nvSpPr>
        <xdr:cNvPr id="233" name="衛生費最大値テキスト"/>
        <xdr:cNvSpPr txBox="1"/>
      </xdr:nvSpPr>
      <xdr:spPr>
        <a:xfrm>
          <a:off x="4686300" y="1547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689,441</a:t>
          </a:r>
          <a:endParaRPr kumimoji="1" lang="ja-JP" altLang="en-US" sz="1000" b="1">
            <a:latin typeface="ＭＳ Ｐゴシック"/>
          </a:endParaRPr>
        </a:p>
      </xdr:txBody>
    </xdr:sp>
    <xdr:clientData/>
  </xdr:oneCellAnchor>
  <xdr:twoCellAnchor>
    <xdr:from>
      <xdr:col>6</xdr:col>
      <xdr:colOff>422275</xdr:colOff>
      <xdr:row>91</xdr:row>
      <xdr:rowOff>102665</xdr:rowOff>
    </xdr:from>
    <xdr:to>
      <xdr:col>6</xdr:col>
      <xdr:colOff>600075</xdr:colOff>
      <xdr:row>91</xdr:row>
      <xdr:rowOff>102665</xdr:rowOff>
    </xdr:to>
    <xdr:cxnSp macro="">
      <xdr:nvCxnSpPr>
        <xdr:cNvPr id="234" name="直線コネクタ 233"/>
        <xdr:cNvCxnSpPr/>
      </xdr:nvCxnSpPr>
      <xdr:spPr>
        <a:xfrm>
          <a:off x="4546600" y="157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118094</xdr:rowOff>
    </xdr:from>
    <xdr:to>
      <xdr:col>6</xdr:col>
      <xdr:colOff>511175</xdr:colOff>
      <xdr:row>98</xdr:row>
      <xdr:rowOff>122800</xdr:rowOff>
    </xdr:to>
    <xdr:cxnSp macro="">
      <xdr:nvCxnSpPr>
        <xdr:cNvPr id="235" name="直線コネクタ 234"/>
        <xdr:cNvCxnSpPr/>
      </xdr:nvCxnSpPr>
      <xdr:spPr>
        <a:xfrm flipV="1">
          <a:off x="3797300" y="16920194"/>
          <a:ext cx="8382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24206</xdr:rowOff>
    </xdr:from>
    <xdr:ext cx="534377" cy="259045"/>
    <xdr:sp macro="" textlink="">
      <xdr:nvSpPr>
        <xdr:cNvPr id="236" name="衛生費平均値テキスト"/>
        <xdr:cNvSpPr txBox="1"/>
      </xdr:nvSpPr>
      <xdr:spPr>
        <a:xfrm>
          <a:off x="4686300" y="16654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85,969</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1329</xdr:rowOff>
    </xdr:from>
    <xdr:to>
      <xdr:col>6</xdr:col>
      <xdr:colOff>561975</xdr:colOff>
      <xdr:row>98</xdr:row>
      <xdr:rowOff>102929</xdr:rowOff>
    </xdr:to>
    <xdr:sp macro="" textlink="">
      <xdr:nvSpPr>
        <xdr:cNvPr id="237" name="フローチャート : 判断 236"/>
        <xdr:cNvSpPr/>
      </xdr:nvSpPr>
      <xdr:spPr>
        <a:xfrm>
          <a:off x="45847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122800</xdr:rowOff>
    </xdr:from>
    <xdr:to>
      <xdr:col>5</xdr:col>
      <xdr:colOff>358775</xdr:colOff>
      <xdr:row>98</xdr:row>
      <xdr:rowOff>125265</xdr:rowOff>
    </xdr:to>
    <xdr:cxnSp macro="">
      <xdr:nvCxnSpPr>
        <xdr:cNvPr id="238" name="直線コネクタ 237"/>
        <xdr:cNvCxnSpPr/>
      </xdr:nvCxnSpPr>
      <xdr:spPr>
        <a:xfrm flipV="1">
          <a:off x="2908300" y="16924900"/>
          <a:ext cx="889000" cy="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141455</xdr:rowOff>
    </xdr:from>
    <xdr:to>
      <xdr:col>5</xdr:col>
      <xdr:colOff>409575</xdr:colOff>
      <xdr:row>98</xdr:row>
      <xdr:rowOff>71605</xdr:rowOff>
    </xdr:to>
    <xdr:sp macro="" textlink="">
      <xdr:nvSpPr>
        <xdr:cNvPr id="239" name="フローチャート : 判断 238"/>
        <xdr:cNvSpPr/>
      </xdr:nvSpPr>
      <xdr:spPr>
        <a:xfrm>
          <a:off x="3746500" y="16772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88132</xdr:rowOff>
    </xdr:from>
    <xdr:ext cx="599010" cy="259045"/>
    <xdr:sp macro="" textlink="">
      <xdr:nvSpPr>
        <xdr:cNvPr id="240" name="テキスト ボックス 239"/>
        <xdr:cNvSpPr txBox="1"/>
      </xdr:nvSpPr>
      <xdr:spPr>
        <a:xfrm>
          <a:off x="3497794" y="165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125265</xdr:rowOff>
    </xdr:from>
    <xdr:to>
      <xdr:col>4</xdr:col>
      <xdr:colOff>155575</xdr:colOff>
      <xdr:row>98</xdr:row>
      <xdr:rowOff>133530</xdr:rowOff>
    </xdr:to>
    <xdr:cxnSp macro="">
      <xdr:nvCxnSpPr>
        <xdr:cNvPr id="241" name="直線コネクタ 240"/>
        <xdr:cNvCxnSpPr/>
      </xdr:nvCxnSpPr>
      <xdr:spPr>
        <a:xfrm flipV="1">
          <a:off x="2019300" y="16927365"/>
          <a:ext cx="889000" cy="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133883</xdr:rowOff>
    </xdr:from>
    <xdr:to>
      <xdr:col>4</xdr:col>
      <xdr:colOff>206375</xdr:colOff>
      <xdr:row>98</xdr:row>
      <xdr:rowOff>64033</xdr:rowOff>
    </xdr:to>
    <xdr:sp macro="" textlink="">
      <xdr:nvSpPr>
        <xdr:cNvPr id="242" name="フローチャート : 判断 241"/>
        <xdr:cNvSpPr/>
      </xdr:nvSpPr>
      <xdr:spPr>
        <a:xfrm>
          <a:off x="2857500" y="1676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80560</xdr:rowOff>
    </xdr:from>
    <xdr:ext cx="599010" cy="259045"/>
    <xdr:sp macro="" textlink="">
      <xdr:nvSpPr>
        <xdr:cNvPr id="243" name="テキスト ボックス 242"/>
        <xdr:cNvSpPr txBox="1"/>
      </xdr:nvSpPr>
      <xdr:spPr>
        <a:xfrm>
          <a:off x="2608794" y="16539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133530</xdr:rowOff>
    </xdr:from>
    <xdr:to>
      <xdr:col>2</xdr:col>
      <xdr:colOff>638175</xdr:colOff>
      <xdr:row>98</xdr:row>
      <xdr:rowOff>140816</xdr:rowOff>
    </xdr:to>
    <xdr:cxnSp macro="">
      <xdr:nvCxnSpPr>
        <xdr:cNvPr id="244" name="直線コネクタ 243"/>
        <xdr:cNvCxnSpPr/>
      </xdr:nvCxnSpPr>
      <xdr:spPr>
        <a:xfrm flipV="1">
          <a:off x="1130300" y="16935630"/>
          <a:ext cx="889000" cy="7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143311</xdr:rowOff>
    </xdr:from>
    <xdr:to>
      <xdr:col>3</xdr:col>
      <xdr:colOff>3175</xdr:colOff>
      <xdr:row>98</xdr:row>
      <xdr:rowOff>73461</xdr:rowOff>
    </xdr:to>
    <xdr:sp macro="" textlink="">
      <xdr:nvSpPr>
        <xdr:cNvPr id="245" name="フローチャート : 判断 244"/>
        <xdr:cNvSpPr/>
      </xdr:nvSpPr>
      <xdr:spPr>
        <a:xfrm>
          <a:off x="1968500" y="1677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89988</xdr:rowOff>
    </xdr:from>
    <xdr:ext cx="599010" cy="259045"/>
    <xdr:sp macro="" textlink="">
      <xdr:nvSpPr>
        <xdr:cNvPr id="246" name="テキスト ボックス 245"/>
        <xdr:cNvSpPr txBox="1"/>
      </xdr:nvSpPr>
      <xdr:spPr>
        <a:xfrm>
          <a:off x="1719794" y="1654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158226</xdr:rowOff>
    </xdr:from>
    <xdr:to>
      <xdr:col>1</xdr:col>
      <xdr:colOff>485775</xdr:colOff>
      <xdr:row>98</xdr:row>
      <xdr:rowOff>88376</xdr:rowOff>
    </xdr:to>
    <xdr:sp macro="" textlink="">
      <xdr:nvSpPr>
        <xdr:cNvPr id="247" name="フローチャート : 判断 246"/>
        <xdr:cNvSpPr/>
      </xdr:nvSpPr>
      <xdr:spPr>
        <a:xfrm>
          <a:off x="1079500" y="16788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104903</xdr:rowOff>
    </xdr:from>
    <xdr:ext cx="534377" cy="259045"/>
    <xdr:sp macro="" textlink="">
      <xdr:nvSpPr>
        <xdr:cNvPr id="248" name="テキスト ボックス 247"/>
        <xdr:cNvSpPr txBox="1"/>
      </xdr:nvSpPr>
      <xdr:spPr>
        <a:xfrm>
          <a:off x="863111" y="1656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67294</xdr:rowOff>
    </xdr:from>
    <xdr:to>
      <xdr:col>6</xdr:col>
      <xdr:colOff>561975</xdr:colOff>
      <xdr:row>98</xdr:row>
      <xdr:rowOff>168894</xdr:rowOff>
    </xdr:to>
    <xdr:sp macro="" textlink="">
      <xdr:nvSpPr>
        <xdr:cNvPr id="254" name="円/楕円 253"/>
        <xdr:cNvSpPr/>
      </xdr:nvSpPr>
      <xdr:spPr>
        <a:xfrm>
          <a:off x="4584700" y="168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153671</xdr:rowOff>
    </xdr:from>
    <xdr:ext cx="534377" cy="259045"/>
    <xdr:sp macro="" textlink="">
      <xdr:nvSpPr>
        <xdr:cNvPr id="255" name="衛生費該当値テキスト"/>
        <xdr:cNvSpPr txBox="1"/>
      </xdr:nvSpPr>
      <xdr:spPr>
        <a:xfrm>
          <a:off x="4686300" y="167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51,342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72000</xdr:rowOff>
    </xdr:from>
    <xdr:to>
      <xdr:col>5</xdr:col>
      <xdr:colOff>409575</xdr:colOff>
      <xdr:row>99</xdr:row>
      <xdr:rowOff>2150</xdr:rowOff>
    </xdr:to>
    <xdr:sp macro="" textlink="">
      <xdr:nvSpPr>
        <xdr:cNvPr id="256" name="円/楕円 255"/>
        <xdr:cNvSpPr/>
      </xdr:nvSpPr>
      <xdr:spPr>
        <a:xfrm>
          <a:off x="3746500" y="1687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164727</xdr:rowOff>
    </xdr:from>
    <xdr:ext cx="534377" cy="259045"/>
    <xdr:sp macro="" textlink="">
      <xdr:nvSpPr>
        <xdr:cNvPr id="257" name="テキスト ボックス 256"/>
        <xdr:cNvSpPr txBox="1"/>
      </xdr:nvSpPr>
      <xdr:spPr>
        <a:xfrm>
          <a:off x="3530111" y="1696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48,871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74465</xdr:rowOff>
    </xdr:from>
    <xdr:to>
      <xdr:col>4</xdr:col>
      <xdr:colOff>206375</xdr:colOff>
      <xdr:row>99</xdr:row>
      <xdr:rowOff>4615</xdr:rowOff>
    </xdr:to>
    <xdr:sp macro="" textlink="">
      <xdr:nvSpPr>
        <xdr:cNvPr id="258" name="円/楕円 257"/>
        <xdr:cNvSpPr/>
      </xdr:nvSpPr>
      <xdr:spPr>
        <a:xfrm>
          <a:off x="2857500" y="1687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167192</xdr:rowOff>
    </xdr:from>
    <xdr:ext cx="534377" cy="259045"/>
    <xdr:sp macro="" textlink="">
      <xdr:nvSpPr>
        <xdr:cNvPr id="259" name="テキスト ボックス 258"/>
        <xdr:cNvSpPr txBox="1"/>
      </xdr:nvSpPr>
      <xdr:spPr>
        <a:xfrm>
          <a:off x="2641111" y="1696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47,577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82730</xdr:rowOff>
    </xdr:from>
    <xdr:to>
      <xdr:col>3</xdr:col>
      <xdr:colOff>3175</xdr:colOff>
      <xdr:row>99</xdr:row>
      <xdr:rowOff>12880</xdr:rowOff>
    </xdr:to>
    <xdr:sp macro="" textlink="">
      <xdr:nvSpPr>
        <xdr:cNvPr id="260" name="円/楕円 259"/>
        <xdr:cNvSpPr/>
      </xdr:nvSpPr>
      <xdr:spPr>
        <a:xfrm>
          <a:off x="1968500" y="1688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4007</xdr:rowOff>
    </xdr:from>
    <xdr:ext cx="534377" cy="259045"/>
    <xdr:sp macro="" textlink="">
      <xdr:nvSpPr>
        <xdr:cNvPr id="261" name="テキスト ボックス 260"/>
        <xdr:cNvSpPr txBox="1"/>
      </xdr:nvSpPr>
      <xdr:spPr>
        <a:xfrm>
          <a:off x="1752111" y="1697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43,239</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90016</xdr:rowOff>
    </xdr:from>
    <xdr:to>
      <xdr:col>1</xdr:col>
      <xdr:colOff>485775</xdr:colOff>
      <xdr:row>99</xdr:row>
      <xdr:rowOff>20166</xdr:rowOff>
    </xdr:to>
    <xdr:sp macro="" textlink="">
      <xdr:nvSpPr>
        <xdr:cNvPr id="262" name="円/楕円 261"/>
        <xdr:cNvSpPr/>
      </xdr:nvSpPr>
      <xdr:spPr>
        <a:xfrm>
          <a:off x="1079500" y="1689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11293</xdr:rowOff>
    </xdr:from>
    <xdr:ext cx="534377" cy="259045"/>
    <xdr:sp macro="" textlink="">
      <xdr:nvSpPr>
        <xdr:cNvPr id="263" name="テキスト ボックス 262"/>
        <xdr:cNvSpPr txBox="1"/>
      </xdr:nvSpPr>
      <xdr:spPr>
        <a:xfrm>
          <a:off x="863111" y="1698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137414</xdr:rowOff>
    </xdr:from>
    <xdr:to>
      <xdr:col>15</xdr:col>
      <xdr:colOff>180340</xdr:colOff>
      <xdr:row>39</xdr:row>
      <xdr:rowOff>44450</xdr:rowOff>
    </xdr:to>
    <xdr:cxnSp macro="">
      <xdr:nvCxnSpPr>
        <xdr:cNvPr id="287" name="直線コネクタ 286"/>
        <xdr:cNvCxnSpPr/>
      </xdr:nvCxnSpPr>
      <xdr:spPr>
        <a:xfrm flipV="1">
          <a:off x="10475595" y="5280914"/>
          <a:ext cx="1270" cy="145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84091</xdr:rowOff>
    </xdr:from>
    <xdr:ext cx="534377" cy="259045"/>
    <xdr:sp macro="" textlink="">
      <xdr:nvSpPr>
        <xdr:cNvPr id="290" name="労働費最大値テキスト"/>
        <xdr:cNvSpPr txBox="1"/>
      </xdr:nvSpPr>
      <xdr:spPr>
        <a:xfrm>
          <a:off x="10528300" y="50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11,418</a:t>
          </a:r>
          <a:endParaRPr kumimoji="1" lang="ja-JP" altLang="en-US" sz="1000" b="1">
            <a:latin typeface="ＭＳ Ｐゴシック"/>
          </a:endParaRPr>
        </a:p>
      </xdr:txBody>
    </xdr:sp>
    <xdr:clientData/>
  </xdr:oneCellAnchor>
  <xdr:twoCellAnchor>
    <xdr:from>
      <xdr:col>15</xdr:col>
      <xdr:colOff>92075</xdr:colOff>
      <xdr:row>30</xdr:row>
      <xdr:rowOff>137414</xdr:rowOff>
    </xdr:from>
    <xdr:to>
      <xdr:col>15</xdr:col>
      <xdr:colOff>269875</xdr:colOff>
      <xdr:row>30</xdr:row>
      <xdr:rowOff>137414</xdr:rowOff>
    </xdr:to>
    <xdr:cxnSp macro="">
      <xdr:nvCxnSpPr>
        <xdr:cNvPr id="291" name="直線コネクタ 290"/>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163720</xdr:rowOff>
    </xdr:from>
    <xdr:ext cx="469744" cy="259045"/>
    <xdr:sp macro="" textlink="">
      <xdr:nvSpPr>
        <xdr:cNvPr id="293" name="労働費平均値テキスト"/>
        <xdr:cNvSpPr txBox="1"/>
      </xdr:nvSpPr>
      <xdr:spPr>
        <a:xfrm>
          <a:off x="10528300" y="63359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1,541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140843</xdr:rowOff>
    </xdr:from>
    <xdr:to>
      <xdr:col>15</xdr:col>
      <xdr:colOff>231775</xdr:colOff>
      <xdr:row>38</xdr:row>
      <xdr:rowOff>70993</xdr:rowOff>
    </xdr:to>
    <xdr:sp macro="" textlink="">
      <xdr:nvSpPr>
        <xdr:cNvPr id="294" name="フローチャート : 判断 293"/>
        <xdr:cNvSpPr/>
      </xdr:nvSpPr>
      <xdr:spPr>
        <a:xfrm>
          <a:off x="104267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39878</xdr:rowOff>
    </xdr:from>
    <xdr:to>
      <xdr:col>14</xdr:col>
      <xdr:colOff>79375</xdr:colOff>
      <xdr:row>38</xdr:row>
      <xdr:rowOff>141478</xdr:rowOff>
    </xdr:to>
    <xdr:sp macro="" textlink="">
      <xdr:nvSpPr>
        <xdr:cNvPr id="296" name="フローチャート : 判断 295"/>
        <xdr:cNvSpPr/>
      </xdr:nvSpPr>
      <xdr:spPr>
        <a:xfrm>
          <a:off x="9588500" y="655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158005</xdr:rowOff>
    </xdr:from>
    <xdr:ext cx="378565" cy="259045"/>
    <xdr:sp macro="" textlink="">
      <xdr:nvSpPr>
        <xdr:cNvPr id="297" name="テキスト ボックス 296"/>
        <xdr:cNvSpPr txBox="1"/>
      </xdr:nvSpPr>
      <xdr:spPr>
        <a:xfrm>
          <a:off x="9450017" y="6330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152019</xdr:rowOff>
    </xdr:from>
    <xdr:to>
      <xdr:col>12</xdr:col>
      <xdr:colOff>561975</xdr:colOff>
      <xdr:row>37</xdr:row>
      <xdr:rowOff>82169</xdr:rowOff>
    </xdr:to>
    <xdr:sp macro="" textlink="">
      <xdr:nvSpPr>
        <xdr:cNvPr id="299" name="フローチャート : 判断 298"/>
        <xdr:cNvSpPr/>
      </xdr:nvSpPr>
      <xdr:spPr>
        <a:xfrm>
          <a:off x="8699500" y="63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98696</xdr:rowOff>
    </xdr:from>
    <xdr:ext cx="469744" cy="259045"/>
    <xdr:sp macro="" textlink="">
      <xdr:nvSpPr>
        <xdr:cNvPr id="300" name="テキスト ボックス 299"/>
        <xdr:cNvSpPr txBox="1"/>
      </xdr:nvSpPr>
      <xdr:spPr>
        <a:xfrm>
          <a:off x="8515427" y="609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128778</xdr:rowOff>
    </xdr:from>
    <xdr:to>
      <xdr:col>11</xdr:col>
      <xdr:colOff>358775</xdr:colOff>
      <xdr:row>36</xdr:row>
      <xdr:rowOff>58928</xdr:rowOff>
    </xdr:to>
    <xdr:sp macro="" textlink="">
      <xdr:nvSpPr>
        <xdr:cNvPr id="302" name="フローチャート : 判断 301"/>
        <xdr:cNvSpPr/>
      </xdr:nvSpPr>
      <xdr:spPr>
        <a:xfrm>
          <a:off x="78105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75455</xdr:rowOff>
    </xdr:from>
    <xdr:ext cx="469744" cy="259045"/>
    <xdr:sp macro="" textlink="">
      <xdr:nvSpPr>
        <xdr:cNvPr id="303" name="テキスト ボックス 302"/>
        <xdr:cNvSpPr txBox="1"/>
      </xdr:nvSpPr>
      <xdr:spPr>
        <a:xfrm>
          <a:off x="7626427" y="5904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128143</xdr:rowOff>
    </xdr:from>
    <xdr:to>
      <xdr:col>10</xdr:col>
      <xdr:colOff>155575</xdr:colOff>
      <xdr:row>36</xdr:row>
      <xdr:rowOff>58293</xdr:rowOff>
    </xdr:to>
    <xdr:sp macro="" textlink="">
      <xdr:nvSpPr>
        <xdr:cNvPr id="304" name="フローチャート : 判断 303"/>
        <xdr:cNvSpPr/>
      </xdr:nvSpPr>
      <xdr:spPr>
        <a:xfrm>
          <a:off x="6921500" y="6128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74820</xdr:rowOff>
    </xdr:from>
    <xdr:ext cx="469744" cy="259045"/>
    <xdr:sp macro="" textlink="">
      <xdr:nvSpPr>
        <xdr:cNvPr id="305" name="テキスト ボックス 304"/>
        <xdr:cNvSpPr txBox="1"/>
      </xdr:nvSpPr>
      <xdr:spPr>
        <a:xfrm>
          <a:off x="6737427" y="5904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7" name="円/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8" name="テキスト ボックス 317"/>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9" name="円/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20" name="テキスト ボックス 319"/>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4" name="テキスト ボックス 333"/>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0" name="テキスト ボックス 339"/>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32479</xdr:rowOff>
    </xdr:from>
    <xdr:to>
      <xdr:col>15</xdr:col>
      <xdr:colOff>180340</xdr:colOff>
      <xdr:row>59</xdr:row>
      <xdr:rowOff>30200</xdr:rowOff>
    </xdr:to>
    <xdr:cxnSp macro="">
      <xdr:nvCxnSpPr>
        <xdr:cNvPr id="344" name="直線コネクタ 343"/>
        <xdr:cNvCxnSpPr/>
      </xdr:nvCxnSpPr>
      <xdr:spPr>
        <a:xfrm flipV="1">
          <a:off x="10475595" y="8776429"/>
          <a:ext cx="1270" cy="1369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34027</xdr:rowOff>
    </xdr:from>
    <xdr:ext cx="534377" cy="259045"/>
    <xdr:sp macro="" textlink="">
      <xdr:nvSpPr>
        <xdr:cNvPr id="345" name="農林水産業費最小値テキスト"/>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59</xdr:row>
      <xdr:rowOff>30200</xdr:rowOff>
    </xdr:from>
    <xdr:to>
      <xdr:col>15</xdr:col>
      <xdr:colOff>269875</xdr:colOff>
      <xdr:row>59</xdr:row>
      <xdr:rowOff>30200</xdr:rowOff>
    </xdr:to>
    <xdr:cxnSp macro="">
      <xdr:nvCxnSpPr>
        <xdr:cNvPr id="346" name="直線コネクタ 345"/>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150606</xdr:rowOff>
    </xdr:from>
    <xdr:ext cx="690189" cy="259045"/>
    <xdr:sp macro="" textlink="">
      <xdr:nvSpPr>
        <xdr:cNvPr id="347" name="農林水産業費最大値テキスト"/>
        <xdr:cNvSpPr txBox="1"/>
      </xdr:nvSpPr>
      <xdr:spPr>
        <a:xfrm>
          <a:off x="10528300" y="85516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1,089,426</a:t>
          </a:r>
          <a:endParaRPr kumimoji="1" lang="ja-JP" altLang="en-US" sz="1000" b="1">
            <a:latin typeface="ＭＳ Ｐゴシック"/>
          </a:endParaRPr>
        </a:p>
      </xdr:txBody>
    </xdr:sp>
    <xdr:clientData/>
  </xdr:oneCellAnchor>
  <xdr:twoCellAnchor>
    <xdr:from>
      <xdr:col>15</xdr:col>
      <xdr:colOff>92075</xdr:colOff>
      <xdr:row>51</xdr:row>
      <xdr:rowOff>32479</xdr:rowOff>
    </xdr:from>
    <xdr:to>
      <xdr:col>15</xdr:col>
      <xdr:colOff>269875</xdr:colOff>
      <xdr:row>51</xdr:row>
      <xdr:rowOff>32479</xdr:rowOff>
    </xdr:to>
    <xdr:cxnSp macro="">
      <xdr:nvCxnSpPr>
        <xdr:cNvPr id="348" name="直線コネクタ 347"/>
        <xdr:cNvCxnSpPr/>
      </xdr:nvCxnSpPr>
      <xdr:spPr>
        <a:xfrm>
          <a:off x="10388600" y="877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53579</xdr:rowOff>
    </xdr:from>
    <xdr:to>
      <xdr:col>15</xdr:col>
      <xdr:colOff>180975</xdr:colOff>
      <xdr:row>58</xdr:row>
      <xdr:rowOff>65243</xdr:rowOff>
    </xdr:to>
    <xdr:cxnSp macro="">
      <xdr:nvCxnSpPr>
        <xdr:cNvPr id="349" name="直線コネクタ 348"/>
        <xdr:cNvCxnSpPr/>
      </xdr:nvCxnSpPr>
      <xdr:spPr>
        <a:xfrm>
          <a:off x="9639300" y="9997679"/>
          <a:ext cx="838200" cy="1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13280</xdr:rowOff>
    </xdr:from>
    <xdr:ext cx="599010" cy="259045"/>
    <xdr:sp macro="" textlink="">
      <xdr:nvSpPr>
        <xdr:cNvPr id="350" name="農林水産業費平均値テキスト"/>
        <xdr:cNvSpPr txBox="1"/>
      </xdr:nvSpPr>
      <xdr:spPr>
        <a:xfrm>
          <a:off x="10528300" y="9957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102,557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34853</xdr:rowOff>
    </xdr:from>
    <xdr:to>
      <xdr:col>15</xdr:col>
      <xdr:colOff>231775</xdr:colOff>
      <xdr:row>58</xdr:row>
      <xdr:rowOff>136453</xdr:rowOff>
    </xdr:to>
    <xdr:sp macro="" textlink="">
      <xdr:nvSpPr>
        <xdr:cNvPr id="351" name="フローチャート : 判断 350"/>
        <xdr:cNvSpPr/>
      </xdr:nvSpPr>
      <xdr:spPr>
        <a:xfrm>
          <a:off x="10426700" y="997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53579</xdr:rowOff>
    </xdr:from>
    <xdr:to>
      <xdr:col>14</xdr:col>
      <xdr:colOff>28575</xdr:colOff>
      <xdr:row>58</xdr:row>
      <xdr:rowOff>70909</xdr:rowOff>
    </xdr:to>
    <xdr:cxnSp macro="">
      <xdr:nvCxnSpPr>
        <xdr:cNvPr id="352" name="直線コネクタ 351"/>
        <xdr:cNvCxnSpPr/>
      </xdr:nvCxnSpPr>
      <xdr:spPr>
        <a:xfrm flipV="1">
          <a:off x="8750300" y="9997679"/>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138142</xdr:rowOff>
    </xdr:from>
    <xdr:to>
      <xdr:col>14</xdr:col>
      <xdr:colOff>79375</xdr:colOff>
      <xdr:row>58</xdr:row>
      <xdr:rowOff>68292</xdr:rowOff>
    </xdr:to>
    <xdr:sp macro="" textlink="">
      <xdr:nvSpPr>
        <xdr:cNvPr id="353" name="フローチャート : 判断 352"/>
        <xdr:cNvSpPr/>
      </xdr:nvSpPr>
      <xdr:spPr>
        <a:xfrm>
          <a:off x="9588500" y="99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84819</xdr:rowOff>
    </xdr:from>
    <xdr:ext cx="599010" cy="259045"/>
    <xdr:sp macro="" textlink="">
      <xdr:nvSpPr>
        <xdr:cNvPr id="354" name="テキスト ボックス 353"/>
        <xdr:cNvSpPr txBox="1"/>
      </xdr:nvSpPr>
      <xdr:spPr>
        <a:xfrm>
          <a:off x="9339794" y="968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70909</xdr:rowOff>
    </xdr:from>
    <xdr:to>
      <xdr:col>12</xdr:col>
      <xdr:colOff>511175</xdr:colOff>
      <xdr:row>58</xdr:row>
      <xdr:rowOff>113402</xdr:rowOff>
    </xdr:to>
    <xdr:cxnSp macro="">
      <xdr:nvCxnSpPr>
        <xdr:cNvPr id="355" name="直線コネクタ 354"/>
        <xdr:cNvCxnSpPr/>
      </xdr:nvCxnSpPr>
      <xdr:spPr>
        <a:xfrm flipV="1">
          <a:off x="7861300" y="10015009"/>
          <a:ext cx="889000" cy="42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119690</xdr:rowOff>
    </xdr:from>
    <xdr:to>
      <xdr:col>12</xdr:col>
      <xdr:colOff>561975</xdr:colOff>
      <xdr:row>58</xdr:row>
      <xdr:rowOff>49840</xdr:rowOff>
    </xdr:to>
    <xdr:sp macro="" textlink="">
      <xdr:nvSpPr>
        <xdr:cNvPr id="356" name="フローチャート : 判断 355"/>
        <xdr:cNvSpPr/>
      </xdr:nvSpPr>
      <xdr:spPr>
        <a:xfrm>
          <a:off x="8699500" y="989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66367</xdr:rowOff>
    </xdr:from>
    <xdr:ext cx="599010" cy="259045"/>
    <xdr:sp macro="" textlink="">
      <xdr:nvSpPr>
        <xdr:cNvPr id="357" name="テキスト ボックス 356"/>
        <xdr:cNvSpPr txBox="1"/>
      </xdr:nvSpPr>
      <xdr:spPr>
        <a:xfrm>
          <a:off x="8450794" y="966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113402</xdr:rowOff>
    </xdr:from>
    <xdr:to>
      <xdr:col>11</xdr:col>
      <xdr:colOff>307975</xdr:colOff>
      <xdr:row>58</xdr:row>
      <xdr:rowOff>126194</xdr:rowOff>
    </xdr:to>
    <xdr:cxnSp macro="">
      <xdr:nvCxnSpPr>
        <xdr:cNvPr id="358" name="直線コネクタ 357"/>
        <xdr:cNvCxnSpPr/>
      </xdr:nvCxnSpPr>
      <xdr:spPr>
        <a:xfrm flipV="1">
          <a:off x="6972300" y="10057502"/>
          <a:ext cx="889000" cy="1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113178</xdr:rowOff>
    </xdr:from>
    <xdr:to>
      <xdr:col>11</xdr:col>
      <xdr:colOff>358775</xdr:colOff>
      <xdr:row>58</xdr:row>
      <xdr:rowOff>43328</xdr:rowOff>
    </xdr:to>
    <xdr:sp macro="" textlink="">
      <xdr:nvSpPr>
        <xdr:cNvPr id="359" name="フローチャート : 判断 358"/>
        <xdr:cNvSpPr/>
      </xdr:nvSpPr>
      <xdr:spPr>
        <a:xfrm>
          <a:off x="7810500" y="98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59855</xdr:rowOff>
    </xdr:from>
    <xdr:ext cx="599010" cy="259045"/>
    <xdr:sp macro="" textlink="">
      <xdr:nvSpPr>
        <xdr:cNvPr id="360" name="テキスト ボックス 359"/>
        <xdr:cNvSpPr txBox="1"/>
      </xdr:nvSpPr>
      <xdr:spPr>
        <a:xfrm>
          <a:off x="7561794" y="9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153136</xdr:rowOff>
    </xdr:from>
    <xdr:to>
      <xdr:col>10</xdr:col>
      <xdr:colOff>155575</xdr:colOff>
      <xdr:row>58</xdr:row>
      <xdr:rowOff>83286</xdr:rowOff>
    </xdr:to>
    <xdr:sp macro="" textlink="">
      <xdr:nvSpPr>
        <xdr:cNvPr id="361" name="フローチャート : 判断 360"/>
        <xdr:cNvSpPr/>
      </xdr:nvSpPr>
      <xdr:spPr>
        <a:xfrm>
          <a:off x="6921500" y="992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99813</xdr:rowOff>
    </xdr:from>
    <xdr:ext cx="599010" cy="259045"/>
    <xdr:sp macro="" textlink="">
      <xdr:nvSpPr>
        <xdr:cNvPr id="362" name="テキスト ボックス 361"/>
        <xdr:cNvSpPr txBox="1"/>
      </xdr:nvSpPr>
      <xdr:spPr>
        <a:xfrm>
          <a:off x="6672794" y="9701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14443</xdr:rowOff>
    </xdr:from>
    <xdr:to>
      <xdr:col>15</xdr:col>
      <xdr:colOff>231775</xdr:colOff>
      <xdr:row>58</xdr:row>
      <xdr:rowOff>116043</xdr:rowOff>
    </xdr:to>
    <xdr:sp macro="" textlink="">
      <xdr:nvSpPr>
        <xdr:cNvPr id="368" name="円/楕円 367"/>
        <xdr:cNvSpPr/>
      </xdr:nvSpPr>
      <xdr:spPr>
        <a:xfrm>
          <a:off x="10426700" y="995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37320</xdr:rowOff>
    </xdr:from>
    <xdr:ext cx="599010" cy="259045"/>
    <xdr:sp macro="" textlink="">
      <xdr:nvSpPr>
        <xdr:cNvPr id="369" name="農林水産業費該当値テキスト"/>
        <xdr:cNvSpPr txBox="1"/>
      </xdr:nvSpPr>
      <xdr:spPr>
        <a:xfrm>
          <a:off x="10528300" y="9809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118,628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2779</xdr:rowOff>
    </xdr:from>
    <xdr:to>
      <xdr:col>14</xdr:col>
      <xdr:colOff>79375</xdr:colOff>
      <xdr:row>58</xdr:row>
      <xdr:rowOff>104379</xdr:rowOff>
    </xdr:to>
    <xdr:sp macro="" textlink="">
      <xdr:nvSpPr>
        <xdr:cNvPr id="370" name="円/楕円 369"/>
        <xdr:cNvSpPr/>
      </xdr:nvSpPr>
      <xdr:spPr>
        <a:xfrm>
          <a:off x="9588500" y="99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95506</xdr:rowOff>
    </xdr:from>
    <xdr:ext cx="599010" cy="259045"/>
    <xdr:sp macro="" textlink="">
      <xdr:nvSpPr>
        <xdr:cNvPr id="371" name="テキスト ボックス 370"/>
        <xdr:cNvSpPr txBox="1"/>
      </xdr:nvSpPr>
      <xdr:spPr>
        <a:xfrm>
          <a:off x="9339794" y="1003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127,812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20109</xdr:rowOff>
    </xdr:from>
    <xdr:to>
      <xdr:col>12</xdr:col>
      <xdr:colOff>561975</xdr:colOff>
      <xdr:row>58</xdr:row>
      <xdr:rowOff>121709</xdr:rowOff>
    </xdr:to>
    <xdr:sp macro="" textlink="">
      <xdr:nvSpPr>
        <xdr:cNvPr id="372" name="円/楕円 371"/>
        <xdr:cNvSpPr/>
      </xdr:nvSpPr>
      <xdr:spPr>
        <a:xfrm>
          <a:off x="8699500" y="9964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112836</xdr:rowOff>
    </xdr:from>
    <xdr:ext cx="599010" cy="259045"/>
    <xdr:sp macro="" textlink="">
      <xdr:nvSpPr>
        <xdr:cNvPr id="373" name="テキスト ボックス 372"/>
        <xdr:cNvSpPr txBox="1"/>
      </xdr:nvSpPr>
      <xdr:spPr>
        <a:xfrm>
          <a:off x="8450794" y="10056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114,166</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62602</xdr:rowOff>
    </xdr:from>
    <xdr:to>
      <xdr:col>11</xdr:col>
      <xdr:colOff>358775</xdr:colOff>
      <xdr:row>58</xdr:row>
      <xdr:rowOff>164202</xdr:rowOff>
    </xdr:to>
    <xdr:sp macro="" textlink="">
      <xdr:nvSpPr>
        <xdr:cNvPr id="374" name="円/楕円 373"/>
        <xdr:cNvSpPr/>
      </xdr:nvSpPr>
      <xdr:spPr>
        <a:xfrm>
          <a:off x="7810500" y="1000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155329</xdr:rowOff>
    </xdr:from>
    <xdr:ext cx="534377" cy="259045"/>
    <xdr:sp macro="" textlink="">
      <xdr:nvSpPr>
        <xdr:cNvPr id="375" name="テキスト ボックス 374"/>
        <xdr:cNvSpPr txBox="1"/>
      </xdr:nvSpPr>
      <xdr:spPr>
        <a:xfrm>
          <a:off x="7594111" y="1009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75394</xdr:rowOff>
    </xdr:from>
    <xdr:to>
      <xdr:col>10</xdr:col>
      <xdr:colOff>155575</xdr:colOff>
      <xdr:row>59</xdr:row>
      <xdr:rowOff>5544</xdr:rowOff>
    </xdr:to>
    <xdr:sp macro="" textlink="">
      <xdr:nvSpPr>
        <xdr:cNvPr id="376" name="円/楕円 375"/>
        <xdr:cNvSpPr/>
      </xdr:nvSpPr>
      <xdr:spPr>
        <a:xfrm>
          <a:off x="6921500" y="1001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168121</xdr:rowOff>
    </xdr:from>
    <xdr:ext cx="534377" cy="259045"/>
    <xdr:sp macro="" textlink="">
      <xdr:nvSpPr>
        <xdr:cNvPr id="377" name="テキスト ボックス 376"/>
        <xdr:cNvSpPr txBox="1"/>
      </xdr:nvSpPr>
      <xdr:spPr>
        <a:xfrm>
          <a:off x="6705111" y="1011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2966</xdr:rowOff>
    </xdr:from>
    <xdr:to>
      <xdr:col>15</xdr:col>
      <xdr:colOff>180340</xdr:colOff>
      <xdr:row>79</xdr:row>
      <xdr:rowOff>38765</xdr:rowOff>
    </xdr:to>
    <xdr:cxnSp macro="">
      <xdr:nvCxnSpPr>
        <xdr:cNvPr id="401" name="直線コネクタ 400"/>
        <xdr:cNvCxnSpPr/>
      </xdr:nvCxnSpPr>
      <xdr:spPr>
        <a:xfrm flipV="1">
          <a:off x="10475595" y="12175916"/>
          <a:ext cx="1270" cy="1407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42592</xdr:rowOff>
    </xdr:from>
    <xdr:ext cx="378565" cy="259045"/>
    <xdr:sp macro="" textlink="">
      <xdr:nvSpPr>
        <xdr:cNvPr id="402" name="商工費最小値テキスト"/>
        <xdr:cNvSpPr txBox="1"/>
      </xdr:nvSpPr>
      <xdr:spPr>
        <a:xfrm>
          <a:off x="10528300" y="13587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15</xdr:col>
      <xdr:colOff>92075</xdr:colOff>
      <xdr:row>79</xdr:row>
      <xdr:rowOff>38765</xdr:rowOff>
    </xdr:from>
    <xdr:to>
      <xdr:col>15</xdr:col>
      <xdr:colOff>269875</xdr:colOff>
      <xdr:row>79</xdr:row>
      <xdr:rowOff>38765</xdr:rowOff>
    </xdr:to>
    <xdr:cxnSp macro="">
      <xdr:nvCxnSpPr>
        <xdr:cNvPr id="403" name="直線コネクタ 402"/>
        <xdr:cNvCxnSpPr/>
      </xdr:nvCxnSpPr>
      <xdr:spPr>
        <a:xfrm>
          <a:off x="10388600" y="13583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121093</xdr:rowOff>
    </xdr:from>
    <xdr:ext cx="599010" cy="259045"/>
    <xdr:sp macro="" textlink="">
      <xdr:nvSpPr>
        <xdr:cNvPr id="404" name="商工費最大値テキスト"/>
        <xdr:cNvSpPr txBox="1"/>
      </xdr:nvSpPr>
      <xdr:spPr>
        <a:xfrm>
          <a:off x="10528300" y="1195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185,444</a:t>
          </a:r>
          <a:endParaRPr kumimoji="1" lang="ja-JP" altLang="en-US" sz="1000" b="1">
            <a:latin typeface="ＭＳ Ｐゴシック"/>
          </a:endParaRPr>
        </a:p>
      </xdr:txBody>
    </xdr:sp>
    <xdr:clientData/>
  </xdr:oneCellAnchor>
  <xdr:twoCellAnchor>
    <xdr:from>
      <xdr:col>15</xdr:col>
      <xdr:colOff>92075</xdr:colOff>
      <xdr:row>71</xdr:row>
      <xdr:rowOff>2966</xdr:rowOff>
    </xdr:from>
    <xdr:to>
      <xdr:col>15</xdr:col>
      <xdr:colOff>269875</xdr:colOff>
      <xdr:row>71</xdr:row>
      <xdr:rowOff>2966</xdr:rowOff>
    </xdr:to>
    <xdr:cxnSp macro="">
      <xdr:nvCxnSpPr>
        <xdr:cNvPr id="405" name="直線コネクタ 404"/>
        <xdr:cNvCxnSpPr/>
      </xdr:nvCxnSpPr>
      <xdr:spPr>
        <a:xfrm>
          <a:off x="10388600" y="12175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111491</xdr:rowOff>
    </xdr:from>
    <xdr:to>
      <xdr:col>15</xdr:col>
      <xdr:colOff>180975</xdr:colOff>
      <xdr:row>77</xdr:row>
      <xdr:rowOff>26924</xdr:rowOff>
    </xdr:to>
    <xdr:cxnSp macro="">
      <xdr:nvCxnSpPr>
        <xdr:cNvPr id="406" name="直線コネクタ 405"/>
        <xdr:cNvCxnSpPr/>
      </xdr:nvCxnSpPr>
      <xdr:spPr>
        <a:xfrm flipV="1">
          <a:off x="9639300" y="13141691"/>
          <a:ext cx="838200" cy="8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159346</xdr:rowOff>
    </xdr:from>
    <xdr:ext cx="534377" cy="259045"/>
    <xdr:sp macro="" textlink="">
      <xdr:nvSpPr>
        <xdr:cNvPr id="407" name="商工費平均値テキスト"/>
        <xdr:cNvSpPr txBox="1"/>
      </xdr:nvSpPr>
      <xdr:spPr>
        <a:xfrm>
          <a:off x="10528300" y="131895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42,924</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9469</xdr:rowOff>
    </xdr:from>
    <xdr:to>
      <xdr:col>15</xdr:col>
      <xdr:colOff>231775</xdr:colOff>
      <xdr:row>77</xdr:row>
      <xdr:rowOff>111069</xdr:rowOff>
    </xdr:to>
    <xdr:sp macro="" textlink="">
      <xdr:nvSpPr>
        <xdr:cNvPr id="408" name="フローチャート : 判断 407"/>
        <xdr:cNvSpPr/>
      </xdr:nvSpPr>
      <xdr:spPr>
        <a:xfrm>
          <a:off x="10426700" y="13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105341</xdr:rowOff>
    </xdr:from>
    <xdr:to>
      <xdr:col>14</xdr:col>
      <xdr:colOff>28575</xdr:colOff>
      <xdr:row>77</xdr:row>
      <xdr:rowOff>26924</xdr:rowOff>
    </xdr:to>
    <xdr:cxnSp macro="">
      <xdr:nvCxnSpPr>
        <xdr:cNvPr id="409" name="直線コネクタ 408"/>
        <xdr:cNvCxnSpPr/>
      </xdr:nvCxnSpPr>
      <xdr:spPr>
        <a:xfrm>
          <a:off x="8750300" y="13135541"/>
          <a:ext cx="889000" cy="9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140815</xdr:rowOff>
    </xdr:from>
    <xdr:to>
      <xdr:col>14</xdr:col>
      <xdr:colOff>79375</xdr:colOff>
      <xdr:row>77</xdr:row>
      <xdr:rowOff>70965</xdr:rowOff>
    </xdr:to>
    <xdr:sp macro="" textlink="">
      <xdr:nvSpPr>
        <xdr:cNvPr id="410" name="フローチャート : 判断 409"/>
        <xdr:cNvSpPr/>
      </xdr:nvSpPr>
      <xdr:spPr>
        <a:xfrm>
          <a:off x="9588500" y="13171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87492</xdr:rowOff>
    </xdr:from>
    <xdr:ext cx="534377" cy="259045"/>
    <xdr:sp macro="" textlink="">
      <xdr:nvSpPr>
        <xdr:cNvPr id="411" name="テキスト ボックス 410"/>
        <xdr:cNvSpPr txBox="1"/>
      </xdr:nvSpPr>
      <xdr:spPr>
        <a:xfrm>
          <a:off x="9372111" y="12946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105341</xdr:rowOff>
    </xdr:from>
    <xdr:to>
      <xdr:col>12</xdr:col>
      <xdr:colOff>511175</xdr:colOff>
      <xdr:row>76</xdr:row>
      <xdr:rowOff>137857</xdr:rowOff>
    </xdr:to>
    <xdr:cxnSp macro="">
      <xdr:nvCxnSpPr>
        <xdr:cNvPr id="412" name="直線コネクタ 411"/>
        <xdr:cNvCxnSpPr/>
      </xdr:nvCxnSpPr>
      <xdr:spPr>
        <a:xfrm flipV="1">
          <a:off x="7861300" y="13135541"/>
          <a:ext cx="889000" cy="32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144435</xdr:rowOff>
    </xdr:from>
    <xdr:to>
      <xdr:col>12</xdr:col>
      <xdr:colOff>561975</xdr:colOff>
      <xdr:row>77</xdr:row>
      <xdr:rowOff>74585</xdr:rowOff>
    </xdr:to>
    <xdr:sp macro="" textlink="">
      <xdr:nvSpPr>
        <xdr:cNvPr id="413" name="フローチャート : 判断 412"/>
        <xdr:cNvSpPr/>
      </xdr:nvSpPr>
      <xdr:spPr>
        <a:xfrm>
          <a:off x="8699500" y="1317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65712</xdr:rowOff>
    </xdr:from>
    <xdr:ext cx="534377" cy="259045"/>
    <xdr:sp macro="" textlink="">
      <xdr:nvSpPr>
        <xdr:cNvPr id="414" name="テキスト ボックス 413"/>
        <xdr:cNvSpPr txBox="1"/>
      </xdr:nvSpPr>
      <xdr:spPr>
        <a:xfrm>
          <a:off x="8483111" y="132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137857</xdr:rowOff>
    </xdr:from>
    <xdr:to>
      <xdr:col>11</xdr:col>
      <xdr:colOff>307975</xdr:colOff>
      <xdr:row>77</xdr:row>
      <xdr:rowOff>109724</xdr:rowOff>
    </xdr:to>
    <xdr:cxnSp macro="">
      <xdr:nvCxnSpPr>
        <xdr:cNvPr id="415" name="直線コネクタ 414"/>
        <xdr:cNvCxnSpPr/>
      </xdr:nvCxnSpPr>
      <xdr:spPr>
        <a:xfrm flipV="1">
          <a:off x="6972300" y="13168057"/>
          <a:ext cx="889000" cy="14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147582</xdr:rowOff>
    </xdr:from>
    <xdr:to>
      <xdr:col>11</xdr:col>
      <xdr:colOff>358775</xdr:colOff>
      <xdr:row>77</xdr:row>
      <xdr:rowOff>77732</xdr:rowOff>
    </xdr:to>
    <xdr:sp macro="" textlink="">
      <xdr:nvSpPr>
        <xdr:cNvPr id="416" name="フローチャート : 判断 415"/>
        <xdr:cNvSpPr/>
      </xdr:nvSpPr>
      <xdr:spPr>
        <a:xfrm>
          <a:off x="7810500" y="1317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68859</xdr:rowOff>
    </xdr:from>
    <xdr:ext cx="534377" cy="259045"/>
    <xdr:sp macro="" textlink="">
      <xdr:nvSpPr>
        <xdr:cNvPr id="417" name="テキスト ボックス 416"/>
        <xdr:cNvSpPr txBox="1"/>
      </xdr:nvSpPr>
      <xdr:spPr>
        <a:xfrm>
          <a:off x="7594111" y="1327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48591</xdr:rowOff>
    </xdr:from>
    <xdr:to>
      <xdr:col>10</xdr:col>
      <xdr:colOff>155575</xdr:colOff>
      <xdr:row>77</xdr:row>
      <xdr:rowOff>150191</xdr:rowOff>
    </xdr:to>
    <xdr:sp macro="" textlink="">
      <xdr:nvSpPr>
        <xdr:cNvPr id="418" name="フローチャート : 判断 417"/>
        <xdr:cNvSpPr/>
      </xdr:nvSpPr>
      <xdr:spPr>
        <a:xfrm>
          <a:off x="69215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166718</xdr:rowOff>
    </xdr:from>
    <xdr:ext cx="534377" cy="259045"/>
    <xdr:sp macro="" textlink="">
      <xdr:nvSpPr>
        <xdr:cNvPr id="419" name="テキスト ボックス 418"/>
        <xdr:cNvSpPr txBox="1"/>
      </xdr:nvSpPr>
      <xdr:spPr>
        <a:xfrm>
          <a:off x="6705111" y="1302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60691</xdr:rowOff>
    </xdr:from>
    <xdr:to>
      <xdr:col>15</xdr:col>
      <xdr:colOff>231775</xdr:colOff>
      <xdr:row>76</xdr:row>
      <xdr:rowOff>162291</xdr:rowOff>
    </xdr:to>
    <xdr:sp macro="" textlink="">
      <xdr:nvSpPr>
        <xdr:cNvPr id="425" name="円/楕円 424"/>
        <xdr:cNvSpPr/>
      </xdr:nvSpPr>
      <xdr:spPr>
        <a:xfrm>
          <a:off x="10426700" y="1309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83568</xdr:rowOff>
    </xdr:from>
    <xdr:ext cx="534377" cy="259045"/>
    <xdr:sp macro="" textlink="">
      <xdr:nvSpPr>
        <xdr:cNvPr id="426" name="商工費該当値テキスト"/>
        <xdr:cNvSpPr txBox="1"/>
      </xdr:nvSpPr>
      <xdr:spPr>
        <a:xfrm>
          <a:off x="10528300" y="1294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147574</xdr:rowOff>
    </xdr:from>
    <xdr:to>
      <xdr:col>14</xdr:col>
      <xdr:colOff>79375</xdr:colOff>
      <xdr:row>77</xdr:row>
      <xdr:rowOff>77724</xdr:rowOff>
    </xdr:to>
    <xdr:sp macro="" textlink="">
      <xdr:nvSpPr>
        <xdr:cNvPr id="427" name="円/楕円 426"/>
        <xdr:cNvSpPr/>
      </xdr:nvSpPr>
      <xdr:spPr>
        <a:xfrm>
          <a:off x="9588500" y="131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68851</xdr:rowOff>
    </xdr:from>
    <xdr:ext cx="534377" cy="259045"/>
    <xdr:sp macro="" textlink="">
      <xdr:nvSpPr>
        <xdr:cNvPr id="428" name="テキスト ボックス 427"/>
        <xdr:cNvSpPr txBox="1"/>
      </xdr:nvSpPr>
      <xdr:spPr>
        <a:xfrm>
          <a:off x="9372111" y="1327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47,300</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54541</xdr:rowOff>
    </xdr:from>
    <xdr:to>
      <xdr:col>12</xdr:col>
      <xdr:colOff>561975</xdr:colOff>
      <xdr:row>76</xdr:row>
      <xdr:rowOff>156141</xdr:rowOff>
    </xdr:to>
    <xdr:sp macro="" textlink="">
      <xdr:nvSpPr>
        <xdr:cNvPr id="429" name="円/楕円 428"/>
        <xdr:cNvSpPr/>
      </xdr:nvSpPr>
      <xdr:spPr>
        <a:xfrm>
          <a:off x="8699500" y="1308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1219</xdr:rowOff>
    </xdr:from>
    <xdr:ext cx="534377" cy="259045"/>
    <xdr:sp macro="" textlink="">
      <xdr:nvSpPr>
        <xdr:cNvPr id="430" name="テキスト ボックス 429"/>
        <xdr:cNvSpPr txBox="1"/>
      </xdr:nvSpPr>
      <xdr:spPr>
        <a:xfrm>
          <a:off x="8483111" y="128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59,509</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87057</xdr:rowOff>
    </xdr:from>
    <xdr:to>
      <xdr:col>11</xdr:col>
      <xdr:colOff>358775</xdr:colOff>
      <xdr:row>77</xdr:row>
      <xdr:rowOff>17207</xdr:rowOff>
    </xdr:to>
    <xdr:sp macro="" textlink="">
      <xdr:nvSpPr>
        <xdr:cNvPr id="431" name="円/楕円 430"/>
        <xdr:cNvSpPr/>
      </xdr:nvSpPr>
      <xdr:spPr>
        <a:xfrm>
          <a:off x="7810500" y="1311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33733</xdr:rowOff>
    </xdr:from>
    <xdr:ext cx="534377" cy="259045"/>
    <xdr:sp macro="" textlink="">
      <xdr:nvSpPr>
        <xdr:cNvPr id="432" name="テキスト ボックス 431"/>
        <xdr:cNvSpPr txBox="1"/>
      </xdr:nvSpPr>
      <xdr:spPr>
        <a:xfrm>
          <a:off x="7594111" y="128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55,242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58924</xdr:rowOff>
    </xdr:from>
    <xdr:to>
      <xdr:col>10</xdr:col>
      <xdr:colOff>155575</xdr:colOff>
      <xdr:row>77</xdr:row>
      <xdr:rowOff>160524</xdr:rowOff>
    </xdr:to>
    <xdr:sp macro="" textlink="">
      <xdr:nvSpPr>
        <xdr:cNvPr id="433" name="円/楕円 432"/>
        <xdr:cNvSpPr/>
      </xdr:nvSpPr>
      <xdr:spPr>
        <a:xfrm>
          <a:off x="6921500" y="1326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151651</xdr:rowOff>
    </xdr:from>
    <xdr:ext cx="534377" cy="259045"/>
    <xdr:sp macro="" textlink="">
      <xdr:nvSpPr>
        <xdr:cNvPr id="434" name="テキスト ボックス 433"/>
        <xdr:cNvSpPr txBox="1"/>
      </xdr:nvSpPr>
      <xdr:spPr>
        <a:xfrm>
          <a:off x="6705111" y="13353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36,434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8" name="テキスト ボックス 44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0" name="テキスト ボックス 44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2" name="テキスト ボックス 45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6" name="テキスト ボックス 455"/>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84782</xdr:rowOff>
    </xdr:from>
    <xdr:to>
      <xdr:col>15</xdr:col>
      <xdr:colOff>180340</xdr:colOff>
      <xdr:row>98</xdr:row>
      <xdr:rowOff>171279</xdr:rowOff>
    </xdr:to>
    <xdr:cxnSp macro="">
      <xdr:nvCxnSpPr>
        <xdr:cNvPr id="458" name="直線コネクタ 457"/>
        <xdr:cNvCxnSpPr/>
      </xdr:nvCxnSpPr>
      <xdr:spPr>
        <a:xfrm flipV="1">
          <a:off x="10475595" y="15515282"/>
          <a:ext cx="1270" cy="1458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3656</xdr:rowOff>
    </xdr:from>
    <xdr:ext cx="534377" cy="259045"/>
    <xdr:sp macro="" textlink="">
      <xdr:nvSpPr>
        <xdr:cNvPr id="459" name="土木費最小値テキスト"/>
        <xdr:cNvSpPr txBox="1"/>
      </xdr:nvSpPr>
      <xdr:spPr>
        <a:xfrm>
          <a:off x="10528300" y="1697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23,423</a:t>
          </a:r>
          <a:endParaRPr kumimoji="1" lang="ja-JP" altLang="en-US" sz="1000" b="1">
            <a:latin typeface="ＭＳ Ｐゴシック"/>
          </a:endParaRPr>
        </a:p>
      </xdr:txBody>
    </xdr:sp>
    <xdr:clientData/>
  </xdr:oneCellAnchor>
  <xdr:twoCellAnchor>
    <xdr:from>
      <xdr:col>15</xdr:col>
      <xdr:colOff>92075</xdr:colOff>
      <xdr:row>98</xdr:row>
      <xdr:rowOff>171279</xdr:rowOff>
    </xdr:from>
    <xdr:to>
      <xdr:col>15</xdr:col>
      <xdr:colOff>269875</xdr:colOff>
      <xdr:row>98</xdr:row>
      <xdr:rowOff>171279</xdr:rowOff>
    </xdr:to>
    <xdr:cxnSp macro="">
      <xdr:nvCxnSpPr>
        <xdr:cNvPr id="460" name="直線コネクタ 459"/>
        <xdr:cNvCxnSpPr/>
      </xdr:nvCxnSpPr>
      <xdr:spPr>
        <a:xfrm>
          <a:off x="10388600" y="1697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31459</xdr:rowOff>
    </xdr:from>
    <xdr:ext cx="599010" cy="259045"/>
    <xdr:sp macro="" textlink="">
      <xdr:nvSpPr>
        <xdr:cNvPr id="461" name="土木費最大値テキスト"/>
        <xdr:cNvSpPr txBox="1"/>
      </xdr:nvSpPr>
      <xdr:spPr>
        <a:xfrm>
          <a:off x="10528300" y="15290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788,828</a:t>
          </a:r>
          <a:endParaRPr kumimoji="1" lang="ja-JP" altLang="en-US" sz="1000" b="1">
            <a:latin typeface="ＭＳ Ｐゴシック"/>
          </a:endParaRPr>
        </a:p>
      </xdr:txBody>
    </xdr:sp>
    <xdr:clientData/>
  </xdr:oneCellAnchor>
  <xdr:twoCellAnchor>
    <xdr:from>
      <xdr:col>15</xdr:col>
      <xdr:colOff>92075</xdr:colOff>
      <xdr:row>90</xdr:row>
      <xdr:rowOff>84782</xdr:rowOff>
    </xdr:from>
    <xdr:to>
      <xdr:col>15</xdr:col>
      <xdr:colOff>269875</xdr:colOff>
      <xdr:row>90</xdr:row>
      <xdr:rowOff>84782</xdr:rowOff>
    </xdr:to>
    <xdr:cxnSp macro="">
      <xdr:nvCxnSpPr>
        <xdr:cNvPr id="462" name="直線コネクタ 461"/>
        <xdr:cNvCxnSpPr/>
      </xdr:nvCxnSpPr>
      <xdr:spPr>
        <a:xfrm>
          <a:off x="10388600" y="1551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2479</xdr:rowOff>
    </xdr:from>
    <xdr:to>
      <xdr:col>15</xdr:col>
      <xdr:colOff>180975</xdr:colOff>
      <xdr:row>98</xdr:row>
      <xdr:rowOff>49188</xdr:rowOff>
    </xdr:to>
    <xdr:cxnSp macro="">
      <xdr:nvCxnSpPr>
        <xdr:cNvPr id="463" name="直線コネクタ 462"/>
        <xdr:cNvCxnSpPr/>
      </xdr:nvCxnSpPr>
      <xdr:spPr>
        <a:xfrm flipV="1">
          <a:off x="9639300" y="16804579"/>
          <a:ext cx="838200" cy="4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110279</xdr:rowOff>
    </xdr:from>
    <xdr:ext cx="599010" cy="259045"/>
    <xdr:sp macro="" textlink="">
      <xdr:nvSpPr>
        <xdr:cNvPr id="464" name="土木費平均値テキスト"/>
        <xdr:cNvSpPr txBox="1"/>
      </xdr:nvSpPr>
      <xdr:spPr>
        <a:xfrm>
          <a:off x="10528300" y="165694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130,786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87402</xdr:rowOff>
    </xdr:from>
    <xdr:to>
      <xdr:col>15</xdr:col>
      <xdr:colOff>231775</xdr:colOff>
      <xdr:row>98</xdr:row>
      <xdr:rowOff>17552</xdr:rowOff>
    </xdr:to>
    <xdr:sp macro="" textlink="">
      <xdr:nvSpPr>
        <xdr:cNvPr id="465" name="フローチャート : 判断 464"/>
        <xdr:cNvSpPr/>
      </xdr:nvSpPr>
      <xdr:spPr>
        <a:xfrm>
          <a:off x="10426700" y="1671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113263</xdr:rowOff>
    </xdr:from>
    <xdr:to>
      <xdr:col>14</xdr:col>
      <xdr:colOff>28575</xdr:colOff>
      <xdr:row>98</xdr:row>
      <xdr:rowOff>49188</xdr:rowOff>
    </xdr:to>
    <xdr:cxnSp macro="">
      <xdr:nvCxnSpPr>
        <xdr:cNvPr id="466" name="直線コネクタ 465"/>
        <xdr:cNvCxnSpPr/>
      </xdr:nvCxnSpPr>
      <xdr:spPr>
        <a:xfrm>
          <a:off x="8750300" y="16743913"/>
          <a:ext cx="889000" cy="10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80159</xdr:rowOff>
    </xdr:from>
    <xdr:to>
      <xdr:col>14</xdr:col>
      <xdr:colOff>79375</xdr:colOff>
      <xdr:row>98</xdr:row>
      <xdr:rowOff>10309</xdr:rowOff>
    </xdr:to>
    <xdr:sp macro="" textlink="">
      <xdr:nvSpPr>
        <xdr:cNvPr id="467" name="フローチャート : 判断 466"/>
        <xdr:cNvSpPr/>
      </xdr:nvSpPr>
      <xdr:spPr>
        <a:xfrm>
          <a:off x="9588500" y="16710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26836</xdr:rowOff>
    </xdr:from>
    <xdr:ext cx="599010" cy="259045"/>
    <xdr:sp macro="" textlink="">
      <xdr:nvSpPr>
        <xdr:cNvPr id="468" name="テキスト ボックス 467"/>
        <xdr:cNvSpPr txBox="1"/>
      </xdr:nvSpPr>
      <xdr:spPr>
        <a:xfrm>
          <a:off x="9339794" y="16486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113263</xdr:rowOff>
    </xdr:from>
    <xdr:to>
      <xdr:col>12</xdr:col>
      <xdr:colOff>511175</xdr:colOff>
      <xdr:row>98</xdr:row>
      <xdr:rowOff>36540</xdr:rowOff>
    </xdr:to>
    <xdr:cxnSp macro="">
      <xdr:nvCxnSpPr>
        <xdr:cNvPr id="469" name="直線コネクタ 468"/>
        <xdr:cNvCxnSpPr/>
      </xdr:nvCxnSpPr>
      <xdr:spPr>
        <a:xfrm flipV="1">
          <a:off x="7861300" y="16743913"/>
          <a:ext cx="889000" cy="94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29397</xdr:rowOff>
    </xdr:from>
    <xdr:to>
      <xdr:col>12</xdr:col>
      <xdr:colOff>561975</xdr:colOff>
      <xdr:row>97</xdr:row>
      <xdr:rowOff>130997</xdr:rowOff>
    </xdr:to>
    <xdr:sp macro="" textlink="">
      <xdr:nvSpPr>
        <xdr:cNvPr id="470" name="フローチャート : 判断 469"/>
        <xdr:cNvSpPr/>
      </xdr:nvSpPr>
      <xdr:spPr>
        <a:xfrm>
          <a:off x="8699500" y="1666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95</xdr:row>
      <xdr:rowOff>147524</xdr:rowOff>
    </xdr:from>
    <xdr:ext cx="599010" cy="259045"/>
    <xdr:sp macro="" textlink="">
      <xdr:nvSpPr>
        <xdr:cNvPr id="471" name="テキスト ボックス 470"/>
        <xdr:cNvSpPr txBox="1"/>
      </xdr:nvSpPr>
      <xdr:spPr>
        <a:xfrm>
          <a:off x="8450794" y="16435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123121</xdr:rowOff>
    </xdr:from>
    <xdr:to>
      <xdr:col>11</xdr:col>
      <xdr:colOff>307975</xdr:colOff>
      <xdr:row>98</xdr:row>
      <xdr:rowOff>36540</xdr:rowOff>
    </xdr:to>
    <xdr:cxnSp macro="">
      <xdr:nvCxnSpPr>
        <xdr:cNvPr id="472" name="直線コネクタ 471"/>
        <xdr:cNvCxnSpPr/>
      </xdr:nvCxnSpPr>
      <xdr:spPr>
        <a:xfrm>
          <a:off x="6972300" y="16753771"/>
          <a:ext cx="889000" cy="8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70465</xdr:rowOff>
    </xdr:from>
    <xdr:to>
      <xdr:col>11</xdr:col>
      <xdr:colOff>358775</xdr:colOff>
      <xdr:row>98</xdr:row>
      <xdr:rowOff>615</xdr:rowOff>
    </xdr:to>
    <xdr:sp macro="" textlink="">
      <xdr:nvSpPr>
        <xdr:cNvPr id="473" name="フローチャート : 判断 472"/>
        <xdr:cNvSpPr/>
      </xdr:nvSpPr>
      <xdr:spPr>
        <a:xfrm>
          <a:off x="7810500" y="16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17142</xdr:rowOff>
    </xdr:from>
    <xdr:ext cx="599010" cy="259045"/>
    <xdr:sp macro="" textlink="">
      <xdr:nvSpPr>
        <xdr:cNvPr id="474" name="テキスト ボックス 473"/>
        <xdr:cNvSpPr txBox="1"/>
      </xdr:nvSpPr>
      <xdr:spPr>
        <a:xfrm>
          <a:off x="7561794" y="164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117703</xdr:rowOff>
    </xdr:from>
    <xdr:to>
      <xdr:col>10</xdr:col>
      <xdr:colOff>155575</xdr:colOff>
      <xdr:row>98</xdr:row>
      <xdr:rowOff>47853</xdr:rowOff>
    </xdr:to>
    <xdr:sp macro="" textlink="">
      <xdr:nvSpPr>
        <xdr:cNvPr id="475" name="フローチャート : 判断 474"/>
        <xdr:cNvSpPr/>
      </xdr:nvSpPr>
      <xdr:spPr>
        <a:xfrm>
          <a:off x="6921500" y="1674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38980</xdr:rowOff>
    </xdr:from>
    <xdr:ext cx="599010" cy="259045"/>
    <xdr:sp macro="" textlink="">
      <xdr:nvSpPr>
        <xdr:cNvPr id="476" name="テキスト ボックス 475"/>
        <xdr:cNvSpPr txBox="1"/>
      </xdr:nvSpPr>
      <xdr:spPr>
        <a:xfrm>
          <a:off x="6672794" y="1684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123129</xdr:rowOff>
    </xdr:from>
    <xdr:to>
      <xdr:col>15</xdr:col>
      <xdr:colOff>231775</xdr:colOff>
      <xdr:row>98</xdr:row>
      <xdr:rowOff>53279</xdr:rowOff>
    </xdr:to>
    <xdr:sp macro="" textlink="">
      <xdr:nvSpPr>
        <xdr:cNvPr id="482" name="円/楕円 481"/>
        <xdr:cNvSpPr/>
      </xdr:nvSpPr>
      <xdr:spPr>
        <a:xfrm>
          <a:off x="10426700" y="1675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101556</xdr:rowOff>
    </xdr:from>
    <xdr:ext cx="599010" cy="259045"/>
    <xdr:sp macro="" textlink="">
      <xdr:nvSpPr>
        <xdr:cNvPr id="483" name="土木費該当値テキスト"/>
        <xdr:cNvSpPr txBox="1"/>
      </xdr:nvSpPr>
      <xdr:spPr>
        <a:xfrm>
          <a:off x="10528300" y="16732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112,032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169838</xdr:rowOff>
    </xdr:from>
    <xdr:to>
      <xdr:col>14</xdr:col>
      <xdr:colOff>79375</xdr:colOff>
      <xdr:row>98</xdr:row>
      <xdr:rowOff>99988</xdr:rowOff>
    </xdr:to>
    <xdr:sp macro="" textlink="">
      <xdr:nvSpPr>
        <xdr:cNvPr id="484" name="円/楕円 483"/>
        <xdr:cNvSpPr/>
      </xdr:nvSpPr>
      <xdr:spPr>
        <a:xfrm>
          <a:off x="9588500" y="16800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91115</xdr:rowOff>
    </xdr:from>
    <xdr:ext cx="534377" cy="259045"/>
    <xdr:sp macro="" textlink="">
      <xdr:nvSpPr>
        <xdr:cNvPr id="485" name="テキスト ボックス 484"/>
        <xdr:cNvSpPr txBox="1"/>
      </xdr:nvSpPr>
      <xdr:spPr>
        <a:xfrm>
          <a:off x="9372111" y="168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87,513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62463</xdr:rowOff>
    </xdr:from>
    <xdr:to>
      <xdr:col>12</xdr:col>
      <xdr:colOff>561975</xdr:colOff>
      <xdr:row>97</xdr:row>
      <xdr:rowOff>164063</xdr:rowOff>
    </xdr:to>
    <xdr:sp macro="" textlink="">
      <xdr:nvSpPr>
        <xdr:cNvPr id="486" name="円/楕円 485"/>
        <xdr:cNvSpPr/>
      </xdr:nvSpPr>
      <xdr:spPr>
        <a:xfrm>
          <a:off x="8699500" y="1669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155190</xdr:rowOff>
    </xdr:from>
    <xdr:ext cx="599010" cy="259045"/>
    <xdr:sp macro="" textlink="">
      <xdr:nvSpPr>
        <xdr:cNvPr id="487" name="テキスト ボックス 486"/>
        <xdr:cNvSpPr txBox="1"/>
      </xdr:nvSpPr>
      <xdr:spPr>
        <a:xfrm>
          <a:off x="8450794" y="1678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143,878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157190</xdr:rowOff>
    </xdr:from>
    <xdr:to>
      <xdr:col>11</xdr:col>
      <xdr:colOff>358775</xdr:colOff>
      <xdr:row>98</xdr:row>
      <xdr:rowOff>87340</xdr:rowOff>
    </xdr:to>
    <xdr:sp macro="" textlink="">
      <xdr:nvSpPr>
        <xdr:cNvPr id="488" name="円/楕円 487"/>
        <xdr:cNvSpPr/>
      </xdr:nvSpPr>
      <xdr:spPr>
        <a:xfrm>
          <a:off x="7810500" y="167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78467</xdr:rowOff>
    </xdr:from>
    <xdr:ext cx="534377" cy="259045"/>
    <xdr:sp macro="" textlink="">
      <xdr:nvSpPr>
        <xdr:cNvPr id="489" name="テキスト ボックス 488"/>
        <xdr:cNvSpPr txBox="1"/>
      </xdr:nvSpPr>
      <xdr:spPr>
        <a:xfrm>
          <a:off x="7594111" y="168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94,152</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72321</xdr:rowOff>
    </xdr:from>
    <xdr:to>
      <xdr:col>10</xdr:col>
      <xdr:colOff>155575</xdr:colOff>
      <xdr:row>98</xdr:row>
      <xdr:rowOff>2471</xdr:rowOff>
    </xdr:to>
    <xdr:sp macro="" textlink="">
      <xdr:nvSpPr>
        <xdr:cNvPr id="490" name="円/楕円 489"/>
        <xdr:cNvSpPr/>
      </xdr:nvSpPr>
      <xdr:spPr>
        <a:xfrm>
          <a:off x="6921500" y="167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18998</xdr:rowOff>
    </xdr:from>
    <xdr:ext cx="599010" cy="259045"/>
    <xdr:sp macro="" textlink="">
      <xdr:nvSpPr>
        <xdr:cNvPr id="491" name="テキスト ボックス 490"/>
        <xdr:cNvSpPr txBox="1"/>
      </xdr:nvSpPr>
      <xdr:spPr>
        <a:xfrm>
          <a:off x="6672794" y="16478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156117</xdr:rowOff>
    </xdr:from>
    <xdr:to>
      <xdr:col>23</xdr:col>
      <xdr:colOff>516889</xdr:colOff>
      <xdr:row>38</xdr:row>
      <xdr:rowOff>131996</xdr:rowOff>
    </xdr:to>
    <xdr:cxnSp macro="">
      <xdr:nvCxnSpPr>
        <xdr:cNvPr id="515" name="直線コネクタ 514"/>
        <xdr:cNvCxnSpPr/>
      </xdr:nvCxnSpPr>
      <xdr:spPr>
        <a:xfrm flipV="1">
          <a:off x="16317595" y="5299617"/>
          <a:ext cx="1269" cy="1347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135823</xdr:rowOff>
    </xdr:from>
    <xdr:ext cx="534377" cy="259045"/>
    <xdr:sp macro="" textlink="">
      <xdr:nvSpPr>
        <xdr:cNvPr id="516" name="消防費最小値テキスト"/>
        <xdr:cNvSpPr txBox="1"/>
      </xdr:nvSpPr>
      <xdr:spPr>
        <a:xfrm>
          <a:off x="16370300" y="665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22,022</a:t>
          </a:r>
          <a:endParaRPr kumimoji="1" lang="ja-JP" altLang="en-US" sz="1000" b="1">
            <a:latin typeface="ＭＳ Ｐゴシック"/>
          </a:endParaRPr>
        </a:p>
      </xdr:txBody>
    </xdr:sp>
    <xdr:clientData/>
  </xdr:oneCellAnchor>
  <xdr:twoCellAnchor>
    <xdr:from>
      <xdr:col>23</xdr:col>
      <xdr:colOff>428625</xdr:colOff>
      <xdr:row>38</xdr:row>
      <xdr:rowOff>131996</xdr:rowOff>
    </xdr:from>
    <xdr:to>
      <xdr:col>23</xdr:col>
      <xdr:colOff>606425</xdr:colOff>
      <xdr:row>38</xdr:row>
      <xdr:rowOff>131996</xdr:rowOff>
    </xdr:to>
    <xdr:cxnSp macro="">
      <xdr:nvCxnSpPr>
        <xdr:cNvPr id="517" name="直線コネクタ 516"/>
        <xdr:cNvCxnSpPr/>
      </xdr:nvCxnSpPr>
      <xdr:spPr>
        <a:xfrm>
          <a:off x="16230600" y="6647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102794</xdr:rowOff>
    </xdr:from>
    <xdr:ext cx="599010" cy="259045"/>
    <xdr:sp macro="" textlink="">
      <xdr:nvSpPr>
        <xdr:cNvPr id="518" name="消防費最大値テキスト"/>
        <xdr:cNvSpPr txBox="1"/>
      </xdr:nvSpPr>
      <xdr:spPr>
        <a:xfrm>
          <a:off x="16370300" y="507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375,691</a:t>
          </a:r>
          <a:endParaRPr kumimoji="1" lang="ja-JP" altLang="en-US" sz="1000" b="1">
            <a:latin typeface="ＭＳ Ｐゴシック"/>
          </a:endParaRPr>
        </a:p>
      </xdr:txBody>
    </xdr:sp>
    <xdr:clientData/>
  </xdr:oneCellAnchor>
  <xdr:twoCellAnchor>
    <xdr:from>
      <xdr:col>23</xdr:col>
      <xdr:colOff>428625</xdr:colOff>
      <xdr:row>30</xdr:row>
      <xdr:rowOff>156117</xdr:rowOff>
    </xdr:from>
    <xdr:to>
      <xdr:col>23</xdr:col>
      <xdr:colOff>606425</xdr:colOff>
      <xdr:row>30</xdr:row>
      <xdr:rowOff>156117</xdr:rowOff>
    </xdr:to>
    <xdr:cxnSp macro="">
      <xdr:nvCxnSpPr>
        <xdr:cNvPr id="519" name="直線コネクタ 518"/>
        <xdr:cNvCxnSpPr/>
      </xdr:nvCxnSpPr>
      <xdr:spPr>
        <a:xfrm>
          <a:off x="16230600" y="529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8884</xdr:rowOff>
    </xdr:from>
    <xdr:to>
      <xdr:col>23</xdr:col>
      <xdr:colOff>517525</xdr:colOff>
      <xdr:row>38</xdr:row>
      <xdr:rowOff>55628</xdr:rowOff>
    </xdr:to>
    <xdr:cxnSp macro="">
      <xdr:nvCxnSpPr>
        <xdr:cNvPr id="520" name="直線コネクタ 519"/>
        <xdr:cNvCxnSpPr/>
      </xdr:nvCxnSpPr>
      <xdr:spPr>
        <a:xfrm>
          <a:off x="15481300" y="6523984"/>
          <a:ext cx="838200" cy="4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2183</xdr:rowOff>
    </xdr:from>
    <xdr:ext cx="534377" cy="259045"/>
    <xdr:sp macro="" textlink="">
      <xdr:nvSpPr>
        <xdr:cNvPr id="521" name="消防費平均値テキスト"/>
        <xdr:cNvSpPr txBox="1"/>
      </xdr:nvSpPr>
      <xdr:spPr>
        <a:xfrm>
          <a:off x="16370300" y="6345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48,765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150756</xdr:rowOff>
    </xdr:from>
    <xdr:to>
      <xdr:col>23</xdr:col>
      <xdr:colOff>568325</xdr:colOff>
      <xdr:row>38</xdr:row>
      <xdr:rowOff>80905</xdr:rowOff>
    </xdr:to>
    <xdr:sp macro="" textlink="">
      <xdr:nvSpPr>
        <xdr:cNvPr id="522" name="フローチャート : 判断 521"/>
        <xdr:cNvSpPr/>
      </xdr:nvSpPr>
      <xdr:spPr>
        <a:xfrm>
          <a:off x="16268700" y="649440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8884</xdr:rowOff>
    </xdr:from>
    <xdr:to>
      <xdr:col>22</xdr:col>
      <xdr:colOff>365125</xdr:colOff>
      <xdr:row>38</xdr:row>
      <xdr:rowOff>24654</xdr:rowOff>
    </xdr:to>
    <xdr:cxnSp macro="">
      <xdr:nvCxnSpPr>
        <xdr:cNvPr id="523" name="直線コネクタ 522"/>
        <xdr:cNvCxnSpPr/>
      </xdr:nvCxnSpPr>
      <xdr:spPr>
        <a:xfrm flipV="1">
          <a:off x="14592300" y="6523984"/>
          <a:ext cx="889000" cy="1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141162</xdr:rowOff>
    </xdr:from>
    <xdr:to>
      <xdr:col>22</xdr:col>
      <xdr:colOff>415925</xdr:colOff>
      <xdr:row>38</xdr:row>
      <xdr:rowOff>71312</xdr:rowOff>
    </xdr:to>
    <xdr:sp macro="" textlink="">
      <xdr:nvSpPr>
        <xdr:cNvPr id="524" name="フローチャート : 判断 523"/>
        <xdr:cNvSpPr/>
      </xdr:nvSpPr>
      <xdr:spPr>
        <a:xfrm>
          <a:off x="15430500" y="6484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62439</xdr:rowOff>
    </xdr:from>
    <xdr:ext cx="534377" cy="259045"/>
    <xdr:sp macro="" textlink="">
      <xdr:nvSpPr>
        <xdr:cNvPr id="525" name="テキスト ボックス 524"/>
        <xdr:cNvSpPr txBox="1"/>
      </xdr:nvSpPr>
      <xdr:spPr>
        <a:xfrm>
          <a:off x="15214111" y="657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24654</xdr:rowOff>
    </xdr:from>
    <xdr:to>
      <xdr:col>21</xdr:col>
      <xdr:colOff>161925</xdr:colOff>
      <xdr:row>38</xdr:row>
      <xdr:rowOff>32807</xdr:rowOff>
    </xdr:to>
    <xdr:cxnSp macro="">
      <xdr:nvCxnSpPr>
        <xdr:cNvPr id="526" name="直線コネクタ 525"/>
        <xdr:cNvCxnSpPr/>
      </xdr:nvCxnSpPr>
      <xdr:spPr>
        <a:xfrm flipV="1">
          <a:off x="13703300" y="6539754"/>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110899</xdr:rowOff>
    </xdr:from>
    <xdr:to>
      <xdr:col>21</xdr:col>
      <xdr:colOff>212725</xdr:colOff>
      <xdr:row>38</xdr:row>
      <xdr:rowOff>41049</xdr:rowOff>
    </xdr:to>
    <xdr:sp macro="" textlink="">
      <xdr:nvSpPr>
        <xdr:cNvPr id="527" name="フローチャート : 判断 526"/>
        <xdr:cNvSpPr/>
      </xdr:nvSpPr>
      <xdr:spPr>
        <a:xfrm>
          <a:off x="14541500" y="6454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57576</xdr:rowOff>
    </xdr:from>
    <xdr:ext cx="534377" cy="259045"/>
    <xdr:sp macro="" textlink="">
      <xdr:nvSpPr>
        <xdr:cNvPr id="528" name="テキスト ボックス 527"/>
        <xdr:cNvSpPr txBox="1"/>
      </xdr:nvSpPr>
      <xdr:spPr>
        <a:xfrm>
          <a:off x="14325111" y="622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32807</xdr:rowOff>
    </xdr:from>
    <xdr:to>
      <xdr:col>19</xdr:col>
      <xdr:colOff>644525</xdr:colOff>
      <xdr:row>38</xdr:row>
      <xdr:rowOff>86215</xdr:rowOff>
    </xdr:to>
    <xdr:cxnSp macro="">
      <xdr:nvCxnSpPr>
        <xdr:cNvPr id="529" name="直線コネクタ 528"/>
        <xdr:cNvCxnSpPr/>
      </xdr:nvCxnSpPr>
      <xdr:spPr>
        <a:xfrm flipV="1">
          <a:off x="12814300" y="6547907"/>
          <a:ext cx="889000" cy="53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153598</xdr:rowOff>
    </xdr:from>
    <xdr:to>
      <xdr:col>20</xdr:col>
      <xdr:colOff>9525</xdr:colOff>
      <xdr:row>38</xdr:row>
      <xdr:rowOff>83748</xdr:rowOff>
    </xdr:to>
    <xdr:sp macro="" textlink="">
      <xdr:nvSpPr>
        <xdr:cNvPr id="530" name="フローチャート : 判断 529"/>
        <xdr:cNvSpPr/>
      </xdr:nvSpPr>
      <xdr:spPr>
        <a:xfrm>
          <a:off x="13652500" y="649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74875</xdr:rowOff>
    </xdr:from>
    <xdr:ext cx="534377" cy="259045"/>
    <xdr:sp macro="" textlink="">
      <xdr:nvSpPr>
        <xdr:cNvPr id="531" name="テキスト ボックス 530"/>
        <xdr:cNvSpPr txBox="1"/>
      </xdr:nvSpPr>
      <xdr:spPr>
        <a:xfrm>
          <a:off x="13436111" y="658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165104</xdr:rowOff>
    </xdr:from>
    <xdr:to>
      <xdr:col>18</xdr:col>
      <xdr:colOff>492125</xdr:colOff>
      <xdr:row>38</xdr:row>
      <xdr:rowOff>95254</xdr:rowOff>
    </xdr:to>
    <xdr:sp macro="" textlink="">
      <xdr:nvSpPr>
        <xdr:cNvPr id="532" name="フローチャート : 判断 531"/>
        <xdr:cNvSpPr/>
      </xdr:nvSpPr>
      <xdr:spPr>
        <a:xfrm>
          <a:off x="12763500" y="65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111781</xdr:rowOff>
    </xdr:from>
    <xdr:ext cx="534377" cy="259045"/>
    <xdr:sp macro="" textlink="">
      <xdr:nvSpPr>
        <xdr:cNvPr id="533" name="テキスト ボックス 532"/>
        <xdr:cNvSpPr txBox="1"/>
      </xdr:nvSpPr>
      <xdr:spPr>
        <a:xfrm>
          <a:off x="12547111" y="6283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4828</xdr:rowOff>
    </xdr:from>
    <xdr:to>
      <xdr:col>23</xdr:col>
      <xdr:colOff>568325</xdr:colOff>
      <xdr:row>38</xdr:row>
      <xdr:rowOff>106428</xdr:rowOff>
    </xdr:to>
    <xdr:sp macro="" textlink="">
      <xdr:nvSpPr>
        <xdr:cNvPr id="539" name="円/楕円 538"/>
        <xdr:cNvSpPr/>
      </xdr:nvSpPr>
      <xdr:spPr>
        <a:xfrm>
          <a:off x="16268700" y="651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129182</xdr:rowOff>
    </xdr:from>
    <xdr:ext cx="534377" cy="259045"/>
    <xdr:sp macro="" textlink="">
      <xdr:nvSpPr>
        <xdr:cNvPr id="540" name="消防費該当値テキスト"/>
        <xdr:cNvSpPr txBox="1"/>
      </xdr:nvSpPr>
      <xdr:spPr>
        <a:xfrm>
          <a:off x="16370300" y="647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42,066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129534</xdr:rowOff>
    </xdr:from>
    <xdr:to>
      <xdr:col>22</xdr:col>
      <xdr:colOff>415925</xdr:colOff>
      <xdr:row>38</xdr:row>
      <xdr:rowOff>59683</xdr:rowOff>
    </xdr:to>
    <xdr:sp macro="" textlink="">
      <xdr:nvSpPr>
        <xdr:cNvPr id="541" name="円/楕円 540"/>
        <xdr:cNvSpPr/>
      </xdr:nvSpPr>
      <xdr:spPr>
        <a:xfrm>
          <a:off x="154305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76211</xdr:rowOff>
    </xdr:from>
    <xdr:ext cx="534377" cy="259045"/>
    <xdr:sp macro="" textlink="">
      <xdr:nvSpPr>
        <xdr:cNvPr id="542" name="テキスト ボックス 541"/>
        <xdr:cNvSpPr txBox="1"/>
      </xdr:nvSpPr>
      <xdr:spPr>
        <a:xfrm>
          <a:off x="15214111" y="624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54,335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145303</xdr:rowOff>
    </xdr:from>
    <xdr:to>
      <xdr:col>21</xdr:col>
      <xdr:colOff>212725</xdr:colOff>
      <xdr:row>38</xdr:row>
      <xdr:rowOff>75453</xdr:rowOff>
    </xdr:to>
    <xdr:sp macro="" textlink="">
      <xdr:nvSpPr>
        <xdr:cNvPr id="543" name="円/楕円 542"/>
        <xdr:cNvSpPr/>
      </xdr:nvSpPr>
      <xdr:spPr>
        <a:xfrm>
          <a:off x="14541500" y="6488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66581</xdr:rowOff>
    </xdr:from>
    <xdr:ext cx="534377" cy="259045"/>
    <xdr:sp macro="" textlink="">
      <xdr:nvSpPr>
        <xdr:cNvPr id="544" name="テキスト ボックス 543"/>
        <xdr:cNvSpPr txBox="1"/>
      </xdr:nvSpPr>
      <xdr:spPr>
        <a:xfrm>
          <a:off x="14325111" y="658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153457</xdr:rowOff>
    </xdr:from>
    <xdr:to>
      <xdr:col>20</xdr:col>
      <xdr:colOff>9525</xdr:colOff>
      <xdr:row>38</xdr:row>
      <xdr:rowOff>83607</xdr:rowOff>
    </xdr:to>
    <xdr:sp macro="" textlink="">
      <xdr:nvSpPr>
        <xdr:cNvPr id="545" name="円/楕円 544"/>
        <xdr:cNvSpPr/>
      </xdr:nvSpPr>
      <xdr:spPr>
        <a:xfrm>
          <a:off x="13652500" y="649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100134</xdr:rowOff>
    </xdr:from>
    <xdr:ext cx="534377" cy="259045"/>
    <xdr:sp macro="" textlink="">
      <xdr:nvSpPr>
        <xdr:cNvPr id="546" name="テキスト ボックス 545"/>
        <xdr:cNvSpPr txBox="1"/>
      </xdr:nvSpPr>
      <xdr:spPr>
        <a:xfrm>
          <a:off x="13436111" y="627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35415</xdr:rowOff>
    </xdr:from>
    <xdr:to>
      <xdr:col>18</xdr:col>
      <xdr:colOff>492125</xdr:colOff>
      <xdr:row>38</xdr:row>
      <xdr:rowOff>137015</xdr:rowOff>
    </xdr:to>
    <xdr:sp macro="" textlink="">
      <xdr:nvSpPr>
        <xdr:cNvPr id="547" name="円/楕円 546"/>
        <xdr:cNvSpPr/>
      </xdr:nvSpPr>
      <xdr:spPr>
        <a:xfrm>
          <a:off x="12763500" y="65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128142</xdr:rowOff>
    </xdr:from>
    <xdr:ext cx="534377" cy="259045"/>
    <xdr:sp macro="" textlink="">
      <xdr:nvSpPr>
        <xdr:cNvPr id="548" name="テキスト ボックス 547"/>
        <xdr:cNvSpPr txBox="1"/>
      </xdr:nvSpPr>
      <xdr:spPr>
        <a:xfrm>
          <a:off x="12547111" y="66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34,038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144434</xdr:rowOff>
    </xdr:from>
    <xdr:ext cx="595419" cy="259045"/>
    <xdr:sp macro="" textlink="">
      <xdr:nvSpPr>
        <xdr:cNvPr id="562" name="テキスト ボックス 561"/>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49</xdr:row>
      <xdr:rowOff>38299</xdr:rowOff>
    </xdr:from>
    <xdr:ext cx="685572" cy="259045"/>
    <xdr:sp macro="" textlink="">
      <xdr:nvSpPr>
        <xdr:cNvPr id="570" name="テキスト ボックス 569"/>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13261</xdr:rowOff>
    </xdr:from>
    <xdr:to>
      <xdr:col>23</xdr:col>
      <xdr:colOff>516889</xdr:colOff>
      <xdr:row>59</xdr:row>
      <xdr:rowOff>31104</xdr:rowOff>
    </xdr:to>
    <xdr:cxnSp macro="">
      <xdr:nvCxnSpPr>
        <xdr:cNvPr id="574" name="直線コネクタ 573"/>
        <xdr:cNvCxnSpPr/>
      </xdr:nvCxnSpPr>
      <xdr:spPr>
        <a:xfrm flipV="1">
          <a:off x="16317595" y="8757211"/>
          <a:ext cx="1269" cy="1389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34931</xdr:rowOff>
    </xdr:from>
    <xdr:ext cx="534377" cy="259045"/>
    <xdr:sp macro="" textlink="">
      <xdr:nvSpPr>
        <xdr:cNvPr id="575" name="教育費最小値テキスト"/>
        <xdr:cNvSpPr txBox="1"/>
      </xdr:nvSpPr>
      <xdr:spPr>
        <a:xfrm>
          <a:off x="16370300" y="1015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41,507</a:t>
          </a:r>
          <a:endParaRPr kumimoji="1" lang="ja-JP" altLang="en-US" sz="1000" b="1">
            <a:latin typeface="ＭＳ Ｐゴシック"/>
          </a:endParaRPr>
        </a:p>
      </xdr:txBody>
    </xdr:sp>
    <xdr:clientData/>
  </xdr:oneCellAnchor>
  <xdr:twoCellAnchor>
    <xdr:from>
      <xdr:col>23</xdr:col>
      <xdr:colOff>428625</xdr:colOff>
      <xdr:row>59</xdr:row>
      <xdr:rowOff>31104</xdr:rowOff>
    </xdr:from>
    <xdr:to>
      <xdr:col>23</xdr:col>
      <xdr:colOff>606425</xdr:colOff>
      <xdr:row>59</xdr:row>
      <xdr:rowOff>31104</xdr:rowOff>
    </xdr:to>
    <xdr:cxnSp macro="">
      <xdr:nvCxnSpPr>
        <xdr:cNvPr id="576" name="直線コネクタ 575"/>
        <xdr:cNvCxnSpPr/>
      </xdr:nvCxnSpPr>
      <xdr:spPr>
        <a:xfrm>
          <a:off x="16230600" y="10146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131388</xdr:rowOff>
    </xdr:from>
    <xdr:ext cx="599010" cy="259045"/>
    <xdr:sp macro="" textlink="">
      <xdr:nvSpPr>
        <xdr:cNvPr id="577" name="教育費最大値テキスト"/>
        <xdr:cNvSpPr txBox="1"/>
      </xdr:nvSpPr>
      <xdr:spPr>
        <a:xfrm>
          <a:off x="16370300" y="8532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892,434</a:t>
          </a:r>
          <a:endParaRPr kumimoji="1" lang="ja-JP" altLang="en-US" sz="1000" b="1">
            <a:latin typeface="ＭＳ Ｐゴシック"/>
          </a:endParaRPr>
        </a:p>
      </xdr:txBody>
    </xdr:sp>
    <xdr:clientData/>
  </xdr:oneCellAnchor>
  <xdr:twoCellAnchor>
    <xdr:from>
      <xdr:col>23</xdr:col>
      <xdr:colOff>428625</xdr:colOff>
      <xdr:row>51</xdr:row>
      <xdr:rowOff>13261</xdr:rowOff>
    </xdr:from>
    <xdr:to>
      <xdr:col>23</xdr:col>
      <xdr:colOff>606425</xdr:colOff>
      <xdr:row>51</xdr:row>
      <xdr:rowOff>13261</xdr:rowOff>
    </xdr:to>
    <xdr:cxnSp macro="">
      <xdr:nvCxnSpPr>
        <xdr:cNvPr id="578" name="直線コネクタ 577"/>
        <xdr:cNvCxnSpPr/>
      </xdr:nvCxnSpPr>
      <xdr:spPr>
        <a:xfrm>
          <a:off x="16230600" y="8757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71072</xdr:rowOff>
    </xdr:from>
    <xdr:to>
      <xdr:col>23</xdr:col>
      <xdr:colOff>517525</xdr:colOff>
      <xdr:row>58</xdr:row>
      <xdr:rowOff>71654</xdr:rowOff>
    </xdr:to>
    <xdr:cxnSp macro="">
      <xdr:nvCxnSpPr>
        <xdr:cNvPr id="579" name="直線コネクタ 578"/>
        <xdr:cNvCxnSpPr/>
      </xdr:nvCxnSpPr>
      <xdr:spPr>
        <a:xfrm>
          <a:off x="15481300" y="10015172"/>
          <a:ext cx="838200" cy="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23545</xdr:rowOff>
    </xdr:from>
    <xdr:ext cx="599010" cy="259045"/>
    <xdr:sp macro="" textlink="">
      <xdr:nvSpPr>
        <xdr:cNvPr id="580" name="教育費平均値テキスト"/>
        <xdr:cNvSpPr txBox="1"/>
      </xdr:nvSpPr>
      <xdr:spPr>
        <a:xfrm>
          <a:off x="16370300" y="99676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106,813</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45118</xdr:rowOff>
    </xdr:from>
    <xdr:to>
      <xdr:col>23</xdr:col>
      <xdr:colOff>568325</xdr:colOff>
      <xdr:row>58</xdr:row>
      <xdr:rowOff>146718</xdr:rowOff>
    </xdr:to>
    <xdr:sp macro="" textlink="">
      <xdr:nvSpPr>
        <xdr:cNvPr id="581" name="フローチャート : 判断 580"/>
        <xdr:cNvSpPr/>
      </xdr:nvSpPr>
      <xdr:spPr>
        <a:xfrm>
          <a:off x="16268700" y="9989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71072</xdr:rowOff>
    </xdr:from>
    <xdr:to>
      <xdr:col>22</xdr:col>
      <xdr:colOff>365125</xdr:colOff>
      <xdr:row>58</xdr:row>
      <xdr:rowOff>136954</xdr:rowOff>
    </xdr:to>
    <xdr:cxnSp macro="">
      <xdr:nvCxnSpPr>
        <xdr:cNvPr id="582" name="直線コネクタ 581"/>
        <xdr:cNvCxnSpPr/>
      </xdr:nvCxnSpPr>
      <xdr:spPr>
        <a:xfrm flipV="1">
          <a:off x="14592300" y="10015172"/>
          <a:ext cx="889000" cy="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3547</xdr:rowOff>
    </xdr:from>
    <xdr:to>
      <xdr:col>22</xdr:col>
      <xdr:colOff>415925</xdr:colOff>
      <xdr:row>58</xdr:row>
      <xdr:rowOff>105147</xdr:rowOff>
    </xdr:to>
    <xdr:sp macro="" textlink="">
      <xdr:nvSpPr>
        <xdr:cNvPr id="583" name="フローチャート : 判断 582"/>
        <xdr:cNvSpPr/>
      </xdr:nvSpPr>
      <xdr:spPr>
        <a:xfrm>
          <a:off x="15430500" y="99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121674</xdr:rowOff>
    </xdr:from>
    <xdr:ext cx="599010" cy="259045"/>
    <xdr:sp macro="" textlink="">
      <xdr:nvSpPr>
        <xdr:cNvPr id="584" name="テキスト ボックス 583"/>
        <xdr:cNvSpPr txBox="1"/>
      </xdr:nvSpPr>
      <xdr:spPr>
        <a:xfrm>
          <a:off x="15181794" y="9722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136954</xdr:rowOff>
    </xdr:from>
    <xdr:to>
      <xdr:col>21</xdr:col>
      <xdr:colOff>161925</xdr:colOff>
      <xdr:row>58</xdr:row>
      <xdr:rowOff>144524</xdr:rowOff>
    </xdr:to>
    <xdr:cxnSp macro="">
      <xdr:nvCxnSpPr>
        <xdr:cNvPr id="585" name="直線コネクタ 584"/>
        <xdr:cNvCxnSpPr/>
      </xdr:nvCxnSpPr>
      <xdr:spPr>
        <a:xfrm flipV="1">
          <a:off x="13703300" y="10081054"/>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11173</xdr:rowOff>
    </xdr:from>
    <xdr:to>
      <xdr:col>21</xdr:col>
      <xdr:colOff>212725</xdr:colOff>
      <xdr:row>58</xdr:row>
      <xdr:rowOff>112773</xdr:rowOff>
    </xdr:to>
    <xdr:sp macro="" textlink="">
      <xdr:nvSpPr>
        <xdr:cNvPr id="586" name="フローチャート : 判断 585"/>
        <xdr:cNvSpPr/>
      </xdr:nvSpPr>
      <xdr:spPr>
        <a:xfrm>
          <a:off x="14541500" y="995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129300</xdr:rowOff>
    </xdr:from>
    <xdr:ext cx="599010" cy="259045"/>
    <xdr:sp macro="" textlink="">
      <xdr:nvSpPr>
        <xdr:cNvPr id="587" name="テキスト ボックス 586"/>
        <xdr:cNvSpPr txBox="1"/>
      </xdr:nvSpPr>
      <xdr:spPr>
        <a:xfrm>
          <a:off x="14292794" y="973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80857</xdr:rowOff>
    </xdr:from>
    <xdr:to>
      <xdr:col>19</xdr:col>
      <xdr:colOff>644525</xdr:colOff>
      <xdr:row>58</xdr:row>
      <xdr:rowOff>144524</xdr:rowOff>
    </xdr:to>
    <xdr:cxnSp macro="">
      <xdr:nvCxnSpPr>
        <xdr:cNvPr id="588" name="直線コネクタ 587"/>
        <xdr:cNvCxnSpPr/>
      </xdr:nvCxnSpPr>
      <xdr:spPr>
        <a:xfrm>
          <a:off x="12814300" y="10024957"/>
          <a:ext cx="889000" cy="6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16896</xdr:rowOff>
    </xdr:from>
    <xdr:to>
      <xdr:col>20</xdr:col>
      <xdr:colOff>9525</xdr:colOff>
      <xdr:row>58</xdr:row>
      <xdr:rowOff>118496</xdr:rowOff>
    </xdr:to>
    <xdr:sp macro="" textlink="">
      <xdr:nvSpPr>
        <xdr:cNvPr id="589" name="フローチャート : 判断 588"/>
        <xdr:cNvSpPr/>
      </xdr:nvSpPr>
      <xdr:spPr>
        <a:xfrm>
          <a:off x="13652500" y="996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135023</xdr:rowOff>
    </xdr:from>
    <xdr:ext cx="599010" cy="259045"/>
    <xdr:sp macro="" textlink="">
      <xdr:nvSpPr>
        <xdr:cNvPr id="590" name="テキスト ボックス 589"/>
        <xdr:cNvSpPr txBox="1"/>
      </xdr:nvSpPr>
      <xdr:spPr>
        <a:xfrm>
          <a:off x="13403794" y="973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39915</xdr:rowOff>
    </xdr:from>
    <xdr:to>
      <xdr:col>18</xdr:col>
      <xdr:colOff>492125</xdr:colOff>
      <xdr:row>58</xdr:row>
      <xdr:rowOff>141515</xdr:rowOff>
    </xdr:to>
    <xdr:sp macro="" textlink="">
      <xdr:nvSpPr>
        <xdr:cNvPr id="591" name="フローチャート : 判断 590"/>
        <xdr:cNvSpPr/>
      </xdr:nvSpPr>
      <xdr:spPr>
        <a:xfrm>
          <a:off x="12763500" y="998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132642</xdr:rowOff>
    </xdr:from>
    <xdr:ext cx="599010" cy="259045"/>
    <xdr:sp macro="" textlink="">
      <xdr:nvSpPr>
        <xdr:cNvPr id="592" name="テキスト ボックス 591"/>
        <xdr:cNvSpPr txBox="1"/>
      </xdr:nvSpPr>
      <xdr:spPr>
        <a:xfrm>
          <a:off x="12514794" y="1007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20854</xdr:rowOff>
    </xdr:from>
    <xdr:to>
      <xdr:col>23</xdr:col>
      <xdr:colOff>568325</xdr:colOff>
      <xdr:row>58</xdr:row>
      <xdr:rowOff>122454</xdr:rowOff>
    </xdr:to>
    <xdr:sp macro="" textlink="">
      <xdr:nvSpPr>
        <xdr:cNvPr id="598" name="円/楕円 597"/>
        <xdr:cNvSpPr/>
      </xdr:nvSpPr>
      <xdr:spPr>
        <a:xfrm>
          <a:off x="16268700" y="996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43731</xdr:rowOff>
    </xdr:from>
    <xdr:ext cx="599010" cy="259045"/>
    <xdr:sp macro="" textlink="">
      <xdr:nvSpPr>
        <xdr:cNvPr id="599" name="教育費該当値テキスト"/>
        <xdr:cNvSpPr txBox="1"/>
      </xdr:nvSpPr>
      <xdr:spPr>
        <a:xfrm>
          <a:off x="16370300" y="9816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121,673</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20272</xdr:rowOff>
    </xdr:from>
    <xdr:to>
      <xdr:col>22</xdr:col>
      <xdr:colOff>415925</xdr:colOff>
      <xdr:row>58</xdr:row>
      <xdr:rowOff>121872</xdr:rowOff>
    </xdr:to>
    <xdr:sp macro="" textlink="">
      <xdr:nvSpPr>
        <xdr:cNvPr id="600" name="円/楕円 599"/>
        <xdr:cNvSpPr/>
      </xdr:nvSpPr>
      <xdr:spPr>
        <a:xfrm>
          <a:off x="15430500" y="996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58</xdr:row>
      <xdr:rowOff>112999</xdr:rowOff>
    </xdr:from>
    <xdr:ext cx="599010" cy="259045"/>
    <xdr:sp macro="" textlink="">
      <xdr:nvSpPr>
        <xdr:cNvPr id="601" name="テキスト ボックス 600"/>
        <xdr:cNvSpPr txBox="1"/>
      </xdr:nvSpPr>
      <xdr:spPr>
        <a:xfrm>
          <a:off x="15181794" y="10057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122,029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86154</xdr:rowOff>
    </xdr:from>
    <xdr:to>
      <xdr:col>21</xdr:col>
      <xdr:colOff>212725</xdr:colOff>
      <xdr:row>59</xdr:row>
      <xdr:rowOff>16304</xdr:rowOff>
    </xdr:to>
    <xdr:sp macro="" textlink="">
      <xdr:nvSpPr>
        <xdr:cNvPr id="602" name="円/楕円 601"/>
        <xdr:cNvSpPr/>
      </xdr:nvSpPr>
      <xdr:spPr>
        <a:xfrm>
          <a:off x="14541500" y="10030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7431</xdr:rowOff>
    </xdr:from>
    <xdr:ext cx="534377" cy="259045"/>
    <xdr:sp macro="" textlink="">
      <xdr:nvSpPr>
        <xdr:cNvPr id="603" name="テキスト ボックス 602"/>
        <xdr:cNvSpPr txBox="1"/>
      </xdr:nvSpPr>
      <xdr:spPr>
        <a:xfrm>
          <a:off x="14325111" y="1012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93724</xdr:rowOff>
    </xdr:from>
    <xdr:to>
      <xdr:col>20</xdr:col>
      <xdr:colOff>9525</xdr:colOff>
      <xdr:row>59</xdr:row>
      <xdr:rowOff>23874</xdr:rowOff>
    </xdr:to>
    <xdr:sp macro="" textlink="">
      <xdr:nvSpPr>
        <xdr:cNvPr id="604" name="円/楕円 603"/>
        <xdr:cNvSpPr/>
      </xdr:nvSpPr>
      <xdr:spPr>
        <a:xfrm>
          <a:off x="13652500" y="100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15001</xdr:rowOff>
    </xdr:from>
    <xdr:ext cx="534377" cy="259045"/>
    <xdr:sp macro="" textlink="">
      <xdr:nvSpPr>
        <xdr:cNvPr id="605" name="テキスト ボックス 604"/>
        <xdr:cNvSpPr txBox="1"/>
      </xdr:nvSpPr>
      <xdr:spPr>
        <a:xfrm>
          <a:off x="13436111" y="1013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77,046</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30057</xdr:rowOff>
    </xdr:from>
    <xdr:to>
      <xdr:col>18</xdr:col>
      <xdr:colOff>492125</xdr:colOff>
      <xdr:row>58</xdr:row>
      <xdr:rowOff>131657</xdr:rowOff>
    </xdr:to>
    <xdr:sp macro="" textlink="">
      <xdr:nvSpPr>
        <xdr:cNvPr id="606" name="円/楕円 605"/>
        <xdr:cNvSpPr/>
      </xdr:nvSpPr>
      <xdr:spPr>
        <a:xfrm>
          <a:off x="12763500" y="997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148184</xdr:rowOff>
    </xdr:from>
    <xdr:ext cx="599010" cy="259045"/>
    <xdr:sp macro="" textlink="">
      <xdr:nvSpPr>
        <xdr:cNvPr id="607" name="テキスト ボックス 606"/>
        <xdr:cNvSpPr txBox="1"/>
      </xdr:nvSpPr>
      <xdr:spPr>
        <a:xfrm>
          <a:off x="12514794" y="974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30111</xdr:rowOff>
    </xdr:from>
    <xdr:to>
      <xdr:col>23</xdr:col>
      <xdr:colOff>516889</xdr:colOff>
      <xdr:row>79</xdr:row>
      <xdr:rowOff>44450</xdr:rowOff>
    </xdr:to>
    <xdr:cxnSp macro="">
      <xdr:nvCxnSpPr>
        <xdr:cNvPr id="631" name="直線コネクタ 630"/>
        <xdr:cNvCxnSpPr/>
      </xdr:nvCxnSpPr>
      <xdr:spPr>
        <a:xfrm flipV="1">
          <a:off x="16317595" y="12203061"/>
          <a:ext cx="1269" cy="138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148238</xdr:rowOff>
    </xdr:from>
    <xdr:ext cx="599010" cy="259045"/>
    <xdr:sp macro="" textlink="">
      <xdr:nvSpPr>
        <xdr:cNvPr id="634" name="災害復旧費最大値テキスト"/>
        <xdr:cNvSpPr txBox="1"/>
      </xdr:nvSpPr>
      <xdr:spPr>
        <a:xfrm>
          <a:off x="16370300" y="11978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109,129</a:t>
          </a:r>
          <a:endParaRPr kumimoji="1" lang="ja-JP" altLang="en-US" sz="1000" b="1">
            <a:latin typeface="ＭＳ Ｐゴシック"/>
          </a:endParaRPr>
        </a:p>
      </xdr:txBody>
    </xdr:sp>
    <xdr:clientData/>
  </xdr:oneCellAnchor>
  <xdr:twoCellAnchor>
    <xdr:from>
      <xdr:col>23</xdr:col>
      <xdr:colOff>428625</xdr:colOff>
      <xdr:row>71</xdr:row>
      <xdr:rowOff>30111</xdr:rowOff>
    </xdr:from>
    <xdr:to>
      <xdr:col>23</xdr:col>
      <xdr:colOff>606425</xdr:colOff>
      <xdr:row>71</xdr:row>
      <xdr:rowOff>30111</xdr:rowOff>
    </xdr:to>
    <xdr:cxnSp macro="">
      <xdr:nvCxnSpPr>
        <xdr:cNvPr id="635" name="直線コネクタ 634"/>
        <xdr:cNvCxnSpPr/>
      </xdr:nvCxnSpPr>
      <xdr:spPr>
        <a:xfrm>
          <a:off x="16230600" y="122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39915</xdr:rowOff>
    </xdr:from>
    <xdr:to>
      <xdr:col>23</xdr:col>
      <xdr:colOff>517525</xdr:colOff>
      <xdr:row>77</xdr:row>
      <xdr:rowOff>135293</xdr:rowOff>
    </xdr:to>
    <xdr:cxnSp macro="">
      <xdr:nvCxnSpPr>
        <xdr:cNvPr id="636" name="直線コネクタ 635"/>
        <xdr:cNvCxnSpPr/>
      </xdr:nvCxnSpPr>
      <xdr:spPr>
        <a:xfrm>
          <a:off x="15481300" y="13241565"/>
          <a:ext cx="838200" cy="9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32300</xdr:rowOff>
    </xdr:from>
    <xdr:ext cx="469744" cy="259045"/>
    <xdr:sp macro="" textlink="">
      <xdr:nvSpPr>
        <xdr:cNvPr id="637" name="災害復旧費平均値テキスト"/>
        <xdr:cNvSpPr txBox="1"/>
      </xdr:nvSpPr>
      <xdr:spPr>
        <a:xfrm>
          <a:off x="16370300" y="134054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8,758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53873</xdr:rowOff>
    </xdr:from>
    <xdr:to>
      <xdr:col>23</xdr:col>
      <xdr:colOff>568325</xdr:colOff>
      <xdr:row>78</xdr:row>
      <xdr:rowOff>155473</xdr:rowOff>
    </xdr:to>
    <xdr:sp macro="" textlink="">
      <xdr:nvSpPr>
        <xdr:cNvPr id="638" name="フローチャート : 判断 637"/>
        <xdr:cNvSpPr/>
      </xdr:nvSpPr>
      <xdr:spPr>
        <a:xfrm>
          <a:off x="16268700" y="13426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39915</xdr:rowOff>
    </xdr:from>
    <xdr:to>
      <xdr:col>22</xdr:col>
      <xdr:colOff>365125</xdr:colOff>
      <xdr:row>78</xdr:row>
      <xdr:rowOff>135089</xdr:rowOff>
    </xdr:to>
    <xdr:cxnSp macro="">
      <xdr:nvCxnSpPr>
        <xdr:cNvPr id="639" name="直線コネクタ 638"/>
        <xdr:cNvCxnSpPr/>
      </xdr:nvCxnSpPr>
      <xdr:spPr>
        <a:xfrm flipV="1">
          <a:off x="14592300" y="13241565"/>
          <a:ext cx="889000" cy="266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151955</xdr:rowOff>
    </xdr:from>
    <xdr:to>
      <xdr:col>22</xdr:col>
      <xdr:colOff>415925</xdr:colOff>
      <xdr:row>78</xdr:row>
      <xdr:rowOff>82105</xdr:rowOff>
    </xdr:to>
    <xdr:sp macro="" textlink="">
      <xdr:nvSpPr>
        <xdr:cNvPr id="640" name="フローチャート : 判断 639"/>
        <xdr:cNvSpPr/>
      </xdr:nvSpPr>
      <xdr:spPr>
        <a:xfrm>
          <a:off x="15430500" y="1335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73232</xdr:rowOff>
    </xdr:from>
    <xdr:ext cx="534377" cy="259045"/>
    <xdr:sp macro="" textlink="">
      <xdr:nvSpPr>
        <xdr:cNvPr id="641" name="テキスト ボックス 640"/>
        <xdr:cNvSpPr txBox="1"/>
      </xdr:nvSpPr>
      <xdr:spPr>
        <a:xfrm>
          <a:off x="15214111" y="1344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104597</xdr:rowOff>
    </xdr:from>
    <xdr:to>
      <xdr:col>21</xdr:col>
      <xdr:colOff>161925</xdr:colOff>
      <xdr:row>78</xdr:row>
      <xdr:rowOff>135089</xdr:rowOff>
    </xdr:to>
    <xdr:cxnSp macro="">
      <xdr:nvCxnSpPr>
        <xdr:cNvPr id="642" name="直線コネクタ 641"/>
        <xdr:cNvCxnSpPr/>
      </xdr:nvCxnSpPr>
      <xdr:spPr>
        <a:xfrm>
          <a:off x="13703300" y="12963347"/>
          <a:ext cx="889000" cy="54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106083</xdr:rowOff>
    </xdr:from>
    <xdr:to>
      <xdr:col>21</xdr:col>
      <xdr:colOff>212725</xdr:colOff>
      <xdr:row>78</xdr:row>
      <xdr:rowOff>36233</xdr:rowOff>
    </xdr:to>
    <xdr:sp macro="" textlink="">
      <xdr:nvSpPr>
        <xdr:cNvPr id="643" name="フローチャート : 判断 642"/>
        <xdr:cNvSpPr/>
      </xdr:nvSpPr>
      <xdr:spPr>
        <a:xfrm>
          <a:off x="14541500" y="1330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52760</xdr:rowOff>
    </xdr:from>
    <xdr:ext cx="534377" cy="259045"/>
    <xdr:sp macro="" textlink="">
      <xdr:nvSpPr>
        <xdr:cNvPr id="644" name="テキスト ボックス 643"/>
        <xdr:cNvSpPr txBox="1"/>
      </xdr:nvSpPr>
      <xdr:spPr>
        <a:xfrm>
          <a:off x="14325111" y="130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18</xdr:col>
      <xdr:colOff>441325</xdr:colOff>
      <xdr:row>72</xdr:row>
      <xdr:rowOff>68555</xdr:rowOff>
    </xdr:from>
    <xdr:to>
      <xdr:col>19</xdr:col>
      <xdr:colOff>644525</xdr:colOff>
      <xdr:row>75</xdr:row>
      <xdr:rowOff>104597</xdr:rowOff>
    </xdr:to>
    <xdr:cxnSp macro="">
      <xdr:nvCxnSpPr>
        <xdr:cNvPr id="645" name="直線コネクタ 644"/>
        <xdr:cNvCxnSpPr/>
      </xdr:nvCxnSpPr>
      <xdr:spPr>
        <a:xfrm>
          <a:off x="12814300" y="12412955"/>
          <a:ext cx="889000" cy="55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35280</xdr:rowOff>
    </xdr:from>
    <xdr:to>
      <xdr:col>20</xdr:col>
      <xdr:colOff>9525</xdr:colOff>
      <xdr:row>77</xdr:row>
      <xdr:rowOff>136880</xdr:rowOff>
    </xdr:to>
    <xdr:sp macro="" textlink="">
      <xdr:nvSpPr>
        <xdr:cNvPr id="646" name="フローチャート : 判断 645"/>
        <xdr:cNvSpPr/>
      </xdr:nvSpPr>
      <xdr:spPr>
        <a:xfrm>
          <a:off x="13652500" y="1323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128007</xdr:rowOff>
    </xdr:from>
    <xdr:ext cx="534377" cy="259045"/>
    <xdr:sp macro="" textlink="">
      <xdr:nvSpPr>
        <xdr:cNvPr id="647" name="テキスト ボックス 646"/>
        <xdr:cNvSpPr txBox="1"/>
      </xdr:nvSpPr>
      <xdr:spPr>
        <a:xfrm>
          <a:off x="13436111" y="1332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60389</xdr:rowOff>
    </xdr:from>
    <xdr:to>
      <xdr:col>18</xdr:col>
      <xdr:colOff>492125</xdr:colOff>
      <xdr:row>77</xdr:row>
      <xdr:rowOff>161989</xdr:rowOff>
    </xdr:to>
    <xdr:sp macro="" textlink="">
      <xdr:nvSpPr>
        <xdr:cNvPr id="648" name="フローチャート : 判断 647"/>
        <xdr:cNvSpPr/>
      </xdr:nvSpPr>
      <xdr:spPr>
        <a:xfrm>
          <a:off x="12763500" y="1326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153116</xdr:rowOff>
    </xdr:from>
    <xdr:ext cx="534377" cy="259045"/>
    <xdr:sp macro="" textlink="">
      <xdr:nvSpPr>
        <xdr:cNvPr id="649" name="テキスト ボックス 648"/>
        <xdr:cNvSpPr txBox="1"/>
      </xdr:nvSpPr>
      <xdr:spPr>
        <a:xfrm>
          <a:off x="12547111" y="1335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84493</xdr:rowOff>
    </xdr:from>
    <xdr:to>
      <xdr:col>23</xdr:col>
      <xdr:colOff>568325</xdr:colOff>
      <xdr:row>78</xdr:row>
      <xdr:rowOff>14643</xdr:rowOff>
    </xdr:to>
    <xdr:sp macro="" textlink="">
      <xdr:nvSpPr>
        <xdr:cNvPr id="655" name="円/楕円 654"/>
        <xdr:cNvSpPr/>
      </xdr:nvSpPr>
      <xdr:spPr>
        <a:xfrm>
          <a:off x="16268700" y="1328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107370</xdr:rowOff>
    </xdr:from>
    <xdr:ext cx="534377" cy="259045"/>
    <xdr:sp macro="" textlink="">
      <xdr:nvSpPr>
        <xdr:cNvPr id="656" name="災害復旧費該当値テキスト"/>
        <xdr:cNvSpPr txBox="1"/>
      </xdr:nvSpPr>
      <xdr:spPr>
        <a:xfrm>
          <a:off x="16370300" y="1313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19,847</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160565</xdr:rowOff>
    </xdr:from>
    <xdr:to>
      <xdr:col>22</xdr:col>
      <xdr:colOff>415925</xdr:colOff>
      <xdr:row>77</xdr:row>
      <xdr:rowOff>90715</xdr:rowOff>
    </xdr:to>
    <xdr:sp macro="" textlink="">
      <xdr:nvSpPr>
        <xdr:cNvPr id="657" name="円/楕円 656"/>
        <xdr:cNvSpPr/>
      </xdr:nvSpPr>
      <xdr:spPr>
        <a:xfrm>
          <a:off x="15430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107243</xdr:rowOff>
    </xdr:from>
    <xdr:ext cx="534377" cy="259045"/>
    <xdr:sp macro="" textlink="">
      <xdr:nvSpPr>
        <xdr:cNvPr id="658" name="テキスト ボックス 657"/>
        <xdr:cNvSpPr txBox="1"/>
      </xdr:nvSpPr>
      <xdr:spPr>
        <a:xfrm>
          <a:off x="15214111"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27,357</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84289</xdr:rowOff>
    </xdr:from>
    <xdr:to>
      <xdr:col>21</xdr:col>
      <xdr:colOff>212725</xdr:colOff>
      <xdr:row>79</xdr:row>
      <xdr:rowOff>14439</xdr:rowOff>
    </xdr:to>
    <xdr:sp macro="" textlink="">
      <xdr:nvSpPr>
        <xdr:cNvPr id="659" name="円/楕円 658"/>
        <xdr:cNvSpPr/>
      </xdr:nvSpPr>
      <xdr:spPr>
        <a:xfrm>
          <a:off x="14541500" y="1345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5566</xdr:rowOff>
    </xdr:from>
    <xdr:ext cx="469744" cy="259045"/>
    <xdr:sp macro="" textlink="">
      <xdr:nvSpPr>
        <xdr:cNvPr id="660" name="テキスト ボックス 659"/>
        <xdr:cNvSpPr txBox="1"/>
      </xdr:nvSpPr>
      <xdr:spPr>
        <a:xfrm>
          <a:off x="14357427" y="1355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6,363</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53797</xdr:rowOff>
    </xdr:from>
    <xdr:to>
      <xdr:col>20</xdr:col>
      <xdr:colOff>9525</xdr:colOff>
      <xdr:row>75</xdr:row>
      <xdr:rowOff>155398</xdr:rowOff>
    </xdr:to>
    <xdr:sp macro="" textlink="">
      <xdr:nvSpPr>
        <xdr:cNvPr id="661" name="円/楕円 660"/>
        <xdr:cNvSpPr/>
      </xdr:nvSpPr>
      <xdr:spPr>
        <a:xfrm>
          <a:off x="13652500" y="129125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474</xdr:rowOff>
    </xdr:from>
    <xdr:ext cx="534377" cy="259045"/>
    <xdr:sp macro="" textlink="">
      <xdr:nvSpPr>
        <xdr:cNvPr id="662" name="テキスト ボックス 661"/>
        <xdr:cNvSpPr txBox="1"/>
      </xdr:nvSpPr>
      <xdr:spPr>
        <a:xfrm>
          <a:off x="13436111" y="1268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49,264</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17755</xdr:rowOff>
    </xdr:from>
    <xdr:to>
      <xdr:col>18</xdr:col>
      <xdr:colOff>492125</xdr:colOff>
      <xdr:row>72</xdr:row>
      <xdr:rowOff>119355</xdr:rowOff>
    </xdr:to>
    <xdr:sp macro="" textlink="">
      <xdr:nvSpPr>
        <xdr:cNvPr id="663" name="円/楕円 662"/>
        <xdr:cNvSpPr/>
      </xdr:nvSpPr>
      <xdr:spPr>
        <a:xfrm>
          <a:off x="12763500" y="1236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70</xdr:row>
      <xdr:rowOff>135882</xdr:rowOff>
    </xdr:from>
    <xdr:ext cx="534377" cy="259045"/>
    <xdr:sp macro="" textlink="">
      <xdr:nvSpPr>
        <xdr:cNvPr id="664" name="テキスト ボックス 663"/>
        <xdr:cNvSpPr txBox="1"/>
      </xdr:nvSpPr>
      <xdr:spPr>
        <a:xfrm>
          <a:off x="12547111" y="1213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130384</xdr:rowOff>
    </xdr:from>
    <xdr:to>
      <xdr:col>23</xdr:col>
      <xdr:colOff>516889</xdr:colOff>
      <xdr:row>99</xdr:row>
      <xdr:rowOff>36083</xdr:rowOff>
    </xdr:to>
    <xdr:cxnSp macro="">
      <xdr:nvCxnSpPr>
        <xdr:cNvPr id="688" name="直線コネクタ 687"/>
        <xdr:cNvCxnSpPr/>
      </xdr:nvCxnSpPr>
      <xdr:spPr>
        <a:xfrm flipV="1">
          <a:off x="16317595" y="15389434"/>
          <a:ext cx="1269" cy="162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39910</xdr:rowOff>
    </xdr:from>
    <xdr:ext cx="469744" cy="259045"/>
    <xdr:sp macro="" textlink="">
      <xdr:nvSpPr>
        <xdr:cNvPr id="689" name="公債費最小値テキスト"/>
        <xdr:cNvSpPr txBox="1"/>
      </xdr:nvSpPr>
      <xdr:spPr>
        <a:xfrm>
          <a:off x="16370300" y="1701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2,196</a:t>
          </a:r>
          <a:endParaRPr kumimoji="1" lang="ja-JP" altLang="en-US" sz="1000" b="1">
            <a:latin typeface="ＭＳ Ｐゴシック"/>
          </a:endParaRPr>
        </a:p>
      </xdr:txBody>
    </xdr:sp>
    <xdr:clientData/>
  </xdr:oneCellAnchor>
  <xdr:twoCellAnchor>
    <xdr:from>
      <xdr:col>23</xdr:col>
      <xdr:colOff>428625</xdr:colOff>
      <xdr:row>99</xdr:row>
      <xdr:rowOff>36083</xdr:rowOff>
    </xdr:from>
    <xdr:to>
      <xdr:col>23</xdr:col>
      <xdr:colOff>606425</xdr:colOff>
      <xdr:row>99</xdr:row>
      <xdr:rowOff>36083</xdr:rowOff>
    </xdr:to>
    <xdr:cxnSp macro="">
      <xdr:nvCxnSpPr>
        <xdr:cNvPr id="690" name="直線コネクタ 689"/>
        <xdr:cNvCxnSpPr/>
      </xdr:nvCxnSpPr>
      <xdr:spPr>
        <a:xfrm>
          <a:off x="16230600" y="1700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77061</xdr:rowOff>
    </xdr:from>
    <xdr:ext cx="599010" cy="259045"/>
    <xdr:sp macro="" textlink="">
      <xdr:nvSpPr>
        <xdr:cNvPr id="691" name="公債費最大値テキスト"/>
        <xdr:cNvSpPr txBox="1"/>
      </xdr:nvSpPr>
      <xdr:spPr>
        <a:xfrm>
          <a:off x="16370300" y="151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427,445</a:t>
          </a:r>
          <a:endParaRPr kumimoji="1" lang="ja-JP" altLang="en-US" sz="1000" b="1">
            <a:latin typeface="ＭＳ Ｐゴシック"/>
          </a:endParaRPr>
        </a:p>
      </xdr:txBody>
    </xdr:sp>
    <xdr:clientData/>
  </xdr:oneCellAnchor>
  <xdr:twoCellAnchor>
    <xdr:from>
      <xdr:col>23</xdr:col>
      <xdr:colOff>428625</xdr:colOff>
      <xdr:row>89</xdr:row>
      <xdr:rowOff>130384</xdr:rowOff>
    </xdr:from>
    <xdr:to>
      <xdr:col>23</xdr:col>
      <xdr:colOff>606425</xdr:colOff>
      <xdr:row>89</xdr:row>
      <xdr:rowOff>130384</xdr:rowOff>
    </xdr:to>
    <xdr:cxnSp macro="">
      <xdr:nvCxnSpPr>
        <xdr:cNvPr id="692" name="直線コネクタ 691"/>
        <xdr:cNvCxnSpPr/>
      </xdr:nvCxnSpPr>
      <xdr:spPr>
        <a:xfrm>
          <a:off x="16230600" y="15389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17365</xdr:rowOff>
    </xdr:from>
    <xdr:to>
      <xdr:col>23</xdr:col>
      <xdr:colOff>517525</xdr:colOff>
      <xdr:row>96</xdr:row>
      <xdr:rowOff>133592</xdr:rowOff>
    </xdr:to>
    <xdr:cxnSp macro="">
      <xdr:nvCxnSpPr>
        <xdr:cNvPr id="693" name="直線コネクタ 692"/>
        <xdr:cNvCxnSpPr/>
      </xdr:nvCxnSpPr>
      <xdr:spPr>
        <a:xfrm>
          <a:off x="15481300" y="16476565"/>
          <a:ext cx="838200" cy="1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80415</xdr:rowOff>
    </xdr:from>
    <xdr:ext cx="599010" cy="259045"/>
    <xdr:sp macro="" textlink="">
      <xdr:nvSpPr>
        <xdr:cNvPr id="694" name="公債費平均値テキスト"/>
        <xdr:cNvSpPr txBox="1"/>
      </xdr:nvSpPr>
      <xdr:spPr>
        <a:xfrm>
          <a:off x="16370300" y="16539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106,565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101988</xdr:rowOff>
    </xdr:from>
    <xdr:to>
      <xdr:col>23</xdr:col>
      <xdr:colOff>568325</xdr:colOff>
      <xdr:row>97</xdr:row>
      <xdr:rowOff>32138</xdr:rowOff>
    </xdr:to>
    <xdr:sp macro="" textlink="">
      <xdr:nvSpPr>
        <xdr:cNvPr id="695" name="フローチャート : 判断 694"/>
        <xdr:cNvSpPr/>
      </xdr:nvSpPr>
      <xdr:spPr>
        <a:xfrm>
          <a:off x="16268700" y="165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17365</xdr:rowOff>
    </xdr:from>
    <xdr:to>
      <xdr:col>22</xdr:col>
      <xdr:colOff>365125</xdr:colOff>
      <xdr:row>96</xdr:row>
      <xdr:rowOff>119466</xdr:rowOff>
    </xdr:to>
    <xdr:cxnSp macro="">
      <xdr:nvCxnSpPr>
        <xdr:cNvPr id="696" name="直線コネクタ 695"/>
        <xdr:cNvCxnSpPr/>
      </xdr:nvCxnSpPr>
      <xdr:spPr>
        <a:xfrm flipV="1">
          <a:off x="14592300" y="16476565"/>
          <a:ext cx="889000" cy="10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122180</xdr:rowOff>
    </xdr:from>
    <xdr:to>
      <xdr:col>22</xdr:col>
      <xdr:colOff>415925</xdr:colOff>
      <xdr:row>96</xdr:row>
      <xdr:rowOff>52330</xdr:rowOff>
    </xdr:to>
    <xdr:sp macro="" textlink="">
      <xdr:nvSpPr>
        <xdr:cNvPr id="697" name="フローチャート : 判断 696"/>
        <xdr:cNvSpPr/>
      </xdr:nvSpPr>
      <xdr:spPr>
        <a:xfrm>
          <a:off x="15430500" y="16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94</xdr:row>
      <xdr:rowOff>68857</xdr:rowOff>
    </xdr:from>
    <xdr:ext cx="599010" cy="259045"/>
    <xdr:sp macro="" textlink="">
      <xdr:nvSpPr>
        <xdr:cNvPr id="698" name="テキスト ボックス 697"/>
        <xdr:cNvSpPr txBox="1"/>
      </xdr:nvSpPr>
      <xdr:spPr>
        <a:xfrm>
          <a:off x="15181794" y="1618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43711</xdr:rowOff>
    </xdr:from>
    <xdr:to>
      <xdr:col>21</xdr:col>
      <xdr:colOff>161925</xdr:colOff>
      <xdr:row>96</xdr:row>
      <xdr:rowOff>119466</xdr:rowOff>
    </xdr:to>
    <xdr:cxnSp macro="">
      <xdr:nvCxnSpPr>
        <xdr:cNvPr id="699" name="直線コネクタ 698"/>
        <xdr:cNvCxnSpPr/>
      </xdr:nvCxnSpPr>
      <xdr:spPr>
        <a:xfrm>
          <a:off x="13703300" y="16331461"/>
          <a:ext cx="889000" cy="24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111585</xdr:rowOff>
    </xdr:from>
    <xdr:to>
      <xdr:col>21</xdr:col>
      <xdr:colOff>212725</xdr:colOff>
      <xdr:row>96</xdr:row>
      <xdr:rowOff>41735</xdr:rowOff>
    </xdr:to>
    <xdr:sp macro="" textlink="">
      <xdr:nvSpPr>
        <xdr:cNvPr id="700" name="フローチャート : 判断 699"/>
        <xdr:cNvSpPr/>
      </xdr:nvSpPr>
      <xdr:spPr>
        <a:xfrm>
          <a:off x="14541500" y="1639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58262</xdr:rowOff>
    </xdr:from>
    <xdr:ext cx="599010" cy="259045"/>
    <xdr:sp macro="" textlink="">
      <xdr:nvSpPr>
        <xdr:cNvPr id="701" name="テキスト ボックス 700"/>
        <xdr:cNvSpPr txBox="1"/>
      </xdr:nvSpPr>
      <xdr:spPr>
        <a:xfrm>
          <a:off x="14292794" y="1617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43711</xdr:rowOff>
    </xdr:from>
    <xdr:to>
      <xdr:col>19</xdr:col>
      <xdr:colOff>644525</xdr:colOff>
      <xdr:row>95</xdr:row>
      <xdr:rowOff>126769</xdr:rowOff>
    </xdr:to>
    <xdr:cxnSp macro="">
      <xdr:nvCxnSpPr>
        <xdr:cNvPr id="702" name="直線コネクタ 701"/>
        <xdr:cNvCxnSpPr/>
      </xdr:nvCxnSpPr>
      <xdr:spPr>
        <a:xfrm flipV="1">
          <a:off x="12814300" y="16331461"/>
          <a:ext cx="889000" cy="83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89125</xdr:rowOff>
    </xdr:from>
    <xdr:to>
      <xdr:col>20</xdr:col>
      <xdr:colOff>9525</xdr:colOff>
      <xdr:row>96</xdr:row>
      <xdr:rowOff>19275</xdr:rowOff>
    </xdr:to>
    <xdr:sp macro="" textlink="">
      <xdr:nvSpPr>
        <xdr:cNvPr id="703" name="フローチャート : 判断 702"/>
        <xdr:cNvSpPr/>
      </xdr:nvSpPr>
      <xdr:spPr>
        <a:xfrm>
          <a:off x="13652500" y="1637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10402</xdr:rowOff>
    </xdr:from>
    <xdr:ext cx="599010" cy="259045"/>
    <xdr:sp macro="" textlink="">
      <xdr:nvSpPr>
        <xdr:cNvPr id="704" name="テキスト ボックス 703"/>
        <xdr:cNvSpPr txBox="1"/>
      </xdr:nvSpPr>
      <xdr:spPr>
        <a:xfrm>
          <a:off x="13403794" y="1646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109113</xdr:rowOff>
    </xdr:from>
    <xdr:to>
      <xdr:col>18</xdr:col>
      <xdr:colOff>492125</xdr:colOff>
      <xdr:row>96</xdr:row>
      <xdr:rowOff>39263</xdr:rowOff>
    </xdr:to>
    <xdr:sp macro="" textlink="">
      <xdr:nvSpPr>
        <xdr:cNvPr id="705" name="フローチャート : 判断 704"/>
        <xdr:cNvSpPr/>
      </xdr:nvSpPr>
      <xdr:spPr>
        <a:xfrm>
          <a:off x="12763500" y="1639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96</xdr:row>
      <xdr:rowOff>30390</xdr:rowOff>
    </xdr:from>
    <xdr:ext cx="599010" cy="259045"/>
    <xdr:sp macro="" textlink="">
      <xdr:nvSpPr>
        <xdr:cNvPr id="706" name="テキスト ボックス 705"/>
        <xdr:cNvSpPr txBox="1"/>
      </xdr:nvSpPr>
      <xdr:spPr>
        <a:xfrm>
          <a:off x="12514794" y="1648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82792</xdr:rowOff>
    </xdr:from>
    <xdr:to>
      <xdr:col>23</xdr:col>
      <xdr:colOff>568325</xdr:colOff>
      <xdr:row>97</xdr:row>
      <xdr:rowOff>12942</xdr:rowOff>
    </xdr:to>
    <xdr:sp macro="" textlink="">
      <xdr:nvSpPr>
        <xdr:cNvPr id="712" name="円/楕円 711"/>
        <xdr:cNvSpPr/>
      </xdr:nvSpPr>
      <xdr:spPr>
        <a:xfrm>
          <a:off x="16268700" y="1654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105669</xdr:rowOff>
    </xdr:from>
    <xdr:ext cx="599010" cy="259045"/>
    <xdr:sp macro="" textlink="">
      <xdr:nvSpPr>
        <xdr:cNvPr id="713" name="公債費該当値テキスト"/>
        <xdr:cNvSpPr txBox="1"/>
      </xdr:nvSpPr>
      <xdr:spPr>
        <a:xfrm>
          <a:off x="16370300" y="16393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111,603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138015</xdr:rowOff>
    </xdr:from>
    <xdr:to>
      <xdr:col>22</xdr:col>
      <xdr:colOff>415925</xdr:colOff>
      <xdr:row>96</xdr:row>
      <xdr:rowOff>68165</xdr:rowOff>
    </xdr:to>
    <xdr:sp macro="" textlink="">
      <xdr:nvSpPr>
        <xdr:cNvPr id="714" name="円/楕円 713"/>
        <xdr:cNvSpPr/>
      </xdr:nvSpPr>
      <xdr:spPr>
        <a:xfrm>
          <a:off x="15430500" y="1642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59292</xdr:rowOff>
    </xdr:from>
    <xdr:ext cx="599010" cy="259045"/>
    <xdr:sp macro="" textlink="">
      <xdr:nvSpPr>
        <xdr:cNvPr id="715" name="テキスト ボックス 714"/>
        <xdr:cNvSpPr txBox="1"/>
      </xdr:nvSpPr>
      <xdr:spPr>
        <a:xfrm>
          <a:off x="15181794" y="16518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142,109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68666</xdr:rowOff>
    </xdr:from>
    <xdr:to>
      <xdr:col>21</xdr:col>
      <xdr:colOff>212725</xdr:colOff>
      <xdr:row>96</xdr:row>
      <xdr:rowOff>170266</xdr:rowOff>
    </xdr:to>
    <xdr:sp macro="" textlink="">
      <xdr:nvSpPr>
        <xdr:cNvPr id="716" name="円/楕円 715"/>
        <xdr:cNvSpPr/>
      </xdr:nvSpPr>
      <xdr:spPr>
        <a:xfrm>
          <a:off x="14541500" y="165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161393</xdr:rowOff>
    </xdr:from>
    <xdr:ext cx="599010" cy="259045"/>
    <xdr:sp macro="" textlink="">
      <xdr:nvSpPr>
        <xdr:cNvPr id="717" name="テキスト ボックス 716"/>
        <xdr:cNvSpPr txBox="1"/>
      </xdr:nvSpPr>
      <xdr:spPr>
        <a:xfrm>
          <a:off x="14292794" y="16620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115,311</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164361</xdr:rowOff>
    </xdr:from>
    <xdr:to>
      <xdr:col>20</xdr:col>
      <xdr:colOff>9525</xdr:colOff>
      <xdr:row>95</xdr:row>
      <xdr:rowOff>94511</xdr:rowOff>
    </xdr:to>
    <xdr:sp macro="" textlink="">
      <xdr:nvSpPr>
        <xdr:cNvPr id="718" name="円/楕円 717"/>
        <xdr:cNvSpPr/>
      </xdr:nvSpPr>
      <xdr:spPr>
        <a:xfrm>
          <a:off x="13652500" y="162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93</xdr:row>
      <xdr:rowOff>111038</xdr:rowOff>
    </xdr:from>
    <xdr:ext cx="599010" cy="259045"/>
    <xdr:sp macro="" textlink="">
      <xdr:nvSpPr>
        <xdr:cNvPr id="719" name="テキスト ボックス 718"/>
        <xdr:cNvSpPr txBox="1"/>
      </xdr:nvSpPr>
      <xdr:spPr>
        <a:xfrm>
          <a:off x="13403794" y="16055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180,194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75969</xdr:rowOff>
    </xdr:from>
    <xdr:to>
      <xdr:col>18</xdr:col>
      <xdr:colOff>492125</xdr:colOff>
      <xdr:row>96</xdr:row>
      <xdr:rowOff>6119</xdr:rowOff>
    </xdr:to>
    <xdr:sp macro="" textlink="">
      <xdr:nvSpPr>
        <xdr:cNvPr id="720" name="円/楕円 719"/>
        <xdr:cNvSpPr/>
      </xdr:nvSpPr>
      <xdr:spPr>
        <a:xfrm>
          <a:off x="12763500" y="1636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22646</xdr:rowOff>
    </xdr:from>
    <xdr:ext cx="599010" cy="259045"/>
    <xdr:sp macro="" textlink="">
      <xdr:nvSpPr>
        <xdr:cNvPr id="721" name="テキスト ボックス 720"/>
        <xdr:cNvSpPr txBox="1"/>
      </xdr:nvSpPr>
      <xdr:spPr>
        <a:xfrm>
          <a:off x="12514794" y="16138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158,394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7" name="テキスト ボックス 73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9" name="テキスト ボックス 73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49997</xdr:rowOff>
    </xdr:from>
    <xdr:to>
      <xdr:col>32</xdr:col>
      <xdr:colOff>186689</xdr:colOff>
      <xdr:row>38</xdr:row>
      <xdr:rowOff>139700</xdr:rowOff>
    </xdr:to>
    <xdr:cxnSp macro="">
      <xdr:nvCxnSpPr>
        <xdr:cNvPr id="743" name="直線コネクタ 742"/>
        <xdr:cNvCxnSpPr/>
      </xdr:nvCxnSpPr>
      <xdr:spPr>
        <a:xfrm flipV="1">
          <a:off x="22159595" y="5193497"/>
          <a:ext cx="1269" cy="146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6235</xdr:rowOff>
    </xdr:from>
    <xdr:ext cx="249299" cy="259045"/>
    <xdr:sp macro="" textlink="">
      <xdr:nvSpPr>
        <xdr:cNvPr id="744" name="諸支出金最小値テキスト"/>
        <xdr:cNvSpPr txBox="1"/>
      </xdr:nvSpPr>
      <xdr:spPr>
        <a:xfrm>
          <a:off x="22212300" y="6692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168124</xdr:rowOff>
    </xdr:from>
    <xdr:ext cx="534377" cy="259045"/>
    <xdr:sp macro="" textlink="">
      <xdr:nvSpPr>
        <xdr:cNvPr id="746" name="諸支出金最大値テキスト"/>
        <xdr:cNvSpPr txBox="1"/>
      </xdr:nvSpPr>
      <xdr:spPr>
        <a:xfrm>
          <a:off x="22212300" y="496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15,981</a:t>
          </a:r>
          <a:endParaRPr kumimoji="1" lang="ja-JP" altLang="en-US" sz="1000" b="1">
            <a:latin typeface="ＭＳ Ｐゴシック"/>
          </a:endParaRPr>
        </a:p>
      </xdr:txBody>
    </xdr:sp>
    <xdr:clientData/>
  </xdr:oneCellAnchor>
  <xdr:twoCellAnchor>
    <xdr:from>
      <xdr:col>32</xdr:col>
      <xdr:colOff>98425</xdr:colOff>
      <xdr:row>30</xdr:row>
      <xdr:rowOff>49997</xdr:rowOff>
    </xdr:from>
    <xdr:to>
      <xdr:col>32</xdr:col>
      <xdr:colOff>276225</xdr:colOff>
      <xdr:row>30</xdr:row>
      <xdr:rowOff>49997</xdr:rowOff>
    </xdr:to>
    <xdr:cxnSp macro="">
      <xdr:nvCxnSpPr>
        <xdr:cNvPr id="747" name="直線コネクタ 746"/>
        <xdr:cNvCxnSpPr/>
      </xdr:nvCxnSpPr>
      <xdr:spPr>
        <a:xfrm>
          <a:off x="22072600" y="519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95135</xdr:rowOff>
    </xdr:from>
    <xdr:ext cx="378565" cy="259045"/>
    <xdr:sp macro="" textlink="">
      <xdr:nvSpPr>
        <xdr:cNvPr id="749" name="諸支出金平均値テキスト"/>
        <xdr:cNvSpPr txBox="1"/>
      </xdr:nvSpPr>
      <xdr:spPr>
        <a:xfrm>
          <a:off x="22212300" y="643878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72258</xdr:rowOff>
    </xdr:from>
    <xdr:to>
      <xdr:col>32</xdr:col>
      <xdr:colOff>238125</xdr:colOff>
      <xdr:row>39</xdr:row>
      <xdr:rowOff>2408</xdr:rowOff>
    </xdr:to>
    <xdr:sp macro="" textlink="">
      <xdr:nvSpPr>
        <xdr:cNvPr id="750" name="フローチャート : 判断 749"/>
        <xdr:cNvSpPr/>
      </xdr:nvSpPr>
      <xdr:spPr>
        <a:xfrm>
          <a:off x="22110700" y="658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38243</xdr:rowOff>
    </xdr:from>
    <xdr:to>
      <xdr:col>31</xdr:col>
      <xdr:colOff>85725</xdr:colOff>
      <xdr:row>38</xdr:row>
      <xdr:rowOff>139843</xdr:rowOff>
    </xdr:to>
    <xdr:sp macro="" textlink="">
      <xdr:nvSpPr>
        <xdr:cNvPr id="752" name="フローチャート : 判断 751"/>
        <xdr:cNvSpPr/>
      </xdr:nvSpPr>
      <xdr:spPr>
        <a:xfrm>
          <a:off x="21272500" y="6553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156369</xdr:rowOff>
    </xdr:from>
    <xdr:ext cx="378565" cy="259045"/>
    <xdr:sp macro="" textlink="">
      <xdr:nvSpPr>
        <xdr:cNvPr id="753" name="テキスト ボックス 752"/>
        <xdr:cNvSpPr txBox="1"/>
      </xdr:nvSpPr>
      <xdr:spPr>
        <a:xfrm>
          <a:off x="21134017" y="6328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42997</xdr:rowOff>
    </xdr:from>
    <xdr:to>
      <xdr:col>29</xdr:col>
      <xdr:colOff>568325</xdr:colOff>
      <xdr:row>37</xdr:row>
      <xdr:rowOff>144597</xdr:rowOff>
    </xdr:to>
    <xdr:sp macro="" textlink="">
      <xdr:nvSpPr>
        <xdr:cNvPr id="755" name="フローチャート : 判断 754"/>
        <xdr:cNvSpPr/>
      </xdr:nvSpPr>
      <xdr:spPr>
        <a:xfrm>
          <a:off x="20383500" y="638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161124</xdr:rowOff>
    </xdr:from>
    <xdr:ext cx="469744" cy="259045"/>
    <xdr:sp macro="" textlink="">
      <xdr:nvSpPr>
        <xdr:cNvPr id="756" name="テキスト ボックス 755"/>
        <xdr:cNvSpPr txBox="1"/>
      </xdr:nvSpPr>
      <xdr:spPr>
        <a:xfrm>
          <a:off x="20199427" y="616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21875</xdr:rowOff>
    </xdr:from>
    <xdr:to>
      <xdr:col>28</xdr:col>
      <xdr:colOff>365125</xdr:colOff>
      <xdr:row>38</xdr:row>
      <xdr:rowOff>123475</xdr:rowOff>
    </xdr:to>
    <xdr:sp macro="" textlink="">
      <xdr:nvSpPr>
        <xdr:cNvPr id="758" name="フローチャート : 判断 757"/>
        <xdr:cNvSpPr/>
      </xdr:nvSpPr>
      <xdr:spPr>
        <a:xfrm>
          <a:off x="19494500" y="653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140002</xdr:rowOff>
    </xdr:from>
    <xdr:ext cx="378565" cy="259045"/>
    <xdr:sp macro="" textlink="">
      <xdr:nvSpPr>
        <xdr:cNvPr id="759" name="テキスト ボックス 758"/>
        <xdr:cNvSpPr txBox="1"/>
      </xdr:nvSpPr>
      <xdr:spPr>
        <a:xfrm>
          <a:off x="19356017" y="6312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163515</xdr:rowOff>
    </xdr:from>
    <xdr:to>
      <xdr:col>27</xdr:col>
      <xdr:colOff>161925</xdr:colOff>
      <xdr:row>38</xdr:row>
      <xdr:rowOff>93665</xdr:rowOff>
    </xdr:to>
    <xdr:sp macro="" textlink="">
      <xdr:nvSpPr>
        <xdr:cNvPr id="760" name="フローチャート : 判断 759"/>
        <xdr:cNvSpPr/>
      </xdr:nvSpPr>
      <xdr:spPr>
        <a:xfrm>
          <a:off x="18605500" y="650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110192</xdr:rowOff>
    </xdr:from>
    <xdr:ext cx="469744" cy="259045"/>
    <xdr:sp macro="" textlink="">
      <xdr:nvSpPr>
        <xdr:cNvPr id="761" name="テキスト ボックス 760"/>
        <xdr:cNvSpPr txBox="1"/>
      </xdr:nvSpPr>
      <xdr:spPr>
        <a:xfrm>
          <a:off x="18421427" y="6282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7" name="円/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50685</xdr:rowOff>
    </xdr:from>
    <xdr:ext cx="249299" cy="259045"/>
    <xdr:sp macro="" textlink="">
      <xdr:nvSpPr>
        <xdr:cNvPr id="768" name="諸支出金該当値テキスト"/>
        <xdr:cNvSpPr txBox="1"/>
      </xdr:nvSpPr>
      <xdr:spPr>
        <a:xfrm>
          <a:off x="22212300" y="65657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9" name="円/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0" name="テキスト ボックス 769"/>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1" name="円/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2" name="テキスト ボックス 771"/>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3" name="円/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4" name="テキスト ボックス 773"/>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5" name="円/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6" name="テキスト ボックス 775"/>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9" name="フローチャート :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1" name="フローチャート :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2" name="テキスト ボックス 80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4" name="フローチャート :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5" name="テキスト ボックス 80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7" name="フローチャート :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8" name="テキスト ボックス 80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9" name="フローチャート :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0" name="テキスト ボックス 80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6" name="円/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8" name="円/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9" name="テキスト ボックス 81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0" name="円/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1" name="テキスト ボックス 82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2" name="円/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3" name="テキスト ボックス 82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4" name="円/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5" name="テキスト ボックス 82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fontAlgn="base"/>
          <a:r>
            <a:rPr lang="ja-JP" altLang="en-US" sz="1300" baseline="0">
              <a:solidFill>
                <a:schemeClr val="dk1"/>
              </a:solidFill>
              <a:latin typeface="+mn-lt"/>
              <a:ea typeface="+mn-ea"/>
              <a:cs typeface="+mn-cs"/>
            </a:rPr>
            <a:t>　</a:t>
          </a:r>
          <a:r>
            <a:rPr lang="ja-JP" altLang="ja-JP" sz="1300" baseline="0">
              <a:solidFill>
                <a:schemeClr val="dk1"/>
              </a:solidFill>
              <a:latin typeface="+mn-lt"/>
              <a:ea typeface="+mn-ea"/>
              <a:cs typeface="+mn-cs"/>
            </a:rPr>
            <a:t>民生費は、住民一人当たり</a:t>
          </a:r>
          <a:r>
            <a:rPr lang="ja-JP" altLang="en-US" sz="1300" baseline="0">
              <a:solidFill>
                <a:schemeClr val="dk1"/>
              </a:solidFill>
              <a:latin typeface="+mn-lt"/>
              <a:ea typeface="+mn-ea"/>
              <a:cs typeface="+mn-cs"/>
            </a:rPr>
            <a:t>１６７，００７</a:t>
          </a:r>
          <a:r>
            <a:rPr lang="ja-JP" altLang="ja-JP" sz="1300" baseline="0">
              <a:solidFill>
                <a:schemeClr val="dk1"/>
              </a:solidFill>
              <a:latin typeface="+mn-lt"/>
              <a:ea typeface="+mn-ea"/>
              <a:cs typeface="+mn-cs"/>
            </a:rPr>
            <a:t>円となっており、類似団体と比較して一人当たりコストが</a:t>
          </a:r>
          <a:r>
            <a:rPr lang="ja-JP" altLang="en-US" sz="1300" baseline="0">
              <a:solidFill>
                <a:schemeClr val="dk1"/>
              </a:solidFill>
              <a:latin typeface="+mn-lt"/>
              <a:ea typeface="+mn-ea"/>
              <a:cs typeface="+mn-cs"/>
            </a:rPr>
            <a:t>低</a:t>
          </a:r>
          <a:r>
            <a:rPr lang="ja-JP" altLang="ja-JP" sz="1300" baseline="0">
              <a:solidFill>
                <a:schemeClr val="dk1"/>
              </a:solidFill>
              <a:latin typeface="+mn-lt"/>
              <a:ea typeface="+mn-ea"/>
              <a:cs typeface="+mn-cs"/>
            </a:rPr>
            <a:t>い状況となっている。これは、介護老人福祉施設整備事業での普通建設事業</a:t>
          </a:r>
          <a:r>
            <a:rPr lang="ja-JP" altLang="en-US" sz="1300" baseline="0">
              <a:solidFill>
                <a:schemeClr val="dk1"/>
              </a:solidFill>
              <a:latin typeface="+mn-lt"/>
              <a:ea typeface="+mn-ea"/>
              <a:cs typeface="+mn-cs"/>
            </a:rPr>
            <a:t>が完了したこと</a:t>
          </a:r>
          <a:r>
            <a:rPr lang="ja-JP" altLang="ja-JP" sz="1300" baseline="0">
              <a:solidFill>
                <a:schemeClr val="dk1"/>
              </a:solidFill>
              <a:latin typeface="+mn-lt"/>
              <a:ea typeface="+mn-ea"/>
              <a:cs typeface="+mn-cs"/>
            </a:rPr>
            <a:t>が主な要因である。　商工費は、住民一人当たり</a:t>
          </a:r>
          <a:r>
            <a:rPr lang="ja-JP" altLang="en-US" sz="1300" baseline="0">
              <a:solidFill>
                <a:schemeClr val="dk1"/>
              </a:solidFill>
              <a:latin typeface="+mn-lt"/>
              <a:ea typeface="+mn-ea"/>
              <a:cs typeface="+mn-cs"/>
            </a:rPr>
            <a:t>５８，７０２</a:t>
          </a:r>
          <a:r>
            <a:rPr lang="ja-JP" altLang="ja-JP" sz="1300" baseline="0">
              <a:solidFill>
                <a:schemeClr val="dk1"/>
              </a:solidFill>
              <a:latin typeface="+mn-lt"/>
              <a:ea typeface="+mn-ea"/>
              <a:cs typeface="+mn-cs"/>
            </a:rPr>
            <a:t>円となっており、類似団体と比較して一人当たりコストが高い状況となっている。これは、福島第一原子力発電所事故による風評被害対策事業を重点的に行っていることでの物件費や補助費等の増、老朽化した観光施設での維持補修費の増が主な要因である。　</a:t>
          </a:r>
          <a:r>
            <a:rPr lang="ja-JP" altLang="en-US" sz="1300" baseline="0">
              <a:solidFill>
                <a:schemeClr val="dk1"/>
              </a:solidFill>
              <a:latin typeface="+mn-lt"/>
              <a:ea typeface="+mn-ea"/>
              <a:cs typeface="+mn-cs"/>
            </a:rPr>
            <a:t>教育</a:t>
          </a:r>
          <a:r>
            <a:rPr lang="ja-JP" altLang="ja-JP" sz="1300" baseline="0">
              <a:solidFill>
                <a:schemeClr val="dk1"/>
              </a:solidFill>
              <a:latin typeface="+mn-lt"/>
              <a:ea typeface="+mn-ea"/>
              <a:cs typeface="+mn-cs"/>
            </a:rPr>
            <a:t>費は、住民一人当たり</a:t>
          </a:r>
          <a:r>
            <a:rPr lang="ja-JP" altLang="en-US" sz="1300" baseline="0">
              <a:solidFill>
                <a:schemeClr val="dk1"/>
              </a:solidFill>
              <a:latin typeface="+mn-lt"/>
              <a:ea typeface="+mn-ea"/>
              <a:cs typeface="+mn-cs"/>
            </a:rPr>
            <a:t>１２１，６７３</a:t>
          </a:r>
          <a:r>
            <a:rPr lang="ja-JP" altLang="ja-JP" sz="1300" baseline="0">
              <a:solidFill>
                <a:schemeClr val="dk1"/>
              </a:solidFill>
              <a:latin typeface="+mn-lt"/>
              <a:ea typeface="+mn-ea"/>
              <a:cs typeface="+mn-cs"/>
            </a:rPr>
            <a:t>円となっており、類似団体と比較して一人当たりコストが</a:t>
          </a:r>
          <a:r>
            <a:rPr lang="ja-JP" altLang="en-US" sz="1300" baseline="0">
              <a:solidFill>
                <a:schemeClr val="dk1"/>
              </a:solidFill>
              <a:latin typeface="+mn-lt"/>
              <a:ea typeface="+mn-ea"/>
              <a:cs typeface="+mn-cs"/>
            </a:rPr>
            <a:t>高い</a:t>
          </a:r>
          <a:r>
            <a:rPr lang="ja-JP" altLang="ja-JP" sz="1300" baseline="0">
              <a:solidFill>
                <a:schemeClr val="dk1"/>
              </a:solidFill>
              <a:latin typeface="+mn-lt"/>
              <a:ea typeface="+mn-ea"/>
              <a:cs typeface="+mn-cs"/>
            </a:rPr>
            <a:t>状況となっている。これは、</a:t>
          </a:r>
          <a:r>
            <a:rPr lang="ja-JP" altLang="en-US" sz="1300" baseline="0">
              <a:solidFill>
                <a:schemeClr val="dk1"/>
              </a:solidFill>
              <a:latin typeface="+mn-lt"/>
              <a:ea typeface="+mn-ea"/>
              <a:cs typeface="+mn-cs"/>
            </a:rPr>
            <a:t>中学校統合に向けての施設整備費で</a:t>
          </a:r>
          <a:r>
            <a:rPr lang="ja-JP" altLang="ja-JP" sz="1300" baseline="0">
              <a:solidFill>
                <a:schemeClr val="dk1"/>
              </a:solidFill>
              <a:latin typeface="+mn-lt"/>
              <a:ea typeface="+mn-ea"/>
              <a:cs typeface="+mn-cs"/>
            </a:rPr>
            <a:t>の物件費及び</a:t>
          </a:r>
          <a:r>
            <a:rPr lang="ja-JP" altLang="en-US" sz="1300" baseline="0">
              <a:solidFill>
                <a:schemeClr val="dk1"/>
              </a:solidFill>
              <a:latin typeface="+mn-lt"/>
              <a:ea typeface="+mn-ea"/>
              <a:cs typeface="+mn-cs"/>
            </a:rPr>
            <a:t>普通建設事業</a:t>
          </a:r>
          <a:r>
            <a:rPr lang="ja-JP" altLang="ja-JP" sz="1300" baseline="0">
              <a:solidFill>
                <a:schemeClr val="dk1"/>
              </a:solidFill>
              <a:latin typeface="+mn-lt"/>
              <a:ea typeface="+mn-ea"/>
              <a:cs typeface="+mn-cs"/>
            </a:rPr>
            <a:t>費での増が主な要因である。決算額全体でみると、維持補修費が増嵩していることが要因となっている。これは、昭和４０年代から整備してきた公共施設やインフラ施設の修繕・更新等に取り組んでいることによるものである。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aseline="0">
              <a:solidFill>
                <a:schemeClr val="dk1"/>
              </a:solidFill>
              <a:latin typeface="+mn-lt"/>
              <a:ea typeface="+mn-ea"/>
              <a:cs typeface="+mn-cs"/>
            </a:rPr>
            <a:t>　財政調整基金の残高は標準財政規模比</a:t>
          </a:r>
          <a:r>
            <a:rPr lang="ja-JP" altLang="en-US" sz="1400" baseline="0">
              <a:solidFill>
                <a:schemeClr val="dk1"/>
              </a:solidFill>
              <a:latin typeface="+mn-lt"/>
              <a:ea typeface="+mn-ea"/>
              <a:cs typeface="+mn-cs"/>
            </a:rPr>
            <a:t>３１．２２</a:t>
          </a:r>
          <a:r>
            <a:rPr lang="ja-JP" altLang="ja-JP" sz="1400" baseline="0">
              <a:solidFill>
                <a:schemeClr val="dk1"/>
              </a:solidFill>
              <a:latin typeface="+mn-lt"/>
              <a:ea typeface="+mn-ea"/>
              <a:cs typeface="+mn-cs"/>
            </a:rPr>
            <a:t>％（対前年度比</a:t>
          </a:r>
          <a:r>
            <a:rPr lang="ja-JP" altLang="en-US" sz="1400" baseline="0">
              <a:solidFill>
                <a:schemeClr val="dk1"/>
              </a:solidFill>
              <a:latin typeface="+mn-lt"/>
              <a:ea typeface="+mn-ea"/>
              <a:cs typeface="+mn-cs"/>
            </a:rPr>
            <a:t>２．４５</a:t>
          </a:r>
          <a:r>
            <a:rPr lang="ja-JP" altLang="ja-JP" sz="1400" baseline="0">
              <a:solidFill>
                <a:schemeClr val="dk1"/>
              </a:solidFill>
              <a:latin typeface="+mn-lt"/>
              <a:ea typeface="+mn-ea"/>
              <a:cs typeface="+mn-cs"/>
            </a:rPr>
            <a:t>％の</a:t>
          </a:r>
          <a:r>
            <a:rPr lang="ja-JP" altLang="en-US" sz="1400" baseline="0">
              <a:solidFill>
                <a:schemeClr val="dk1"/>
              </a:solidFill>
              <a:latin typeface="+mn-lt"/>
              <a:ea typeface="+mn-ea"/>
              <a:cs typeface="+mn-cs"/>
            </a:rPr>
            <a:t>増</a:t>
          </a:r>
          <a:r>
            <a:rPr lang="ja-JP" altLang="ja-JP" sz="1400" baseline="0">
              <a:solidFill>
                <a:schemeClr val="dk1"/>
              </a:solidFill>
              <a:latin typeface="+mn-lt"/>
              <a:ea typeface="+mn-ea"/>
              <a:cs typeface="+mn-cs"/>
            </a:rPr>
            <a:t>）となった。平成２１年度以降は、財政調整基金からの繰り入れも行っておらず、実質単年度収支もプラスに転じている。今後も、剰余金をできるだけ積み立てることに努め、財政調整基金残高</a:t>
          </a:r>
          <a:r>
            <a:rPr lang="ja-JP" altLang="ja-JP" sz="1400" b="0" i="0" baseline="0">
              <a:solidFill>
                <a:schemeClr val="dk1"/>
              </a:solidFill>
              <a:latin typeface="+mn-lt"/>
              <a:ea typeface="+mn-ea"/>
              <a:cs typeface="+mn-cs"/>
            </a:rPr>
            <a:t>については、１０％以上を確保し、今後も安定的な財政運営の基金として適切な積立・取崩を進めていく。</a:t>
          </a:r>
          <a:endParaRPr lang="ja-JP" altLang="ja-JP" sz="140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福島県柳津町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400" b="0" i="0" baseline="0">
              <a:solidFill>
                <a:schemeClr val="dk1"/>
              </a:solidFill>
              <a:latin typeface="+mn-lt"/>
              <a:ea typeface="+mn-ea"/>
              <a:cs typeface="+mn-cs"/>
            </a:rPr>
            <a:t>当町は、全会計で決算による赤字は発生していない現状である。</a:t>
          </a:r>
          <a:endParaRPr lang="en-US" altLang="ja-JP" sz="1400" b="0" i="0" baseline="0">
            <a:solidFill>
              <a:schemeClr val="dk1"/>
            </a:solidFill>
            <a:latin typeface="+mn-lt"/>
            <a:ea typeface="+mn-ea"/>
            <a:cs typeface="+mn-cs"/>
          </a:endParaRPr>
        </a:p>
        <a:p>
          <a:pPr rtl="0" eaLnBrk="1" fontAlgn="auto" latinLnBrk="0" hangingPunct="1"/>
          <a:r>
            <a:rPr lang="ja-JP" altLang="ja-JP" sz="1400" b="0" i="0" baseline="0">
              <a:solidFill>
                <a:schemeClr val="dk1"/>
              </a:solidFill>
              <a:latin typeface="+mn-lt"/>
              <a:ea typeface="+mn-ea"/>
              <a:cs typeface="+mn-cs"/>
            </a:rPr>
            <a:t>今後とも、各会計で適正な財政運営を行っていく。</a:t>
          </a:r>
          <a:endParaRPr lang="ja-JP" altLang="ja-JP" sz="1400">
            <a:solidFill>
              <a:schemeClr val="dk1"/>
            </a:solidFill>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3758250</v>
      </c>
      <c r="BO4" s="381"/>
      <c r="BP4" s="381"/>
      <c r="BQ4" s="381"/>
      <c r="BR4" s="381"/>
      <c r="BS4" s="381"/>
      <c r="BT4" s="381"/>
      <c r="BU4" s="382"/>
      <c r="BV4" s="380">
        <v>4237172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7</v>
      </c>
      <c r="CU4" s="387"/>
      <c r="CV4" s="387"/>
      <c r="CW4" s="387"/>
      <c r="CX4" s="387"/>
      <c r="CY4" s="387"/>
      <c r="CZ4" s="387"/>
      <c r="DA4" s="388"/>
      <c r="DB4" s="386">
        <v>4.0999999999999996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3559359</v>
      </c>
      <c r="BO5" s="418"/>
      <c r="BP5" s="418"/>
      <c r="BQ5" s="418"/>
      <c r="BR5" s="418"/>
      <c r="BS5" s="418"/>
      <c r="BT5" s="418"/>
      <c r="BU5" s="419"/>
      <c r="BV5" s="417">
        <v>4105285</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78.5</v>
      </c>
      <c r="CU5" s="415"/>
      <c r="CV5" s="415"/>
      <c r="CW5" s="415"/>
      <c r="CX5" s="415"/>
      <c r="CY5" s="415"/>
      <c r="CZ5" s="415"/>
      <c r="DA5" s="416"/>
      <c r="DB5" s="414">
        <v>77.3</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198891</v>
      </c>
      <c r="BO6" s="418"/>
      <c r="BP6" s="418"/>
      <c r="BQ6" s="418"/>
      <c r="BR6" s="418"/>
      <c r="BS6" s="418"/>
      <c r="BT6" s="418"/>
      <c r="BU6" s="419"/>
      <c r="BV6" s="417">
        <v>131887</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81.599999999999994</v>
      </c>
      <c r="CU6" s="455"/>
      <c r="CV6" s="455"/>
      <c r="CW6" s="455"/>
      <c r="CX6" s="455"/>
      <c r="CY6" s="455"/>
      <c r="CZ6" s="455"/>
      <c r="DA6" s="456"/>
      <c r="DB6" s="454">
        <v>80.5</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26411</v>
      </c>
      <c r="BO7" s="418"/>
      <c r="BP7" s="418"/>
      <c r="BQ7" s="418"/>
      <c r="BR7" s="418"/>
      <c r="BS7" s="418"/>
      <c r="BT7" s="418"/>
      <c r="BU7" s="419"/>
      <c r="BV7" s="417">
        <v>28847</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2481698</v>
      </c>
      <c r="CU7" s="418"/>
      <c r="CV7" s="418"/>
      <c r="CW7" s="418"/>
      <c r="CX7" s="418"/>
      <c r="CY7" s="418"/>
      <c r="CZ7" s="418"/>
      <c r="DA7" s="419"/>
      <c r="DB7" s="417">
        <v>2511391</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172480</v>
      </c>
      <c r="BO8" s="418"/>
      <c r="BP8" s="418"/>
      <c r="BQ8" s="418"/>
      <c r="BR8" s="418"/>
      <c r="BS8" s="418"/>
      <c r="BT8" s="418"/>
      <c r="BU8" s="419"/>
      <c r="BV8" s="417">
        <v>103040</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0.18</v>
      </c>
      <c r="CU8" s="458"/>
      <c r="CV8" s="458"/>
      <c r="CW8" s="458"/>
      <c r="CX8" s="458"/>
      <c r="CY8" s="458"/>
      <c r="CZ8" s="458"/>
      <c r="DA8" s="459"/>
      <c r="DB8" s="457">
        <v>0.18</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3536</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69440</v>
      </c>
      <c r="BO9" s="418"/>
      <c r="BP9" s="418"/>
      <c r="BQ9" s="418"/>
      <c r="BR9" s="418"/>
      <c r="BS9" s="418"/>
      <c r="BT9" s="418"/>
      <c r="BU9" s="419"/>
      <c r="BV9" s="417">
        <v>-64688</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13.8</v>
      </c>
      <c r="CU9" s="415"/>
      <c r="CV9" s="415"/>
      <c r="CW9" s="415"/>
      <c r="CX9" s="415"/>
      <c r="CY9" s="415"/>
      <c r="CZ9" s="415"/>
      <c r="DA9" s="416"/>
      <c r="DB9" s="414">
        <v>16.899999999999999</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4009</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277</v>
      </c>
      <c r="BO10" s="418"/>
      <c r="BP10" s="418"/>
      <c r="BQ10" s="418"/>
      <c r="BR10" s="418"/>
      <c r="BS10" s="418"/>
      <c r="BT10" s="418"/>
      <c r="BU10" s="419"/>
      <c r="BV10" s="417">
        <v>391</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v>130122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3565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3554</v>
      </c>
      <c r="S13" s="499"/>
      <c r="T13" s="499"/>
      <c r="U13" s="499"/>
      <c r="V13" s="500"/>
      <c r="W13" s="433" t="s">
        <v>124</v>
      </c>
      <c r="X13" s="434"/>
      <c r="Y13" s="434"/>
      <c r="Z13" s="434"/>
      <c r="AA13" s="434"/>
      <c r="AB13" s="424"/>
      <c r="AC13" s="468">
        <v>236</v>
      </c>
      <c r="AD13" s="469"/>
      <c r="AE13" s="469"/>
      <c r="AF13" s="469"/>
      <c r="AG13" s="508"/>
      <c r="AH13" s="468">
        <v>394</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69717</v>
      </c>
      <c r="BO13" s="418"/>
      <c r="BP13" s="418"/>
      <c r="BQ13" s="418"/>
      <c r="BR13" s="418"/>
      <c r="BS13" s="418"/>
      <c r="BT13" s="418"/>
      <c r="BU13" s="419"/>
      <c r="BV13" s="417">
        <v>65825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3.9</v>
      </c>
      <c r="CU13" s="415"/>
      <c r="CV13" s="415"/>
      <c r="CW13" s="415"/>
      <c r="CX13" s="415"/>
      <c r="CY13" s="415"/>
      <c r="CZ13" s="415"/>
      <c r="DA13" s="416"/>
      <c r="DB13" s="414">
        <v>4.3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3657</v>
      </c>
      <c r="S14" s="499"/>
      <c r="T14" s="499"/>
      <c r="U14" s="499"/>
      <c r="V14" s="500"/>
      <c r="W14" s="407"/>
      <c r="X14" s="408"/>
      <c r="Y14" s="408"/>
      <c r="Z14" s="408"/>
      <c r="AA14" s="408"/>
      <c r="AB14" s="397"/>
      <c r="AC14" s="501">
        <v>14.3</v>
      </c>
      <c r="AD14" s="502"/>
      <c r="AE14" s="502"/>
      <c r="AF14" s="502"/>
      <c r="AG14" s="503"/>
      <c r="AH14" s="501">
        <v>20.7</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3646</v>
      </c>
      <c r="S15" s="499"/>
      <c r="T15" s="499"/>
      <c r="U15" s="499"/>
      <c r="V15" s="500"/>
      <c r="W15" s="433" t="s">
        <v>131</v>
      </c>
      <c r="X15" s="434"/>
      <c r="Y15" s="434"/>
      <c r="Z15" s="434"/>
      <c r="AA15" s="434"/>
      <c r="AB15" s="424"/>
      <c r="AC15" s="468">
        <v>498</v>
      </c>
      <c r="AD15" s="469"/>
      <c r="AE15" s="469"/>
      <c r="AF15" s="469"/>
      <c r="AG15" s="508"/>
      <c r="AH15" s="468">
        <v>555</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423112</v>
      </c>
      <c r="BO15" s="381"/>
      <c r="BP15" s="381"/>
      <c r="BQ15" s="381"/>
      <c r="BR15" s="381"/>
      <c r="BS15" s="381"/>
      <c r="BT15" s="381"/>
      <c r="BU15" s="382"/>
      <c r="BV15" s="380">
        <v>414026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30.2</v>
      </c>
      <c r="AD16" s="502"/>
      <c r="AE16" s="502"/>
      <c r="AF16" s="502"/>
      <c r="AG16" s="503"/>
      <c r="AH16" s="501">
        <v>29.2</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2285872</v>
      </c>
      <c r="BO16" s="418"/>
      <c r="BP16" s="418"/>
      <c r="BQ16" s="418"/>
      <c r="BR16" s="418"/>
      <c r="BS16" s="418"/>
      <c r="BT16" s="418"/>
      <c r="BU16" s="419"/>
      <c r="BV16" s="417">
        <v>2287160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913</v>
      </c>
      <c r="AD17" s="469"/>
      <c r="AE17" s="469"/>
      <c r="AF17" s="469"/>
      <c r="AG17" s="508"/>
      <c r="AH17" s="468">
        <v>951</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526502</v>
      </c>
      <c r="BO17" s="418"/>
      <c r="BP17" s="418"/>
      <c r="BQ17" s="418"/>
      <c r="BR17" s="418"/>
      <c r="BS17" s="418"/>
      <c r="BT17" s="418"/>
      <c r="BU17" s="419"/>
      <c r="BV17" s="417">
        <v>515110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175.82</v>
      </c>
      <c r="M18" s="530"/>
      <c r="N18" s="530"/>
      <c r="O18" s="530"/>
      <c r="P18" s="530"/>
      <c r="Q18" s="530"/>
      <c r="R18" s="531"/>
      <c r="S18" s="531"/>
      <c r="T18" s="531"/>
      <c r="U18" s="531"/>
      <c r="V18" s="532"/>
      <c r="W18" s="435"/>
      <c r="X18" s="436"/>
      <c r="Y18" s="436"/>
      <c r="Z18" s="436"/>
      <c r="AA18" s="436"/>
      <c r="AB18" s="427"/>
      <c r="AC18" s="533">
        <v>55.4</v>
      </c>
      <c r="AD18" s="534"/>
      <c r="AE18" s="534"/>
      <c r="AF18" s="534"/>
      <c r="AG18" s="535"/>
      <c r="AH18" s="533">
        <v>50.1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1946677</v>
      </c>
      <c r="BO18" s="418"/>
      <c r="BP18" s="418"/>
      <c r="BQ18" s="418"/>
      <c r="BR18" s="418"/>
      <c r="BS18" s="418"/>
      <c r="BT18" s="418"/>
      <c r="BU18" s="419"/>
      <c r="BV18" s="417">
        <v>1940872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2789130</v>
      </c>
      <c r="BO19" s="418"/>
      <c r="BP19" s="418"/>
      <c r="BQ19" s="418"/>
      <c r="BR19" s="418"/>
      <c r="BS19" s="418"/>
      <c r="BT19" s="418"/>
      <c r="BU19" s="419"/>
      <c r="BV19" s="417">
        <v>3004763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1207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3081854</v>
      </c>
      <c r="BO23" s="418"/>
      <c r="BP23" s="418"/>
      <c r="BQ23" s="418"/>
      <c r="BR23" s="418"/>
      <c r="BS23" s="418"/>
      <c r="BT23" s="418"/>
      <c r="BU23" s="419"/>
      <c r="BV23" s="417">
        <v>3128264</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7390</v>
      </c>
      <c r="R24" s="469"/>
      <c r="S24" s="469"/>
      <c r="T24" s="469"/>
      <c r="U24" s="469"/>
      <c r="V24" s="508"/>
      <c r="W24" s="563"/>
      <c r="X24" s="551"/>
      <c r="Y24" s="552"/>
      <c r="Z24" s="467" t="s">
        <v>154</v>
      </c>
      <c r="AA24" s="447"/>
      <c r="AB24" s="447"/>
      <c r="AC24" s="447"/>
      <c r="AD24" s="447"/>
      <c r="AE24" s="447"/>
      <c r="AF24" s="447"/>
      <c r="AG24" s="448"/>
      <c r="AH24" s="468">
        <v>72</v>
      </c>
      <c r="AI24" s="469"/>
      <c r="AJ24" s="469"/>
      <c r="AK24" s="469"/>
      <c r="AL24" s="508"/>
      <c r="AM24" s="468">
        <v>208728</v>
      </c>
      <c r="AN24" s="469"/>
      <c r="AO24" s="469"/>
      <c r="AP24" s="469"/>
      <c r="AQ24" s="469"/>
      <c r="AR24" s="508"/>
      <c r="AS24" s="468">
        <v>2899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2468051</v>
      </c>
      <c r="BO24" s="418"/>
      <c r="BP24" s="418"/>
      <c r="BQ24" s="418"/>
      <c r="BR24" s="418"/>
      <c r="BS24" s="418"/>
      <c r="BT24" s="418"/>
      <c r="BU24" s="419"/>
      <c r="BV24" s="417">
        <v>2631163</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5980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34898</v>
      </c>
      <c r="BO25" s="381"/>
      <c r="BP25" s="381"/>
      <c r="BQ25" s="381"/>
      <c r="BR25" s="381"/>
      <c r="BS25" s="381"/>
      <c r="BT25" s="381"/>
      <c r="BU25" s="382"/>
      <c r="BV25" s="380">
        <v>41636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5560</v>
      </c>
      <c r="R26" s="469"/>
      <c r="S26" s="469"/>
      <c r="T26" s="469"/>
      <c r="U26" s="469"/>
      <c r="V26" s="508"/>
      <c r="W26" s="563"/>
      <c r="X26" s="551"/>
      <c r="Y26" s="552"/>
      <c r="Z26" s="467" t="s">
        <v>160</v>
      </c>
      <c r="AA26" s="573"/>
      <c r="AB26" s="573"/>
      <c r="AC26" s="573"/>
      <c r="AD26" s="573"/>
      <c r="AE26" s="573"/>
      <c r="AF26" s="573"/>
      <c r="AG26" s="574"/>
      <c r="AH26" s="468">
        <v>5</v>
      </c>
      <c r="AI26" s="469"/>
      <c r="AJ26" s="469"/>
      <c r="AK26" s="469"/>
      <c r="AL26" s="508"/>
      <c r="AM26" s="468">
        <v>15750</v>
      </c>
      <c r="AN26" s="469"/>
      <c r="AO26" s="469"/>
      <c r="AP26" s="469"/>
      <c r="AQ26" s="469"/>
      <c r="AR26" s="508"/>
      <c r="AS26" s="468">
        <v>3150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2660</v>
      </c>
      <c r="R27" s="469"/>
      <c r="S27" s="469"/>
      <c r="T27" s="469"/>
      <c r="U27" s="469"/>
      <c r="V27" s="508"/>
      <c r="W27" s="563"/>
      <c r="X27" s="551"/>
      <c r="Y27" s="552"/>
      <c r="Z27" s="467" t="s">
        <v>163</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166782</v>
      </c>
      <c r="BO27" s="587"/>
      <c r="BP27" s="587"/>
      <c r="BQ27" s="587"/>
      <c r="BR27" s="587"/>
      <c r="BS27" s="587"/>
      <c r="BT27" s="587"/>
      <c r="BU27" s="588"/>
      <c r="BV27" s="586">
        <v>163301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2150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774823</v>
      </c>
      <c r="BO28" s="381"/>
      <c r="BP28" s="381"/>
      <c r="BQ28" s="381"/>
      <c r="BR28" s="381"/>
      <c r="BS28" s="381"/>
      <c r="BT28" s="381"/>
      <c r="BU28" s="382"/>
      <c r="BV28" s="380">
        <v>722546</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8</v>
      </c>
      <c r="M29" s="469"/>
      <c r="N29" s="469"/>
      <c r="O29" s="469"/>
      <c r="P29" s="508"/>
      <c r="Q29" s="468">
        <v>1930</v>
      </c>
      <c r="R29" s="469"/>
      <c r="S29" s="469"/>
      <c r="T29" s="469"/>
      <c r="U29" s="469"/>
      <c r="V29" s="508"/>
      <c r="W29" s="564"/>
      <c r="X29" s="565"/>
      <c r="Y29" s="566"/>
      <c r="Z29" s="467" t="s">
        <v>170</v>
      </c>
      <c r="AA29" s="447"/>
      <c r="AB29" s="447"/>
      <c r="AC29" s="447"/>
      <c r="AD29" s="447"/>
      <c r="AE29" s="447"/>
      <c r="AF29" s="447"/>
      <c r="AG29" s="448"/>
      <c r="AH29" s="468">
        <v>72</v>
      </c>
      <c r="AI29" s="469"/>
      <c r="AJ29" s="469"/>
      <c r="AK29" s="469"/>
      <c r="AL29" s="508"/>
      <c r="AM29" s="468">
        <v>208728</v>
      </c>
      <c r="AN29" s="469"/>
      <c r="AO29" s="469"/>
      <c r="AP29" s="469"/>
      <c r="AQ29" s="469"/>
      <c r="AR29" s="508"/>
      <c r="AS29" s="468">
        <v>2899</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486352</v>
      </c>
      <c r="BO29" s="418"/>
      <c r="BP29" s="418"/>
      <c r="BQ29" s="418"/>
      <c r="BR29" s="418"/>
      <c r="BS29" s="418"/>
      <c r="BT29" s="418"/>
      <c r="BU29" s="419"/>
      <c r="BV29" s="417">
        <v>486160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1549805</v>
      </c>
      <c r="BO30" s="587"/>
      <c r="BP30" s="587"/>
      <c r="BQ30" s="587"/>
      <c r="BR30" s="587"/>
      <c r="BS30" s="587"/>
      <c r="BT30" s="587"/>
      <c r="BU30" s="588"/>
      <c r="BV30" s="586">
        <v>1449217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国民健康保険特別会計(事業勘定)</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13</v>
      </c>
      <c r="BX34" s="598"/>
      <c r="BY34" s="599" t="str">
        <f>IF('各会計、関係団体の財政状況及び健全化判断比率'!B68="","",'各会計、関係団体の財政状況及び健全化判断比率'!B68)</f>
        <v>会津若松地方広域市町村圏整備組合一般会計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22</v>
      </c>
      <c r="CP34" s="598"/>
      <c r="CQ34" s="599" t="str">
        <f>IF('各会計、関係団体の財政状況及び健全化判断比率'!BS7="","",'各会計、関係団体の財政状況及び健全化判断比率'!BS7)</f>
        <v>やないづ振興公社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国民健康保険特別会計(施設勘定)</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14</v>
      </c>
      <c r="BX35" s="598"/>
      <c r="BY35" s="599" t="str">
        <f>IF('各会計、関係団体の財政状況及び健全化判断比率'!B69="","",'各会計、関係団体の財政状況及び健全化判断比率'!B69)</f>
        <v>会津若松地方広域市町村圏整備組合企業会計</v>
      </c>
      <c r="BZ35" s="599"/>
      <c r="CA35" s="599"/>
      <c r="CB35" s="599"/>
      <c r="CC35" s="599"/>
      <c r="CD35" s="599"/>
      <c r="CE35" s="599"/>
      <c r="CF35" s="599"/>
      <c r="CG35" s="599"/>
      <c r="CH35" s="599"/>
      <c r="CI35" s="599"/>
      <c r="CJ35" s="599"/>
      <c r="CK35" s="599"/>
      <c r="CL35" s="599"/>
      <c r="CM35" s="599"/>
      <c r="CN35" s="167"/>
      <c r="CO35" s="598">
        <f t="shared" ref="CO35:CO43" si="3">IF(CQ35="","",CO34+1)</f>
        <v>23</v>
      </c>
      <c r="CP35" s="598"/>
      <c r="CQ35" s="599" t="str">
        <f>IF('各会計、関係団体の財政状況及び健全化判断比率'!BS8="","",'各会計、関係団体の財政状況及び健全化判断比率'!BS8)</f>
        <v>会津やないづ温泉開発㈱</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4</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IF('各会計、関係団体の財政状況及び健全化判断比率'!B34="","",'各会計、関係団体の財政状況及び健全化判断比率'!B34)</f>
        <v>下水道事業特別会計</v>
      </c>
      <c r="BH36" s="599"/>
      <c r="BI36" s="599"/>
      <c r="BJ36" s="599"/>
      <c r="BK36" s="599"/>
      <c r="BL36" s="599"/>
      <c r="BM36" s="599"/>
      <c r="BN36" s="599"/>
      <c r="BO36" s="599"/>
      <c r="BP36" s="599"/>
      <c r="BQ36" s="599"/>
      <c r="BR36" s="599"/>
      <c r="BS36" s="599"/>
      <c r="BT36" s="599"/>
      <c r="BU36" s="599"/>
      <c r="BV36" s="167"/>
      <c r="BW36" s="598">
        <f t="shared" si="2"/>
        <v>15</v>
      </c>
      <c r="BX36" s="598"/>
      <c r="BY36" s="599" t="str">
        <f>IF('各会計、関係団体の財政状況及び健全化判断比率'!B70="","",'各会計、関係団体の財政状況及び健全化判断比率'!B70)</f>
        <v>福島県後期高齢者医療広域連合一般会計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5</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IF('各会計、関係団体の財政状況及び健全化判断比率'!B35="","",'各会計、関係団体の財政状況及び健全化判断比率'!B35)</f>
        <v>簡易排水事業特別会計</v>
      </c>
      <c r="BH37" s="599"/>
      <c r="BI37" s="599"/>
      <c r="BJ37" s="599"/>
      <c r="BK37" s="599"/>
      <c r="BL37" s="599"/>
      <c r="BM37" s="599"/>
      <c r="BN37" s="599"/>
      <c r="BO37" s="599"/>
      <c r="BP37" s="599"/>
      <c r="BQ37" s="599"/>
      <c r="BR37" s="599"/>
      <c r="BS37" s="599"/>
      <c r="BT37" s="599"/>
      <c r="BU37" s="599"/>
      <c r="BV37" s="167"/>
      <c r="BW37" s="598">
        <f t="shared" si="2"/>
        <v>16</v>
      </c>
      <c r="BX37" s="598"/>
      <c r="BY37" s="599" t="str">
        <f>IF('各会計、関係団体の財政状況及び健全化判断比率'!B71="","",'各会計、関係団体の財政状況及び健全化判断比率'!B71)</f>
        <v>福島県後期高齢者医療広域連合後期高齢者医療特別会計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f t="shared" si="1"/>
        <v>10</v>
      </c>
      <c r="BF38" s="598"/>
      <c r="BG38" s="599" t="str">
        <f>IF('各会計、関係団体の財政状況及び健全化判断比率'!B36="","",'各会計、関係団体の財政状況及び健全化判断比率'!B36)</f>
        <v>林業集落排水事業特別会計</v>
      </c>
      <c r="BH38" s="599"/>
      <c r="BI38" s="599"/>
      <c r="BJ38" s="599"/>
      <c r="BK38" s="599"/>
      <c r="BL38" s="599"/>
      <c r="BM38" s="599"/>
      <c r="BN38" s="599"/>
      <c r="BO38" s="599"/>
      <c r="BP38" s="599"/>
      <c r="BQ38" s="599"/>
      <c r="BR38" s="599"/>
      <c r="BS38" s="599"/>
      <c r="BT38" s="599"/>
      <c r="BU38" s="599"/>
      <c r="BV38" s="167"/>
      <c r="BW38" s="598">
        <f t="shared" si="2"/>
        <v>17</v>
      </c>
      <c r="BX38" s="598"/>
      <c r="BY38" s="599" t="str">
        <f>IF('各会計、関係団体の財政状況及び健全化判断比率'!B72="","",'各会計、関係団体の財政状況及び健全化判断比率'!B72)</f>
        <v>福島県市町村総合事務組合一般会計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f t="shared" si="1"/>
        <v>11</v>
      </c>
      <c r="BF39" s="598"/>
      <c r="BG39" s="599" t="str">
        <f>IF('各会計、関係団体の財政状況及び健全化判断比率'!B37="","",'各会計、関係団体の財政状況及び健全化判断比率'!B37)</f>
        <v>町営スキー場事業特別会計</v>
      </c>
      <c r="BH39" s="599"/>
      <c r="BI39" s="599"/>
      <c r="BJ39" s="599"/>
      <c r="BK39" s="599"/>
      <c r="BL39" s="599"/>
      <c r="BM39" s="599"/>
      <c r="BN39" s="599"/>
      <c r="BO39" s="599"/>
      <c r="BP39" s="599"/>
      <c r="BQ39" s="599"/>
      <c r="BR39" s="599"/>
      <c r="BS39" s="599"/>
      <c r="BT39" s="599"/>
      <c r="BU39" s="599"/>
      <c r="BV39" s="167"/>
      <c r="BW39" s="598">
        <f t="shared" si="2"/>
        <v>18</v>
      </c>
      <c r="BX39" s="598"/>
      <c r="BY39" s="599" t="str">
        <f>IF('各会計、関係団体の財政状況及び健全化判断比率'!B73="","",'各会計、関係団体の財政状況及び健全化判断比率'!B73)</f>
        <v>福島県市町村総合事務組合消防補償等特別会計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f t="shared" si="1"/>
        <v>12</v>
      </c>
      <c r="BF40" s="598"/>
      <c r="BG40" s="599" t="str">
        <f>IF('各会計、関係団体の財政状況及び健全化判断比率'!B38="","",'各会計、関係団体の財政状況及び健全化判断比率'!B38)</f>
        <v>土地取得事業特別会計</v>
      </c>
      <c r="BH40" s="599"/>
      <c r="BI40" s="599"/>
      <c r="BJ40" s="599"/>
      <c r="BK40" s="599"/>
      <c r="BL40" s="599"/>
      <c r="BM40" s="599"/>
      <c r="BN40" s="599"/>
      <c r="BO40" s="599"/>
      <c r="BP40" s="599"/>
      <c r="BQ40" s="599"/>
      <c r="BR40" s="599"/>
      <c r="BS40" s="599"/>
      <c r="BT40" s="599"/>
      <c r="BU40" s="599"/>
      <c r="BV40" s="167"/>
      <c r="BW40" s="598">
        <f t="shared" si="2"/>
        <v>19</v>
      </c>
      <c r="BX40" s="598"/>
      <c r="BY40" s="599" t="str">
        <f>IF('各会計、関係団体の財政状況及び健全化判断比率'!B74="","",'各会計、関係団体の財政状況及び健全化判断比率'!B74)</f>
        <v>福島県市町村総合事務組合消防賞じゅつ金特別会計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20</v>
      </c>
      <c r="BX41" s="598"/>
      <c r="BY41" s="599" t="str">
        <f>IF('各会計、関係団体の財政状況及び健全化判断比率'!B75="","",'各会計、関係団体の財政状況及び健全化判断比率'!B75)</f>
        <v>福島県市町村総合事務組合非常勤職員公務災害補償特別会計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21</v>
      </c>
      <c r="BX42" s="598"/>
      <c r="BY42" s="599" t="str">
        <f>IF('各会計、関係団体の財政状況及び健全化判断比率'!B76="","",'各会計、関係団体の財政状況及び健全化判断比率'!B76)</f>
        <v>福島県市町村総合事務組合自治会館管理特別会計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526</v>
      </c>
      <c r="D34" s="1184"/>
      <c r="E34" s="1185"/>
      <c r="F34" s="32">
        <v>7.3</v>
      </c>
      <c r="G34" s="33">
        <v>5.94</v>
      </c>
      <c r="H34" s="33">
        <v>6.81</v>
      </c>
      <c r="I34" s="33">
        <v>4.0999999999999996</v>
      </c>
      <c r="J34" s="34">
        <v>6.95</v>
      </c>
      <c r="K34" s="22"/>
      <c r="L34" s="22"/>
      <c r="M34" s="22"/>
      <c r="N34" s="22"/>
      <c r="O34" s="22"/>
      <c r="P34" s="22"/>
    </row>
    <row r="35" spans="1:16" ht="39" customHeight="1">
      <c r="A35" s="22"/>
      <c r="B35" s="35"/>
      <c r="C35" s="1178" t="s">
        <v>527</v>
      </c>
      <c r="D35" s="1179"/>
      <c r="E35" s="1180"/>
      <c r="F35" s="36">
        <v>0.11</v>
      </c>
      <c r="G35" s="37">
        <v>0.1</v>
      </c>
      <c r="H35" s="37">
        <v>0.36</v>
      </c>
      <c r="I35" s="37">
        <v>0.31</v>
      </c>
      <c r="J35" s="38">
        <v>6.31</v>
      </c>
      <c r="K35" s="22"/>
      <c r="L35" s="22"/>
      <c r="M35" s="22"/>
      <c r="N35" s="22"/>
      <c r="O35" s="22"/>
      <c r="P35" s="22"/>
    </row>
    <row r="36" spans="1:16" ht="39" customHeight="1">
      <c r="A36" s="22"/>
      <c r="B36" s="35"/>
      <c r="C36" s="1178" t="s">
        <v>528</v>
      </c>
      <c r="D36" s="1179"/>
      <c r="E36" s="1180"/>
      <c r="F36" s="36">
        <v>0.02</v>
      </c>
      <c r="G36" s="37">
        <v>0.52</v>
      </c>
      <c r="H36" s="37">
        <v>1.03</v>
      </c>
      <c r="I36" s="37">
        <v>1.39</v>
      </c>
      <c r="J36" s="38">
        <v>1.21</v>
      </c>
      <c r="K36" s="22"/>
      <c r="L36" s="22"/>
      <c r="M36" s="22"/>
      <c r="N36" s="22"/>
      <c r="O36" s="22"/>
      <c r="P36" s="22"/>
    </row>
    <row r="37" spans="1:16" ht="39" customHeight="1">
      <c r="A37" s="22"/>
      <c r="B37" s="35"/>
      <c r="C37" s="1178" t="s">
        <v>529</v>
      </c>
      <c r="D37" s="1179"/>
      <c r="E37" s="1180"/>
      <c r="F37" s="36">
        <v>1</v>
      </c>
      <c r="G37" s="37">
        <v>1.08</v>
      </c>
      <c r="H37" s="37">
        <v>0.52</v>
      </c>
      <c r="I37" s="37">
        <v>0.51</v>
      </c>
      <c r="J37" s="38">
        <v>0.38</v>
      </c>
      <c r="K37" s="22"/>
      <c r="L37" s="22"/>
      <c r="M37" s="22"/>
      <c r="N37" s="22"/>
      <c r="O37" s="22"/>
      <c r="P37" s="22"/>
    </row>
    <row r="38" spans="1:16" ht="39" customHeight="1">
      <c r="A38" s="22"/>
      <c r="B38" s="35"/>
      <c r="C38" s="1178" t="s">
        <v>530</v>
      </c>
      <c r="D38" s="1179"/>
      <c r="E38" s="1180"/>
      <c r="F38" s="36">
        <v>1.57</v>
      </c>
      <c r="G38" s="37">
        <v>0.55000000000000004</v>
      </c>
      <c r="H38" s="37">
        <v>1.61</v>
      </c>
      <c r="I38" s="37">
        <v>0.69</v>
      </c>
      <c r="J38" s="38">
        <v>0.32</v>
      </c>
      <c r="K38" s="22"/>
      <c r="L38" s="22"/>
      <c r="M38" s="22"/>
      <c r="N38" s="22"/>
      <c r="O38" s="22"/>
      <c r="P38" s="22"/>
    </row>
    <row r="39" spans="1:16" ht="39" customHeight="1">
      <c r="A39" s="22"/>
      <c r="B39" s="35"/>
      <c r="C39" s="1178" t="s">
        <v>531</v>
      </c>
      <c r="D39" s="1179"/>
      <c r="E39" s="1180"/>
      <c r="F39" s="36">
        <v>0.18</v>
      </c>
      <c r="G39" s="37">
        <v>0.27</v>
      </c>
      <c r="H39" s="37">
        <v>0.37</v>
      </c>
      <c r="I39" s="37">
        <v>0.54</v>
      </c>
      <c r="J39" s="38">
        <v>0.24</v>
      </c>
      <c r="K39" s="22"/>
      <c r="L39" s="22"/>
      <c r="M39" s="22"/>
      <c r="N39" s="22"/>
      <c r="O39" s="22"/>
      <c r="P39" s="22"/>
    </row>
    <row r="40" spans="1:16" ht="39" customHeight="1">
      <c r="A40" s="22"/>
      <c r="B40" s="35"/>
      <c r="C40" s="1178" t="s">
        <v>532</v>
      </c>
      <c r="D40" s="1179"/>
      <c r="E40" s="1180"/>
      <c r="F40" s="36">
        <v>0.03</v>
      </c>
      <c r="G40" s="37">
        <v>0.04</v>
      </c>
      <c r="H40" s="37">
        <v>0.04</v>
      </c>
      <c r="I40" s="37">
        <v>0.03</v>
      </c>
      <c r="J40" s="38">
        <v>7.0000000000000007E-2</v>
      </c>
      <c r="K40" s="22"/>
      <c r="L40" s="22"/>
      <c r="M40" s="22"/>
      <c r="N40" s="22"/>
      <c r="O40" s="22"/>
      <c r="P40" s="22"/>
    </row>
    <row r="41" spans="1:16" ht="39" customHeight="1">
      <c r="A41" s="22"/>
      <c r="B41" s="35"/>
      <c r="C41" s="1178" t="s">
        <v>533</v>
      </c>
      <c r="D41" s="1179"/>
      <c r="E41" s="1180"/>
      <c r="F41" s="36">
        <v>0.04</v>
      </c>
      <c r="G41" s="37">
        <v>0.04</v>
      </c>
      <c r="H41" s="37">
        <v>0.03</v>
      </c>
      <c r="I41" s="37">
        <v>0.05</v>
      </c>
      <c r="J41" s="38">
        <v>0.06</v>
      </c>
      <c r="K41" s="22"/>
      <c r="L41" s="22"/>
      <c r="M41" s="22"/>
      <c r="N41" s="22"/>
      <c r="O41" s="22"/>
      <c r="P41" s="22"/>
    </row>
    <row r="42" spans="1:16" ht="39" customHeight="1">
      <c r="A42" s="22"/>
      <c r="B42" s="39"/>
      <c r="C42" s="1178" t="s">
        <v>534</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535</v>
      </c>
      <c r="D43" s="1182"/>
      <c r="E43" s="1183"/>
      <c r="F43" s="41">
        <v>0.47</v>
      </c>
      <c r="G43" s="42">
        <v>0.04</v>
      </c>
      <c r="H43" s="42">
        <v>0.08</v>
      </c>
      <c r="I43" s="42">
        <v>0.08</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B3"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468</v>
      </c>
      <c r="L45" s="60">
        <v>448</v>
      </c>
      <c r="M45" s="60">
        <v>431</v>
      </c>
      <c r="N45" s="60">
        <v>390</v>
      </c>
      <c r="O45" s="61">
        <v>398</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158</v>
      </c>
      <c r="L48" s="64">
        <v>151</v>
      </c>
      <c r="M48" s="64">
        <v>146</v>
      </c>
      <c r="N48" s="64">
        <v>137</v>
      </c>
      <c r="O48" s="65">
        <v>138</v>
      </c>
      <c r="P48" s="48"/>
      <c r="Q48" s="48"/>
      <c r="R48" s="48"/>
      <c r="S48" s="48"/>
      <c r="T48" s="48"/>
      <c r="U48" s="48"/>
    </row>
    <row r="49" spans="1:21" ht="30.75" customHeight="1">
      <c r="A49" s="48"/>
      <c r="B49" s="1196"/>
      <c r="C49" s="1197"/>
      <c r="D49" s="62"/>
      <c r="E49" s="1188" t="s">
        <v>16</v>
      </c>
      <c r="F49" s="1188"/>
      <c r="G49" s="1188"/>
      <c r="H49" s="1188"/>
      <c r="I49" s="1188"/>
      <c r="J49" s="1189"/>
      <c r="K49" s="63">
        <v>6</v>
      </c>
      <c r="L49" s="64">
        <v>5</v>
      </c>
      <c r="M49" s="64">
        <v>3</v>
      </c>
      <c r="N49" s="64">
        <v>3</v>
      </c>
      <c r="O49" s="65">
        <v>3</v>
      </c>
      <c r="P49" s="48"/>
      <c r="Q49" s="48"/>
      <c r="R49" s="48"/>
      <c r="S49" s="48"/>
      <c r="T49" s="48"/>
      <c r="U49" s="48"/>
    </row>
    <row r="50" spans="1:21" ht="30.75" customHeight="1">
      <c r="A50" s="48"/>
      <c r="B50" s="1196"/>
      <c r="C50" s="1197"/>
      <c r="D50" s="62"/>
      <c r="E50" s="1188" t="s">
        <v>17</v>
      </c>
      <c r="F50" s="1188"/>
      <c r="G50" s="1188"/>
      <c r="H50" s="1188"/>
      <c r="I50" s="1188"/>
      <c r="J50" s="1189"/>
      <c r="K50" s="63">
        <v>10</v>
      </c>
      <c r="L50" s="64">
        <v>9</v>
      </c>
      <c r="M50" s="64">
        <v>8</v>
      </c>
      <c r="N50" s="64">
        <v>7</v>
      </c>
      <c r="O50" s="65">
        <v>6</v>
      </c>
      <c r="P50" s="48"/>
      <c r="Q50" s="48"/>
      <c r="R50" s="48"/>
      <c r="S50" s="48"/>
      <c r="T50" s="48"/>
      <c r="U50" s="48"/>
    </row>
    <row r="51" spans="1:21" ht="30.75" customHeight="1">
      <c r="A51" s="48"/>
      <c r="B51" s="1198"/>
      <c r="C51" s="1199"/>
      <c r="D51" s="66"/>
      <c r="E51" s="1188" t="s">
        <v>18</v>
      </c>
      <c r="F51" s="1188"/>
      <c r="G51" s="1188"/>
      <c r="H51" s="1188"/>
      <c r="I51" s="1188"/>
      <c r="J51" s="1189"/>
      <c r="K51" s="63">
        <v>0</v>
      </c>
      <c r="L51" s="64">
        <v>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526</v>
      </c>
      <c r="L52" s="64">
        <v>504</v>
      </c>
      <c r="M52" s="64">
        <v>507</v>
      </c>
      <c r="N52" s="64">
        <v>463</v>
      </c>
      <c r="O52" s="65">
        <v>458</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116</v>
      </c>
      <c r="L53" s="69">
        <v>110</v>
      </c>
      <c r="M53" s="69">
        <v>81</v>
      </c>
      <c r="N53" s="69">
        <v>74</v>
      </c>
      <c r="O53" s="70">
        <v>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2"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3161</v>
      </c>
      <c r="J41" s="83">
        <v>2837</v>
      </c>
      <c r="K41" s="83">
        <v>3143</v>
      </c>
      <c r="L41" s="83">
        <v>3128</v>
      </c>
      <c r="M41" s="84">
        <v>3082</v>
      </c>
    </row>
    <row r="42" spans="2:13" ht="27.75" customHeight="1">
      <c r="B42" s="1204"/>
      <c r="C42" s="1205"/>
      <c r="D42" s="85"/>
      <c r="E42" s="1210" t="s">
        <v>26</v>
      </c>
      <c r="F42" s="1210"/>
      <c r="G42" s="1210"/>
      <c r="H42" s="1211"/>
      <c r="I42" s="86">
        <v>61</v>
      </c>
      <c r="J42" s="87">
        <v>52</v>
      </c>
      <c r="K42" s="87">
        <v>44</v>
      </c>
      <c r="L42" s="87">
        <v>37</v>
      </c>
      <c r="M42" s="88">
        <v>30</v>
      </c>
    </row>
    <row r="43" spans="2:13" ht="27.75" customHeight="1">
      <c r="B43" s="1204"/>
      <c r="C43" s="1205"/>
      <c r="D43" s="85"/>
      <c r="E43" s="1210" t="s">
        <v>27</v>
      </c>
      <c r="F43" s="1210"/>
      <c r="G43" s="1210"/>
      <c r="H43" s="1211"/>
      <c r="I43" s="86">
        <v>1600</v>
      </c>
      <c r="J43" s="87">
        <v>1514</v>
      </c>
      <c r="K43" s="87">
        <v>1409</v>
      </c>
      <c r="L43" s="87">
        <v>1358</v>
      </c>
      <c r="M43" s="88">
        <v>1251</v>
      </c>
    </row>
    <row r="44" spans="2:13" ht="27.75" customHeight="1">
      <c r="B44" s="1204"/>
      <c r="C44" s="1205"/>
      <c r="D44" s="85"/>
      <c r="E44" s="1210" t="s">
        <v>28</v>
      </c>
      <c r="F44" s="1210"/>
      <c r="G44" s="1210"/>
      <c r="H44" s="1211"/>
      <c r="I44" s="86">
        <v>7</v>
      </c>
      <c r="J44" s="87">
        <v>7</v>
      </c>
      <c r="K44" s="87">
        <v>6</v>
      </c>
      <c r="L44" s="87">
        <v>6</v>
      </c>
      <c r="M44" s="88">
        <v>8</v>
      </c>
    </row>
    <row r="45" spans="2:13" ht="27.75" customHeight="1">
      <c r="B45" s="1204"/>
      <c r="C45" s="1205"/>
      <c r="D45" s="85"/>
      <c r="E45" s="1210" t="s">
        <v>29</v>
      </c>
      <c r="F45" s="1210"/>
      <c r="G45" s="1210"/>
      <c r="H45" s="1211"/>
      <c r="I45" s="86">
        <v>810</v>
      </c>
      <c r="J45" s="87">
        <v>774</v>
      </c>
      <c r="K45" s="87">
        <v>683</v>
      </c>
      <c r="L45" s="87">
        <v>611</v>
      </c>
      <c r="M45" s="88">
        <v>588</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2600</v>
      </c>
      <c r="J50" s="87">
        <v>2750</v>
      </c>
      <c r="K50" s="87">
        <v>2670</v>
      </c>
      <c r="L50" s="87">
        <v>2901</v>
      </c>
      <c r="M50" s="88">
        <v>3085</v>
      </c>
    </row>
    <row r="51" spans="2:13" ht="27.75" customHeight="1">
      <c r="B51" s="1204"/>
      <c r="C51" s="1205"/>
      <c r="D51" s="85"/>
      <c r="E51" s="1210" t="s">
        <v>36</v>
      </c>
      <c r="F51" s="1210"/>
      <c r="G51" s="1210"/>
      <c r="H51" s="1211"/>
      <c r="I51" s="86">
        <v>182</v>
      </c>
      <c r="J51" s="87">
        <v>182</v>
      </c>
      <c r="K51" s="87">
        <v>194</v>
      </c>
      <c r="L51" s="87">
        <v>184</v>
      </c>
      <c r="M51" s="88">
        <v>162</v>
      </c>
    </row>
    <row r="52" spans="2:13" ht="27.75" customHeight="1">
      <c r="B52" s="1206"/>
      <c r="C52" s="1207"/>
      <c r="D52" s="85"/>
      <c r="E52" s="1210" t="s">
        <v>37</v>
      </c>
      <c r="F52" s="1210"/>
      <c r="G52" s="1210"/>
      <c r="H52" s="1211"/>
      <c r="I52" s="86">
        <v>4157</v>
      </c>
      <c r="J52" s="87">
        <v>4030</v>
      </c>
      <c r="K52" s="87">
        <v>3993</v>
      </c>
      <c r="L52" s="87">
        <v>4011</v>
      </c>
      <c r="M52" s="88">
        <v>3871</v>
      </c>
    </row>
    <row r="53" spans="2:13" ht="27.75" customHeight="1" thickBot="1">
      <c r="B53" s="1217" t="s">
        <v>21</v>
      </c>
      <c r="C53" s="1218"/>
      <c r="D53" s="92"/>
      <c r="E53" s="1219" t="s">
        <v>38</v>
      </c>
      <c r="F53" s="1219"/>
      <c r="G53" s="1219"/>
      <c r="H53" s="1220"/>
      <c r="I53" s="93">
        <v>-1300</v>
      </c>
      <c r="J53" s="94">
        <v>-1778</v>
      </c>
      <c r="K53" s="94">
        <v>-1572</v>
      </c>
      <c r="L53" s="94">
        <v>-1956</v>
      </c>
      <c r="M53" s="95">
        <v>-2159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B2" zoomScaleNormal="100" zoomScaleSheetLayoutView="55" workbookViewId="0"/>
  </sheetViews>
  <sheetFormatPr defaultColWidth="0" defaultRowHeight="0"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ht="13.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ht="13.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ht="13.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ht="13.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ht="13.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ht="13.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ht="13.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556</v>
      </c>
    </row>
    <row r="11" spans="1:51" s="370" customFormat="1" ht="13.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ht="13.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556</v>
      </c>
    </row>
    <row r="13" spans="1:51" s="370" customFormat="1" ht="13.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ht="13.5">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ht="13.5">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ht="13.5">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ht="13.5">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ht="13.5">
      <c r="P19" s="246"/>
      <c r="Q19" s="246"/>
    </row>
    <row r="20" spans="1:259" ht="13.5">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ht="13.5">
      <c r="B23" s="250"/>
    </row>
    <row r="24" spans="1:259" ht="13.5">
      <c r="B24" s="250"/>
    </row>
    <row r="25" spans="1:259" ht="13.5">
      <c r="B25" s="250"/>
    </row>
    <row r="26" spans="1:259" ht="13.5">
      <c r="B26" s="250"/>
    </row>
    <row r="27" spans="1:259" ht="13.5">
      <c r="B27" s="250"/>
    </row>
    <row r="28" spans="1:259" ht="13.5">
      <c r="B28" s="250"/>
    </row>
    <row r="29" spans="1:259" ht="13.5">
      <c r="B29" s="250"/>
    </row>
    <row r="30" spans="1:259" ht="13.5">
      <c r="B30" s="250"/>
    </row>
    <row r="31" spans="1:259" ht="13.5">
      <c r="B31" s="250"/>
    </row>
    <row r="32" spans="1:259" ht="13.5">
      <c r="B32" s="250"/>
    </row>
    <row r="33" spans="2:17" ht="13.5">
      <c r="B33" s="250"/>
    </row>
    <row r="34" spans="2:17" ht="13.5">
      <c r="B34" s="250"/>
    </row>
    <row r="35" spans="2:17" ht="13.5">
      <c r="B35" s="250"/>
    </row>
    <row r="36" spans="2:17" ht="13.5">
      <c r="B36" s="250"/>
    </row>
    <row r="37" spans="2:17" ht="13.5">
      <c r="B37" s="250"/>
    </row>
    <row r="38" spans="2:17" ht="13.5">
      <c r="B38" s="250"/>
    </row>
    <row r="39" spans="2:17" ht="13.5">
      <c r="B39" s="342"/>
      <c r="C39" s="308"/>
      <c r="D39" s="308"/>
      <c r="E39" s="308"/>
      <c r="F39" s="308"/>
      <c r="G39" s="308"/>
      <c r="H39" s="308"/>
      <c r="I39" s="308"/>
      <c r="J39" s="308"/>
      <c r="K39" s="308"/>
      <c r="L39" s="308"/>
      <c r="M39" s="308"/>
      <c r="N39" s="308"/>
      <c r="O39" s="308"/>
      <c r="P39" s="343"/>
    </row>
    <row r="40" spans="2:17" ht="13.5">
      <c r="B40" s="356"/>
      <c r="C40" s="246"/>
      <c r="D40" s="246"/>
      <c r="E40" s="246"/>
      <c r="F40" s="246"/>
      <c r="G40" s="246"/>
      <c r="H40" s="246"/>
      <c r="I40" s="246"/>
      <c r="J40" s="246"/>
      <c r="K40" s="246"/>
      <c r="L40" s="246"/>
      <c r="M40" s="246"/>
      <c r="N40" s="246"/>
      <c r="O40" s="246"/>
      <c r="P40" s="356"/>
      <c r="Q40" s="246"/>
    </row>
    <row r="41" spans="2:17" ht="17.25">
      <c r="B41" s="247" t="s">
        <v>555</v>
      </c>
      <c r="C41" s="248"/>
      <c r="D41" s="248"/>
      <c r="E41" s="248"/>
      <c r="F41" s="248"/>
      <c r="G41" s="248"/>
      <c r="H41" s="248"/>
      <c r="I41" s="248"/>
      <c r="J41" s="248"/>
      <c r="K41" s="248"/>
      <c r="L41" s="248"/>
      <c r="M41" s="248"/>
      <c r="N41" s="248"/>
      <c r="O41" s="248"/>
      <c r="P41" s="249"/>
    </row>
    <row r="42" spans="2:17" ht="13.5">
      <c r="B42" s="250"/>
      <c r="C42" s="246"/>
      <c r="D42" s="246"/>
      <c r="E42" s="246"/>
      <c r="F42" s="246"/>
      <c r="G42" s="355" t="s">
        <v>552</v>
      </c>
      <c r="I42" s="354"/>
      <c r="J42" s="354"/>
      <c r="K42" s="354"/>
      <c r="L42" s="246"/>
      <c r="M42" s="246"/>
      <c r="N42" s="246"/>
      <c r="O42" s="246"/>
    </row>
    <row r="43" spans="2:17" ht="13.5">
      <c r="B43" s="250"/>
      <c r="C43" s="246"/>
      <c r="D43" s="246"/>
      <c r="E43" s="246"/>
      <c r="F43" s="246"/>
      <c r="G43" s="1235"/>
      <c r="H43" s="1236"/>
      <c r="I43" s="1236"/>
      <c r="J43" s="1236"/>
      <c r="K43" s="1236"/>
      <c r="L43" s="1236"/>
      <c r="M43" s="1236"/>
      <c r="N43" s="1236"/>
      <c r="O43" s="1237"/>
    </row>
    <row r="44" spans="2:17" ht="13.5">
      <c r="B44" s="250"/>
      <c r="C44" s="246"/>
      <c r="D44" s="246"/>
      <c r="E44" s="246"/>
      <c r="F44" s="246"/>
      <c r="G44" s="1238"/>
      <c r="H44" s="1239"/>
      <c r="I44" s="1239"/>
      <c r="J44" s="1239"/>
      <c r="K44" s="1239"/>
      <c r="L44" s="1239"/>
      <c r="M44" s="1239"/>
      <c r="N44" s="1239"/>
      <c r="O44" s="1240"/>
    </row>
    <row r="45" spans="2:17" ht="13.5">
      <c r="B45" s="250"/>
      <c r="C45" s="246"/>
      <c r="D45" s="246"/>
      <c r="E45" s="246"/>
      <c r="F45" s="246"/>
      <c r="G45" s="1238"/>
      <c r="H45" s="1239"/>
      <c r="I45" s="1239"/>
      <c r="J45" s="1239"/>
      <c r="K45" s="1239"/>
      <c r="L45" s="1239"/>
      <c r="M45" s="1239"/>
      <c r="N45" s="1239"/>
      <c r="O45" s="1240"/>
    </row>
    <row r="46" spans="2:17" ht="13.5">
      <c r="B46" s="250"/>
      <c r="C46" s="246"/>
      <c r="D46" s="246"/>
      <c r="E46" s="246"/>
      <c r="F46" s="246"/>
      <c r="G46" s="1238"/>
      <c r="H46" s="1239"/>
      <c r="I46" s="1239"/>
      <c r="J46" s="1239"/>
      <c r="K46" s="1239"/>
      <c r="L46" s="1239"/>
      <c r="M46" s="1239"/>
      <c r="N46" s="1239"/>
      <c r="O46" s="1240"/>
    </row>
    <row r="47" spans="2:17" ht="13.5">
      <c r="B47" s="250"/>
      <c r="C47" s="246"/>
      <c r="D47" s="246"/>
      <c r="E47" s="246"/>
      <c r="F47" s="246"/>
      <c r="G47" s="1241"/>
      <c r="H47" s="1242"/>
      <c r="I47" s="1242"/>
      <c r="J47" s="1242"/>
      <c r="K47" s="1242"/>
      <c r="L47" s="1242"/>
      <c r="M47" s="1242"/>
      <c r="N47" s="1242"/>
      <c r="O47" s="1243"/>
    </row>
    <row r="48" spans="2:17" ht="13.5">
      <c r="B48" s="250"/>
      <c r="C48" s="246"/>
      <c r="D48" s="246"/>
      <c r="E48" s="246"/>
      <c r="F48" s="246"/>
      <c r="G48" s="246"/>
      <c r="H48" s="365"/>
      <c r="I48" s="365"/>
      <c r="J48" s="365"/>
    </row>
    <row r="49" spans="1:17" ht="13.5">
      <c r="B49" s="250"/>
      <c r="C49" s="246"/>
      <c r="D49" s="246"/>
      <c r="E49" s="246"/>
      <c r="F49" s="246"/>
      <c r="G49" s="245" t="s">
        <v>554</v>
      </c>
    </row>
    <row r="50" spans="1:17" ht="13.5">
      <c r="B50" s="250"/>
      <c r="C50" s="246"/>
      <c r="D50" s="246"/>
      <c r="E50" s="246"/>
      <c r="F50" s="246"/>
      <c r="G50" s="1244"/>
      <c r="H50" s="1245"/>
      <c r="I50" s="1245"/>
      <c r="J50" s="1246"/>
      <c r="K50" s="347" t="s">
        <v>521</v>
      </c>
      <c r="L50" s="347" t="s">
        <v>522</v>
      </c>
      <c r="M50" s="347" t="s">
        <v>523</v>
      </c>
      <c r="N50" s="347" t="s">
        <v>524</v>
      </c>
      <c r="O50" s="347" t="s">
        <v>525</v>
      </c>
    </row>
    <row r="51" spans="1:17" ht="13.5">
      <c r="B51" s="250"/>
      <c r="C51" s="246"/>
      <c r="D51" s="246"/>
      <c r="E51" s="246"/>
      <c r="F51" s="246"/>
      <c r="G51" s="1247" t="s">
        <v>550</v>
      </c>
      <c r="H51" s="1248"/>
      <c r="I51" s="1253" t="s">
        <v>548</v>
      </c>
      <c r="J51" s="1253"/>
      <c r="K51" s="1256"/>
      <c r="L51" s="1256"/>
      <c r="M51" s="1256"/>
      <c r="N51" s="1256"/>
      <c r="O51" s="1256"/>
    </row>
    <row r="52" spans="1:17" ht="13.5">
      <c r="B52" s="250"/>
      <c r="C52" s="246"/>
      <c r="D52" s="246"/>
      <c r="E52" s="246"/>
      <c r="F52" s="246"/>
      <c r="G52" s="1249"/>
      <c r="H52" s="1250"/>
      <c r="I52" s="1254"/>
      <c r="J52" s="1254"/>
      <c r="K52" s="1223"/>
      <c r="L52" s="1223"/>
      <c r="M52" s="1223"/>
      <c r="N52" s="1223"/>
      <c r="O52" s="1223"/>
    </row>
    <row r="53" spans="1:17" ht="13.5">
      <c r="A53" s="357"/>
      <c r="B53" s="250"/>
      <c r="C53" s="246"/>
      <c r="D53" s="246"/>
      <c r="E53" s="246"/>
      <c r="F53" s="246"/>
      <c r="G53" s="1249"/>
      <c r="H53" s="1250"/>
      <c r="I53" s="1233" t="s">
        <v>558</v>
      </c>
      <c r="J53" s="1233"/>
      <c r="K53" s="1255"/>
      <c r="L53" s="1255"/>
      <c r="M53" s="1255"/>
      <c r="N53" s="1255"/>
      <c r="O53" s="1255"/>
    </row>
    <row r="54" spans="1:17" ht="13.5">
      <c r="A54" s="357"/>
      <c r="B54" s="250"/>
      <c r="C54" s="246"/>
      <c r="D54" s="246"/>
      <c r="E54" s="246"/>
      <c r="F54" s="246"/>
      <c r="G54" s="1251"/>
      <c r="H54" s="1252"/>
      <c r="I54" s="1233"/>
      <c r="J54" s="1233"/>
      <c r="K54" s="1222"/>
      <c r="L54" s="1222"/>
      <c r="M54" s="1222"/>
      <c r="N54" s="1222"/>
      <c r="O54" s="1222"/>
    </row>
    <row r="55" spans="1:17" ht="13.5">
      <c r="A55" s="357"/>
      <c r="B55" s="250"/>
      <c r="C55" s="246"/>
      <c r="D55" s="246"/>
      <c r="E55" s="246"/>
      <c r="F55" s="246"/>
      <c r="G55" s="1227" t="s">
        <v>549</v>
      </c>
      <c r="H55" s="1228"/>
      <c r="I55" s="1233" t="s">
        <v>548</v>
      </c>
      <c r="J55" s="1233"/>
      <c r="K55" s="1256"/>
      <c r="L55" s="1256"/>
      <c r="M55" s="1256"/>
      <c r="N55" s="1256"/>
      <c r="O55" s="1256"/>
    </row>
    <row r="56" spans="1:17" ht="13.5">
      <c r="A56" s="357"/>
      <c r="B56" s="250"/>
      <c r="C56" s="246"/>
      <c r="D56" s="246"/>
      <c r="E56" s="246"/>
      <c r="F56" s="246"/>
      <c r="G56" s="1229"/>
      <c r="H56" s="1230"/>
      <c r="I56" s="1233"/>
      <c r="J56" s="1233"/>
      <c r="K56" s="1223"/>
      <c r="L56" s="1223"/>
      <c r="M56" s="1223"/>
      <c r="N56" s="1223"/>
      <c r="O56" s="1223"/>
    </row>
    <row r="57" spans="1:17" s="357" customFormat="1" ht="13.5">
      <c r="B57" s="358"/>
      <c r="C57" s="354"/>
      <c r="D57" s="354"/>
      <c r="E57" s="354"/>
      <c r="F57" s="354"/>
      <c r="G57" s="1229"/>
      <c r="H57" s="1230"/>
      <c r="I57" s="1225" t="s">
        <v>558</v>
      </c>
      <c r="J57" s="1225"/>
      <c r="K57" s="1255"/>
      <c r="L57" s="1255"/>
      <c r="M57" s="1255"/>
      <c r="N57" s="1255"/>
      <c r="O57" s="1255"/>
      <c r="P57" s="363"/>
      <c r="Q57" s="358"/>
    </row>
    <row r="58" spans="1:17" s="357" customFormat="1" ht="13.5">
      <c r="A58" s="245"/>
      <c r="B58" s="358"/>
      <c r="C58" s="354"/>
      <c r="D58" s="354"/>
      <c r="E58" s="354"/>
      <c r="F58" s="354"/>
      <c r="G58" s="1231"/>
      <c r="H58" s="1232"/>
      <c r="I58" s="1225"/>
      <c r="J58" s="1225"/>
      <c r="K58" s="1222"/>
      <c r="L58" s="1222"/>
      <c r="M58" s="1222"/>
      <c r="N58" s="1222"/>
      <c r="O58" s="1222"/>
      <c r="P58" s="363"/>
      <c r="Q58" s="358"/>
    </row>
    <row r="59" spans="1:17" s="357" customFormat="1" ht="13.5">
      <c r="A59" s="245"/>
      <c r="B59" s="358"/>
      <c r="C59" s="354"/>
      <c r="D59" s="354"/>
      <c r="E59" s="354"/>
      <c r="F59" s="354"/>
      <c r="G59" s="354"/>
      <c r="H59" s="354"/>
      <c r="I59" s="354"/>
      <c r="J59" s="354"/>
      <c r="K59" s="364"/>
      <c r="L59" s="364"/>
      <c r="M59" s="364"/>
      <c r="N59" s="364"/>
      <c r="O59" s="364"/>
      <c r="P59" s="363"/>
      <c r="Q59" s="358"/>
    </row>
    <row r="60" spans="1:17" s="357" customFormat="1" ht="13.5">
      <c r="A60" s="245"/>
      <c r="B60" s="358"/>
      <c r="C60" s="354"/>
      <c r="D60" s="354"/>
      <c r="E60" s="354"/>
      <c r="F60" s="354"/>
      <c r="G60" s="354"/>
      <c r="H60" s="354"/>
      <c r="I60" s="354"/>
      <c r="J60" s="354"/>
      <c r="K60" s="364"/>
      <c r="L60" s="364"/>
      <c r="M60" s="364"/>
      <c r="N60" s="364"/>
      <c r="O60" s="364"/>
      <c r="P60" s="363"/>
      <c r="Q60" s="358"/>
    </row>
    <row r="61" spans="1:17" s="357" customFormat="1" ht="13.5">
      <c r="A61" s="245"/>
      <c r="B61" s="362"/>
      <c r="C61" s="361"/>
      <c r="D61" s="361"/>
      <c r="E61" s="361"/>
      <c r="F61" s="361"/>
      <c r="G61" s="361"/>
      <c r="H61" s="361"/>
      <c r="I61" s="361"/>
      <c r="J61" s="361"/>
      <c r="K61" s="361"/>
      <c r="L61" s="361"/>
      <c r="M61" s="360"/>
      <c r="N61" s="360"/>
      <c r="O61" s="360"/>
      <c r="P61" s="359"/>
      <c r="Q61" s="358"/>
    </row>
    <row r="62" spans="1:17" ht="13.5">
      <c r="B62" s="356"/>
      <c r="C62" s="356"/>
      <c r="D62" s="356"/>
      <c r="E62" s="356"/>
      <c r="F62" s="356"/>
      <c r="G62" s="356"/>
      <c r="H62" s="356"/>
      <c r="I62" s="356"/>
      <c r="J62" s="356"/>
      <c r="K62" s="356"/>
      <c r="L62" s="356"/>
      <c r="M62" s="356"/>
      <c r="N62" s="356"/>
      <c r="O62" s="356"/>
      <c r="P62" s="356"/>
      <c r="Q62" s="246"/>
    </row>
    <row r="63" spans="1:17" ht="17.25">
      <c r="B63" s="309" t="s">
        <v>553</v>
      </c>
      <c r="C63" s="246"/>
      <c r="D63" s="246"/>
      <c r="E63" s="246"/>
      <c r="F63" s="246"/>
      <c r="G63" s="246"/>
      <c r="H63" s="246"/>
      <c r="I63" s="246"/>
      <c r="J63" s="246"/>
      <c r="K63" s="246"/>
      <c r="L63" s="246"/>
      <c r="M63" s="246"/>
      <c r="N63" s="246"/>
      <c r="O63" s="246"/>
    </row>
    <row r="64" spans="1:17" ht="13.5">
      <c r="B64" s="250"/>
      <c r="C64" s="246"/>
      <c r="D64" s="246"/>
      <c r="E64" s="246"/>
      <c r="F64" s="246"/>
      <c r="G64" s="355" t="s">
        <v>552</v>
      </c>
      <c r="I64" s="354"/>
      <c r="J64" s="354"/>
      <c r="K64" s="354"/>
      <c r="L64" s="246"/>
      <c r="M64" s="246"/>
      <c r="N64" s="246"/>
      <c r="O64" s="246"/>
    </row>
    <row r="65" spans="2:30" ht="13.5">
      <c r="B65" s="250"/>
      <c r="C65" s="246"/>
      <c r="D65" s="246"/>
      <c r="E65" s="246"/>
      <c r="F65" s="246"/>
      <c r="G65" s="1235" t="s">
        <v>557</v>
      </c>
      <c r="H65" s="1236"/>
      <c r="I65" s="1236"/>
      <c r="J65" s="1236"/>
      <c r="K65" s="1236"/>
      <c r="L65" s="1236"/>
      <c r="M65" s="1236"/>
      <c r="N65" s="1236"/>
      <c r="O65" s="1237"/>
    </row>
    <row r="66" spans="2:30" ht="13.5">
      <c r="B66" s="250"/>
      <c r="C66" s="246"/>
      <c r="D66" s="246"/>
      <c r="E66" s="246"/>
      <c r="F66" s="246"/>
      <c r="G66" s="1238"/>
      <c r="H66" s="1239"/>
      <c r="I66" s="1239"/>
      <c r="J66" s="1239"/>
      <c r="K66" s="1239"/>
      <c r="L66" s="1239"/>
      <c r="M66" s="1239"/>
      <c r="N66" s="1239"/>
      <c r="O66" s="1240"/>
    </row>
    <row r="67" spans="2:30" ht="13.5">
      <c r="B67" s="250"/>
      <c r="C67" s="246"/>
      <c r="D67" s="246"/>
      <c r="E67" s="246"/>
      <c r="F67" s="246"/>
      <c r="G67" s="1238"/>
      <c r="H67" s="1239"/>
      <c r="I67" s="1239"/>
      <c r="J67" s="1239"/>
      <c r="K67" s="1239"/>
      <c r="L67" s="1239"/>
      <c r="M67" s="1239"/>
      <c r="N67" s="1239"/>
      <c r="O67" s="1240"/>
    </row>
    <row r="68" spans="2:30" ht="13.5">
      <c r="B68" s="250"/>
      <c r="C68" s="246"/>
      <c r="D68" s="246"/>
      <c r="E68" s="246"/>
      <c r="F68" s="246"/>
      <c r="G68" s="1238"/>
      <c r="H68" s="1239"/>
      <c r="I68" s="1239"/>
      <c r="J68" s="1239"/>
      <c r="K68" s="1239"/>
      <c r="L68" s="1239"/>
      <c r="M68" s="1239"/>
      <c r="N68" s="1239"/>
      <c r="O68" s="1240"/>
    </row>
    <row r="69" spans="2:30" ht="13.5">
      <c r="B69" s="250"/>
      <c r="C69" s="246"/>
      <c r="D69" s="246"/>
      <c r="E69" s="246"/>
      <c r="F69" s="246"/>
      <c r="G69" s="1241"/>
      <c r="H69" s="1242"/>
      <c r="I69" s="1242"/>
      <c r="J69" s="1242"/>
      <c r="K69" s="1242"/>
      <c r="L69" s="1242"/>
      <c r="M69" s="1242"/>
      <c r="N69" s="1242"/>
      <c r="O69" s="1243"/>
    </row>
    <row r="70" spans="2:30" ht="13.5">
      <c r="B70" s="250"/>
      <c r="C70" s="246"/>
      <c r="D70" s="246"/>
      <c r="E70" s="246"/>
      <c r="F70" s="246"/>
      <c r="G70" s="246"/>
      <c r="H70" s="353"/>
      <c r="I70" s="353"/>
      <c r="J70" s="350"/>
      <c r="K70" s="350"/>
      <c r="L70" s="349"/>
      <c r="M70" s="350"/>
      <c r="N70" s="349"/>
      <c r="O70" s="348"/>
    </row>
    <row r="71" spans="2:30" ht="13.5">
      <c r="B71" s="250"/>
      <c r="C71" s="246"/>
      <c r="D71" s="246"/>
      <c r="E71" s="246"/>
      <c r="F71" s="246"/>
      <c r="G71" s="352" t="s">
        <v>551</v>
      </c>
      <c r="I71" s="351"/>
      <c r="J71" s="350"/>
      <c r="K71" s="350"/>
      <c r="L71" s="349"/>
      <c r="M71" s="350"/>
      <c r="N71" s="349"/>
      <c r="O71" s="348"/>
    </row>
    <row r="72" spans="2:30" ht="13.5">
      <c r="B72" s="250"/>
      <c r="C72" s="246"/>
      <c r="D72" s="246"/>
      <c r="E72" s="246"/>
      <c r="F72" s="246"/>
      <c r="G72" s="1244"/>
      <c r="H72" s="1245"/>
      <c r="I72" s="1245"/>
      <c r="J72" s="1246"/>
      <c r="K72" s="347" t="s">
        <v>521</v>
      </c>
      <c r="L72" s="347" t="s">
        <v>522</v>
      </c>
      <c r="M72" s="347" t="s">
        <v>523</v>
      </c>
      <c r="N72" s="347" t="s">
        <v>524</v>
      </c>
      <c r="O72" s="347" t="s">
        <v>525</v>
      </c>
    </row>
    <row r="73" spans="2:30" ht="13.5">
      <c r="B73" s="250"/>
      <c r="C73" s="246"/>
      <c r="D73" s="246"/>
      <c r="E73" s="246"/>
      <c r="F73" s="246"/>
      <c r="G73" s="1247" t="s">
        <v>550</v>
      </c>
      <c r="H73" s="1248"/>
      <c r="I73" s="1253" t="s">
        <v>548</v>
      </c>
      <c r="J73" s="1253"/>
      <c r="K73" s="1234"/>
      <c r="L73" s="1234"/>
      <c r="M73" s="1223"/>
      <c r="N73" s="1223"/>
      <c r="O73" s="1223"/>
      <c r="S73" s="245">
        <v>9.9</v>
      </c>
    </row>
    <row r="74" spans="2:30" ht="13.5">
      <c r="B74" s="250"/>
      <c r="C74" s="246"/>
      <c r="D74" s="246"/>
      <c r="E74" s="246"/>
      <c r="F74" s="246"/>
      <c r="G74" s="1249"/>
      <c r="H74" s="1250"/>
      <c r="I74" s="1254"/>
      <c r="J74" s="1254"/>
      <c r="K74" s="1234"/>
      <c r="L74" s="1234"/>
      <c r="M74" s="1223"/>
      <c r="N74" s="1223"/>
      <c r="O74" s="1223"/>
    </row>
    <row r="75" spans="2:30" ht="13.5">
      <c r="B75" s="250"/>
      <c r="C75" s="246"/>
      <c r="D75" s="246"/>
      <c r="E75" s="246"/>
      <c r="F75" s="246"/>
      <c r="G75" s="1249"/>
      <c r="H75" s="1250"/>
      <c r="I75" s="1233" t="s">
        <v>547</v>
      </c>
      <c r="J75" s="1233"/>
      <c r="K75" s="1221">
        <v>8</v>
      </c>
      <c r="L75" s="1221">
        <v>6.7</v>
      </c>
      <c r="M75" s="1221">
        <v>5</v>
      </c>
      <c r="N75" s="1221">
        <v>4.3</v>
      </c>
      <c r="O75" s="1221">
        <v>3.9</v>
      </c>
      <c r="U75" s="245">
        <v>81.2</v>
      </c>
      <c r="W75" s="245">
        <v>87.2</v>
      </c>
      <c r="Y75" s="245">
        <v>99.8</v>
      </c>
      <c r="AA75" s="245">
        <v>109.5</v>
      </c>
      <c r="AC75" s="245">
        <v>115.2</v>
      </c>
    </row>
    <row r="76" spans="2:30" ht="13.5">
      <c r="B76" s="250"/>
      <c r="C76" s="246"/>
      <c r="D76" s="246"/>
      <c r="E76" s="246"/>
      <c r="F76" s="246"/>
      <c r="G76" s="1251"/>
      <c r="H76" s="1252"/>
      <c r="I76" s="1233"/>
      <c r="J76" s="1233"/>
      <c r="K76" s="1222"/>
      <c r="L76" s="1222"/>
      <c r="M76" s="1222"/>
      <c r="N76" s="1222"/>
      <c r="O76" s="1222"/>
    </row>
    <row r="77" spans="2:30" ht="13.5">
      <c r="B77" s="250"/>
      <c r="C77" s="246"/>
      <c r="D77" s="246"/>
      <c r="E77" s="246"/>
      <c r="F77" s="246"/>
      <c r="G77" s="1227" t="s">
        <v>549</v>
      </c>
      <c r="H77" s="1228"/>
      <c r="I77" s="1233" t="s">
        <v>548</v>
      </c>
      <c r="J77" s="1233"/>
      <c r="K77" s="1234">
        <v>0</v>
      </c>
      <c r="L77" s="1234">
        <v>0</v>
      </c>
      <c r="M77" s="1223">
        <v>0</v>
      </c>
      <c r="N77" s="1223">
        <v>0</v>
      </c>
      <c r="O77" s="1223">
        <v>0</v>
      </c>
      <c r="R77" s="245">
        <v>12.3</v>
      </c>
      <c r="T77" s="245">
        <v>11.1</v>
      </c>
    </row>
    <row r="78" spans="2:30" ht="13.5">
      <c r="B78" s="250"/>
      <c r="C78" s="246"/>
      <c r="D78" s="246"/>
      <c r="E78" s="246"/>
      <c r="F78" s="246"/>
      <c r="G78" s="1229"/>
      <c r="H78" s="1230"/>
      <c r="I78" s="1233"/>
      <c r="J78" s="1233"/>
      <c r="K78" s="1234"/>
      <c r="L78" s="1234"/>
      <c r="M78" s="1223"/>
      <c r="N78" s="1223"/>
      <c r="O78" s="1223"/>
    </row>
    <row r="79" spans="2:30" ht="13.5">
      <c r="B79" s="250"/>
      <c r="C79" s="246"/>
      <c r="D79" s="246"/>
      <c r="E79" s="246"/>
      <c r="F79" s="246"/>
      <c r="G79" s="1229"/>
      <c r="H79" s="1230"/>
      <c r="I79" s="1224" t="s">
        <v>547</v>
      </c>
      <c r="J79" s="1225"/>
      <c r="K79" s="1226">
        <v>10.1</v>
      </c>
      <c r="L79" s="1226">
        <v>9.1999999999999993</v>
      </c>
      <c r="M79" s="1226">
        <v>8.1999999999999993</v>
      </c>
      <c r="N79" s="1226">
        <v>7.8</v>
      </c>
      <c r="O79" s="1226">
        <v>6</v>
      </c>
      <c r="V79" s="245">
        <v>53.5</v>
      </c>
      <c r="X79" s="245">
        <v>48.2</v>
      </c>
      <c r="Z79" s="245">
        <v>34.200000000000003</v>
      </c>
      <c r="AB79" s="245">
        <v>30.3</v>
      </c>
      <c r="AD79" s="245">
        <v>28.9</v>
      </c>
    </row>
    <row r="80" spans="2:30" ht="13.5">
      <c r="B80" s="250"/>
      <c r="C80" s="246"/>
      <c r="D80" s="246"/>
      <c r="E80" s="246"/>
      <c r="F80" s="246"/>
      <c r="G80" s="1231"/>
      <c r="H80" s="1232"/>
      <c r="I80" s="1225"/>
      <c r="J80" s="1225"/>
      <c r="K80" s="1226"/>
      <c r="L80" s="1226"/>
      <c r="M80" s="1226"/>
      <c r="N80" s="1226"/>
      <c r="O80" s="1226"/>
    </row>
    <row r="81" spans="2:17" ht="13.5">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ht="13.5">
      <c r="B83" s="342"/>
      <c r="C83" s="308"/>
      <c r="D83" s="308"/>
      <c r="E83" s="308"/>
      <c r="F83" s="308"/>
      <c r="G83" s="308"/>
      <c r="H83" s="308"/>
      <c r="I83" s="308"/>
      <c r="J83" s="308"/>
      <c r="K83" s="308"/>
      <c r="L83" s="308"/>
      <c r="M83" s="308"/>
      <c r="N83" s="308"/>
      <c r="O83" s="308"/>
      <c r="P83" s="343"/>
    </row>
    <row r="84" spans="2:17" ht="13.5">
      <c r="H84" s="246"/>
      <c r="I84" s="246"/>
      <c r="J84" s="246"/>
      <c r="K84" s="246"/>
      <c r="L84" s="246"/>
      <c r="M84" s="246"/>
      <c r="N84" s="246"/>
      <c r="O84" s="246"/>
      <c r="P84" s="246"/>
      <c r="Q84" s="246"/>
    </row>
    <row r="85" spans="2:17" ht="13.5">
      <c r="B85" s="246"/>
      <c r="C85" s="246"/>
      <c r="D85" s="246"/>
      <c r="E85" s="246"/>
      <c r="F85" s="246"/>
      <c r="G85" s="246"/>
      <c r="H85" s="246"/>
      <c r="I85" s="246"/>
      <c r="J85" s="246"/>
      <c r="K85" s="246"/>
      <c r="L85" s="246"/>
      <c r="M85" s="246"/>
      <c r="N85" s="246"/>
      <c r="O85" s="246"/>
      <c r="P85" s="246"/>
      <c r="Q85" s="246"/>
    </row>
    <row r="86" spans="2:17" ht="13.5" hidden="1">
      <c r="B86" s="246"/>
      <c r="C86" s="246"/>
      <c r="D86" s="246"/>
      <c r="E86" s="246"/>
      <c r="F86" s="246"/>
      <c r="G86" s="246"/>
      <c r="H86" s="246"/>
      <c r="I86" s="246"/>
      <c r="J86" s="246"/>
      <c r="K86" s="246"/>
      <c r="L86" s="246"/>
      <c r="M86" s="246"/>
      <c r="N86" s="246"/>
      <c r="O86" s="246"/>
      <c r="P86" s="246"/>
      <c r="Q86" s="246"/>
    </row>
    <row r="87" spans="2:17" ht="13.5" hidden="1">
      <c r="B87" s="246"/>
      <c r="C87" s="246"/>
      <c r="D87" s="246"/>
      <c r="E87" s="246"/>
      <c r="F87" s="246"/>
      <c r="G87" s="246"/>
      <c r="H87" s="246"/>
      <c r="I87" s="246"/>
      <c r="J87" s="246"/>
      <c r="K87" s="344"/>
      <c r="L87" s="246"/>
      <c r="M87" s="246"/>
      <c r="N87" s="246"/>
      <c r="O87" s="246"/>
      <c r="P87" s="246"/>
      <c r="Q87" s="246"/>
    </row>
    <row r="88" spans="2:17" ht="13.5" hidden="1">
      <c r="B88" s="246"/>
      <c r="C88" s="246"/>
      <c r="D88" s="246"/>
      <c r="E88" s="246"/>
      <c r="F88" s="246"/>
      <c r="G88" s="246"/>
      <c r="H88" s="246"/>
      <c r="I88" s="246"/>
      <c r="J88" s="246"/>
      <c r="K88" s="246"/>
      <c r="L88" s="246"/>
      <c r="M88" s="246"/>
      <c r="N88" s="246"/>
      <c r="O88" s="246"/>
      <c r="P88" s="246"/>
      <c r="Q88" s="246"/>
    </row>
    <row r="89" spans="2:17" ht="13.5" hidden="1">
      <c r="B89" s="246"/>
      <c r="C89" s="246"/>
      <c r="D89" s="246"/>
      <c r="E89" s="246"/>
      <c r="F89" s="246"/>
      <c r="G89" s="246"/>
      <c r="H89" s="246"/>
      <c r="I89" s="246"/>
      <c r="J89" s="246"/>
      <c r="K89" s="246"/>
      <c r="L89" s="246"/>
      <c r="M89" s="246"/>
      <c r="N89" s="246"/>
      <c r="O89" s="246"/>
      <c r="P89" s="246"/>
      <c r="Q89" s="246"/>
    </row>
    <row r="90" spans="2:17" ht="13.5" hidden="1">
      <c r="B90" s="246"/>
      <c r="C90" s="246"/>
      <c r="D90" s="246"/>
      <c r="E90" s="246"/>
      <c r="F90" s="246"/>
      <c r="G90" s="246"/>
      <c r="H90" s="246"/>
      <c r="I90" s="246"/>
      <c r="J90" s="246"/>
      <c r="K90" s="246"/>
      <c r="L90" s="246"/>
      <c r="M90" s="246"/>
      <c r="N90" s="246"/>
      <c r="O90" s="246"/>
      <c r="P90" s="246"/>
      <c r="Q90" s="246"/>
    </row>
    <row r="91" spans="2:17" ht="13.5"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s="245" customFormat="1" ht="13.5" hidden="1" customHeight="1"/>
    <row r="162" s="245" customFormat="1" ht="13.5" hidden="1" customHeight="1"/>
    <row r="163" s="245" customFormat="1" ht="13.5" hidden="1" customHeight="1"/>
    <row r="164" s="245" customFormat="1" ht="13.5" hidden="1" customHeight="1"/>
    <row r="165" s="245" customFormat="1" ht="13.5" hidden="1" customHeight="1"/>
    <row r="166" s="245" customFormat="1" ht="13.5" hidden="1" customHeight="1"/>
    <row r="167" s="245" customFormat="1" ht="13.5" hidden="1" customHeight="1"/>
    <row r="168" s="245" customFormat="1" ht="13.5" hidden="1" customHeight="1"/>
    <row r="169" s="245" customFormat="1" ht="13.5" hidden="1" customHeight="1"/>
    <row r="170" s="245" customFormat="1" ht="13.5" hidden="1" customHeight="1"/>
    <row r="171" s="245" customFormat="1" ht="13.5" hidden="1" customHeight="1"/>
    <row r="172" s="245" customFormat="1" ht="13.5" hidden="1" customHeight="1"/>
    <row r="173" s="245" customFormat="1" ht="13.5" hidden="1" customHeight="1"/>
    <row r="174" s="245" customFormat="1" ht="13.5" hidden="1" customHeight="1"/>
    <row r="175" s="245" customFormat="1" ht="13.5" hidden="1" customHeight="1"/>
    <row r="176" s="245" customFormat="1" ht="13.5" hidden="1" customHeight="1"/>
    <row r="177" s="245" customFormat="1" ht="13.5" hidden="1" customHeight="1"/>
    <row r="178" s="245" customFormat="1" ht="13.5" hidden="1" customHeight="1"/>
    <row r="179" s="245" customFormat="1" ht="13.5" hidden="1" customHeight="1"/>
    <row r="180" s="245" customFormat="1" ht="13.5" hidden="1" customHeight="1"/>
    <row r="181" s="245" customFormat="1" ht="13.5" hidden="1" customHeight="1"/>
    <row r="182" s="245" customFormat="1" ht="13.5" hidden="1" customHeight="1"/>
    <row r="183" s="245" customFormat="1" ht="13.5" hidden="1" customHeight="1"/>
    <row r="184" s="245" customFormat="1" ht="13.5" hidden="1" customHeight="1"/>
    <row r="185" s="245" customFormat="1" ht="13.5" hidden="1" customHeight="1"/>
    <row r="186" s="245" customFormat="1" ht="13.5" hidden="1" customHeight="1"/>
    <row r="187" s="245" customFormat="1" ht="13.5" hidden="1" customHeight="1"/>
    <row r="188" s="245" customFormat="1" ht="13.5" hidden="1" customHeight="1"/>
    <row r="189" s="245" customFormat="1" ht="13.5" hidden="1" customHeight="1"/>
    <row r="190" s="245" customFormat="1" ht="13.5" hidden="1" customHeight="1"/>
    <row r="191" s="245" customFormat="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N53:N54"/>
    <mergeCell ref="O53:O54"/>
    <mergeCell ref="N55:N56"/>
    <mergeCell ref="O55:O56"/>
    <mergeCell ref="I57:J58"/>
    <mergeCell ref="K57:K58"/>
    <mergeCell ref="L57:L58"/>
    <mergeCell ref="M57:M58"/>
    <mergeCell ref="N57:N58"/>
    <mergeCell ref="O57:O58"/>
    <mergeCell ref="K53:K54"/>
    <mergeCell ref="L53:L54"/>
    <mergeCell ref="M53:M54"/>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N75:N76"/>
    <mergeCell ref="O75:O76"/>
    <mergeCell ref="N77:N78"/>
    <mergeCell ref="O77:O78"/>
    <mergeCell ref="I79:J80"/>
    <mergeCell ref="K79:K80"/>
    <mergeCell ref="L79:L80"/>
    <mergeCell ref="M79:M80"/>
    <mergeCell ref="N79:N80"/>
    <mergeCell ref="O79:O80"/>
    <mergeCell ref="K75:K76"/>
    <mergeCell ref="L75:L76"/>
    <mergeCell ref="M75:M76"/>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c r="AG59" s="244"/>
      <c r="AH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B3"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s="243" customFormat="1" ht="13.5" customHeight="1"/>
    <row r="2" spans="2:34" s="243" customFormat="1">
      <c r="B2" s="244"/>
      <c r="C2" s="244"/>
      <c r="D2" s="244"/>
      <c r="E2" s="244"/>
      <c r="F2" s="244"/>
      <c r="G2" s="244"/>
      <c r="H2" s="244"/>
      <c r="I2" s="244"/>
      <c r="J2" s="244"/>
      <c r="K2" s="244"/>
      <c r="L2" s="244"/>
      <c r="M2" s="244"/>
      <c r="N2" s="244"/>
      <c r="O2" s="244"/>
      <c r="P2" s="244"/>
      <c r="Q2" s="244"/>
      <c r="R2" s="244"/>
      <c r="T2" s="244"/>
      <c r="U2" s="244"/>
      <c r="V2" s="244"/>
      <c r="W2" s="244"/>
      <c r="X2" s="244"/>
      <c r="Y2" s="244"/>
      <c r="Z2" s="244"/>
      <c r="AA2" s="244"/>
      <c r="AB2" s="244"/>
      <c r="AC2" s="244"/>
      <c r="AD2" s="244"/>
      <c r="AE2" s="244"/>
      <c r="AF2" s="244"/>
      <c r="AG2" s="244"/>
    </row>
    <row r="3" spans="2:34" s="243" customFormat="1">
      <c r="B3" s="244"/>
      <c r="T3" s="244"/>
    </row>
    <row r="4" spans="2:34" s="243" customFormat="1">
      <c r="B4" s="244"/>
      <c r="C4" s="244"/>
      <c r="D4" s="244"/>
      <c r="E4" s="244"/>
      <c r="F4" s="244"/>
      <c r="G4" s="244"/>
      <c r="H4" s="244"/>
      <c r="I4" s="244"/>
      <c r="J4" s="244"/>
      <c r="K4" s="244"/>
      <c r="L4" s="244"/>
      <c r="M4" s="244"/>
      <c r="N4" s="244"/>
      <c r="O4" s="244"/>
      <c r="P4" s="244"/>
      <c r="Q4" s="244"/>
      <c r="R4" s="244"/>
      <c r="S4" s="244"/>
      <c r="T4" s="244"/>
      <c r="U4" s="244"/>
      <c r="V4" s="244"/>
      <c r="W4" s="244"/>
      <c r="X4" s="244"/>
      <c r="Y4" s="244"/>
      <c r="Z4" s="244"/>
      <c r="AA4" s="244"/>
      <c r="AB4" s="244"/>
      <c r="AC4" s="244"/>
      <c r="AD4" s="244"/>
      <c r="AE4" s="244"/>
      <c r="AF4" s="244"/>
      <c r="AG4" s="244"/>
      <c r="AH4" s="244"/>
    </row>
    <row r="5" spans="2:34" s="243" customFormat="1">
      <c r="B5" s="244"/>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row>
    <row r="6" spans="2:34" s="243" customFormat="1">
      <c r="B6" s="244"/>
      <c r="C6" s="244"/>
      <c r="D6" s="244"/>
      <c r="E6" s="244"/>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row>
    <row r="7" spans="2:34" s="243" customFormat="1">
      <c r="B7" s="244"/>
      <c r="C7" s="244"/>
      <c r="D7" s="244"/>
      <c r="E7" s="244"/>
      <c r="F7" s="244"/>
      <c r="G7" s="244"/>
      <c r="H7" s="244"/>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4"/>
    </row>
    <row r="8" spans="2:34" s="243" customFormat="1">
      <c r="B8" s="244"/>
      <c r="C8" s="244"/>
      <c r="D8" s="244"/>
      <c r="E8" s="244"/>
      <c r="F8" s="244"/>
      <c r="G8" s="244"/>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row>
    <row r="9" spans="2:34" s="243" customFormat="1">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row>
    <row r="10" spans="2:34" s="243" customFormat="1">
      <c r="B10" s="244"/>
      <c r="C10" s="244"/>
      <c r="D10" s="244"/>
      <c r="E10" s="244"/>
      <c r="F10" s="244"/>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row>
    <row r="11" spans="2:34" s="243" customFormat="1">
      <c r="B11" s="244"/>
      <c r="C11" s="244"/>
      <c r="D11" s="244"/>
      <c r="E11" s="244"/>
      <c r="F11" s="244"/>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row>
    <row r="12" spans="2:34" s="243" customFormat="1">
      <c r="B12" s="244"/>
      <c r="C12" s="244"/>
      <c r="D12" s="244"/>
      <c r="E12" s="244"/>
      <c r="F12" s="244"/>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row>
    <row r="13" spans="2:34" s="243" customFormat="1">
      <c r="B13" s="244"/>
      <c r="C13" s="244"/>
      <c r="D13" s="244"/>
      <c r="E13" s="244"/>
      <c r="F13" s="244"/>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row>
    <row r="14" spans="2:34" s="243" customFormat="1">
      <c r="B14" s="244"/>
      <c r="C14" s="244"/>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row>
    <row r="15" spans="2:34" s="243" customFormat="1">
      <c r="B15" s="244"/>
      <c r="C15" s="244"/>
      <c r="D15" s="244"/>
      <c r="E15" s="244"/>
      <c r="F15" s="244"/>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row>
    <row r="16" spans="2:34" s="243" customFormat="1">
      <c r="B16" s="244"/>
      <c r="C16" s="244"/>
      <c r="D16" s="244"/>
      <c r="E16" s="244"/>
      <c r="F16" s="244"/>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row>
    <row r="17" spans="12:34" s="243" customFormat="1">
      <c r="L17" s="244"/>
      <c r="M17" s="244"/>
      <c r="N17" s="244"/>
      <c r="O17" s="244"/>
      <c r="P17" s="244"/>
      <c r="Q17" s="244"/>
      <c r="R17" s="244"/>
      <c r="S17" s="244"/>
      <c r="T17" s="244"/>
      <c r="U17" s="244"/>
      <c r="V17" s="244"/>
      <c r="W17" s="244"/>
      <c r="X17" s="244"/>
      <c r="Y17" s="244"/>
      <c r="Z17" s="244"/>
      <c r="AA17" s="244"/>
      <c r="AB17" s="244"/>
      <c r="AC17" s="244"/>
      <c r="AD17" s="244"/>
      <c r="AE17" s="244"/>
      <c r="AF17" s="244"/>
      <c r="AG17" s="244"/>
    </row>
    <row r="18" spans="12:34" s="243" customFormat="1">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row>
    <row r="19" spans="12:34" s="243" customFormat="1">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row>
    <row r="20" spans="12:34" s="243" customFormat="1">
      <c r="L20" s="244"/>
      <c r="M20" s="244"/>
      <c r="N20" s="244"/>
      <c r="O20" s="244"/>
      <c r="P20" s="244"/>
      <c r="Q20" s="244"/>
      <c r="R20" s="244"/>
      <c r="S20" s="244"/>
      <c r="T20" s="244"/>
      <c r="U20" s="244"/>
      <c r="V20" s="244"/>
      <c r="W20" s="244"/>
      <c r="X20" s="244"/>
      <c r="Y20" s="244"/>
      <c r="Z20" s="244"/>
      <c r="AA20" s="244"/>
      <c r="AB20" s="244"/>
      <c r="AC20" s="244"/>
      <c r="AD20" s="244"/>
      <c r="AE20" s="244"/>
      <c r="AF20" s="244"/>
      <c r="AG20" s="244"/>
    </row>
    <row r="21" spans="12:34" s="243" customFormat="1">
      <c r="L21" s="244"/>
      <c r="M21" s="244"/>
      <c r="N21" s="244"/>
      <c r="O21" s="244"/>
      <c r="P21" s="244"/>
      <c r="Q21" s="244"/>
      <c r="R21" s="244"/>
      <c r="S21" s="244"/>
      <c r="T21" s="244"/>
      <c r="U21" s="244"/>
      <c r="V21" s="244"/>
      <c r="W21" s="244"/>
      <c r="X21" s="244"/>
      <c r="Y21" s="244"/>
      <c r="Z21" s="244"/>
      <c r="AA21" s="244"/>
      <c r="AB21" s="244"/>
      <c r="AC21" s="244"/>
      <c r="AD21" s="244"/>
      <c r="AE21" s="244"/>
      <c r="AF21" s="244"/>
      <c r="AG21" s="244"/>
    </row>
    <row r="22" spans="12:34" s="243" customFormat="1">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row>
    <row r="23" spans="12:34" s="243" customFormat="1">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row>
    <row r="24" spans="12:34" s="243" customFormat="1">
      <c r="L24" s="244"/>
      <c r="M24" s="244"/>
      <c r="N24" s="244"/>
      <c r="O24" s="244"/>
      <c r="P24" s="244"/>
      <c r="R24" s="244"/>
      <c r="S24" s="244"/>
      <c r="T24" s="244"/>
      <c r="U24" s="244"/>
      <c r="V24" s="244"/>
      <c r="W24" s="244"/>
      <c r="X24" s="244"/>
      <c r="Y24" s="244"/>
      <c r="Z24" s="244"/>
      <c r="AA24" s="244"/>
      <c r="AB24" s="244"/>
      <c r="AC24" s="244"/>
      <c r="AD24" s="244"/>
      <c r="AE24" s="244"/>
      <c r="AF24" s="244"/>
      <c r="AG24" s="244"/>
      <c r="AH24" s="244"/>
    </row>
    <row r="25" spans="12:34" s="243" customFormat="1">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row>
    <row r="26" spans="12:34" s="243" customFormat="1">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row>
    <row r="27" spans="12:34" s="243" customFormat="1">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row>
    <row r="28" spans="12:34" s="243" customFormat="1">
      <c r="L28" s="244"/>
      <c r="M28" s="244"/>
      <c r="N28" s="244"/>
      <c r="P28" s="244"/>
      <c r="Q28" s="244"/>
      <c r="R28" s="244"/>
      <c r="S28" s="244"/>
      <c r="U28" s="244"/>
      <c r="V28" s="244"/>
      <c r="W28" s="244"/>
      <c r="X28" s="244"/>
      <c r="Y28" s="244"/>
      <c r="Z28" s="244"/>
      <c r="AA28" s="244"/>
      <c r="AB28" s="244"/>
      <c r="AC28" s="244"/>
      <c r="AD28" s="244"/>
      <c r="AE28" s="244"/>
      <c r="AF28" s="244"/>
      <c r="AG28" s="244"/>
    </row>
    <row r="29" spans="12:34" s="243" customFormat="1">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row>
    <row r="30" spans="12:34" s="243" customFormat="1">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row>
    <row r="31" spans="12:34" s="243" customFormat="1">
      <c r="L31" s="244"/>
      <c r="M31" s="244"/>
      <c r="N31" s="244"/>
      <c r="O31" s="244"/>
      <c r="P31" s="244"/>
      <c r="R31" s="244"/>
      <c r="S31" s="244"/>
      <c r="T31" s="244"/>
      <c r="U31" s="244"/>
      <c r="V31" s="244"/>
      <c r="W31" s="244"/>
      <c r="X31" s="244"/>
      <c r="Y31" s="244"/>
      <c r="Z31" s="244"/>
      <c r="AA31" s="244"/>
      <c r="AB31" s="244"/>
      <c r="AC31" s="244"/>
      <c r="AD31" s="244"/>
      <c r="AE31" s="244"/>
      <c r="AF31" s="244"/>
      <c r="AG31" s="244"/>
      <c r="AH31" s="244"/>
    </row>
    <row r="32" spans="12:34" s="243" customFormat="1">
      <c r="M32" s="244"/>
      <c r="N32" s="244"/>
      <c r="O32" s="244"/>
      <c r="P32" s="244"/>
      <c r="Q32" s="244"/>
      <c r="R32" s="244"/>
      <c r="S32" s="244"/>
      <c r="T32" s="244"/>
      <c r="U32" s="244"/>
      <c r="V32" s="244"/>
      <c r="W32" s="244"/>
      <c r="X32" s="244"/>
      <c r="Y32" s="244"/>
      <c r="Z32" s="244"/>
      <c r="AA32" s="244"/>
      <c r="AB32" s="244"/>
      <c r="AC32" s="244"/>
      <c r="AD32" s="244"/>
      <c r="AE32" s="244"/>
      <c r="AF32" s="244"/>
      <c r="AG32" s="244"/>
      <c r="AH32" s="244"/>
    </row>
    <row r="33" spans="2:34" s="243" customFormat="1">
      <c r="B33" s="244"/>
      <c r="D33" s="244"/>
      <c r="F33" s="244"/>
      <c r="H33" s="244"/>
      <c r="J33" s="244"/>
      <c r="K33" s="244"/>
      <c r="L33" s="244"/>
      <c r="M33" s="244"/>
      <c r="N33" s="244"/>
      <c r="O33" s="244"/>
      <c r="P33" s="244"/>
      <c r="Q33" s="244"/>
      <c r="R33" s="244"/>
      <c r="S33" s="244"/>
      <c r="T33" s="244"/>
      <c r="U33" s="244"/>
      <c r="V33" s="244"/>
      <c r="W33" s="244"/>
      <c r="Y33" s="244"/>
      <c r="Z33" s="244"/>
      <c r="AA33" s="244"/>
      <c r="AB33" s="244"/>
      <c r="AC33" s="244"/>
      <c r="AD33" s="244"/>
      <c r="AE33" s="244"/>
      <c r="AF33" s="244"/>
      <c r="AG33" s="244"/>
      <c r="AH33" s="244"/>
    </row>
    <row r="34" spans="2:34" s="243" customFormat="1">
      <c r="C34" s="244"/>
      <c r="D34" s="244"/>
      <c r="E34" s="244"/>
      <c r="F34" s="244"/>
      <c r="G34" s="244"/>
      <c r="H34" s="244"/>
      <c r="I34" s="244"/>
      <c r="J34" s="244"/>
      <c r="K34" s="244"/>
      <c r="L34" s="244"/>
      <c r="M34" s="244"/>
      <c r="N34" s="244"/>
      <c r="O34" s="244"/>
      <c r="Q34" s="244"/>
      <c r="S34" s="244"/>
      <c r="U34" s="244"/>
      <c r="V34" s="244"/>
      <c r="W34" s="244"/>
      <c r="X34" s="244"/>
      <c r="Y34" s="244"/>
      <c r="Z34" s="244"/>
      <c r="AA34" s="244"/>
      <c r="AB34" s="244"/>
      <c r="AC34" s="244"/>
      <c r="AD34" s="244"/>
      <c r="AE34" s="244"/>
      <c r="AF34" s="244"/>
      <c r="AG34" s="244"/>
      <c r="AH34" s="244"/>
    </row>
    <row r="35" spans="2:34" s="243" customFormat="1">
      <c r="B35" s="244"/>
      <c r="C35" s="244"/>
      <c r="E35" s="244"/>
      <c r="F35" s="244"/>
      <c r="G35" s="244"/>
      <c r="H35" s="244"/>
      <c r="I35" s="244"/>
      <c r="J35" s="244"/>
      <c r="K35" s="244"/>
      <c r="L35" s="244"/>
      <c r="M35" s="244"/>
      <c r="N35" s="244"/>
      <c r="O35" s="244"/>
      <c r="P35" s="244"/>
      <c r="Q35" s="244"/>
      <c r="R35" s="244"/>
      <c r="S35" s="244"/>
      <c r="T35" s="244"/>
      <c r="U35" s="244"/>
      <c r="V35" s="244"/>
      <c r="X35" s="244"/>
      <c r="Y35" s="244"/>
      <c r="Z35" s="244"/>
      <c r="AA35" s="244"/>
      <c r="AB35" s="244"/>
    </row>
    <row r="36" spans="2:34" s="243" customFormat="1">
      <c r="B36" s="244"/>
      <c r="C36" s="244"/>
      <c r="D36" s="244"/>
      <c r="E36" s="244"/>
      <c r="F36" s="244"/>
      <c r="G36" s="244"/>
      <c r="I36" s="244"/>
      <c r="L36" s="244"/>
      <c r="N36" s="244"/>
      <c r="O36" s="244"/>
      <c r="P36" s="244"/>
      <c r="Q36" s="244"/>
      <c r="R36" s="244"/>
      <c r="S36" s="244"/>
      <c r="T36" s="244"/>
      <c r="U36" s="244"/>
      <c r="V36" s="244"/>
      <c r="W36" s="244"/>
      <c r="X36" s="244"/>
    </row>
    <row r="37" spans="2:34" s="243" customFormat="1">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row>
    <row r="38" spans="2:34" s="243" customFormat="1">
      <c r="B38" s="244"/>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row>
    <row r="39" spans="2:34" s="243" customFormat="1">
      <c r="B39" s="244"/>
      <c r="C39" s="244"/>
      <c r="D39" s="244"/>
      <c r="E39" s="244"/>
      <c r="F39" s="244"/>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row>
    <row r="40" spans="2:34" s="243" customFormat="1">
      <c r="B40" s="244"/>
      <c r="C40" s="244"/>
      <c r="D40" s="244"/>
      <c r="E40" s="244"/>
      <c r="F40" s="244"/>
      <c r="G40" s="244"/>
      <c r="H40" s="244"/>
      <c r="I40" s="244"/>
      <c r="J40" s="244"/>
      <c r="K40" s="244"/>
      <c r="L40" s="244"/>
      <c r="M40" s="244"/>
      <c r="N40" s="244"/>
      <c r="O40" s="244"/>
      <c r="P40" s="244"/>
      <c r="Q40" s="244"/>
      <c r="R40" s="244"/>
      <c r="S40" s="244"/>
      <c r="T40" s="244"/>
      <c r="U40" s="244"/>
      <c r="V40" s="244"/>
      <c r="W40" s="244"/>
      <c r="Y40" s="244"/>
      <c r="Z40" s="244"/>
      <c r="AA40" s="244"/>
      <c r="AB40" s="244"/>
      <c r="AC40" s="244"/>
      <c r="AD40" s="244"/>
      <c r="AE40" s="244"/>
      <c r="AF40" s="244"/>
      <c r="AG40" s="244"/>
      <c r="AH40" s="244"/>
    </row>
    <row r="41" spans="2:34" s="243" customFormat="1">
      <c r="B41" s="244"/>
      <c r="C41" s="244"/>
      <c r="D41" s="244"/>
      <c r="E41" s="244"/>
      <c r="F41" s="244"/>
      <c r="G41" s="244"/>
      <c r="H41" s="244"/>
      <c r="I41" s="244"/>
      <c r="J41" s="244"/>
      <c r="K41" s="244"/>
      <c r="L41" s="244"/>
      <c r="M41" s="244"/>
      <c r="N41" s="244"/>
      <c r="O41" s="244"/>
      <c r="P41" s="244"/>
      <c r="Q41" s="244"/>
      <c r="S41" s="244"/>
      <c r="T41" s="244"/>
      <c r="U41" s="244"/>
      <c r="V41" s="244"/>
      <c r="W41" s="244"/>
      <c r="X41" s="244"/>
      <c r="Y41" s="244"/>
      <c r="Z41" s="244"/>
      <c r="AA41" s="244"/>
      <c r="AB41" s="244"/>
      <c r="AC41" s="244"/>
      <c r="AD41" s="244"/>
      <c r="AE41" s="244"/>
      <c r="AF41" s="244"/>
      <c r="AG41" s="244"/>
      <c r="AH41" s="244"/>
    </row>
    <row r="42" spans="2:34" s="243" customFormat="1">
      <c r="B42" s="244"/>
      <c r="C42" s="244"/>
      <c r="D42" s="244"/>
      <c r="E42" s="244"/>
      <c r="F42" s="244"/>
      <c r="G42" s="244"/>
      <c r="H42" s="244"/>
      <c r="I42" s="244"/>
      <c r="J42" s="244"/>
      <c r="K42" s="244"/>
      <c r="L42" s="244"/>
      <c r="M42" s="244"/>
      <c r="N42" s="244"/>
      <c r="O42" s="244"/>
      <c r="P42" s="244"/>
      <c r="Q42" s="244"/>
      <c r="R42" s="244"/>
      <c r="S42" s="244"/>
      <c r="T42" s="244"/>
      <c r="U42" s="244"/>
      <c r="V42" s="244"/>
      <c r="X42" s="244"/>
      <c r="Y42" s="244"/>
      <c r="Z42" s="244"/>
      <c r="AA42" s="244"/>
      <c r="AB42" s="244"/>
      <c r="AC42" s="244"/>
      <c r="AD42" s="244"/>
      <c r="AE42" s="244"/>
      <c r="AF42" s="244"/>
      <c r="AG42" s="244"/>
      <c r="AH42" s="244"/>
    </row>
    <row r="43" spans="2:34" s="243" customFormat="1">
      <c r="B43" s="244"/>
      <c r="C43" s="244"/>
      <c r="D43" s="244"/>
      <c r="E43" s="244"/>
      <c r="F43" s="244"/>
      <c r="G43" s="244"/>
      <c r="H43" s="244"/>
      <c r="I43" s="244"/>
      <c r="J43" s="244"/>
      <c r="K43" s="244"/>
      <c r="L43" s="244"/>
      <c r="M43" s="244"/>
      <c r="N43" s="244"/>
      <c r="O43" s="244"/>
      <c r="P43" s="244"/>
      <c r="Q43" s="244"/>
      <c r="R43" s="244"/>
      <c r="S43" s="244"/>
      <c r="T43" s="244"/>
      <c r="U43" s="244"/>
      <c r="V43" s="244"/>
      <c r="W43" s="244"/>
      <c r="X43" s="244"/>
    </row>
    <row r="44" spans="2:34" s="243" customFormat="1">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row>
    <row r="45" spans="2:34" s="243" customFormat="1">
      <c r="B45" s="244"/>
      <c r="C45" s="244"/>
      <c r="D45" s="244"/>
      <c r="E45" s="244"/>
      <c r="F45" s="244"/>
      <c r="G45" s="244"/>
      <c r="H45" s="244"/>
      <c r="I45" s="244"/>
      <c r="J45" s="244"/>
      <c r="K45" s="244"/>
      <c r="L45" s="244"/>
      <c r="M45" s="244"/>
      <c r="N45" s="244"/>
      <c r="O45" s="244"/>
      <c r="P45" s="244"/>
      <c r="Q45" s="244"/>
      <c r="R45" s="244"/>
      <c r="S45" s="244"/>
      <c r="T45" s="244"/>
      <c r="U45" s="244"/>
      <c r="V45" s="244"/>
      <c r="W45" s="244"/>
      <c r="Y45" s="244"/>
      <c r="Z45" s="244"/>
      <c r="AA45" s="244"/>
      <c r="AB45" s="244"/>
      <c r="AC45" s="244"/>
      <c r="AD45" s="244"/>
      <c r="AE45" s="244"/>
      <c r="AF45" s="244"/>
      <c r="AG45" s="244"/>
      <c r="AH45" s="244"/>
    </row>
    <row r="46" spans="2:34" s="243" customFormat="1">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row>
    <row r="47" spans="2:34" s="243" customFormat="1">
      <c r="B47" s="244"/>
      <c r="C47" s="244"/>
      <c r="D47" s="244"/>
      <c r="E47" s="244"/>
      <c r="F47" s="24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row>
    <row r="48" spans="2:34" s="243" customFormat="1">
      <c r="B48" s="244"/>
      <c r="C48" s="244"/>
      <c r="D48" s="244"/>
      <c r="E48" s="244"/>
      <c r="F48" s="244"/>
      <c r="G48" s="244"/>
      <c r="H48" s="244"/>
      <c r="I48" s="244"/>
      <c r="J48" s="244"/>
      <c r="K48" s="244"/>
      <c r="L48" s="244"/>
      <c r="M48" s="244"/>
      <c r="N48" s="244"/>
      <c r="O48" s="244"/>
      <c r="P48" s="244"/>
      <c r="Q48" s="244"/>
      <c r="R48" s="244"/>
      <c r="S48" s="244"/>
      <c r="T48" s="244"/>
      <c r="U48" s="244"/>
      <c r="V48" s="244"/>
      <c r="X48" s="244"/>
    </row>
    <row r="49" spans="28:34" s="243" customFormat="1">
      <c r="AB49" s="244"/>
      <c r="AC49" s="244"/>
      <c r="AD49" s="244"/>
      <c r="AE49" s="244"/>
      <c r="AF49" s="244"/>
      <c r="AG49" s="244"/>
      <c r="AH49" s="244"/>
    </row>
    <row r="50" spans="28:34" s="243" customFormat="1">
      <c r="AB50" s="244"/>
      <c r="AC50" s="244"/>
      <c r="AD50" s="244"/>
    </row>
    <row r="51" spans="28:34" s="243" customFormat="1">
      <c r="AB51" s="244"/>
    </row>
    <row r="52" spans="28:34" s="243" customFormat="1">
      <c r="AB52" s="244"/>
      <c r="AC52" s="244"/>
      <c r="AD52" s="244"/>
      <c r="AE52" s="244"/>
      <c r="AF52" s="244"/>
      <c r="AG52" s="244"/>
      <c r="AH52" s="244"/>
    </row>
    <row r="53" spans="28:34" s="243" customFormat="1">
      <c r="AB53" s="244"/>
      <c r="AC53" s="244"/>
      <c r="AD53" s="244"/>
      <c r="AE53" s="244"/>
    </row>
    <row r="54" spans="28:34" s="243" customFormat="1">
      <c r="AB54" s="244"/>
      <c r="AC54" s="244"/>
      <c r="AD54" s="244"/>
      <c r="AE54" s="244"/>
      <c r="AF54" s="244"/>
      <c r="AG54" s="244"/>
    </row>
    <row r="55" spans="28:34" s="243" customFormat="1">
      <c r="AB55" s="244"/>
      <c r="AC55" s="244"/>
      <c r="AD55" s="244"/>
      <c r="AE55" s="244"/>
      <c r="AF55" s="244"/>
      <c r="AG55" s="244"/>
      <c r="AH55" s="244"/>
    </row>
    <row r="56" spans="28:34" s="243" customFormat="1"/>
    <row r="57" spans="28:34" s="243" customFormat="1">
      <c r="AB57" s="244"/>
      <c r="AC57" s="244"/>
      <c r="AD57" s="244"/>
      <c r="AE57" s="244"/>
      <c r="AF57" s="244"/>
      <c r="AG57" s="244"/>
    </row>
    <row r="58" spans="28:34" s="243" customFormat="1">
      <c r="AB58" s="244"/>
      <c r="AC58" s="244"/>
      <c r="AD58" s="244"/>
      <c r="AE58" s="244"/>
      <c r="AF58" s="244"/>
      <c r="AG58" s="244"/>
    </row>
    <row r="59" spans="28:34" s="243" customFormat="1">
      <c r="AB59" s="244"/>
      <c r="AC59" s="244"/>
      <c r="AD59" s="244"/>
      <c r="AE59" s="244"/>
      <c r="AF59" s="244"/>
    </row>
    <row r="60" spans="28:34" s="243" customFormat="1">
      <c r="AB60" s="244"/>
      <c r="AC60" s="244"/>
      <c r="AD60" s="244"/>
      <c r="AE60" s="244"/>
      <c r="AF60" s="244"/>
      <c r="AG60" s="244"/>
      <c r="AH60" s="244"/>
    </row>
    <row r="61" spans="28:34" s="243" customFormat="1">
      <c r="AB61" s="244"/>
      <c r="AC61" s="244"/>
      <c r="AD61" s="244"/>
      <c r="AE61" s="244"/>
      <c r="AF61" s="244"/>
      <c r="AG61" s="244"/>
      <c r="AH61" s="244"/>
    </row>
    <row r="62" spans="28:34" s="243" customFormat="1">
      <c r="AB62" s="244"/>
      <c r="AC62" s="244"/>
      <c r="AD62" s="244"/>
      <c r="AE62" s="244"/>
      <c r="AF62" s="244"/>
      <c r="AG62" s="244"/>
      <c r="AH62" s="244"/>
    </row>
    <row r="63" spans="28:34" s="243" customFormat="1">
      <c r="AB63" s="244"/>
      <c r="AC63" s="244"/>
      <c r="AD63" s="244"/>
      <c r="AE63" s="244"/>
      <c r="AF63" s="244"/>
      <c r="AG63" s="244"/>
    </row>
    <row r="64" spans="28:34" s="243" customFormat="1">
      <c r="AB64" s="244"/>
      <c r="AC64" s="244"/>
      <c r="AD64" s="244"/>
      <c r="AE64" s="244"/>
      <c r="AF64" s="244"/>
    </row>
    <row r="65" spans="28:34" s="243" customFormat="1">
      <c r="AB65" s="244"/>
      <c r="AC65" s="244"/>
      <c r="AD65" s="244"/>
      <c r="AE65" s="244"/>
      <c r="AF65" s="244"/>
      <c r="AG65" s="244"/>
      <c r="AH65" s="244"/>
    </row>
    <row r="66" spans="28:34" s="243" customFormat="1">
      <c r="AB66" s="244"/>
      <c r="AC66" s="244"/>
      <c r="AD66" s="244"/>
      <c r="AE66" s="244"/>
      <c r="AF66" s="244"/>
      <c r="AG66" s="244"/>
      <c r="AH66" s="244"/>
    </row>
    <row r="67" spans="28:34" s="243" customFormat="1">
      <c r="AB67" s="244"/>
      <c r="AC67" s="244"/>
      <c r="AD67" s="244"/>
      <c r="AE67" s="244"/>
      <c r="AF67" s="244"/>
      <c r="AG67" s="244"/>
      <c r="AH67" s="244"/>
    </row>
    <row r="68" spans="28:34" s="243" customFormat="1"/>
    <row r="69" spans="28:34" s="243" customFormat="1">
      <c r="AB69" s="244"/>
      <c r="AC69" s="244"/>
      <c r="AD69" s="244"/>
      <c r="AE69" s="244"/>
    </row>
    <row r="70" spans="28:34" s="243" customFormat="1">
      <c r="AB70" s="244"/>
      <c r="AC70" s="244"/>
      <c r="AD70" s="244"/>
      <c r="AE70" s="244"/>
      <c r="AF70" s="244"/>
      <c r="AG70" s="244"/>
      <c r="AH70" s="244"/>
    </row>
    <row r="71" spans="28:34" s="243" customFormat="1">
      <c r="AB71" s="244"/>
      <c r="AC71" s="244"/>
      <c r="AD71" s="244"/>
      <c r="AE71" s="244"/>
      <c r="AF71" s="244"/>
      <c r="AG71" s="244"/>
      <c r="AH71" s="244"/>
    </row>
    <row r="72" spans="28:34" s="243" customFormat="1">
      <c r="AB72" s="244"/>
      <c r="AC72" s="244"/>
      <c r="AD72" s="244"/>
      <c r="AE72" s="244"/>
      <c r="AF72" s="244"/>
      <c r="AG72" s="244"/>
      <c r="AH72" s="244"/>
    </row>
    <row r="73" spans="28:34" s="243" customFormat="1">
      <c r="AB73" s="244"/>
      <c r="AC73" s="244"/>
      <c r="AD73" s="244"/>
      <c r="AE73" s="244"/>
      <c r="AF73" s="244"/>
      <c r="AG73" s="244"/>
      <c r="AH73" s="244"/>
    </row>
    <row r="74" spans="28:34" s="243" customFormat="1">
      <c r="AB74" s="244"/>
      <c r="AC74" s="244"/>
      <c r="AD74" s="244"/>
      <c r="AE74" s="244"/>
      <c r="AF74" s="244"/>
      <c r="AG74" s="244"/>
      <c r="AH74" s="244"/>
    </row>
    <row r="75" spans="28:34" s="243" customFormat="1">
      <c r="AB75" s="244"/>
      <c r="AC75" s="244"/>
      <c r="AD75" s="244"/>
      <c r="AE75" s="244"/>
      <c r="AF75" s="244"/>
      <c r="AG75" s="244"/>
    </row>
    <row r="76" spans="28:34" s="243" customFormat="1">
      <c r="AB76" s="244"/>
      <c r="AC76" s="244"/>
      <c r="AD76" s="244"/>
      <c r="AE76" s="244"/>
    </row>
    <row r="77" spans="28:34" s="243" customFormat="1">
      <c r="AB77" s="244"/>
      <c r="AC77" s="244"/>
      <c r="AD77" s="244"/>
      <c r="AE77" s="244"/>
      <c r="AF77" s="244"/>
    </row>
    <row r="78" spans="28:34" s="243" customFormat="1">
      <c r="AB78" s="244"/>
      <c r="AC78" s="244"/>
      <c r="AD78" s="244"/>
      <c r="AE78" s="244"/>
      <c r="AF78" s="244"/>
      <c r="AG78" s="244"/>
      <c r="AH78" s="244"/>
    </row>
    <row r="79" spans="28:34" s="243" customFormat="1">
      <c r="AB79" s="244"/>
      <c r="AC79" s="244"/>
      <c r="AD79" s="244"/>
      <c r="AE79" s="244"/>
      <c r="AF79" s="244"/>
      <c r="AG79" s="244"/>
      <c r="AH79" s="244"/>
    </row>
    <row r="80" spans="28:34" s="243" customFormat="1">
      <c r="AB80" s="244"/>
      <c r="AC80" s="244"/>
      <c r="AD80" s="244"/>
      <c r="AE80" s="244"/>
      <c r="AF80" s="244"/>
      <c r="AG80" s="244"/>
      <c r="AH80" s="244"/>
    </row>
    <row r="81" spans="25:34" s="243" customFormat="1">
      <c r="Y81" s="244"/>
      <c r="Z81" s="244"/>
      <c r="AA81" s="244"/>
      <c r="AB81" s="244"/>
      <c r="AC81" s="244"/>
      <c r="AD81" s="244"/>
      <c r="AE81" s="244"/>
      <c r="AF81" s="244"/>
      <c r="AG81" s="244"/>
      <c r="AH81" s="244"/>
    </row>
    <row r="82" spans="25:34" s="243" customFormat="1">
      <c r="Z82" s="244"/>
      <c r="AA82" s="244"/>
      <c r="AB82" s="244"/>
      <c r="AC82" s="244"/>
      <c r="AD82" s="244"/>
      <c r="AE82" s="244"/>
      <c r="AF82" s="244"/>
      <c r="AG82" s="244"/>
      <c r="AH82" s="244"/>
    </row>
    <row r="83" spans="25:34" s="243" customFormat="1"/>
    <row r="84" spans="25:34" s="243" customFormat="1">
      <c r="Y84" s="244"/>
      <c r="Z84" s="244"/>
      <c r="AA84" s="244"/>
      <c r="AB84" s="244"/>
      <c r="AC84" s="244"/>
      <c r="AD84" s="244"/>
      <c r="AE84" s="244"/>
      <c r="AF84" s="244"/>
      <c r="AG84" s="244"/>
      <c r="AH84" s="244"/>
    </row>
    <row r="85" spans="25:34" s="243" customFormat="1">
      <c r="Y85" s="244"/>
      <c r="Z85" s="244"/>
      <c r="AA85" s="244"/>
      <c r="AB85" s="244"/>
      <c r="AC85" s="244"/>
      <c r="AD85" s="244"/>
      <c r="AE85" s="244"/>
      <c r="AF85" s="244"/>
      <c r="AG85" s="244"/>
      <c r="AH85" s="244"/>
    </row>
    <row r="86" spans="25:34" s="243" customFormat="1">
      <c r="Y86" s="244"/>
      <c r="Z86" s="244"/>
      <c r="AA86" s="244"/>
      <c r="AB86" s="244"/>
      <c r="AC86" s="244"/>
      <c r="AD86" s="244"/>
      <c r="AE86" s="244"/>
      <c r="AF86" s="244"/>
      <c r="AG86" s="244"/>
      <c r="AH86" s="244"/>
    </row>
    <row r="87" spans="25:34" s="243" customFormat="1">
      <c r="Y87" s="244"/>
      <c r="Z87" s="244"/>
      <c r="AA87" s="244"/>
      <c r="AB87" s="244"/>
      <c r="AC87" s="244"/>
      <c r="AD87" s="244"/>
      <c r="AE87" s="244"/>
      <c r="AF87" s="244"/>
      <c r="AG87" s="244"/>
      <c r="AH87" s="244"/>
    </row>
    <row r="88" spans="25:34" s="243" customFormat="1">
      <c r="Y88" s="244"/>
      <c r="Z88" s="244"/>
      <c r="AA88" s="244"/>
      <c r="AB88" s="244"/>
      <c r="AC88" s="244"/>
      <c r="AD88" s="244"/>
      <c r="AE88" s="244"/>
      <c r="AF88" s="244"/>
      <c r="AG88" s="244"/>
    </row>
    <row r="89" spans="25:34" s="243" customFormat="1">
      <c r="Y89" s="244"/>
      <c r="Z89" s="244"/>
      <c r="AA89" s="244"/>
      <c r="AB89" s="244"/>
      <c r="AC89" s="244"/>
      <c r="AD89" s="244"/>
      <c r="AE89" s="244"/>
      <c r="AF89" s="244"/>
      <c r="AG89" s="244"/>
      <c r="AH89" s="244"/>
    </row>
    <row r="90" spans="25:34" s="243" customFormat="1">
      <c r="Y90" s="244"/>
      <c r="Z90" s="244"/>
      <c r="AA90" s="244"/>
      <c r="AB90" s="244"/>
      <c r="AC90" s="244"/>
      <c r="AD90" s="244"/>
      <c r="AE90" s="244"/>
      <c r="AF90" s="244"/>
      <c r="AG90" s="244"/>
      <c r="AH90" s="244"/>
    </row>
    <row r="91" spans="25:34" s="243" customFormat="1">
      <c r="Y91" s="244"/>
      <c r="Z91" s="244"/>
      <c r="AA91" s="244"/>
      <c r="AB91" s="244"/>
      <c r="AC91" s="244"/>
      <c r="AD91" s="244"/>
      <c r="AE91" s="244"/>
      <c r="AF91" s="244"/>
      <c r="AG91" s="244"/>
      <c r="AH91" s="244"/>
    </row>
    <row r="92" spans="25:34" s="243" customFormat="1" ht="13.5" customHeight="1">
      <c r="Y92" s="244"/>
      <c r="Z92" s="244"/>
      <c r="AA92" s="244"/>
      <c r="AB92" s="244"/>
      <c r="AC92" s="244"/>
      <c r="AD92" s="244"/>
      <c r="AE92" s="244"/>
      <c r="AF92" s="244"/>
      <c r="AG92" s="244"/>
      <c r="AH92" s="244"/>
    </row>
    <row r="93" spans="25:34" s="243" customFormat="1" ht="13.5" customHeight="1">
      <c r="Y93" s="244"/>
      <c r="Z93" s="244"/>
      <c r="AA93" s="244"/>
      <c r="AB93" s="244"/>
      <c r="AC93" s="244"/>
      <c r="AD93" s="244"/>
      <c r="AE93" s="244"/>
      <c r="AF93" s="244"/>
      <c r="AG93" s="244"/>
      <c r="AH93" s="244"/>
    </row>
    <row r="94" spans="25:34" s="243" customFormat="1" ht="13.5" customHeight="1">
      <c r="Y94" s="244"/>
      <c r="Z94" s="244"/>
      <c r="AA94" s="244"/>
      <c r="AB94" s="244"/>
      <c r="AC94" s="244"/>
      <c r="AD94" s="244"/>
      <c r="AE94" s="244"/>
    </row>
    <row r="95" spans="25:34" s="243" customFormat="1" ht="13.5" customHeight="1">
      <c r="Y95" s="244"/>
      <c r="Z95" s="244"/>
      <c r="AA95" s="244"/>
      <c r="AB95" s="244"/>
      <c r="AC95" s="244"/>
      <c r="AD95" s="244"/>
      <c r="AE95" s="244"/>
      <c r="AF95" s="244"/>
      <c r="AG95" s="244"/>
    </row>
    <row r="96" spans="25:34" s="243" customFormat="1" ht="13.5" customHeight="1">
      <c r="Y96" s="244"/>
      <c r="Z96" s="244"/>
      <c r="AA96" s="244"/>
      <c r="AB96" s="244"/>
      <c r="AC96" s="244"/>
      <c r="AD96" s="244"/>
      <c r="AE96" s="244"/>
      <c r="AF96" s="244"/>
      <c r="AG96" s="244"/>
      <c r="AH96" s="244"/>
    </row>
    <row r="97" spans="33:34" s="243" customFormat="1" ht="13.5" customHeight="1">
      <c r="AG97" s="244"/>
      <c r="AH97" s="244"/>
    </row>
    <row r="98" spans="33:34" s="243" customFormat="1" ht="13.5" customHeight="1">
      <c r="AG98" s="244"/>
      <c r="AH98" s="244"/>
    </row>
    <row r="99" spans="33:34" s="243" customFormat="1" ht="13.5" customHeight="1">
      <c r="AG99" s="244"/>
      <c r="AH99" s="244"/>
    </row>
    <row r="100" spans="33:34" s="243" customFormat="1" ht="13.5" customHeight="1">
      <c r="AG100" s="244"/>
      <c r="AH100" s="244"/>
    </row>
    <row r="101" spans="33:34" s="243" customFormat="1" ht="13.5" customHeight="1">
      <c r="AG101" s="244"/>
    </row>
    <row r="102" spans="33:34" s="243" customFormat="1" ht="13.5" customHeight="1">
      <c r="AG102" s="244"/>
      <c r="AH102" s="244"/>
    </row>
    <row r="103" spans="33:34" s="243" customFormat="1" ht="13.5" customHeight="1">
      <c r="AG103" s="244"/>
      <c r="AH103" s="244"/>
    </row>
    <row r="104" spans="33:34" s="243" customFormat="1" ht="13.5" customHeight="1"/>
    <row r="105" spans="33:34" s="243" customFormat="1" ht="13.5" customHeight="1">
      <c r="AG105" s="244"/>
      <c r="AH105" s="244"/>
    </row>
    <row r="106" spans="33:34" s="243" customFormat="1" ht="13.5" customHeight="1">
      <c r="AG106" s="244"/>
      <c r="AH106" s="244"/>
    </row>
    <row r="107" spans="33:34" s="243" customFormat="1" ht="13.5" customHeight="1">
      <c r="AG107" s="244"/>
      <c r="AH107" s="244"/>
    </row>
    <row r="108" spans="33:34" s="243" customFormat="1" ht="13.5" customHeight="1">
      <c r="AG108" s="244"/>
      <c r="AH108" s="244"/>
    </row>
    <row r="109" spans="33:34" s="243" customFormat="1" ht="13.5" customHeight="1">
      <c r="AG109" s="244"/>
      <c r="AH109" s="244"/>
    </row>
    <row r="110" spans="33:34" s="243" customFormat="1" ht="13.5" customHeight="1">
      <c r="AG110" s="244"/>
      <c r="AH110" s="244"/>
    </row>
    <row r="111" spans="33:34" s="243" customFormat="1" ht="13.5" customHeight="1">
      <c r="AG111" s="244"/>
      <c r="AH111" s="244"/>
    </row>
    <row r="112" spans="33:34" s="243" customFormat="1" ht="13.5" customHeight="1">
      <c r="AG112" s="244"/>
      <c r="AH112" s="244"/>
    </row>
    <row r="113" spans="34:34" s="243" customFormat="1" ht="13.5" customHeight="1">
      <c r="AH113" s="244"/>
    </row>
    <row r="114" spans="34:34" s="243" customFormat="1" ht="13.5" customHeight="1">
      <c r="AH114" s="244"/>
    </row>
    <row r="115" spans="34:34" s="243" customFormat="1" ht="13.5" customHeight="1">
      <c r="AH115" s="244"/>
    </row>
    <row r="116" spans="34:34" s="243" customFormat="1" ht="13.5" customHeight="1"/>
    <row r="117" spans="34:34" s="243" customFormat="1" ht="13.5" customHeight="1">
      <c r="AH117" s="244"/>
    </row>
    <row r="118" spans="34:34" s="243" customFormat="1" ht="13.5" customHeight="1">
      <c r="AH118" s="244"/>
    </row>
    <row r="119" spans="34:34" s="243" customFormat="1" ht="13.5" customHeight="1">
      <c r="AH119" s="244"/>
    </row>
    <row r="120" spans="34:34" s="243" customFormat="1" ht="13.5" customHeight="1"/>
    <row r="121" spans="34:34" s="243" customFormat="1" ht="13.5" customHeight="1"/>
    <row r="122" spans="34:34" s="243" customFormat="1" ht="13.5" customHeight="1">
      <c r="AH122" s="244"/>
    </row>
    <row r="123" spans="34:34" s="243" customFormat="1" ht="13.5" customHeight="1">
      <c r="AH123" s="244"/>
    </row>
    <row r="124" spans="34:34" s="243" customFormat="1" ht="13.5" customHeight="1">
      <c r="AH124" s="244"/>
    </row>
    <row r="125" spans="34:34" s="243" customFormat="1" ht="13.5" customHeight="1">
      <c r="AH125" s="244"/>
    </row>
    <row r="126" spans="34:34" s="243" customFormat="1" ht="13.5" hidden="1" customHeight="1">
      <c r="AH126" s="244"/>
    </row>
    <row r="127" spans="34:34" s="243" customFormat="1" ht="13.5" hidden="1" customHeight="1">
      <c r="AH127" s="244"/>
    </row>
    <row r="128" spans="34:34" s="243" customFormat="1" ht="13.5" hidden="1" customHeight="1">
      <c r="AH128" s="244"/>
    </row>
    <row r="129" s="243" customFormat="1" ht="13.5" hidden="1" customHeight="1"/>
    <row r="130" s="243" customFormat="1" ht="13.5" hidden="1" customHeight="1"/>
    <row r="131" s="243" customFormat="1" ht="13.5" hidden="1" customHeight="1"/>
    <row r="132" s="243" customFormat="1" ht="13.5" hidden="1" customHeight="1"/>
    <row r="133" s="243" customFormat="1" ht="13.5" hidden="1" customHeight="1"/>
    <row r="134" s="243" customFormat="1" ht="13.5" hidden="1" customHeight="1"/>
    <row r="135" s="243" customFormat="1"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520</v>
      </c>
      <c r="G2" s="113"/>
      <c r="H2" s="114"/>
    </row>
    <row r="3" spans="1:8">
      <c r="A3" s="110" t="s">
        <v>513</v>
      </c>
      <c r="B3" s="115"/>
      <c r="C3" s="116"/>
      <c r="D3" s="117">
        <v>214764</v>
      </c>
      <c r="E3" s="118"/>
      <c r="F3" s="119">
        <v>228305</v>
      </c>
      <c r="G3" s="120"/>
      <c r="H3" s="121"/>
    </row>
    <row r="4" spans="1:8">
      <c r="A4" s="122"/>
      <c r="B4" s="123"/>
      <c r="C4" s="124"/>
      <c r="D4" s="125">
        <v>92134</v>
      </c>
      <c r="E4" s="126"/>
      <c r="F4" s="127">
        <v>86611</v>
      </c>
      <c r="G4" s="128"/>
      <c r="H4" s="129"/>
    </row>
    <row r="5" spans="1:8">
      <c r="A5" s="110" t="s">
        <v>515</v>
      </c>
      <c r="B5" s="115"/>
      <c r="C5" s="116"/>
      <c r="D5" s="117">
        <v>139354</v>
      </c>
      <c r="E5" s="118"/>
      <c r="F5" s="119">
        <v>316331</v>
      </c>
      <c r="G5" s="120"/>
      <c r="H5" s="121"/>
    </row>
    <row r="6" spans="1:8">
      <c r="A6" s="122"/>
      <c r="B6" s="123"/>
      <c r="C6" s="124"/>
      <c r="D6" s="125">
        <v>83901</v>
      </c>
      <c r="E6" s="126"/>
      <c r="F6" s="127">
        <v>106387</v>
      </c>
      <c r="G6" s="128"/>
      <c r="H6" s="129"/>
    </row>
    <row r="7" spans="1:8">
      <c r="A7" s="110" t="s">
        <v>516</v>
      </c>
      <c r="B7" s="115"/>
      <c r="C7" s="116"/>
      <c r="D7" s="117">
        <v>331675</v>
      </c>
      <c r="E7" s="118"/>
      <c r="F7" s="119">
        <v>333013</v>
      </c>
      <c r="G7" s="120"/>
      <c r="H7" s="121"/>
    </row>
    <row r="8" spans="1:8">
      <c r="A8" s="122"/>
      <c r="B8" s="123"/>
      <c r="C8" s="124"/>
      <c r="D8" s="125">
        <v>233057</v>
      </c>
      <c r="E8" s="126"/>
      <c r="F8" s="127">
        <v>126732</v>
      </c>
      <c r="G8" s="128"/>
      <c r="H8" s="129"/>
    </row>
    <row r="9" spans="1:8">
      <c r="A9" s="110" t="s">
        <v>517</v>
      </c>
      <c r="B9" s="115"/>
      <c r="C9" s="116"/>
      <c r="D9" s="117">
        <v>220428</v>
      </c>
      <c r="E9" s="118"/>
      <c r="F9" s="119">
        <v>280458</v>
      </c>
      <c r="G9" s="120"/>
      <c r="H9" s="121"/>
    </row>
    <row r="10" spans="1:8">
      <c r="A10" s="122"/>
      <c r="B10" s="123"/>
      <c r="C10" s="124"/>
      <c r="D10" s="125">
        <v>159256</v>
      </c>
      <c r="E10" s="126"/>
      <c r="F10" s="127">
        <v>127286</v>
      </c>
      <c r="G10" s="128"/>
      <c r="H10" s="129"/>
    </row>
    <row r="11" spans="1:8">
      <c r="A11" s="110" t="s">
        <v>518</v>
      </c>
      <c r="B11" s="115"/>
      <c r="C11" s="116"/>
      <c r="D11" s="117">
        <v>187702</v>
      </c>
      <c r="E11" s="118"/>
      <c r="F11" s="119">
        <v>237994</v>
      </c>
      <c r="G11" s="120"/>
      <c r="H11" s="121"/>
    </row>
    <row r="12" spans="1:8">
      <c r="A12" s="122"/>
      <c r="B12" s="123"/>
      <c r="C12" s="130"/>
      <c r="D12" s="125">
        <v>100426</v>
      </c>
      <c r="E12" s="126"/>
      <c r="F12" s="127">
        <v>110361</v>
      </c>
      <c r="G12" s="128"/>
      <c r="H12" s="129"/>
    </row>
    <row r="13" spans="1:8">
      <c r="A13" s="110"/>
      <c r="B13" s="115"/>
      <c r="C13" s="131"/>
      <c r="D13" s="132">
        <v>218785</v>
      </c>
      <c r="E13" s="133"/>
      <c r="F13" s="134">
        <v>279220</v>
      </c>
      <c r="G13" s="135"/>
      <c r="H13" s="121"/>
    </row>
    <row r="14" spans="1:8">
      <c r="A14" s="122"/>
      <c r="B14" s="123"/>
      <c r="C14" s="124"/>
      <c r="D14" s="125">
        <v>133755</v>
      </c>
      <c r="E14" s="126"/>
      <c r="F14" s="127">
        <v>111475</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7.3</v>
      </c>
      <c r="C19" s="136">
        <f>ROUND(VALUE(SUBSTITUTE(実質収支比率等に係る経年分析!G$48,"▲","-")),2)</f>
        <v>5.94</v>
      </c>
      <c r="D19" s="136">
        <f>ROUND(VALUE(SUBSTITUTE(実質収支比率等に係る経年分析!H$48,"▲","-")),2)</f>
        <v>6.82</v>
      </c>
      <c r="E19" s="136">
        <f>ROUND(VALUE(SUBSTITUTE(実質収支比率等に係る経年分析!I$48,"▲","-")),2)</f>
        <v>4.0999999999999996</v>
      </c>
      <c r="F19" s="136">
        <f>ROUND(VALUE(SUBSTITUTE(実質収支比率等に係る経年分析!J$48,"▲","-")),2)</f>
        <v>6.95</v>
      </c>
    </row>
    <row r="20" spans="1:11">
      <c r="A20" s="136" t="s">
        <v>43</v>
      </c>
      <c r="B20" s="136">
        <f>ROUND(VALUE(SUBSTITUTE(実質収支比率等に係る経年分析!F$47,"▲","-")),2)</f>
        <v>25.16</v>
      </c>
      <c r="C20" s="136">
        <f>ROUND(VALUE(SUBSTITUTE(実質収支比率等に係る経年分析!G$47,"▲","-")),2)</f>
        <v>25.44</v>
      </c>
      <c r="D20" s="136">
        <f>ROUND(VALUE(SUBSTITUTE(実質収支比率等に係る経年分析!H$47,"▲","-")),2)</f>
        <v>29.35</v>
      </c>
      <c r="E20" s="136">
        <f>ROUND(VALUE(SUBSTITUTE(実質収支比率等に係る経年分析!I$47,"▲","-")),2)</f>
        <v>28.77</v>
      </c>
      <c r="F20" s="136">
        <f>ROUND(VALUE(SUBSTITUTE(実質収支比率等に係る経年分析!J$47,"▲","-")),2)</f>
        <v>31.22</v>
      </c>
    </row>
    <row r="21" spans="1:11">
      <c r="A21" s="136" t="s">
        <v>44</v>
      </c>
      <c r="B21" s="136">
        <f>IF(ISNUMBER(VALUE(SUBSTITUTE(実質収支比率等に係る経年分析!F$49,"▲","-"))),ROUND(VALUE(SUBSTITUTE(実質収支比率等に係る経年分析!F$49,"▲","-")),2),NA())</f>
        <v>4.34</v>
      </c>
      <c r="C21" s="136">
        <f>IF(ISNUMBER(VALUE(SUBSTITUTE(実質収支比率等に係る経年分析!G$49,"▲","-"))),ROUND(VALUE(SUBSTITUTE(実質収支比率等に係る経年分析!G$49,"▲","-")),2),NA())</f>
        <v>8.07</v>
      </c>
      <c r="D21" s="136">
        <f>IF(ISNUMBER(VALUE(SUBSTITUTE(実質収支比率等に係る経年分析!H$49,"▲","-"))),ROUND(VALUE(SUBSTITUTE(実質収支比率等に係る経年分析!H$49,"▲","-")),2),NA())</f>
        <v>0.7</v>
      </c>
      <c r="E21" s="136">
        <f>IF(ISNUMBER(VALUE(SUBSTITUTE(実質収支比率等に係る経年分析!I$49,"▲","-"))),ROUND(VALUE(SUBSTITUTE(実質収支比率等に係る経年分析!I$49,"▲","-")),2),NA())</f>
        <v>2.62</v>
      </c>
      <c r="F21" s="136">
        <f>IF(ISNUMBER(VALUE(SUBSTITUTE(実質収支比率等に係る経年分析!J$49,"▲","-"))),ROUND(VALUE(SUBSTITUTE(実質収支比率等に係る経年分析!J$49,"▲","-")),2),NA())</f>
        <v>2.81</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0.47</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0.04</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0.08</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0.04</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0.04</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0.05</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0.06</v>
      </c>
    </row>
    <row r="30" spans="1:11">
      <c r="A30" s="137" t="str">
        <f>IF(連結実質赤字比率に係る赤字・黒字の構成分析!C$40="",NA(),連結実質赤字比率に係る赤字・黒字の構成分析!C$40)</f>
        <v>下水道事業特別会計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7.0000000000000007E-2</v>
      </c>
    </row>
    <row r="31" spans="1:11">
      <c r="A31" s="137" t="str">
        <f>IF(連結実質赤字比率に係る赤字・黒字の構成分析!C$39="",NA(),連結実質赤字比率に係る赤字・黒字の構成分析!C$39)</f>
        <v>国民健康保険特別会計(施設勘定)</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0.18</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0.37</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0.24</v>
      </c>
    </row>
    <row r="32" spans="1:11">
      <c r="A32" s="137" t="str">
        <f>IF(連結実質赤字比率に係る赤字・黒字の構成分析!C$38="",NA(),連結実質赤字比率に係る赤字・黒字の構成分析!C$38)</f>
        <v>国民健康保険特別会計(事業勘定)</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1.57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0.55000000000000004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0.32</v>
      </c>
    </row>
    <row r="33" spans="1:16">
      <c r="A33" s="137" t="str">
        <f>IF(連結実質赤字比率に係る赤字・黒字の構成分析!C$37="",NA(),連結実質赤字比率に係る赤字・黒字の構成分析!C$37)</f>
        <v>土地取得事業特別会計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0.52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0.51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0.38</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0.52</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1.03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1.39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1.21</v>
      </c>
    </row>
    <row r="35" spans="1:16">
      <c r="A35" s="137" t="str">
        <f>IF(連結実質赤字比率に係る赤字・黒字の構成分析!C$35="",NA(),連結実質赤字比率に係る赤字・黒字の構成分析!C$35)</f>
        <v>簡易水道事業特別会計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0.11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0.36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0.31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6.31</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5.94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6.81</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4.0999999999999996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6.95</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526</v>
      </c>
      <c r="E42" s="138"/>
      <c r="F42" s="138"/>
      <c r="G42" s="138">
        <f>'実質公債費比率（分子）の構造'!L$52</f>
        <v>504</v>
      </c>
      <c r="H42" s="138"/>
      <c r="I42" s="138"/>
      <c r="J42" s="138">
        <f>'実質公債費比率（分子）の構造'!M$52</f>
        <v>507</v>
      </c>
      <c r="K42" s="138"/>
      <c r="L42" s="138"/>
      <c r="M42" s="138">
        <f>'実質公債費比率（分子）の構造'!N$52</f>
        <v>463</v>
      </c>
      <c r="N42" s="138"/>
      <c r="O42" s="138"/>
      <c r="P42" s="138">
        <f>'実質公債費比率（分子）の構造'!O$52</f>
        <v>458</v>
      </c>
    </row>
    <row r="43" spans="1:16">
      <c r="A43" s="138" t="s">
        <v>52</v>
      </c>
      <c r="B43" s="138">
        <f>'実質公債費比率（分子）の構造'!K$51</f>
        <v>0</v>
      </c>
      <c r="C43" s="138"/>
      <c r="D43" s="138"/>
      <c r="E43" s="138">
        <f>'実質公債費比率（分子）の構造'!L$51</f>
        <v>1</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10</v>
      </c>
      <c r="C44" s="138"/>
      <c r="D44" s="138"/>
      <c r="E44" s="138">
        <f>'実質公債費比率（分子）の構造'!L$50</f>
        <v>9</v>
      </c>
      <c r="F44" s="138"/>
      <c r="G44" s="138"/>
      <c r="H44" s="138">
        <f>'実質公債費比率（分子）の構造'!M$50</f>
        <v>8</v>
      </c>
      <c r="I44" s="138"/>
      <c r="J44" s="138"/>
      <c r="K44" s="138">
        <f>'実質公債費比率（分子）の構造'!N$50</f>
        <v>7</v>
      </c>
      <c r="L44" s="138"/>
      <c r="M44" s="138"/>
      <c r="N44" s="138">
        <f>'実質公債費比率（分子）の構造'!O$50</f>
        <v>6</v>
      </c>
      <c r="O44" s="138"/>
      <c r="P44" s="138"/>
    </row>
    <row r="45" spans="1:16">
      <c r="A45" s="138" t="s">
        <v>54</v>
      </c>
      <c r="B45" s="138">
        <f>'実質公債費比率（分子）の構造'!K$49</f>
        <v>6</v>
      </c>
      <c r="C45" s="138"/>
      <c r="D45" s="138"/>
      <c r="E45" s="138">
        <f>'実質公債費比率（分子）の構造'!L$49</f>
        <v>5</v>
      </c>
      <c r="F45" s="138"/>
      <c r="G45" s="138"/>
      <c r="H45" s="138">
        <f>'実質公債費比率（分子）の構造'!M$49</f>
        <v>3</v>
      </c>
      <c r="I45" s="138"/>
      <c r="J45" s="138"/>
      <c r="K45" s="138">
        <f>'実質公債費比率（分子）の構造'!N$49</f>
        <v>3</v>
      </c>
      <c r="L45" s="138"/>
      <c r="M45" s="138"/>
      <c r="N45" s="138">
        <f>'実質公債費比率（分子）の構造'!O$49</f>
        <v>3</v>
      </c>
      <c r="O45" s="138"/>
      <c r="P45" s="138"/>
    </row>
    <row r="46" spans="1:16">
      <c r="A46" s="138" t="s">
        <v>55</v>
      </c>
      <c r="B46" s="138">
        <f>'実質公債費比率（分子）の構造'!K$48</f>
        <v>158</v>
      </c>
      <c r="C46" s="138"/>
      <c r="D46" s="138"/>
      <c r="E46" s="138">
        <f>'実質公債費比率（分子）の構造'!L$48</f>
        <v>151</v>
      </c>
      <c r="F46" s="138"/>
      <c r="G46" s="138"/>
      <c r="H46" s="138">
        <f>'実質公債費比率（分子）の構造'!M$48</f>
        <v>146</v>
      </c>
      <c r="I46" s="138"/>
      <c r="J46" s="138"/>
      <c r="K46" s="138">
        <f>'実質公債費比率（分子）の構造'!N$48</f>
        <v>137</v>
      </c>
      <c r="L46" s="138"/>
      <c r="M46" s="138"/>
      <c r="N46" s="138">
        <f>'実質公債費比率（分子）の構造'!O$48</f>
        <v>138</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468</v>
      </c>
      <c r="C49" s="138"/>
      <c r="D49" s="138"/>
      <c r="E49" s="138">
        <f>'実質公債費比率（分子）の構造'!L$45</f>
        <v>448</v>
      </c>
      <c r="F49" s="138"/>
      <c r="G49" s="138"/>
      <c r="H49" s="138">
        <f>'実質公債費比率（分子）の構造'!M$45</f>
        <v>431</v>
      </c>
      <c r="I49" s="138"/>
      <c r="J49" s="138"/>
      <c r="K49" s="138">
        <f>'実質公債費比率（分子）の構造'!N$45</f>
        <v>390</v>
      </c>
      <c r="L49" s="138"/>
      <c r="M49" s="138"/>
      <c r="N49" s="138">
        <f>'実質公債費比率（分子）の構造'!O$45</f>
        <v>398</v>
      </c>
      <c r="O49" s="138"/>
      <c r="P49" s="138"/>
    </row>
    <row r="50" spans="1:16">
      <c r="A50" s="138" t="s">
        <v>59</v>
      </c>
      <c r="B50" s="138" t="e">
        <f>NA()</f>
        <v>#N/A</v>
      </c>
      <c r="C50" s="138">
        <f>IF(ISNUMBER('実質公債費比率（分子）の構造'!K$53),'実質公債費比率（分子）の構造'!K$53,NA())</f>
        <v>116</v>
      </c>
      <c r="D50" s="138" t="e">
        <f>NA()</f>
        <v>#N/A</v>
      </c>
      <c r="E50" s="138" t="e">
        <f>NA()</f>
        <v>#N/A</v>
      </c>
      <c r="F50" s="138">
        <f>IF(ISNUMBER('実質公債費比率（分子）の構造'!L$53),'実質公債費比率（分子）の構造'!L$53,NA())</f>
        <v>110</v>
      </c>
      <c r="G50" s="138" t="e">
        <f>NA()</f>
        <v>#N/A</v>
      </c>
      <c r="H50" s="138" t="e">
        <f>NA()</f>
        <v>#N/A</v>
      </c>
      <c r="I50" s="138">
        <f>IF(ISNUMBER('実質公債費比率（分子）の構造'!M$53),'実質公債費比率（分子）の構造'!M$53,NA())</f>
        <v>81</v>
      </c>
      <c r="J50" s="138" t="e">
        <f>NA()</f>
        <v>#N/A</v>
      </c>
      <c r="K50" s="138" t="e">
        <f>NA()</f>
        <v>#N/A</v>
      </c>
      <c r="L50" s="138">
        <f>IF(ISNUMBER('実質公債費比率（分子）の構造'!N$53),'実質公債費比率（分子）の構造'!N$53,NA())</f>
        <v>74</v>
      </c>
      <c r="M50" s="138" t="e">
        <f>NA()</f>
        <v>#N/A</v>
      </c>
      <c r="N50" s="138" t="e">
        <f>NA()</f>
        <v>#N/A</v>
      </c>
      <c r="O50" s="138">
        <f>IF(ISNUMBER('実質公債費比率（分子）の構造'!O$53),'実質公債費比率（分子）の構造'!O$53,NA())</f>
        <v>87</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4157</v>
      </c>
      <c r="E56" s="137"/>
      <c r="F56" s="137"/>
      <c r="G56" s="137">
        <f>'将来負担比率（分子）の構造'!J$52</f>
        <v>4030</v>
      </c>
      <c r="H56" s="137"/>
      <c r="I56" s="137"/>
      <c r="J56" s="137">
        <f>'将来負担比率（分子）の構造'!K$52</f>
        <v>3993</v>
      </c>
      <c r="K56" s="137"/>
      <c r="L56" s="137"/>
      <c r="M56" s="137">
        <f>'将来負担比率（分子）の構造'!L$52</f>
        <v>4011</v>
      </c>
      <c r="N56" s="137"/>
      <c r="O56" s="137"/>
      <c r="P56" s="137">
        <f>'将来負担比率（分子）の構造'!M$52</f>
        <v>3871</v>
      </c>
    </row>
    <row r="57" spans="1:16">
      <c r="A57" s="137" t="s">
        <v>36</v>
      </c>
      <c r="B57" s="137"/>
      <c r="C57" s="137"/>
      <c r="D57" s="137">
        <f>'将来負担比率（分子）の構造'!I$51</f>
        <v>182</v>
      </c>
      <c r="E57" s="137"/>
      <c r="F57" s="137"/>
      <c r="G57" s="137">
        <f>'将来負担比率（分子）の構造'!J$51</f>
        <v>182</v>
      </c>
      <c r="H57" s="137"/>
      <c r="I57" s="137"/>
      <c r="J57" s="137">
        <f>'将来負担比率（分子）の構造'!K$51</f>
        <v>194</v>
      </c>
      <c r="K57" s="137"/>
      <c r="L57" s="137"/>
      <c r="M57" s="137">
        <f>'将来負担比率（分子）の構造'!L$51</f>
        <v>184</v>
      </c>
      <c r="N57" s="137"/>
      <c r="O57" s="137"/>
      <c r="P57" s="137">
        <f>'将来負担比率（分子）の構造'!M$51</f>
        <v>162</v>
      </c>
    </row>
    <row r="58" spans="1:16">
      <c r="A58" s="137" t="s">
        <v>35</v>
      </c>
      <c r="B58" s="137"/>
      <c r="C58" s="137"/>
      <c r="D58" s="137">
        <f>'将来負担比率（分子）の構造'!I$50</f>
        <v>2600</v>
      </c>
      <c r="E58" s="137"/>
      <c r="F58" s="137"/>
      <c r="G58" s="137">
        <f>'将来負担比率（分子）の構造'!J$50</f>
        <v>2750</v>
      </c>
      <c r="H58" s="137"/>
      <c r="I58" s="137"/>
      <c r="J58" s="137">
        <f>'将来負担比率（分子）の構造'!K$50</f>
        <v>2670</v>
      </c>
      <c r="K58" s="137"/>
      <c r="L58" s="137"/>
      <c r="M58" s="137">
        <f>'将来負担比率（分子）の構造'!L$50</f>
        <v>2901</v>
      </c>
      <c r="N58" s="137"/>
      <c r="O58" s="137"/>
      <c r="P58" s="137">
        <f>'将来負担比率（分子）の構造'!M$50</f>
        <v>3085</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810</v>
      </c>
      <c r="C62" s="137"/>
      <c r="D62" s="137"/>
      <c r="E62" s="137">
        <f>'将来負担比率（分子）の構造'!J$45</f>
        <v>774</v>
      </c>
      <c r="F62" s="137"/>
      <c r="G62" s="137"/>
      <c r="H62" s="137">
        <f>'将来負担比率（分子）の構造'!K$45</f>
        <v>683</v>
      </c>
      <c r="I62" s="137"/>
      <c r="J62" s="137"/>
      <c r="K62" s="137">
        <f>'将来負担比率（分子）の構造'!L$45</f>
        <v>611</v>
      </c>
      <c r="L62" s="137"/>
      <c r="M62" s="137"/>
      <c r="N62" s="137">
        <f>'将来負担比率（分子）の構造'!M$45</f>
        <v>588</v>
      </c>
      <c r="O62" s="137"/>
      <c r="P62" s="137"/>
    </row>
    <row r="63" spans="1:16">
      <c r="A63" s="137" t="s">
        <v>28</v>
      </c>
      <c r="B63" s="137">
        <f>'将来負担比率（分子）の構造'!I$44</f>
        <v>7</v>
      </c>
      <c r="C63" s="137"/>
      <c r="D63" s="137"/>
      <c r="E63" s="137">
        <f>'将来負担比率（分子）の構造'!J$44</f>
        <v>7</v>
      </c>
      <c r="F63" s="137"/>
      <c r="G63" s="137"/>
      <c r="H63" s="137">
        <f>'将来負担比率（分子）の構造'!K$44</f>
        <v>6</v>
      </c>
      <c r="I63" s="137"/>
      <c r="J63" s="137"/>
      <c r="K63" s="137">
        <f>'将来負担比率（分子）の構造'!L$44</f>
        <v>6</v>
      </c>
      <c r="L63" s="137"/>
      <c r="M63" s="137"/>
      <c r="N63" s="137">
        <f>'将来負担比率（分子）の構造'!M$44</f>
        <v>8</v>
      </c>
      <c r="O63" s="137"/>
      <c r="P63" s="137"/>
    </row>
    <row r="64" spans="1:16">
      <c r="A64" s="137" t="s">
        <v>27</v>
      </c>
      <c r="B64" s="137">
        <f>'将来負担比率（分子）の構造'!I$43</f>
        <v>1600</v>
      </c>
      <c r="C64" s="137"/>
      <c r="D64" s="137"/>
      <c r="E64" s="137">
        <f>'将来負担比率（分子）の構造'!J$43</f>
        <v>1514</v>
      </c>
      <c r="F64" s="137"/>
      <c r="G64" s="137"/>
      <c r="H64" s="137">
        <f>'将来負担比率（分子）の構造'!K$43</f>
        <v>1409</v>
      </c>
      <c r="I64" s="137"/>
      <c r="J64" s="137"/>
      <c r="K64" s="137">
        <f>'将来負担比率（分子）の構造'!L$43</f>
        <v>1358</v>
      </c>
      <c r="L64" s="137"/>
      <c r="M64" s="137"/>
      <c r="N64" s="137">
        <f>'将来負担比率（分子）の構造'!M$43</f>
        <v>1251</v>
      </c>
      <c r="O64" s="137"/>
      <c r="P64" s="137"/>
    </row>
    <row r="65" spans="1:16">
      <c r="A65" s="137" t="s">
        <v>26</v>
      </c>
      <c r="B65" s="137">
        <f>'将来負担比率（分子）の構造'!I$42</f>
        <v>61</v>
      </c>
      <c r="C65" s="137"/>
      <c r="D65" s="137"/>
      <c r="E65" s="137">
        <f>'将来負担比率（分子）の構造'!J$42</f>
        <v>52</v>
      </c>
      <c r="F65" s="137"/>
      <c r="G65" s="137"/>
      <c r="H65" s="137">
        <f>'将来負担比率（分子）の構造'!K$42</f>
        <v>44</v>
      </c>
      <c r="I65" s="137"/>
      <c r="J65" s="137"/>
      <c r="K65" s="137">
        <f>'将来負担比率（分子）の構造'!L$42</f>
        <v>37</v>
      </c>
      <c r="L65" s="137"/>
      <c r="M65" s="137"/>
      <c r="N65" s="137">
        <f>'将来負担比率（分子）の構造'!M$42</f>
        <v>30</v>
      </c>
      <c r="O65" s="137"/>
      <c r="P65" s="137"/>
    </row>
    <row r="66" spans="1:16">
      <c r="A66" s="137" t="s">
        <v>25</v>
      </c>
      <c r="B66" s="137">
        <f>'将来負担比率（分子）の構造'!I$41</f>
        <v>3161</v>
      </c>
      <c r="C66" s="137"/>
      <c r="D66" s="137"/>
      <c r="E66" s="137">
        <f>'将来負担比率（分子）の構造'!J$41</f>
        <v>2837</v>
      </c>
      <c r="F66" s="137"/>
      <c r="G66" s="137"/>
      <c r="H66" s="137">
        <f>'将来負担比率（分子）の構造'!K$41</f>
        <v>3143</v>
      </c>
      <c r="I66" s="137"/>
      <c r="J66" s="137"/>
      <c r="K66" s="137">
        <f>'将来負担比率（分子）の構造'!L$41</f>
        <v>3128</v>
      </c>
      <c r="L66" s="137"/>
      <c r="M66" s="137"/>
      <c r="N66" s="137">
        <f>'将来負担比率（分子）の構造'!M$41</f>
        <v>3082</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395033</v>
      </c>
      <c r="S5" s="615"/>
      <c r="T5" s="615"/>
      <c r="U5" s="615"/>
      <c r="V5" s="615"/>
      <c r="W5" s="615"/>
      <c r="X5" s="615"/>
      <c r="Y5" s="616"/>
      <c r="Z5" s="617">
        <v>10.5</v>
      </c>
      <c r="AA5" s="617"/>
      <c r="AB5" s="617"/>
      <c r="AC5" s="617"/>
      <c r="AD5" s="618">
        <v>395033</v>
      </c>
      <c r="AE5" s="618"/>
      <c r="AF5" s="618"/>
      <c r="AG5" s="618"/>
      <c r="AH5" s="618"/>
      <c r="AI5" s="618"/>
      <c r="AJ5" s="618"/>
      <c r="AK5" s="618"/>
      <c r="AL5" s="619">
        <v>16.600000000000001</v>
      </c>
      <c r="AM5" s="620"/>
      <c r="AN5" s="620"/>
      <c r="AO5" s="621"/>
      <c r="AP5" s="611" t="s">
        <v>209</v>
      </c>
      <c r="AQ5" s="612"/>
      <c r="AR5" s="612"/>
      <c r="AS5" s="612"/>
      <c r="AT5" s="612"/>
      <c r="AU5" s="612"/>
      <c r="AV5" s="612"/>
      <c r="AW5" s="612"/>
      <c r="AX5" s="612"/>
      <c r="AY5" s="612"/>
      <c r="AZ5" s="612"/>
      <c r="BA5" s="612"/>
      <c r="BB5" s="612"/>
      <c r="BC5" s="612"/>
      <c r="BD5" s="612"/>
      <c r="BE5" s="612"/>
      <c r="BF5" s="613"/>
      <c r="BG5" s="625">
        <v>393273</v>
      </c>
      <c r="BH5" s="626"/>
      <c r="BI5" s="626"/>
      <c r="BJ5" s="626"/>
      <c r="BK5" s="626"/>
      <c r="BL5" s="626"/>
      <c r="BM5" s="626"/>
      <c r="BN5" s="627"/>
      <c r="BO5" s="628">
        <v>99.6</v>
      </c>
      <c r="BP5" s="628"/>
      <c r="BQ5" s="628"/>
      <c r="BR5" s="628"/>
      <c r="BS5" s="629" t="s">
        <v>210</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202</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56237</v>
      </c>
      <c r="S6" s="626"/>
      <c r="T6" s="626"/>
      <c r="U6" s="626"/>
      <c r="V6" s="626"/>
      <c r="W6" s="626"/>
      <c r="X6" s="626"/>
      <c r="Y6" s="627"/>
      <c r="Z6" s="628">
        <v>1.5</v>
      </c>
      <c r="AA6" s="628"/>
      <c r="AB6" s="628"/>
      <c r="AC6" s="628"/>
      <c r="AD6" s="629">
        <v>56237</v>
      </c>
      <c r="AE6" s="629"/>
      <c r="AF6" s="629"/>
      <c r="AG6" s="629"/>
      <c r="AH6" s="629"/>
      <c r="AI6" s="629"/>
      <c r="AJ6" s="629"/>
      <c r="AK6" s="629"/>
      <c r="AL6" s="630">
        <v>2.4</v>
      </c>
      <c r="AM6" s="631"/>
      <c r="AN6" s="631"/>
      <c r="AO6" s="632"/>
      <c r="AP6" s="622" t="s">
        <v>215</v>
      </c>
      <c r="AQ6" s="623"/>
      <c r="AR6" s="623"/>
      <c r="AS6" s="623"/>
      <c r="AT6" s="623"/>
      <c r="AU6" s="623"/>
      <c r="AV6" s="623"/>
      <c r="AW6" s="623"/>
      <c r="AX6" s="623"/>
      <c r="AY6" s="623"/>
      <c r="AZ6" s="623"/>
      <c r="BA6" s="623"/>
      <c r="BB6" s="623"/>
      <c r="BC6" s="623"/>
      <c r="BD6" s="623"/>
      <c r="BE6" s="623"/>
      <c r="BF6" s="624"/>
      <c r="BG6" s="625">
        <v>393273</v>
      </c>
      <c r="BH6" s="626"/>
      <c r="BI6" s="626"/>
      <c r="BJ6" s="626"/>
      <c r="BK6" s="626"/>
      <c r="BL6" s="626"/>
      <c r="BM6" s="626"/>
      <c r="BN6" s="627"/>
      <c r="BO6" s="628">
        <v>99.6</v>
      </c>
      <c r="BP6" s="628"/>
      <c r="BQ6" s="628"/>
      <c r="BR6" s="628"/>
      <c r="BS6" s="629" t="s">
        <v>210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54465</v>
      </c>
      <c r="CS6" s="626"/>
      <c r="CT6" s="626"/>
      <c r="CU6" s="626"/>
      <c r="CV6" s="626"/>
      <c r="CW6" s="626"/>
      <c r="CX6" s="626"/>
      <c r="CY6" s="627"/>
      <c r="CZ6" s="628">
        <v>1.5</v>
      </c>
      <c r="DA6" s="628"/>
      <c r="DB6" s="628"/>
      <c r="DC6" s="628"/>
      <c r="DD6" s="634" t="s">
        <v>210</v>
      </c>
      <c r="DE6" s="626"/>
      <c r="DF6" s="626"/>
      <c r="DG6" s="626"/>
      <c r="DH6" s="626"/>
      <c r="DI6" s="626"/>
      <c r="DJ6" s="626"/>
      <c r="DK6" s="626"/>
      <c r="DL6" s="626"/>
      <c r="DM6" s="626"/>
      <c r="DN6" s="626"/>
      <c r="DO6" s="626"/>
      <c r="DP6" s="627"/>
      <c r="DQ6" s="634">
        <v>54465</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255</v>
      </c>
      <c r="S7" s="626"/>
      <c r="T7" s="626"/>
      <c r="U7" s="626"/>
      <c r="V7" s="626"/>
      <c r="W7" s="626"/>
      <c r="X7" s="626"/>
      <c r="Y7" s="627"/>
      <c r="Z7" s="628">
        <v>0</v>
      </c>
      <c r="AA7" s="628"/>
      <c r="AB7" s="628"/>
      <c r="AC7" s="628"/>
      <c r="AD7" s="629">
        <v>255</v>
      </c>
      <c r="AE7" s="629"/>
      <c r="AF7" s="629"/>
      <c r="AG7" s="629"/>
      <c r="AH7" s="629"/>
      <c r="AI7" s="629"/>
      <c r="AJ7" s="629"/>
      <c r="AK7" s="629"/>
      <c r="AL7" s="630">
        <v>0</v>
      </c>
      <c r="AM7" s="631"/>
      <c r="AN7" s="631"/>
      <c r="AO7" s="632"/>
      <c r="AP7" s="622" t="s">
        <v>218</v>
      </c>
      <c r="AQ7" s="623"/>
      <c r="AR7" s="623"/>
      <c r="AS7" s="623"/>
      <c r="AT7" s="623"/>
      <c r="AU7" s="623"/>
      <c r="AV7" s="623"/>
      <c r="AW7" s="623"/>
      <c r="AX7" s="623"/>
      <c r="AY7" s="623"/>
      <c r="AZ7" s="623"/>
      <c r="BA7" s="623"/>
      <c r="BB7" s="623"/>
      <c r="BC7" s="623"/>
      <c r="BD7" s="623"/>
      <c r="BE7" s="623"/>
      <c r="BF7" s="624"/>
      <c r="BG7" s="625">
        <v>107402</v>
      </c>
      <c r="BH7" s="626"/>
      <c r="BI7" s="626"/>
      <c r="BJ7" s="626"/>
      <c r="BK7" s="626"/>
      <c r="BL7" s="626"/>
      <c r="BM7" s="626"/>
      <c r="BN7" s="627"/>
      <c r="BO7" s="628">
        <v>27.2</v>
      </c>
      <c r="BP7" s="628"/>
      <c r="BQ7" s="628"/>
      <c r="BR7" s="628"/>
      <c r="BS7" s="629" t="s">
        <v>210</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642554</v>
      </c>
      <c r="CS7" s="626"/>
      <c r="CT7" s="626"/>
      <c r="CU7" s="626"/>
      <c r="CV7" s="626"/>
      <c r="CW7" s="626"/>
      <c r="CX7" s="626"/>
      <c r="CY7" s="627"/>
      <c r="CZ7" s="628">
        <v>18.100000000000001</v>
      </c>
      <c r="DA7" s="628"/>
      <c r="DB7" s="628"/>
      <c r="DC7" s="628"/>
      <c r="DD7" s="634">
        <v>7662</v>
      </c>
      <c r="DE7" s="626"/>
      <c r="DF7" s="626"/>
      <c r="DG7" s="626"/>
      <c r="DH7" s="626"/>
      <c r="DI7" s="626"/>
      <c r="DJ7" s="626"/>
      <c r="DK7" s="626"/>
      <c r="DL7" s="626"/>
      <c r="DM7" s="626"/>
      <c r="DN7" s="626"/>
      <c r="DO7" s="626"/>
      <c r="DP7" s="627"/>
      <c r="DQ7" s="634">
        <v>563546</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711</v>
      </c>
      <c r="S8" s="626"/>
      <c r="T8" s="626"/>
      <c r="U8" s="626"/>
      <c r="V8" s="626"/>
      <c r="W8" s="626"/>
      <c r="X8" s="626"/>
      <c r="Y8" s="627"/>
      <c r="Z8" s="628">
        <v>0</v>
      </c>
      <c r="AA8" s="628"/>
      <c r="AB8" s="628"/>
      <c r="AC8" s="628"/>
      <c r="AD8" s="629">
        <v>711</v>
      </c>
      <c r="AE8" s="629"/>
      <c r="AF8" s="629"/>
      <c r="AG8" s="629"/>
      <c r="AH8" s="629"/>
      <c r="AI8" s="629"/>
      <c r="AJ8" s="629"/>
      <c r="AK8" s="629"/>
      <c r="AL8" s="630">
        <v>0</v>
      </c>
      <c r="AM8" s="631"/>
      <c r="AN8" s="631"/>
      <c r="AO8" s="632"/>
      <c r="AP8" s="622" t="s">
        <v>221</v>
      </c>
      <c r="AQ8" s="623"/>
      <c r="AR8" s="623"/>
      <c r="AS8" s="623"/>
      <c r="AT8" s="623"/>
      <c r="AU8" s="623"/>
      <c r="AV8" s="623"/>
      <c r="AW8" s="623"/>
      <c r="AX8" s="623"/>
      <c r="AY8" s="623"/>
      <c r="AZ8" s="623"/>
      <c r="BA8" s="623"/>
      <c r="BB8" s="623"/>
      <c r="BC8" s="623"/>
      <c r="BD8" s="623"/>
      <c r="BE8" s="623"/>
      <c r="BF8" s="624"/>
      <c r="BG8" s="625">
        <v>5152</v>
      </c>
      <c r="BH8" s="626"/>
      <c r="BI8" s="626"/>
      <c r="BJ8" s="626"/>
      <c r="BK8" s="626"/>
      <c r="BL8" s="626"/>
      <c r="BM8" s="626"/>
      <c r="BN8" s="627"/>
      <c r="BO8" s="628">
        <v>1.3</v>
      </c>
      <c r="BP8" s="628"/>
      <c r="BQ8" s="628"/>
      <c r="BR8" s="628"/>
      <c r="BS8" s="634" t="s">
        <v>112</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595381</v>
      </c>
      <c r="CS8" s="626"/>
      <c r="CT8" s="626"/>
      <c r="CU8" s="626"/>
      <c r="CV8" s="626"/>
      <c r="CW8" s="626"/>
      <c r="CX8" s="626"/>
      <c r="CY8" s="627"/>
      <c r="CZ8" s="628">
        <v>16.7</v>
      </c>
      <c r="DA8" s="628"/>
      <c r="DB8" s="628"/>
      <c r="DC8" s="628"/>
      <c r="DD8" s="634">
        <v>720</v>
      </c>
      <c r="DE8" s="626"/>
      <c r="DF8" s="626"/>
      <c r="DG8" s="626"/>
      <c r="DH8" s="626"/>
      <c r="DI8" s="626"/>
      <c r="DJ8" s="626"/>
      <c r="DK8" s="626"/>
      <c r="DL8" s="626"/>
      <c r="DM8" s="626"/>
      <c r="DN8" s="626"/>
      <c r="DO8" s="626"/>
      <c r="DP8" s="627"/>
      <c r="DQ8" s="634">
        <v>411158</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373</v>
      </c>
      <c r="S9" s="626"/>
      <c r="T9" s="626"/>
      <c r="U9" s="626"/>
      <c r="V9" s="626"/>
      <c r="W9" s="626"/>
      <c r="X9" s="626"/>
      <c r="Y9" s="627"/>
      <c r="Z9" s="628">
        <v>0</v>
      </c>
      <c r="AA9" s="628"/>
      <c r="AB9" s="628"/>
      <c r="AC9" s="628"/>
      <c r="AD9" s="629">
        <v>373</v>
      </c>
      <c r="AE9" s="629"/>
      <c r="AF9" s="629"/>
      <c r="AG9" s="629"/>
      <c r="AH9" s="629"/>
      <c r="AI9" s="629"/>
      <c r="AJ9" s="629"/>
      <c r="AK9" s="629"/>
      <c r="AL9" s="630">
        <v>0</v>
      </c>
      <c r="AM9" s="631"/>
      <c r="AN9" s="631"/>
      <c r="AO9" s="632"/>
      <c r="AP9" s="622" t="s">
        <v>224</v>
      </c>
      <c r="AQ9" s="623"/>
      <c r="AR9" s="623"/>
      <c r="AS9" s="623"/>
      <c r="AT9" s="623"/>
      <c r="AU9" s="623"/>
      <c r="AV9" s="623"/>
      <c r="AW9" s="623"/>
      <c r="AX9" s="623"/>
      <c r="AY9" s="623"/>
      <c r="AZ9" s="623"/>
      <c r="BA9" s="623"/>
      <c r="BB9" s="623"/>
      <c r="BC9" s="623"/>
      <c r="BD9" s="623"/>
      <c r="BE9" s="623"/>
      <c r="BF9" s="624"/>
      <c r="BG9" s="625">
        <v>88331</v>
      </c>
      <c r="BH9" s="626"/>
      <c r="BI9" s="626"/>
      <c r="BJ9" s="626"/>
      <c r="BK9" s="626"/>
      <c r="BL9" s="626"/>
      <c r="BM9" s="626"/>
      <c r="BN9" s="627"/>
      <c r="BO9" s="628">
        <v>22.4</v>
      </c>
      <c r="BP9" s="628"/>
      <c r="BQ9" s="628"/>
      <c r="BR9" s="628"/>
      <c r="BS9" s="634" t="s">
        <v>112</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183033</v>
      </c>
      <c r="CS9" s="626"/>
      <c r="CT9" s="626"/>
      <c r="CU9" s="626"/>
      <c r="CV9" s="626"/>
      <c r="CW9" s="626"/>
      <c r="CX9" s="626"/>
      <c r="CY9" s="627"/>
      <c r="CZ9" s="628">
        <v>5.0999999999999996</v>
      </c>
      <c r="DA9" s="628"/>
      <c r="DB9" s="628"/>
      <c r="DC9" s="628"/>
      <c r="DD9" s="634">
        <v>200</v>
      </c>
      <c r="DE9" s="626"/>
      <c r="DF9" s="626"/>
      <c r="DG9" s="626"/>
      <c r="DH9" s="626"/>
      <c r="DI9" s="626"/>
      <c r="DJ9" s="626"/>
      <c r="DK9" s="626"/>
      <c r="DL9" s="626"/>
      <c r="DM9" s="626"/>
      <c r="DN9" s="626"/>
      <c r="DO9" s="626"/>
      <c r="DP9" s="627"/>
      <c r="DQ9" s="634">
        <v>173181</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57904</v>
      </c>
      <c r="S10" s="626"/>
      <c r="T10" s="626"/>
      <c r="U10" s="626"/>
      <c r="V10" s="626"/>
      <c r="W10" s="626"/>
      <c r="X10" s="626"/>
      <c r="Y10" s="627"/>
      <c r="Z10" s="628">
        <v>1.5</v>
      </c>
      <c r="AA10" s="628"/>
      <c r="AB10" s="628"/>
      <c r="AC10" s="628"/>
      <c r="AD10" s="629">
        <v>57904</v>
      </c>
      <c r="AE10" s="629"/>
      <c r="AF10" s="629"/>
      <c r="AG10" s="629"/>
      <c r="AH10" s="629"/>
      <c r="AI10" s="629"/>
      <c r="AJ10" s="629"/>
      <c r="AK10" s="629"/>
      <c r="AL10" s="630">
        <v>2.4</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6395</v>
      </c>
      <c r="BH10" s="626"/>
      <c r="BI10" s="626"/>
      <c r="BJ10" s="626"/>
      <c r="BK10" s="626"/>
      <c r="BL10" s="626"/>
      <c r="BM10" s="626"/>
      <c r="BN10" s="627"/>
      <c r="BO10" s="628">
        <v>1.6</v>
      </c>
      <c r="BP10" s="628"/>
      <c r="BQ10" s="628"/>
      <c r="BR10" s="628"/>
      <c r="BS10" s="634" t="s">
        <v>112</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112</v>
      </c>
      <c r="CS10" s="626"/>
      <c r="CT10" s="626"/>
      <c r="CU10" s="626"/>
      <c r="CV10" s="626"/>
      <c r="CW10" s="626"/>
      <c r="CX10" s="626"/>
      <c r="CY10" s="627"/>
      <c r="CZ10" s="628" t="s">
        <v>112</v>
      </c>
      <c r="DA10" s="628"/>
      <c r="DB10" s="628"/>
      <c r="DC10" s="628"/>
      <c r="DD10" s="634" t="s">
        <v>112</v>
      </c>
      <c r="DE10" s="626"/>
      <c r="DF10" s="626"/>
      <c r="DG10" s="626"/>
      <c r="DH10" s="626"/>
      <c r="DI10" s="626"/>
      <c r="DJ10" s="626"/>
      <c r="DK10" s="626"/>
      <c r="DL10" s="626"/>
      <c r="DM10" s="626"/>
      <c r="DN10" s="626"/>
      <c r="DO10" s="626"/>
      <c r="DP10" s="627"/>
      <c r="DQ10" s="634" t="s">
        <v>112</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112</v>
      </c>
      <c r="S11" s="626"/>
      <c r="T11" s="626"/>
      <c r="U11" s="626"/>
      <c r="V11" s="626"/>
      <c r="W11" s="626"/>
      <c r="X11" s="626"/>
      <c r="Y11" s="627"/>
      <c r="Z11" s="628" t="s">
        <v>112</v>
      </c>
      <c r="AA11" s="628"/>
      <c r="AB11" s="628"/>
      <c r="AC11" s="628"/>
      <c r="AD11" s="629" t="s">
        <v>112</v>
      </c>
      <c r="AE11" s="629"/>
      <c r="AF11" s="629"/>
      <c r="AG11" s="629"/>
      <c r="AH11" s="629"/>
      <c r="AI11" s="629"/>
      <c r="AJ11" s="629"/>
      <c r="AK11" s="629"/>
      <c r="AL11" s="630" t="s">
        <v>112</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7524</v>
      </c>
      <c r="BH11" s="626"/>
      <c r="BI11" s="626"/>
      <c r="BJ11" s="626"/>
      <c r="BK11" s="626"/>
      <c r="BL11" s="626"/>
      <c r="BM11" s="626"/>
      <c r="BN11" s="627"/>
      <c r="BO11" s="628">
        <v>1.9</v>
      </c>
      <c r="BP11" s="628"/>
      <c r="BQ11" s="628"/>
      <c r="BR11" s="628"/>
      <c r="BS11" s="634" t="s">
        <v>112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422910</v>
      </c>
      <c r="CS11" s="626"/>
      <c r="CT11" s="626"/>
      <c r="CU11" s="626"/>
      <c r="CV11" s="626"/>
      <c r="CW11" s="626"/>
      <c r="CX11" s="626"/>
      <c r="CY11" s="627"/>
      <c r="CZ11" s="628">
        <v>11.9</v>
      </c>
      <c r="DA11" s="628"/>
      <c r="DB11" s="628"/>
      <c r="DC11" s="628"/>
      <c r="DD11" s="634">
        <v>212094</v>
      </c>
      <c r="DE11" s="626"/>
      <c r="DF11" s="626"/>
      <c r="DG11" s="626"/>
      <c r="DH11" s="626"/>
      <c r="DI11" s="626"/>
      <c r="DJ11" s="626"/>
      <c r="DK11" s="626"/>
      <c r="DL11" s="626"/>
      <c r="DM11" s="626"/>
      <c r="DN11" s="626"/>
      <c r="DO11" s="626"/>
      <c r="DP11" s="627"/>
      <c r="DQ11" s="634">
        <v>197241</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251165</v>
      </c>
      <c r="BH12" s="626"/>
      <c r="BI12" s="626"/>
      <c r="BJ12" s="626"/>
      <c r="BK12" s="626"/>
      <c r="BL12" s="626"/>
      <c r="BM12" s="626"/>
      <c r="BN12" s="627"/>
      <c r="BO12" s="628">
        <v>63.6</v>
      </c>
      <c r="BP12" s="628"/>
      <c r="BQ12" s="628"/>
      <c r="BR12" s="628"/>
      <c r="BS12" s="634" t="s">
        <v>112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209273</v>
      </c>
      <c r="CS12" s="626"/>
      <c r="CT12" s="626"/>
      <c r="CU12" s="626"/>
      <c r="CV12" s="626"/>
      <c r="CW12" s="626"/>
      <c r="CX12" s="626"/>
      <c r="CY12" s="627"/>
      <c r="CZ12" s="628">
        <v>5.9</v>
      </c>
      <c r="DA12" s="628"/>
      <c r="DB12" s="628"/>
      <c r="DC12" s="628"/>
      <c r="DD12" s="634">
        <v>46349</v>
      </c>
      <c r="DE12" s="626"/>
      <c r="DF12" s="626"/>
      <c r="DG12" s="626"/>
      <c r="DH12" s="626"/>
      <c r="DI12" s="626"/>
      <c r="DJ12" s="626"/>
      <c r="DK12" s="626"/>
      <c r="DL12" s="626"/>
      <c r="DM12" s="626"/>
      <c r="DN12" s="626"/>
      <c r="DO12" s="626"/>
      <c r="DP12" s="627"/>
      <c r="DQ12" s="634">
        <v>140903</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9502</v>
      </c>
      <c r="S13" s="626"/>
      <c r="T13" s="626"/>
      <c r="U13" s="626"/>
      <c r="V13" s="626"/>
      <c r="W13" s="626"/>
      <c r="X13" s="626"/>
      <c r="Y13" s="627"/>
      <c r="Z13" s="628">
        <v>0.3</v>
      </c>
      <c r="AA13" s="628"/>
      <c r="AB13" s="628"/>
      <c r="AC13" s="628"/>
      <c r="AD13" s="629">
        <v>9502</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248044</v>
      </c>
      <c r="BH13" s="626"/>
      <c r="BI13" s="626"/>
      <c r="BJ13" s="626"/>
      <c r="BK13" s="626"/>
      <c r="BL13" s="626"/>
      <c r="BM13" s="626"/>
      <c r="BN13" s="627"/>
      <c r="BO13" s="628">
        <v>62.8</v>
      </c>
      <c r="BP13" s="628"/>
      <c r="BQ13" s="628"/>
      <c r="BR13" s="628"/>
      <c r="BS13" s="634" t="s">
        <v>112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399395</v>
      </c>
      <c r="CS13" s="626"/>
      <c r="CT13" s="626"/>
      <c r="CU13" s="626"/>
      <c r="CV13" s="626"/>
      <c r="CW13" s="626"/>
      <c r="CX13" s="626"/>
      <c r="CY13" s="627"/>
      <c r="CZ13" s="628">
        <v>11.2</v>
      </c>
      <c r="DA13" s="628"/>
      <c r="DB13" s="628"/>
      <c r="DC13" s="628"/>
      <c r="DD13" s="634">
        <v>250237</v>
      </c>
      <c r="DE13" s="626"/>
      <c r="DF13" s="626"/>
      <c r="DG13" s="626"/>
      <c r="DH13" s="626"/>
      <c r="DI13" s="626"/>
      <c r="DJ13" s="626"/>
      <c r="DK13" s="626"/>
      <c r="DL13" s="626"/>
      <c r="DM13" s="626"/>
      <c r="DN13" s="626"/>
      <c r="DO13" s="626"/>
      <c r="DP13" s="627"/>
      <c r="DQ13" s="634">
        <v>195827</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11839</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149965</v>
      </c>
      <c r="CS14" s="626"/>
      <c r="CT14" s="626"/>
      <c r="CU14" s="626"/>
      <c r="CV14" s="626"/>
      <c r="CW14" s="626"/>
      <c r="CX14" s="626"/>
      <c r="CY14" s="627"/>
      <c r="CZ14" s="628">
        <v>4.2</v>
      </c>
      <c r="DA14" s="628"/>
      <c r="DB14" s="628"/>
      <c r="DC14" s="628"/>
      <c r="DD14" s="634">
        <v>14891</v>
      </c>
      <c r="DE14" s="626"/>
      <c r="DF14" s="626"/>
      <c r="DG14" s="626"/>
      <c r="DH14" s="626"/>
      <c r="DI14" s="626"/>
      <c r="DJ14" s="626"/>
      <c r="DK14" s="626"/>
      <c r="DL14" s="626"/>
      <c r="DM14" s="626"/>
      <c r="DN14" s="626"/>
      <c r="DO14" s="626"/>
      <c r="DP14" s="627"/>
      <c r="DQ14" s="634">
        <v>138665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574</v>
      </c>
      <c r="S15" s="626"/>
      <c r="T15" s="626"/>
      <c r="U15" s="626"/>
      <c r="V15" s="626"/>
      <c r="W15" s="626"/>
      <c r="X15" s="626"/>
      <c r="Y15" s="627"/>
      <c r="Z15" s="628">
        <v>0</v>
      </c>
      <c r="AA15" s="628"/>
      <c r="AB15" s="628"/>
      <c r="AC15" s="628"/>
      <c r="AD15" s="629">
        <v>574</v>
      </c>
      <c r="AE15" s="629"/>
      <c r="AF15" s="629"/>
      <c r="AG15" s="629"/>
      <c r="AH15" s="629"/>
      <c r="AI15" s="629"/>
      <c r="AJ15" s="629"/>
      <c r="AK15" s="629"/>
      <c r="AL15" s="630">
        <v>0</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22867</v>
      </c>
      <c r="BH15" s="626"/>
      <c r="BI15" s="626"/>
      <c r="BJ15" s="626"/>
      <c r="BK15" s="626"/>
      <c r="BL15" s="626"/>
      <c r="BM15" s="626"/>
      <c r="BN15" s="627"/>
      <c r="BO15" s="628">
        <v>5.8</v>
      </c>
      <c r="BP15" s="628"/>
      <c r="BQ15" s="628"/>
      <c r="BR15" s="628"/>
      <c r="BS15" s="634" t="s">
        <v>112</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433763</v>
      </c>
      <c r="CS15" s="626"/>
      <c r="CT15" s="626"/>
      <c r="CU15" s="626"/>
      <c r="CV15" s="626"/>
      <c r="CW15" s="626"/>
      <c r="CX15" s="626"/>
      <c r="CY15" s="627"/>
      <c r="CZ15" s="628">
        <v>12.2</v>
      </c>
      <c r="DA15" s="628"/>
      <c r="DB15" s="628"/>
      <c r="DC15" s="628"/>
      <c r="DD15" s="634">
        <v>137006</v>
      </c>
      <c r="DE15" s="626"/>
      <c r="DF15" s="626"/>
      <c r="DG15" s="626"/>
      <c r="DH15" s="626"/>
      <c r="DI15" s="626"/>
      <c r="DJ15" s="626"/>
      <c r="DK15" s="626"/>
      <c r="DL15" s="626"/>
      <c r="DM15" s="626"/>
      <c r="DN15" s="626"/>
      <c r="DO15" s="626"/>
      <c r="DP15" s="627"/>
      <c r="DQ15" s="634">
        <v>299295</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2031427</v>
      </c>
      <c r="S16" s="626"/>
      <c r="T16" s="626"/>
      <c r="U16" s="626"/>
      <c r="V16" s="626"/>
      <c r="W16" s="626"/>
      <c r="X16" s="626"/>
      <c r="Y16" s="627"/>
      <c r="Z16" s="628">
        <v>54.1</v>
      </c>
      <c r="AA16" s="628"/>
      <c r="AB16" s="628"/>
      <c r="AC16" s="628"/>
      <c r="AD16" s="629">
        <v>1860880</v>
      </c>
      <c r="AE16" s="629"/>
      <c r="AF16" s="629"/>
      <c r="AG16" s="629"/>
      <c r="AH16" s="629"/>
      <c r="AI16" s="629"/>
      <c r="AJ16" s="629"/>
      <c r="AK16" s="629"/>
      <c r="AL16" s="630">
        <v>78</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v>70754</v>
      </c>
      <c r="CS16" s="626"/>
      <c r="CT16" s="626"/>
      <c r="CU16" s="626"/>
      <c r="CV16" s="626"/>
      <c r="CW16" s="626"/>
      <c r="CX16" s="626"/>
      <c r="CY16" s="627"/>
      <c r="CZ16" s="628">
        <v>2</v>
      </c>
      <c r="DA16" s="628"/>
      <c r="DB16" s="628"/>
      <c r="DC16" s="628"/>
      <c r="DD16" s="634" t="s">
        <v>112</v>
      </c>
      <c r="DE16" s="626"/>
      <c r="DF16" s="626"/>
      <c r="DG16" s="626"/>
      <c r="DH16" s="626"/>
      <c r="DI16" s="626"/>
      <c r="DJ16" s="626"/>
      <c r="DK16" s="626"/>
      <c r="DL16" s="626"/>
      <c r="DM16" s="626"/>
      <c r="DN16" s="626"/>
      <c r="DO16" s="626"/>
      <c r="DP16" s="627"/>
      <c r="DQ16" s="634">
        <v>31701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1860880</v>
      </c>
      <c r="S17" s="626"/>
      <c r="T17" s="626"/>
      <c r="U17" s="626"/>
      <c r="V17" s="626"/>
      <c r="W17" s="626"/>
      <c r="X17" s="626"/>
      <c r="Y17" s="627"/>
      <c r="Z17" s="628">
        <v>49.5</v>
      </c>
      <c r="AA17" s="628"/>
      <c r="AB17" s="628"/>
      <c r="AC17" s="628"/>
      <c r="AD17" s="629">
        <v>1860880</v>
      </c>
      <c r="AE17" s="629"/>
      <c r="AF17" s="629"/>
      <c r="AG17" s="629"/>
      <c r="AH17" s="629"/>
      <c r="AI17" s="629"/>
      <c r="AJ17" s="629"/>
      <c r="AK17" s="629"/>
      <c r="AL17" s="630">
        <v>78</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397866</v>
      </c>
      <c r="CS17" s="626"/>
      <c r="CT17" s="626"/>
      <c r="CU17" s="626"/>
      <c r="CV17" s="626"/>
      <c r="CW17" s="626"/>
      <c r="CX17" s="626"/>
      <c r="CY17" s="627"/>
      <c r="CZ17" s="628">
        <v>11.2</v>
      </c>
      <c r="DA17" s="628"/>
      <c r="DB17" s="628"/>
      <c r="DC17" s="628"/>
      <c r="DD17" s="634" t="s">
        <v>112</v>
      </c>
      <c r="DE17" s="626"/>
      <c r="DF17" s="626"/>
      <c r="DG17" s="626"/>
      <c r="DH17" s="626"/>
      <c r="DI17" s="626"/>
      <c r="DJ17" s="626"/>
      <c r="DK17" s="626"/>
      <c r="DL17" s="626"/>
      <c r="DM17" s="626"/>
      <c r="DN17" s="626"/>
      <c r="DO17" s="626"/>
      <c r="DP17" s="627"/>
      <c r="DQ17" s="634">
        <v>384257</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155763</v>
      </c>
      <c r="S18" s="626"/>
      <c r="T18" s="626"/>
      <c r="U18" s="626"/>
      <c r="V18" s="626"/>
      <c r="W18" s="626"/>
      <c r="X18" s="626"/>
      <c r="Y18" s="627"/>
      <c r="Z18" s="628">
        <v>4.0999999999999996</v>
      </c>
      <c r="AA18" s="628"/>
      <c r="AB18" s="628"/>
      <c r="AC18" s="628"/>
      <c r="AD18" s="629" t="s">
        <v>112</v>
      </c>
      <c r="AE18" s="629"/>
      <c r="AF18" s="629"/>
      <c r="AG18" s="629"/>
      <c r="AH18" s="629"/>
      <c r="AI18" s="629"/>
      <c r="AJ18" s="629"/>
      <c r="AK18" s="629"/>
      <c r="AL18" s="630" t="s">
        <v>112</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14784</v>
      </c>
      <c r="S19" s="626"/>
      <c r="T19" s="626"/>
      <c r="U19" s="626"/>
      <c r="V19" s="626"/>
      <c r="W19" s="626"/>
      <c r="X19" s="626"/>
      <c r="Y19" s="627"/>
      <c r="Z19" s="628">
        <v>0.4</v>
      </c>
      <c r="AA19" s="628"/>
      <c r="AB19" s="628"/>
      <c r="AC19" s="628"/>
      <c r="AD19" s="629" t="s">
        <v>112</v>
      </c>
      <c r="AE19" s="629"/>
      <c r="AF19" s="629"/>
      <c r="AG19" s="629"/>
      <c r="AH19" s="629"/>
      <c r="AI19" s="629"/>
      <c r="AJ19" s="629"/>
      <c r="AK19" s="629"/>
      <c r="AL19" s="630" t="s">
        <v>112</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1760</v>
      </c>
      <c r="BH19" s="626"/>
      <c r="BI19" s="626"/>
      <c r="BJ19" s="626"/>
      <c r="BK19" s="626"/>
      <c r="BL19" s="626"/>
      <c r="BM19" s="626"/>
      <c r="BN19" s="627"/>
      <c r="BO19" s="628">
        <v>0.4</v>
      </c>
      <c r="BP19" s="628"/>
      <c r="BQ19" s="628"/>
      <c r="BR19" s="628"/>
      <c r="BS19" s="634" t="s">
        <v>112</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2552016</v>
      </c>
      <c r="S20" s="626"/>
      <c r="T20" s="626"/>
      <c r="U20" s="626"/>
      <c r="V20" s="626"/>
      <c r="W20" s="626"/>
      <c r="X20" s="626"/>
      <c r="Y20" s="627"/>
      <c r="Z20" s="628">
        <v>67.900000000000006</v>
      </c>
      <c r="AA20" s="628"/>
      <c r="AB20" s="628"/>
      <c r="AC20" s="628"/>
      <c r="AD20" s="629">
        <v>2381469</v>
      </c>
      <c r="AE20" s="629"/>
      <c r="AF20" s="629"/>
      <c r="AG20" s="629"/>
      <c r="AH20" s="629"/>
      <c r="AI20" s="629"/>
      <c r="AJ20" s="629"/>
      <c r="AK20" s="629"/>
      <c r="AL20" s="630">
        <v>99.8</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1760</v>
      </c>
      <c r="BH20" s="626"/>
      <c r="BI20" s="626"/>
      <c r="BJ20" s="626"/>
      <c r="BK20" s="626"/>
      <c r="BL20" s="626"/>
      <c r="BM20" s="626"/>
      <c r="BN20" s="627"/>
      <c r="BO20" s="628">
        <v>0.4</v>
      </c>
      <c r="BP20" s="628"/>
      <c r="BQ20" s="628"/>
      <c r="BR20" s="628"/>
      <c r="BS20" s="634" t="s">
        <v>112</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3559359</v>
      </c>
      <c r="CS20" s="626"/>
      <c r="CT20" s="626"/>
      <c r="CU20" s="626"/>
      <c r="CV20" s="626"/>
      <c r="CW20" s="626"/>
      <c r="CX20" s="626"/>
      <c r="CY20" s="627"/>
      <c r="CZ20" s="628">
        <v>100</v>
      </c>
      <c r="DA20" s="628"/>
      <c r="DB20" s="628"/>
      <c r="DC20" s="628"/>
      <c r="DD20" s="634">
        <v>669159</v>
      </c>
      <c r="DE20" s="626"/>
      <c r="DF20" s="626"/>
      <c r="DG20" s="626"/>
      <c r="DH20" s="626"/>
      <c r="DI20" s="626"/>
      <c r="DJ20" s="626"/>
      <c r="DK20" s="626"/>
      <c r="DL20" s="626"/>
      <c r="DM20" s="626"/>
      <c r="DN20" s="626"/>
      <c r="DO20" s="626"/>
      <c r="DP20" s="627"/>
      <c r="DQ20" s="634">
        <v>2590239</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677</v>
      </c>
      <c r="S21" s="626"/>
      <c r="T21" s="626"/>
      <c r="U21" s="626"/>
      <c r="V21" s="626"/>
      <c r="W21" s="626"/>
      <c r="X21" s="626"/>
      <c r="Y21" s="627"/>
      <c r="Z21" s="628">
        <v>0</v>
      </c>
      <c r="AA21" s="628"/>
      <c r="AB21" s="628"/>
      <c r="AC21" s="628"/>
      <c r="AD21" s="629">
        <v>677</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1760</v>
      </c>
      <c r="BH21" s="626"/>
      <c r="BI21" s="626"/>
      <c r="BJ21" s="626"/>
      <c r="BK21" s="626"/>
      <c r="BL21" s="626"/>
      <c r="BM21" s="626"/>
      <c r="BN21" s="627"/>
      <c r="BO21" s="628">
        <v>0.4</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6563</v>
      </c>
      <c r="S22" s="626"/>
      <c r="T22" s="626"/>
      <c r="U22" s="626"/>
      <c r="V22" s="626"/>
      <c r="W22" s="626"/>
      <c r="X22" s="626"/>
      <c r="Y22" s="627"/>
      <c r="Z22" s="628">
        <v>0.2</v>
      </c>
      <c r="AA22" s="628"/>
      <c r="AB22" s="628"/>
      <c r="AC22" s="628"/>
      <c r="AD22" s="629" t="s">
        <v>112</v>
      </c>
      <c r="AE22" s="629"/>
      <c r="AF22" s="629"/>
      <c r="AG22" s="629"/>
      <c r="AH22" s="629"/>
      <c r="AI22" s="629"/>
      <c r="AJ22" s="629"/>
      <c r="AK22" s="629"/>
      <c r="AL22" s="630" t="s">
        <v>112</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52952</v>
      </c>
      <c r="S23" s="626"/>
      <c r="T23" s="626"/>
      <c r="U23" s="626"/>
      <c r="V23" s="626"/>
      <c r="W23" s="626"/>
      <c r="X23" s="626"/>
      <c r="Y23" s="627"/>
      <c r="Z23" s="628">
        <v>1.4</v>
      </c>
      <c r="AA23" s="628"/>
      <c r="AB23" s="628"/>
      <c r="AC23" s="628"/>
      <c r="AD23" s="629">
        <v>237</v>
      </c>
      <c r="AE23" s="629"/>
      <c r="AF23" s="629"/>
      <c r="AG23" s="629"/>
      <c r="AH23" s="629"/>
      <c r="AI23" s="629"/>
      <c r="AJ23" s="629"/>
      <c r="AK23" s="629"/>
      <c r="AL23" s="630">
        <v>0</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2358</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1119735</v>
      </c>
      <c r="CS24" s="615"/>
      <c r="CT24" s="615"/>
      <c r="CU24" s="615"/>
      <c r="CV24" s="615"/>
      <c r="CW24" s="615"/>
      <c r="CX24" s="615"/>
      <c r="CY24" s="616"/>
      <c r="CZ24" s="652">
        <v>31.5</v>
      </c>
      <c r="DA24" s="653"/>
      <c r="DB24" s="653"/>
      <c r="DC24" s="654"/>
      <c r="DD24" s="651">
        <v>967435</v>
      </c>
      <c r="DE24" s="615"/>
      <c r="DF24" s="615"/>
      <c r="DG24" s="615"/>
      <c r="DH24" s="615"/>
      <c r="DI24" s="615"/>
      <c r="DJ24" s="615"/>
      <c r="DK24" s="616"/>
      <c r="DL24" s="651">
        <v>964690</v>
      </c>
      <c r="DM24" s="615"/>
      <c r="DN24" s="615"/>
      <c r="DO24" s="615"/>
      <c r="DP24" s="615"/>
      <c r="DQ24" s="615"/>
      <c r="DR24" s="615"/>
      <c r="DS24" s="615"/>
      <c r="DT24" s="615"/>
      <c r="DU24" s="615"/>
      <c r="DV24" s="616"/>
      <c r="DW24" s="619">
        <v>38.9</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229455</v>
      </c>
      <c r="S25" s="626"/>
      <c r="T25" s="626"/>
      <c r="U25" s="626"/>
      <c r="V25" s="626"/>
      <c r="W25" s="626"/>
      <c r="X25" s="626"/>
      <c r="Y25" s="627"/>
      <c r="Z25" s="628">
        <v>6.1</v>
      </c>
      <c r="AA25" s="628"/>
      <c r="AB25" s="628"/>
      <c r="AC25" s="628"/>
      <c r="AD25" s="629" t="s">
        <v>112</v>
      </c>
      <c r="AE25" s="629"/>
      <c r="AF25" s="629"/>
      <c r="AG25" s="629"/>
      <c r="AH25" s="629"/>
      <c r="AI25" s="629"/>
      <c r="AJ25" s="629"/>
      <c r="AK25" s="629"/>
      <c r="AL25" s="630" t="s">
        <v>112</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558926</v>
      </c>
      <c r="CS25" s="657"/>
      <c r="CT25" s="657"/>
      <c r="CU25" s="657"/>
      <c r="CV25" s="657"/>
      <c r="CW25" s="657"/>
      <c r="CX25" s="657"/>
      <c r="CY25" s="658"/>
      <c r="CZ25" s="659">
        <v>15.7</v>
      </c>
      <c r="DA25" s="660"/>
      <c r="DB25" s="660"/>
      <c r="DC25" s="661"/>
      <c r="DD25" s="634">
        <v>544671</v>
      </c>
      <c r="DE25" s="657"/>
      <c r="DF25" s="657"/>
      <c r="DG25" s="657"/>
      <c r="DH25" s="657"/>
      <c r="DI25" s="657"/>
      <c r="DJ25" s="657"/>
      <c r="DK25" s="658"/>
      <c r="DL25" s="634">
        <v>541926</v>
      </c>
      <c r="DM25" s="657"/>
      <c r="DN25" s="657"/>
      <c r="DO25" s="657"/>
      <c r="DP25" s="657"/>
      <c r="DQ25" s="657"/>
      <c r="DR25" s="657"/>
      <c r="DS25" s="657"/>
      <c r="DT25" s="657"/>
      <c r="DU25" s="657"/>
      <c r="DV25" s="658"/>
      <c r="DW25" s="630">
        <v>21.8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287843</v>
      </c>
      <c r="CS26" s="626"/>
      <c r="CT26" s="626"/>
      <c r="CU26" s="626"/>
      <c r="CV26" s="626"/>
      <c r="CW26" s="626"/>
      <c r="CX26" s="626"/>
      <c r="CY26" s="627"/>
      <c r="CZ26" s="659">
        <v>8.1</v>
      </c>
      <c r="DA26" s="660"/>
      <c r="DB26" s="660"/>
      <c r="DC26" s="661"/>
      <c r="DD26" s="634">
        <v>276129</v>
      </c>
      <c r="DE26" s="626"/>
      <c r="DF26" s="626"/>
      <c r="DG26" s="626"/>
      <c r="DH26" s="626"/>
      <c r="DI26" s="626"/>
      <c r="DJ26" s="626"/>
      <c r="DK26" s="627"/>
      <c r="DL26" s="634" t="s">
        <v>210</v>
      </c>
      <c r="DM26" s="626"/>
      <c r="DN26" s="626"/>
      <c r="DO26" s="626"/>
      <c r="DP26" s="626"/>
      <c r="DQ26" s="626"/>
      <c r="DR26" s="626"/>
      <c r="DS26" s="626"/>
      <c r="DT26" s="626"/>
      <c r="DU26" s="626"/>
      <c r="DV26" s="627"/>
      <c r="DW26" s="630" t="s">
        <v>210</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386775</v>
      </c>
      <c r="S27" s="626"/>
      <c r="T27" s="626"/>
      <c r="U27" s="626"/>
      <c r="V27" s="626"/>
      <c r="W27" s="626"/>
      <c r="X27" s="626"/>
      <c r="Y27" s="627"/>
      <c r="Z27" s="628">
        <v>10.3</v>
      </c>
      <c r="AA27" s="628"/>
      <c r="AB27" s="628"/>
      <c r="AC27" s="628"/>
      <c r="AD27" s="629" t="s">
        <v>112</v>
      </c>
      <c r="AE27" s="629"/>
      <c r="AF27" s="629"/>
      <c r="AG27" s="629"/>
      <c r="AH27" s="629"/>
      <c r="AI27" s="629"/>
      <c r="AJ27" s="629"/>
      <c r="AK27" s="629"/>
      <c r="AL27" s="630" t="s">
        <v>112</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395033</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162943</v>
      </c>
      <c r="CS27" s="657"/>
      <c r="CT27" s="657"/>
      <c r="CU27" s="657"/>
      <c r="CV27" s="657"/>
      <c r="CW27" s="657"/>
      <c r="CX27" s="657"/>
      <c r="CY27" s="658"/>
      <c r="CZ27" s="659">
        <v>4.5999999999999996</v>
      </c>
      <c r="DA27" s="660"/>
      <c r="DB27" s="660"/>
      <c r="DC27" s="661"/>
      <c r="DD27" s="634">
        <v>38507</v>
      </c>
      <c r="DE27" s="657"/>
      <c r="DF27" s="657"/>
      <c r="DG27" s="657"/>
      <c r="DH27" s="657"/>
      <c r="DI27" s="657"/>
      <c r="DJ27" s="657"/>
      <c r="DK27" s="658"/>
      <c r="DL27" s="634">
        <v>38507</v>
      </c>
      <c r="DM27" s="657"/>
      <c r="DN27" s="657"/>
      <c r="DO27" s="657"/>
      <c r="DP27" s="657"/>
      <c r="DQ27" s="657"/>
      <c r="DR27" s="657"/>
      <c r="DS27" s="657"/>
      <c r="DT27" s="657"/>
      <c r="DU27" s="657"/>
      <c r="DV27" s="658"/>
      <c r="DW27" s="630">
        <v>1.6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7152</v>
      </c>
      <c r="S28" s="626"/>
      <c r="T28" s="626"/>
      <c r="U28" s="626"/>
      <c r="V28" s="626"/>
      <c r="W28" s="626"/>
      <c r="X28" s="626"/>
      <c r="Y28" s="627"/>
      <c r="Z28" s="628">
        <v>0.2</v>
      </c>
      <c r="AA28" s="628"/>
      <c r="AB28" s="628"/>
      <c r="AC28" s="628"/>
      <c r="AD28" s="629">
        <v>2850</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397866</v>
      </c>
      <c r="CS28" s="626"/>
      <c r="CT28" s="626"/>
      <c r="CU28" s="626"/>
      <c r="CV28" s="626"/>
      <c r="CW28" s="626"/>
      <c r="CX28" s="626"/>
      <c r="CY28" s="627"/>
      <c r="CZ28" s="659">
        <v>11.2</v>
      </c>
      <c r="DA28" s="660"/>
      <c r="DB28" s="660"/>
      <c r="DC28" s="661"/>
      <c r="DD28" s="634">
        <v>384257</v>
      </c>
      <c r="DE28" s="626"/>
      <c r="DF28" s="626"/>
      <c r="DG28" s="626"/>
      <c r="DH28" s="626"/>
      <c r="DI28" s="626"/>
      <c r="DJ28" s="626"/>
      <c r="DK28" s="627"/>
      <c r="DL28" s="634">
        <v>384257</v>
      </c>
      <c r="DM28" s="626"/>
      <c r="DN28" s="626"/>
      <c r="DO28" s="626"/>
      <c r="DP28" s="626"/>
      <c r="DQ28" s="626"/>
      <c r="DR28" s="626"/>
      <c r="DS28" s="626"/>
      <c r="DT28" s="626"/>
      <c r="DU28" s="626"/>
      <c r="DV28" s="627"/>
      <c r="DW28" s="630">
        <v>15.5</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2561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397866</v>
      </c>
      <c r="CS29" s="657"/>
      <c r="CT29" s="657"/>
      <c r="CU29" s="657"/>
      <c r="CV29" s="657"/>
      <c r="CW29" s="657"/>
      <c r="CX29" s="657"/>
      <c r="CY29" s="658"/>
      <c r="CZ29" s="659">
        <v>11.2</v>
      </c>
      <c r="DA29" s="660"/>
      <c r="DB29" s="660"/>
      <c r="DC29" s="661"/>
      <c r="DD29" s="634">
        <v>384257</v>
      </c>
      <c r="DE29" s="657"/>
      <c r="DF29" s="657"/>
      <c r="DG29" s="657"/>
      <c r="DH29" s="657"/>
      <c r="DI29" s="657"/>
      <c r="DJ29" s="657"/>
      <c r="DK29" s="658"/>
      <c r="DL29" s="634">
        <v>384257</v>
      </c>
      <c r="DM29" s="657"/>
      <c r="DN29" s="657"/>
      <c r="DO29" s="657"/>
      <c r="DP29" s="657"/>
      <c r="DQ29" s="657"/>
      <c r="DR29" s="657"/>
      <c r="DS29" s="657"/>
      <c r="DT29" s="657"/>
      <c r="DU29" s="657"/>
      <c r="DV29" s="658"/>
      <c r="DW29" s="630">
        <v>15.5</v>
      </c>
      <c r="DX29" s="655"/>
      <c r="DY29" s="655"/>
      <c r="DZ29" s="655"/>
      <c r="EA29" s="655"/>
      <c r="EB29" s="655"/>
      <c r="EC29" s="656"/>
    </row>
    <row r="30" spans="2:133" ht="11.25" customHeight="1">
      <c r="B30" s="622" t="s">
        <v>289</v>
      </c>
      <c r="C30" s="623"/>
      <c r="D30" s="623"/>
      <c r="E30" s="623"/>
      <c r="F30" s="623"/>
      <c r="G30" s="623"/>
      <c r="H30" s="623"/>
      <c r="I30" s="623"/>
      <c r="J30" s="623"/>
      <c r="K30" s="623"/>
      <c r="L30" s="623"/>
      <c r="M30" s="623"/>
      <c r="N30" s="623"/>
      <c r="O30" s="623"/>
      <c r="P30" s="623"/>
      <c r="Q30" s="624"/>
      <c r="R30" s="625">
        <v>45720</v>
      </c>
      <c r="S30" s="626"/>
      <c r="T30" s="626"/>
      <c r="U30" s="626"/>
      <c r="V30" s="626"/>
      <c r="W30" s="626"/>
      <c r="X30" s="626"/>
      <c r="Y30" s="627"/>
      <c r="Z30" s="628">
        <v>1.2</v>
      </c>
      <c r="AA30" s="628"/>
      <c r="AB30" s="628"/>
      <c r="AC30" s="628"/>
      <c r="AD30" s="629" t="s">
        <v>112</v>
      </c>
      <c r="AE30" s="629"/>
      <c r="AF30" s="629"/>
      <c r="AG30" s="629"/>
      <c r="AH30" s="629"/>
      <c r="AI30" s="629"/>
      <c r="AJ30" s="629"/>
      <c r="AK30" s="629"/>
      <c r="AL30" s="630" t="s">
        <v>112</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99.6</v>
      </c>
      <c r="BH30" s="684"/>
      <c r="BI30" s="684"/>
      <c r="BJ30" s="684"/>
      <c r="BK30" s="684"/>
      <c r="BL30" s="684"/>
      <c r="BM30" s="620">
        <v>98.1</v>
      </c>
      <c r="BN30" s="684"/>
      <c r="BO30" s="684"/>
      <c r="BP30" s="684"/>
      <c r="BQ30" s="685"/>
      <c r="BR30" s="683">
        <v>99.7</v>
      </c>
      <c r="BS30" s="684"/>
      <c r="BT30" s="684"/>
      <c r="BU30" s="684"/>
      <c r="BV30" s="684"/>
      <c r="BW30" s="684"/>
      <c r="BX30" s="620">
        <v>97.7</v>
      </c>
      <c r="BY30" s="684"/>
      <c r="BZ30" s="684"/>
      <c r="CA30" s="684"/>
      <c r="CB30" s="685"/>
      <c r="CD30" s="688"/>
      <c r="CE30" s="689"/>
      <c r="CF30" s="639" t="s">
        <v>292</v>
      </c>
      <c r="CG30" s="640"/>
      <c r="CH30" s="640"/>
      <c r="CI30" s="640"/>
      <c r="CJ30" s="640"/>
      <c r="CK30" s="640"/>
      <c r="CL30" s="640"/>
      <c r="CM30" s="640"/>
      <c r="CN30" s="640"/>
      <c r="CO30" s="640"/>
      <c r="CP30" s="640"/>
      <c r="CQ30" s="641"/>
      <c r="CR30" s="625">
        <v>384610</v>
      </c>
      <c r="CS30" s="626"/>
      <c r="CT30" s="626"/>
      <c r="CU30" s="626"/>
      <c r="CV30" s="626"/>
      <c r="CW30" s="626"/>
      <c r="CX30" s="626"/>
      <c r="CY30" s="627"/>
      <c r="CZ30" s="659">
        <v>10.8</v>
      </c>
      <c r="DA30" s="660"/>
      <c r="DB30" s="660"/>
      <c r="DC30" s="661"/>
      <c r="DD30" s="634">
        <v>371440</v>
      </c>
      <c r="DE30" s="626"/>
      <c r="DF30" s="626"/>
      <c r="DG30" s="626"/>
      <c r="DH30" s="626"/>
      <c r="DI30" s="626"/>
      <c r="DJ30" s="626"/>
      <c r="DK30" s="627"/>
      <c r="DL30" s="634">
        <v>371440</v>
      </c>
      <c r="DM30" s="626"/>
      <c r="DN30" s="626"/>
      <c r="DO30" s="626"/>
      <c r="DP30" s="626"/>
      <c r="DQ30" s="626"/>
      <c r="DR30" s="626"/>
      <c r="DS30" s="626"/>
      <c r="DT30" s="626"/>
      <c r="DU30" s="626"/>
      <c r="DV30" s="627"/>
      <c r="DW30" s="630">
        <v>15</v>
      </c>
      <c r="DX30" s="655"/>
      <c r="DY30" s="655"/>
      <c r="DZ30" s="655"/>
      <c r="EA30" s="655"/>
      <c r="EB30" s="655"/>
      <c r="EC30" s="656"/>
    </row>
    <row r="31" spans="2:133" ht="11.25" customHeight="1">
      <c r="B31" s="622" t="s">
        <v>293</v>
      </c>
      <c r="C31" s="623"/>
      <c r="D31" s="623"/>
      <c r="E31" s="623"/>
      <c r="F31" s="623"/>
      <c r="G31" s="623"/>
      <c r="H31" s="623"/>
      <c r="I31" s="623"/>
      <c r="J31" s="623"/>
      <c r="K31" s="623"/>
      <c r="L31" s="623"/>
      <c r="M31" s="623"/>
      <c r="N31" s="623"/>
      <c r="O31" s="623"/>
      <c r="P31" s="623"/>
      <c r="Q31" s="624"/>
      <c r="R31" s="625">
        <v>79887</v>
      </c>
      <c r="S31" s="626"/>
      <c r="T31" s="626"/>
      <c r="U31" s="626"/>
      <c r="V31" s="626"/>
      <c r="W31" s="626"/>
      <c r="X31" s="626"/>
      <c r="Y31" s="627"/>
      <c r="Z31" s="628">
        <v>2.1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99.2</v>
      </c>
      <c r="BH31" s="657"/>
      <c r="BI31" s="657"/>
      <c r="BJ31" s="657"/>
      <c r="BK31" s="657"/>
      <c r="BL31" s="657"/>
      <c r="BM31" s="631">
        <v>98.5</v>
      </c>
      <c r="BN31" s="681"/>
      <c r="BO31" s="681"/>
      <c r="BP31" s="681"/>
      <c r="BQ31" s="682"/>
      <c r="BR31" s="680">
        <v>99.6</v>
      </c>
      <c r="BS31" s="657"/>
      <c r="BT31" s="657"/>
      <c r="BU31" s="657"/>
      <c r="BV31" s="657"/>
      <c r="BW31" s="657"/>
      <c r="BX31" s="631">
        <v>98.6</v>
      </c>
      <c r="BY31" s="681"/>
      <c r="BZ31" s="681"/>
      <c r="CA31" s="681"/>
      <c r="CB31" s="682"/>
      <c r="CD31" s="688"/>
      <c r="CE31" s="689"/>
      <c r="CF31" s="639" t="s">
        <v>296</v>
      </c>
      <c r="CG31" s="640"/>
      <c r="CH31" s="640"/>
      <c r="CI31" s="640"/>
      <c r="CJ31" s="640"/>
      <c r="CK31" s="640"/>
      <c r="CL31" s="640"/>
      <c r="CM31" s="640"/>
      <c r="CN31" s="640"/>
      <c r="CO31" s="640"/>
      <c r="CP31" s="640"/>
      <c r="CQ31" s="641"/>
      <c r="CR31" s="625">
        <v>13256</v>
      </c>
      <c r="CS31" s="657"/>
      <c r="CT31" s="657"/>
      <c r="CU31" s="657"/>
      <c r="CV31" s="657"/>
      <c r="CW31" s="657"/>
      <c r="CX31" s="657"/>
      <c r="CY31" s="658"/>
      <c r="CZ31" s="659">
        <v>0.4</v>
      </c>
      <c r="DA31" s="660"/>
      <c r="DB31" s="660"/>
      <c r="DC31" s="661"/>
      <c r="DD31" s="634">
        <v>12817</v>
      </c>
      <c r="DE31" s="657"/>
      <c r="DF31" s="657"/>
      <c r="DG31" s="657"/>
      <c r="DH31" s="657"/>
      <c r="DI31" s="657"/>
      <c r="DJ31" s="657"/>
      <c r="DK31" s="658"/>
      <c r="DL31" s="634">
        <v>12817</v>
      </c>
      <c r="DM31" s="657"/>
      <c r="DN31" s="657"/>
      <c r="DO31" s="657"/>
      <c r="DP31" s="657"/>
      <c r="DQ31" s="657"/>
      <c r="DR31" s="657"/>
      <c r="DS31" s="657"/>
      <c r="DT31" s="657"/>
      <c r="DU31" s="657"/>
      <c r="DV31" s="658"/>
      <c r="DW31" s="630">
        <v>0.5</v>
      </c>
      <c r="DX31" s="655"/>
      <c r="DY31" s="655"/>
      <c r="DZ31" s="655"/>
      <c r="EA31" s="655"/>
      <c r="EB31" s="655"/>
      <c r="EC31" s="656"/>
    </row>
    <row r="32" spans="2:133" ht="11.25" customHeight="1">
      <c r="B32" s="622" t="s">
        <v>297</v>
      </c>
      <c r="C32" s="623"/>
      <c r="D32" s="623"/>
      <c r="E32" s="623"/>
      <c r="F32" s="623"/>
      <c r="G32" s="623"/>
      <c r="H32" s="623"/>
      <c r="I32" s="623"/>
      <c r="J32" s="623"/>
      <c r="K32" s="623"/>
      <c r="L32" s="623"/>
      <c r="M32" s="623"/>
      <c r="N32" s="623"/>
      <c r="O32" s="623"/>
      <c r="P32" s="623"/>
      <c r="Q32" s="624"/>
      <c r="R32" s="625">
        <v>53934</v>
      </c>
      <c r="S32" s="626"/>
      <c r="T32" s="626"/>
      <c r="U32" s="626"/>
      <c r="V32" s="626"/>
      <c r="W32" s="626"/>
      <c r="X32" s="626"/>
      <c r="Y32" s="627"/>
      <c r="Z32" s="628">
        <v>1.4</v>
      </c>
      <c r="AA32" s="628"/>
      <c r="AB32" s="628"/>
      <c r="AC32" s="628"/>
      <c r="AD32" s="629">
        <v>1468</v>
      </c>
      <c r="AE32" s="629"/>
      <c r="AF32" s="629"/>
      <c r="AG32" s="629"/>
      <c r="AH32" s="629"/>
      <c r="AI32" s="629"/>
      <c r="AJ32" s="629"/>
      <c r="AK32" s="629"/>
      <c r="AL32" s="630">
        <v>0.1</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99.8</v>
      </c>
      <c r="BH32" s="693"/>
      <c r="BI32" s="693"/>
      <c r="BJ32" s="693"/>
      <c r="BK32" s="693"/>
      <c r="BL32" s="693"/>
      <c r="BM32" s="694">
        <v>97.7</v>
      </c>
      <c r="BN32" s="693"/>
      <c r="BO32" s="693"/>
      <c r="BP32" s="693"/>
      <c r="BQ32" s="695"/>
      <c r="BR32" s="692">
        <v>99.8</v>
      </c>
      <c r="BS32" s="693"/>
      <c r="BT32" s="693"/>
      <c r="BU32" s="693"/>
      <c r="BV32" s="693"/>
      <c r="BW32" s="693"/>
      <c r="BX32" s="694">
        <v>97</v>
      </c>
      <c r="BY32" s="693"/>
      <c r="BZ32" s="693"/>
      <c r="CA32" s="693"/>
      <c r="CB32" s="695"/>
      <c r="CD32" s="690"/>
      <c r="CE32" s="691"/>
      <c r="CF32" s="639" t="s">
        <v>299</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300</v>
      </c>
      <c r="C33" s="623"/>
      <c r="D33" s="623"/>
      <c r="E33" s="623"/>
      <c r="F33" s="623"/>
      <c r="G33" s="623"/>
      <c r="H33" s="623"/>
      <c r="I33" s="623"/>
      <c r="J33" s="623"/>
      <c r="K33" s="623"/>
      <c r="L33" s="623"/>
      <c r="M33" s="623"/>
      <c r="N33" s="623"/>
      <c r="O33" s="623"/>
      <c r="P33" s="623"/>
      <c r="Q33" s="624"/>
      <c r="R33" s="625">
        <v>338200</v>
      </c>
      <c r="S33" s="626"/>
      <c r="T33" s="626"/>
      <c r="U33" s="626"/>
      <c r="V33" s="626"/>
      <c r="W33" s="626"/>
      <c r="X33" s="626"/>
      <c r="Y33" s="627"/>
      <c r="Z33" s="628">
        <v>9</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1699711</v>
      </c>
      <c r="CS33" s="657"/>
      <c r="CT33" s="657"/>
      <c r="CU33" s="657"/>
      <c r="CV33" s="657"/>
      <c r="CW33" s="657"/>
      <c r="CX33" s="657"/>
      <c r="CY33" s="658"/>
      <c r="CZ33" s="659">
        <v>47.8</v>
      </c>
      <c r="DA33" s="660"/>
      <c r="DB33" s="660"/>
      <c r="DC33" s="661"/>
      <c r="DD33" s="634">
        <v>1368868</v>
      </c>
      <c r="DE33" s="657"/>
      <c r="DF33" s="657"/>
      <c r="DG33" s="657"/>
      <c r="DH33" s="657"/>
      <c r="DI33" s="657"/>
      <c r="DJ33" s="657"/>
      <c r="DK33" s="658"/>
      <c r="DL33" s="634">
        <v>981987</v>
      </c>
      <c r="DM33" s="657"/>
      <c r="DN33" s="657"/>
      <c r="DO33" s="657"/>
      <c r="DP33" s="657"/>
      <c r="DQ33" s="657"/>
      <c r="DR33" s="657"/>
      <c r="DS33" s="657"/>
      <c r="DT33" s="657"/>
      <c r="DU33" s="657"/>
      <c r="DV33" s="658"/>
      <c r="DW33" s="630">
        <v>39.6</v>
      </c>
      <c r="DX33" s="655"/>
      <c r="DY33" s="655"/>
      <c r="DZ33" s="655"/>
      <c r="EA33" s="655"/>
      <c r="EB33" s="655"/>
      <c r="EC33" s="656"/>
    </row>
    <row r="34" spans="2:133" ht="11.25" customHeight="1">
      <c r="B34" s="622" t="s">
        <v>302</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579436</v>
      </c>
      <c r="CS34" s="626"/>
      <c r="CT34" s="626"/>
      <c r="CU34" s="626"/>
      <c r="CV34" s="626"/>
      <c r="CW34" s="626"/>
      <c r="CX34" s="626"/>
      <c r="CY34" s="627"/>
      <c r="CZ34" s="659">
        <v>16.3</v>
      </c>
      <c r="DA34" s="660"/>
      <c r="DB34" s="660"/>
      <c r="DC34" s="661"/>
      <c r="DD34" s="634">
        <v>428027</v>
      </c>
      <c r="DE34" s="626"/>
      <c r="DF34" s="626"/>
      <c r="DG34" s="626"/>
      <c r="DH34" s="626"/>
      <c r="DI34" s="626"/>
      <c r="DJ34" s="626"/>
      <c r="DK34" s="627"/>
      <c r="DL34" s="634">
        <v>385362</v>
      </c>
      <c r="DM34" s="626"/>
      <c r="DN34" s="626"/>
      <c r="DO34" s="626"/>
      <c r="DP34" s="626"/>
      <c r="DQ34" s="626"/>
      <c r="DR34" s="626"/>
      <c r="DS34" s="626"/>
      <c r="DT34" s="626"/>
      <c r="DU34" s="626"/>
      <c r="DV34" s="627"/>
      <c r="DW34" s="630">
        <v>15.5</v>
      </c>
      <c r="DX34" s="655"/>
      <c r="DY34" s="655"/>
      <c r="DZ34" s="655"/>
      <c r="EA34" s="655"/>
      <c r="EB34" s="655"/>
      <c r="EC34" s="656"/>
    </row>
    <row r="35" spans="2:133" ht="11.25" customHeight="1">
      <c r="B35" s="622" t="s">
        <v>306</v>
      </c>
      <c r="C35" s="623"/>
      <c r="D35" s="623"/>
      <c r="E35" s="623"/>
      <c r="F35" s="623"/>
      <c r="G35" s="623"/>
      <c r="H35" s="623"/>
      <c r="I35" s="623"/>
      <c r="J35" s="623"/>
      <c r="K35" s="623"/>
      <c r="L35" s="623"/>
      <c r="M35" s="623"/>
      <c r="N35" s="623"/>
      <c r="O35" s="623"/>
      <c r="P35" s="623"/>
      <c r="Q35" s="624"/>
      <c r="R35" s="625">
        <v>94000</v>
      </c>
      <c r="S35" s="626"/>
      <c r="T35" s="626"/>
      <c r="U35" s="626"/>
      <c r="V35" s="626"/>
      <c r="W35" s="626"/>
      <c r="X35" s="626"/>
      <c r="Y35" s="627"/>
      <c r="Z35" s="628">
        <v>2.5</v>
      </c>
      <c r="AA35" s="628"/>
      <c r="AB35" s="628"/>
      <c r="AC35" s="628"/>
      <c r="AD35" s="629" t="s">
        <v>112</v>
      </c>
      <c r="AE35" s="629"/>
      <c r="AF35" s="629"/>
      <c r="AG35" s="629"/>
      <c r="AH35" s="629"/>
      <c r="AI35" s="629"/>
      <c r="AJ35" s="629"/>
      <c r="AK35" s="629"/>
      <c r="AL35" s="630" t="s">
        <v>112</v>
      </c>
      <c r="AM35" s="631"/>
      <c r="AN35" s="631"/>
      <c r="AO35" s="632"/>
      <c r="AP35" s="188"/>
      <c r="AQ35" s="636" t="s">
        <v>307</v>
      </c>
      <c r="AR35" s="637"/>
      <c r="AS35" s="637"/>
      <c r="AT35" s="637"/>
      <c r="AU35" s="637"/>
      <c r="AV35" s="637"/>
      <c r="AW35" s="637"/>
      <c r="AX35" s="637"/>
      <c r="AY35" s="638"/>
      <c r="AZ35" s="614">
        <v>372811</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8184</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133542</v>
      </c>
      <c r="CS35" s="657"/>
      <c r="CT35" s="657"/>
      <c r="CU35" s="657"/>
      <c r="CV35" s="657"/>
      <c r="CW35" s="657"/>
      <c r="CX35" s="657"/>
      <c r="CY35" s="658"/>
      <c r="CZ35" s="659">
        <v>3.8</v>
      </c>
      <c r="DA35" s="660"/>
      <c r="DB35" s="660"/>
      <c r="DC35" s="661"/>
      <c r="DD35" s="634">
        <v>102686</v>
      </c>
      <c r="DE35" s="657"/>
      <c r="DF35" s="657"/>
      <c r="DG35" s="657"/>
      <c r="DH35" s="657"/>
      <c r="DI35" s="657"/>
      <c r="DJ35" s="657"/>
      <c r="DK35" s="658"/>
      <c r="DL35" s="634">
        <v>102686</v>
      </c>
      <c r="DM35" s="657"/>
      <c r="DN35" s="657"/>
      <c r="DO35" s="657"/>
      <c r="DP35" s="657"/>
      <c r="DQ35" s="657"/>
      <c r="DR35" s="657"/>
      <c r="DS35" s="657"/>
      <c r="DT35" s="657"/>
      <c r="DU35" s="657"/>
      <c r="DV35" s="658"/>
      <c r="DW35" s="630">
        <v>4.0999999999999996</v>
      </c>
      <c r="DX35" s="655"/>
      <c r="DY35" s="655"/>
      <c r="DZ35" s="655"/>
      <c r="EA35" s="655"/>
      <c r="EB35" s="655"/>
      <c r="EC35" s="656"/>
    </row>
    <row r="36" spans="2:133" ht="11.25" customHeight="1">
      <c r="B36" s="668" t="s">
        <v>310</v>
      </c>
      <c r="C36" s="669"/>
      <c r="D36" s="669"/>
      <c r="E36" s="669"/>
      <c r="F36" s="669"/>
      <c r="G36" s="669"/>
      <c r="H36" s="669"/>
      <c r="I36" s="669"/>
      <c r="J36" s="669"/>
      <c r="K36" s="669"/>
      <c r="L36" s="669"/>
      <c r="M36" s="669"/>
      <c r="N36" s="669"/>
      <c r="O36" s="669"/>
      <c r="P36" s="669"/>
      <c r="Q36" s="670"/>
      <c r="R36" s="697">
        <v>3758250</v>
      </c>
      <c r="S36" s="698"/>
      <c r="T36" s="698"/>
      <c r="U36" s="698"/>
      <c r="V36" s="698"/>
      <c r="W36" s="698"/>
      <c r="X36" s="698"/>
      <c r="Y36" s="699"/>
      <c r="Z36" s="700">
        <v>100</v>
      </c>
      <c r="AA36" s="700"/>
      <c r="AB36" s="700"/>
      <c r="AC36" s="700"/>
      <c r="AD36" s="701">
        <v>2386701</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136012</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-30153</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458342</v>
      </c>
      <c r="CS36" s="626"/>
      <c r="CT36" s="626"/>
      <c r="CU36" s="626"/>
      <c r="CV36" s="626"/>
      <c r="CW36" s="626"/>
      <c r="CX36" s="626"/>
      <c r="CY36" s="627"/>
      <c r="CZ36" s="659">
        <v>12.9</v>
      </c>
      <c r="DA36" s="660"/>
      <c r="DB36" s="660"/>
      <c r="DC36" s="661"/>
      <c r="DD36" s="634">
        <v>365479</v>
      </c>
      <c r="DE36" s="626"/>
      <c r="DF36" s="626"/>
      <c r="DG36" s="626"/>
      <c r="DH36" s="626"/>
      <c r="DI36" s="626"/>
      <c r="DJ36" s="626"/>
      <c r="DK36" s="627"/>
      <c r="DL36" s="634">
        <v>325983</v>
      </c>
      <c r="DM36" s="626"/>
      <c r="DN36" s="626"/>
      <c r="DO36" s="626"/>
      <c r="DP36" s="626"/>
      <c r="DQ36" s="626"/>
      <c r="DR36" s="626"/>
      <c r="DS36" s="626"/>
      <c r="DT36" s="626"/>
      <c r="DU36" s="626"/>
      <c r="DV36" s="627"/>
      <c r="DW36" s="630">
        <v>13.1</v>
      </c>
      <c r="DX36" s="655"/>
      <c r="DY36" s="655"/>
      <c r="DZ36" s="655"/>
      <c r="EA36" s="655"/>
      <c r="EB36" s="655"/>
      <c r="EC36" s="656"/>
    </row>
    <row r="37" spans="2:133" ht="11.25" customHeight="1">
      <c r="AQ37" s="704" t="s">
        <v>314</v>
      </c>
      <c r="AR37" s="705"/>
      <c r="AS37" s="705"/>
      <c r="AT37" s="705"/>
      <c r="AU37" s="705"/>
      <c r="AV37" s="705"/>
      <c r="AW37" s="705"/>
      <c r="AX37" s="705"/>
      <c r="AY37" s="706"/>
      <c r="AZ37" s="625">
        <v>78920</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596</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198617</v>
      </c>
      <c r="CS37" s="657"/>
      <c r="CT37" s="657"/>
      <c r="CU37" s="657"/>
      <c r="CV37" s="657"/>
      <c r="CW37" s="657"/>
      <c r="CX37" s="657"/>
      <c r="CY37" s="658"/>
      <c r="CZ37" s="659">
        <v>5.6</v>
      </c>
      <c r="DA37" s="660"/>
      <c r="DB37" s="660"/>
      <c r="DC37" s="661"/>
      <c r="DD37" s="634">
        <v>192117</v>
      </c>
      <c r="DE37" s="657"/>
      <c r="DF37" s="657"/>
      <c r="DG37" s="657"/>
      <c r="DH37" s="657"/>
      <c r="DI37" s="657"/>
      <c r="DJ37" s="657"/>
      <c r="DK37" s="658"/>
      <c r="DL37" s="634">
        <v>192117</v>
      </c>
      <c r="DM37" s="657"/>
      <c r="DN37" s="657"/>
      <c r="DO37" s="657"/>
      <c r="DP37" s="657"/>
      <c r="DQ37" s="657"/>
      <c r="DR37" s="657"/>
      <c r="DS37" s="657"/>
      <c r="DT37" s="657"/>
      <c r="DU37" s="657"/>
      <c r="DV37" s="658"/>
      <c r="DW37" s="630">
        <v>7.7</v>
      </c>
      <c r="DX37" s="655"/>
      <c r="DY37" s="655"/>
      <c r="DZ37" s="655"/>
      <c r="EA37" s="655"/>
      <c r="EB37" s="655"/>
      <c r="EC37" s="656"/>
    </row>
    <row r="38" spans="2:133" ht="11.25" customHeight="1">
      <c r="AQ38" s="704" t="s">
        <v>317</v>
      </c>
      <c r="AR38" s="705"/>
      <c r="AS38" s="705"/>
      <c r="AT38" s="705"/>
      <c r="AU38" s="705"/>
      <c r="AV38" s="705"/>
      <c r="AW38" s="705"/>
      <c r="AX38" s="705"/>
      <c r="AY38" s="706"/>
      <c r="AZ38" s="625">
        <v>2773</v>
      </c>
      <c r="BA38" s="626"/>
      <c r="BB38" s="626"/>
      <c r="BC38" s="626"/>
      <c r="BD38" s="657"/>
      <c r="BE38" s="657"/>
      <c r="BF38" s="682"/>
      <c r="BG38" s="639" t="s">
        <v>318</v>
      </c>
      <c r="BH38" s="640"/>
      <c r="BI38" s="640"/>
      <c r="BJ38" s="640"/>
      <c r="BK38" s="640"/>
      <c r="BL38" s="640"/>
      <c r="BM38" s="640"/>
      <c r="BN38" s="640"/>
      <c r="BO38" s="640"/>
      <c r="BP38" s="640"/>
      <c r="BQ38" s="640"/>
      <c r="BR38" s="640"/>
      <c r="BS38" s="640"/>
      <c r="BT38" s="640"/>
      <c r="BU38" s="641"/>
      <c r="BV38" s="625">
        <v>974</v>
      </c>
      <c r="BW38" s="626"/>
      <c r="BX38" s="626"/>
      <c r="BY38" s="626"/>
      <c r="BZ38" s="626"/>
      <c r="CA38" s="626"/>
      <c r="CB38" s="635"/>
      <c r="CD38" s="639" t="s">
        <v>319</v>
      </c>
      <c r="CE38" s="640"/>
      <c r="CF38" s="640"/>
      <c r="CG38" s="640"/>
      <c r="CH38" s="640"/>
      <c r="CI38" s="640"/>
      <c r="CJ38" s="640"/>
      <c r="CK38" s="640"/>
      <c r="CL38" s="640"/>
      <c r="CM38" s="640"/>
      <c r="CN38" s="640"/>
      <c r="CO38" s="640"/>
      <c r="CP38" s="640"/>
      <c r="CQ38" s="641"/>
      <c r="CR38" s="625">
        <v>372811</v>
      </c>
      <c r="CS38" s="626"/>
      <c r="CT38" s="626"/>
      <c r="CU38" s="626"/>
      <c r="CV38" s="626"/>
      <c r="CW38" s="626"/>
      <c r="CX38" s="626"/>
      <c r="CY38" s="627"/>
      <c r="CZ38" s="659">
        <v>10.5</v>
      </c>
      <c r="DA38" s="660"/>
      <c r="DB38" s="660"/>
      <c r="DC38" s="661"/>
      <c r="DD38" s="634">
        <v>341176</v>
      </c>
      <c r="DE38" s="626"/>
      <c r="DF38" s="626"/>
      <c r="DG38" s="626"/>
      <c r="DH38" s="626"/>
      <c r="DI38" s="626"/>
      <c r="DJ38" s="626"/>
      <c r="DK38" s="627"/>
      <c r="DL38" s="634">
        <v>167956</v>
      </c>
      <c r="DM38" s="626"/>
      <c r="DN38" s="626"/>
      <c r="DO38" s="626"/>
      <c r="DP38" s="626"/>
      <c r="DQ38" s="626"/>
      <c r="DR38" s="626"/>
      <c r="DS38" s="626"/>
      <c r="DT38" s="626"/>
      <c r="DU38" s="626"/>
      <c r="DV38" s="627"/>
      <c r="DW38" s="630">
        <v>6.8</v>
      </c>
      <c r="DX38" s="655"/>
      <c r="DY38" s="655"/>
      <c r="DZ38" s="655"/>
      <c r="EA38" s="655"/>
      <c r="EB38" s="655"/>
      <c r="EC38" s="656"/>
    </row>
    <row r="39" spans="2:133" ht="11.25" customHeight="1">
      <c r="AQ39" s="704" t="s">
        <v>320</v>
      </c>
      <c r="AR39" s="705"/>
      <c r="AS39" s="705"/>
      <c r="AT39" s="705"/>
      <c r="AU39" s="705"/>
      <c r="AV39" s="705"/>
      <c r="AW39" s="705"/>
      <c r="AX39" s="705"/>
      <c r="AY39" s="706"/>
      <c r="AZ39" s="625" t="s">
        <v>321</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78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142580</v>
      </c>
      <c r="CS39" s="657"/>
      <c r="CT39" s="657"/>
      <c r="CU39" s="657"/>
      <c r="CV39" s="657"/>
      <c r="CW39" s="657"/>
      <c r="CX39" s="657"/>
      <c r="CY39" s="658"/>
      <c r="CZ39" s="659">
        <v>4</v>
      </c>
      <c r="DA39" s="660"/>
      <c r="DB39" s="660"/>
      <c r="DC39" s="661"/>
      <c r="DD39" s="634">
        <v>131500</v>
      </c>
      <c r="DE39" s="657"/>
      <c r="DF39" s="657"/>
      <c r="DG39" s="657"/>
      <c r="DH39" s="657"/>
      <c r="DI39" s="657"/>
      <c r="DJ39" s="657"/>
      <c r="DK39" s="658"/>
      <c r="DL39" s="634" t="s">
        <v>321</v>
      </c>
      <c r="DM39" s="657"/>
      <c r="DN39" s="657"/>
      <c r="DO39" s="657"/>
      <c r="DP39" s="657"/>
      <c r="DQ39" s="657"/>
      <c r="DR39" s="657"/>
      <c r="DS39" s="657"/>
      <c r="DT39" s="657"/>
      <c r="DU39" s="657"/>
      <c r="DV39" s="658"/>
      <c r="DW39" s="630" t="s">
        <v>321</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61589</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150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v>13000</v>
      </c>
      <c r="CS40" s="626"/>
      <c r="CT40" s="626"/>
      <c r="CU40" s="626"/>
      <c r="CV40" s="626"/>
      <c r="CW40" s="626"/>
      <c r="CX40" s="626"/>
      <c r="CY40" s="627"/>
      <c r="CZ40" s="659">
        <v>0.4</v>
      </c>
      <c r="DA40" s="660"/>
      <c r="DB40" s="660"/>
      <c r="DC40" s="661"/>
      <c r="DD40" s="634" t="s">
        <v>321</v>
      </c>
      <c r="DE40" s="626"/>
      <c r="DF40" s="626"/>
      <c r="DG40" s="626"/>
      <c r="DH40" s="626"/>
      <c r="DI40" s="626"/>
      <c r="DJ40" s="626"/>
      <c r="DK40" s="627"/>
      <c r="DL40" s="634" t="s">
        <v>321</v>
      </c>
      <c r="DM40" s="626"/>
      <c r="DN40" s="626"/>
      <c r="DO40" s="626"/>
      <c r="DP40" s="626"/>
      <c r="DQ40" s="626"/>
      <c r="DR40" s="626"/>
      <c r="DS40" s="626"/>
      <c r="DT40" s="626"/>
      <c r="DU40" s="626"/>
      <c r="DV40" s="627"/>
      <c r="DW40" s="630" t="s">
        <v>321</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93517</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322</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739913</v>
      </c>
      <c r="CS42" s="626"/>
      <c r="CT42" s="626"/>
      <c r="CU42" s="626"/>
      <c r="CV42" s="626"/>
      <c r="CW42" s="626"/>
      <c r="CX42" s="626"/>
      <c r="CY42" s="627"/>
      <c r="CZ42" s="659">
        <v>20.8</v>
      </c>
      <c r="DA42" s="708"/>
      <c r="DB42" s="708"/>
      <c r="DC42" s="709"/>
      <c r="DD42" s="634">
        <v>253936</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98196</v>
      </c>
      <c r="CS43" s="657"/>
      <c r="CT43" s="657"/>
      <c r="CU43" s="657"/>
      <c r="CV43" s="657"/>
      <c r="CW43" s="657"/>
      <c r="CX43" s="657"/>
      <c r="CY43" s="658"/>
      <c r="CZ43" s="659">
        <v>2.8</v>
      </c>
      <c r="DA43" s="660"/>
      <c r="DB43" s="660"/>
      <c r="DC43" s="661"/>
      <c r="DD43" s="634">
        <v>98196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336</v>
      </c>
      <c r="CD44" s="731" t="s">
        <v>288</v>
      </c>
      <c r="CE44" s="732"/>
      <c r="CF44" s="622" t="s">
        <v>337</v>
      </c>
      <c r="CG44" s="623"/>
      <c r="CH44" s="623"/>
      <c r="CI44" s="623"/>
      <c r="CJ44" s="623"/>
      <c r="CK44" s="623"/>
      <c r="CL44" s="623"/>
      <c r="CM44" s="623"/>
      <c r="CN44" s="623"/>
      <c r="CO44" s="623"/>
      <c r="CP44" s="623"/>
      <c r="CQ44" s="624"/>
      <c r="CR44" s="625">
        <v>669159</v>
      </c>
      <c r="CS44" s="626"/>
      <c r="CT44" s="626"/>
      <c r="CU44" s="626"/>
      <c r="CV44" s="626"/>
      <c r="CW44" s="626"/>
      <c r="CX44" s="626"/>
      <c r="CY44" s="627"/>
      <c r="CZ44" s="659">
        <v>18.8</v>
      </c>
      <c r="DA44" s="708"/>
      <c r="DB44" s="708"/>
      <c r="DC44" s="709"/>
      <c r="DD44" s="634">
        <v>222235</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338</v>
      </c>
      <c r="CG45" s="623"/>
      <c r="CH45" s="623"/>
      <c r="CI45" s="623"/>
      <c r="CJ45" s="623"/>
      <c r="CK45" s="623"/>
      <c r="CL45" s="623"/>
      <c r="CM45" s="623"/>
      <c r="CN45" s="623"/>
      <c r="CO45" s="623"/>
      <c r="CP45" s="623"/>
      <c r="CQ45" s="624"/>
      <c r="CR45" s="625">
        <v>298505</v>
      </c>
      <c r="CS45" s="657"/>
      <c r="CT45" s="657"/>
      <c r="CU45" s="657"/>
      <c r="CV45" s="657"/>
      <c r="CW45" s="657"/>
      <c r="CX45" s="657"/>
      <c r="CY45" s="658"/>
      <c r="CZ45" s="659">
        <v>8.4</v>
      </c>
      <c r="DA45" s="660"/>
      <c r="DB45" s="660"/>
      <c r="DC45" s="661"/>
      <c r="DD45" s="634">
        <v>20322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339</v>
      </c>
      <c r="CG46" s="623"/>
      <c r="CH46" s="623"/>
      <c r="CI46" s="623"/>
      <c r="CJ46" s="623"/>
      <c r="CK46" s="623"/>
      <c r="CL46" s="623"/>
      <c r="CM46" s="623"/>
      <c r="CN46" s="623"/>
      <c r="CO46" s="623"/>
      <c r="CP46" s="623"/>
      <c r="CQ46" s="624"/>
      <c r="CR46" s="625">
        <v>358020</v>
      </c>
      <c r="CS46" s="626"/>
      <c r="CT46" s="626"/>
      <c r="CU46" s="626"/>
      <c r="CV46" s="626"/>
      <c r="CW46" s="626"/>
      <c r="CX46" s="626"/>
      <c r="CY46" s="627"/>
      <c r="CZ46" s="659">
        <v>10.1</v>
      </c>
      <c r="DA46" s="708"/>
      <c r="DB46" s="708"/>
      <c r="DC46" s="709"/>
      <c r="DD46" s="634">
        <v>195479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340</v>
      </c>
      <c r="CG47" s="623"/>
      <c r="CH47" s="623"/>
      <c r="CI47" s="623"/>
      <c r="CJ47" s="623"/>
      <c r="CK47" s="623"/>
      <c r="CL47" s="623"/>
      <c r="CM47" s="623"/>
      <c r="CN47" s="623"/>
      <c r="CO47" s="623"/>
      <c r="CP47" s="623"/>
      <c r="CQ47" s="624"/>
      <c r="CR47" s="625">
        <v>70754</v>
      </c>
      <c r="CS47" s="657"/>
      <c r="CT47" s="657"/>
      <c r="CU47" s="657"/>
      <c r="CV47" s="657"/>
      <c r="CW47" s="657"/>
      <c r="CX47" s="657"/>
      <c r="CY47" s="658"/>
      <c r="CZ47" s="659">
        <v>2</v>
      </c>
      <c r="DA47" s="660"/>
      <c r="DB47" s="660"/>
      <c r="DC47" s="661"/>
      <c r="DD47" s="634">
        <v>31701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341</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342</v>
      </c>
      <c r="CE49" s="669"/>
      <c r="CF49" s="669"/>
      <c r="CG49" s="669"/>
      <c r="CH49" s="669"/>
      <c r="CI49" s="669"/>
      <c r="CJ49" s="669"/>
      <c r="CK49" s="669"/>
      <c r="CL49" s="669"/>
      <c r="CM49" s="669"/>
      <c r="CN49" s="669"/>
      <c r="CO49" s="669"/>
      <c r="CP49" s="669"/>
      <c r="CQ49" s="670"/>
      <c r="CR49" s="697">
        <v>3559359</v>
      </c>
      <c r="CS49" s="693"/>
      <c r="CT49" s="693"/>
      <c r="CU49" s="693"/>
      <c r="CV49" s="693"/>
      <c r="CW49" s="693"/>
      <c r="CX49" s="693"/>
      <c r="CY49" s="720"/>
      <c r="CZ49" s="721">
        <v>100</v>
      </c>
      <c r="DA49" s="722"/>
      <c r="DB49" s="722"/>
      <c r="DC49" s="723"/>
      <c r="DD49" s="724">
        <v>2590239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365</v>
      </c>
      <c r="C7" s="752"/>
      <c r="D7" s="752"/>
      <c r="E7" s="752"/>
      <c r="F7" s="752"/>
      <c r="G7" s="752"/>
      <c r="H7" s="752"/>
      <c r="I7" s="752"/>
      <c r="J7" s="752"/>
      <c r="K7" s="752"/>
      <c r="L7" s="752"/>
      <c r="M7" s="752"/>
      <c r="N7" s="752"/>
      <c r="O7" s="752"/>
      <c r="P7" s="753"/>
      <c r="Q7" s="754">
        <v>3758</v>
      </c>
      <c r="R7" s="755"/>
      <c r="S7" s="755"/>
      <c r="T7" s="755"/>
      <c r="U7" s="755"/>
      <c r="V7" s="755">
        <v>3559</v>
      </c>
      <c r="W7" s="755"/>
      <c r="X7" s="755"/>
      <c r="Y7" s="755"/>
      <c r="Z7" s="755"/>
      <c r="AA7" s="755">
        <f>Q7-V7</f>
        <v>199</v>
      </c>
      <c r="AB7" s="755"/>
      <c r="AC7" s="755"/>
      <c r="AD7" s="755"/>
      <c r="AE7" s="756"/>
      <c r="AF7" s="757">
        <v>172</v>
      </c>
      <c r="AG7" s="758"/>
      <c r="AH7" s="758"/>
      <c r="AI7" s="758"/>
      <c r="AJ7" s="759"/>
      <c r="AK7" s="794">
        <v>46</v>
      </c>
      <c r="AL7" s="795"/>
      <c r="AM7" s="795"/>
      <c r="AN7" s="795"/>
      <c r="AO7" s="795"/>
      <c r="AP7" s="795">
        <v>3082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536</v>
      </c>
      <c r="BT7" s="799"/>
      <c r="BU7" s="799"/>
      <c r="BV7" s="799"/>
      <c r="BW7" s="799"/>
      <c r="BX7" s="799"/>
      <c r="BY7" s="799"/>
      <c r="BZ7" s="799"/>
      <c r="CA7" s="799"/>
      <c r="CB7" s="799"/>
      <c r="CC7" s="799"/>
      <c r="CD7" s="799"/>
      <c r="CE7" s="799"/>
      <c r="CF7" s="799"/>
      <c r="CG7" s="800"/>
      <c r="CH7" s="791">
        <v>-3</v>
      </c>
      <c r="CI7" s="792"/>
      <c r="CJ7" s="792"/>
      <c r="CK7" s="792"/>
      <c r="CL7" s="793"/>
      <c r="CM7" s="791">
        <v>11</v>
      </c>
      <c r="CN7" s="792"/>
      <c r="CO7" s="792"/>
      <c r="CP7" s="792"/>
      <c r="CQ7" s="793"/>
      <c r="CR7" s="791"/>
      <c r="CS7" s="792"/>
      <c r="CT7" s="792"/>
      <c r="CU7" s="792"/>
      <c r="CV7" s="793"/>
      <c r="CW7" s="791"/>
      <c r="CX7" s="792"/>
      <c r="CY7" s="792"/>
      <c r="CZ7" s="792"/>
      <c r="DA7" s="793"/>
      <c r="DB7" s="791"/>
      <c r="DC7" s="792"/>
      <c r="DD7" s="792"/>
      <c r="DE7" s="792"/>
      <c r="DF7" s="793"/>
      <c r="DG7" s="791"/>
      <c r="DH7" s="792"/>
      <c r="DI7" s="792"/>
      <c r="DJ7" s="792"/>
      <c r="DK7" s="793"/>
      <c r="DL7" s="791"/>
      <c r="DM7" s="792"/>
      <c r="DN7" s="792"/>
      <c r="DO7" s="792"/>
      <c r="DP7" s="793"/>
      <c r="DQ7" s="791"/>
      <c r="DR7" s="792"/>
      <c r="DS7" s="792"/>
      <c r="DT7" s="792"/>
      <c r="DU7" s="793"/>
      <c r="DV7" s="772"/>
      <c r="DW7" s="773"/>
      <c r="DX7" s="773"/>
      <c r="DY7" s="773"/>
      <c r="DZ7" s="774"/>
      <c r="EA7" s="207"/>
    </row>
    <row r="8" spans="1:131" s="208" customFormat="1" ht="26.25" customHeight="1">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537</v>
      </c>
      <c r="BT8" s="789"/>
      <c r="BU8" s="789"/>
      <c r="BV8" s="789"/>
      <c r="BW8" s="789"/>
      <c r="BX8" s="789"/>
      <c r="BY8" s="789"/>
      <c r="BZ8" s="789"/>
      <c r="CA8" s="789"/>
      <c r="CB8" s="789"/>
      <c r="CC8" s="789"/>
      <c r="CD8" s="789"/>
      <c r="CE8" s="789"/>
      <c r="CF8" s="789"/>
      <c r="CG8" s="790"/>
      <c r="CH8" s="801">
        <v>1</v>
      </c>
      <c r="CI8" s="802"/>
      <c r="CJ8" s="802"/>
      <c r="CK8" s="802"/>
      <c r="CL8" s="803"/>
      <c r="CM8" s="801">
        <v>62</v>
      </c>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366</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367</v>
      </c>
      <c r="B23" s="810" t="s">
        <v>368</v>
      </c>
      <c r="C23" s="811"/>
      <c r="D23" s="811"/>
      <c r="E23" s="811"/>
      <c r="F23" s="811"/>
      <c r="G23" s="811"/>
      <c r="H23" s="811"/>
      <c r="I23" s="811"/>
      <c r="J23" s="811"/>
      <c r="K23" s="811"/>
      <c r="L23" s="811"/>
      <c r="M23" s="811"/>
      <c r="N23" s="811"/>
      <c r="O23" s="811"/>
      <c r="P23" s="812"/>
      <c r="Q23" s="813"/>
      <c r="R23" s="814"/>
      <c r="S23" s="814"/>
      <c r="T23" s="814"/>
      <c r="U23" s="814"/>
      <c r="V23" s="814"/>
      <c r="W23" s="814"/>
      <c r="X23" s="814"/>
      <c r="Y23" s="814"/>
      <c r="Z23" s="814"/>
      <c r="AA23" s="814"/>
      <c r="AB23" s="814"/>
      <c r="AC23" s="814"/>
      <c r="AD23" s="814"/>
      <c r="AE23" s="815"/>
      <c r="AF23" s="816">
        <v>172</v>
      </c>
      <c r="AG23" s="814"/>
      <c r="AH23" s="814"/>
      <c r="AI23" s="814"/>
      <c r="AJ23" s="817"/>
      <c r="AK23" s="818"/>
      <c r="AL23" s="819"/>
      <c r="AM23" s="819"/>
      <c r="AN23" s="819"/>
      <c r="AO23" s="819"/>
      <c r="AP23" s="814"/>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369</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370</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348</v>
      </c>
      <c r="B26" s="761"/>
      <c r="C26" s="761"/>
      <c r="D26" s="761"/>
      <c r="E26" s="761"/>
      <c r="F26" s="761"/>
      <c r="G26" s="761"/>
      <c r="H26" s="761"/>
      <c r="I26" s="761"/>
      <c r="J26" s="761"/>
      <c r="K26" s="761"/>
      <c r="L26" s="761"/>
      <c r="M26" s="761"/>
      <c r="N26" s="761"/>
      <c r="O26" s="761"/>
      <c r="P26" s="762"/>
      <c r="Q26" s="737" t="s">
        <v>371</v>
      </c>
      <c r="R26" s="738"/>
      <c r="S26" s="738"/>
      <c r="T26" s="738"/>
      <c r="U26" s="739"/>
      <c r="V26" s="737" t="s">
        <v>372</v>
      </c>
      <c r="W26" s="738"/>
      <c r="X26" s="738"/>
      <c r="Y26" s="738"/>
      <c r="Z26" s="739"/>
      <c r="AA26" s="737" t="s">
        <v>373</v>
      </c>
      <c r="AB26" s="738"/>
      <c r="AC26" s="738"/>
      <c r="AD26" s="738"/>
      <c r="AE26" s="738"/>
      <c r="AF26" s="832" t="s">
        <v>374</v>
      </c>
      <c r="AG26" s="833"/>
      <c r="AH26" s="833"/>
      <c r="AI26" s="833"/>
      <c r="AJ26" s="834"/>
      <c r="AK26" s="738" t="s">
        <v>375</v>
      </c>
      <c r="AL26" s="738"/>
      <c r="AM26" s="738"/>
      <c r="AN26" s="738"/>
      <c r="AO26" s="739"/>
      <c r="AP26" s="737" t="s">
        <v>376</v>
      </c>
      <c r="AQ26" s="738"/>
      <c r="AR26" s="738"/>
      <c r="AS26" s="738"/>
      <c r="AT26" s="739"/>
      <c r="AU26" s="737" t="s">
        <v>377</v>
      </c>
      <c r="AV26" s="738"/>
      <c r="AW26" s="738"/>
      <c r="AX26" s="738"/>
      <c r="AY26" s="739"/>
      <c r="AZ26" s="737" t="s">
        <v>378</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379</v>
      </c>
      <c r="C28" s="752"/>
      <c r="D28" s="752"/>
      <c r="E28" s="752"/>
      <c r="F28" s="752"/>
      <c r="G28" s="752"/>
      <c r="H28" s="752"/>
      <c r="I28" s="752"/>
      <c r="J28" s="752"/>
      <c r="K28" s="752"/>
      <c r="L28" s="752"/>
      <c r="M28" s="752"/>
      <c r="N28" s="752"/>
      <c r="O28" s="752"/>
      <c r="P28" s="753"/>
      <c r="Q28" s="842">
        <v>599</v>
      </c>
      <c r="R28" s="843"/>
      <c r="S28" s="843"/>
      <c r="T28" s="843"/>
      <c r="U28" s="843"/>
      <c r="V28" s="843">
        <v>591</v>
      </c>
      <c r="W28" s="843"/>
      <c r="X28" s="843"/>
      <c r="Y28" s="843"/>
      <c r="Z28" s="843"/>
      <c r="AA28" s="843">
        <f>Q28-V28</f>
        <v>8</v>
      </c>
      <c r="AB28" s="843"/>
      <c r="AC28" s="843"/>
      <c r="AD28" s="843"/>
      <c r="AE28" s="844"/>
      <c r="AF28" s="845">
        <v>8</v>
      </c>
      <c r="AG28" s="843"/>
      <c r="AH28" s="843"/>
      <c r="AI28" s="843"/>
      <c r="AJ28" s="846"/>
      <c r="AK28" s="847">
        <v>59</v>
      </c>
      <c r="AL28" s="838"/>
      <c r="AM28" s="838"/>
      <c r="AN28" s="838"/>
      <c r="AO28" s="838"/>
      <c r="AP28" s="838">
        <v>0</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380</v>
      </c>
      <c r="C29" s="776"/>
      <c r="D29" s="776"/>
      <c r="E29" s="776"/>
      <c r="F29" s="776"/>
      <c r="G29" s="776"/>
      <c r="H29" s="776"/>
      <c r="I29" s="776"/>
      <c r="J29" s="776"/>
      <c r="K29" s="776"/>
      <c r="L29" s="776"/>
      <c r="M29" s="776"/>
      <c r="N29" s="776"/>
      <c r="O29" s="776"/>
      <c r="P29" s="777"/>
      <c r="Q29" s="778">
        <v>84</v>
      </c>
      <c r="R29" s="779"/>
      <c r="S29" s="779"/>
      <c r="T29" s="779"/>
      <c r="U29" s="779"/>
      <c r="V29" s="779">
        <v>78</v>
      </c>
      <c r="W29" s="779"/>
      <c r="X29" s="779"/>
      <c r="Y29" s="779"/>
      <c r="Z29" s="779"/>
      <c r="AA29" s="780">
        <f>Q29-V29</f>
        <v>6</v>
      </c>
      <c r="AB29" s="782"/>
      <c r="AC29" s="782"/>
      <c r="AD29" s="782"/>
      <c r="AE29" s="783"/>
      <c r="AF29" s="781">
        <v>6</v>
      </c>
      <c r="AG29" s="782"/>
      <c r="AH29" s="782"/>
      <c r="AI29" s="782"/>
      <c r="AJ29" s="783"/>
      <c r="AK29" s="850">
        <v>16</v>
      </c>
      <c r="AL29" s="851"/>
      <c r="AM29" s="851"/>
      <c r="AN29" s="851"/>
      <c r="AO29" s="851"/>
      <c r="AP29" s="851">
        <v>0</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381</v>
      </c>
      <c r="C30" s="776"/>
      <c r="D30" s="776"/>
      <c r="E30" s="776"/>
      <c r="F30" s="776"/>
      <c r="G30" s="776"/>
      <c r="H30" s="776"/>
      <c r="I30" s="776"/>
      <c r="J30" s="776"/>
      <c r="K30" s="776"/>
      <c r="L30" s="776"/>
      <c r="M30" s="776"/>
      <c r="N30" s="776"/>
      <c r="O30" s="776"/>
      <c r="P30" s="777"/>
      <c r="Q30" s="778">
        <v>512</v>
      </c>
      <c r="R30" s="779"/>
      <c r="S30" s="779"/>
      <c r="T30" s="779"/>
      <c r="U30" s="779"/>
      <c r="V30" s="779">
        <v>481</v>
      </c>
      <c r="W30" s="779"/>
      <c r="X30" s="779"/>
      <c r="Y30" s="779"/>
      <c r="Z30" s="779"/>
      <c r="AA30" s="780">
        <f t="shared" ref="AA30:AA38" si="0">Q30-V30</f>
        <v>31</v>
      </c>
      <c r="AB30" s="782"/>
      <c r="AC30" s="782"/>
      <c r="AD30" s="782"/>
      <c r="AE30" s="783"/>
      <c r="AF30" s="781">
        <v>30</v>
      </c>
      <c r="AG30" s="782"/>
      <c r="AH30" s="782"/>
      <c r="AI30" s="782"/>
      <c r="AJ30" s="783"/>
      <c r="AK30" s="850">
        <v>66</v>
      </c>
      <c r="AL30" s="851"/>
      <c r="AM30" s="851"/>
      <c r="AN30" s="851"/>
      <c r="AO30" s="851"/>
      <c r="AP30" s="851">
        <v>0</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49</v>
      </c>
      <c r="R31" s="779"/>
      <c r="S31" s="779"/>
      <c r="T31" s="779"/>
      <c r="U31" s="779"/>
      <c r="V31" s="779">
        <v>49</v>
      </c>
      <c r="W31" s="779"/>
      <c r="X31" s="779"/>
      <c r="Y31" s="779"/>
      <c r="Z31" s="779"/>
      <c r="AA31" s="780">
        <f t="shared" si="0"/>
        <v>0</v>
      </c>
      <c r="AB31" s="782"/>
      <c r="AC31" s="782"/>
      <c r="AD31" s="782"/>
      <c r="AE31" s="783"/>
      <c r="AF31" s="781">
        <v>0</v>
      </c>
      <c r="AG31" s="782"/>
      <c r="AH31" s="782"/>
      <c r="AI31" s="782"/>
      <c r="AJ31" s="783"/>
      <c r="AK31" s="850">
        <v>24</v>
      </c>
      <c r="AL31" s="851"/>
      <c r="AM31" s="851"/>
      <c r="AN31" s="851"/>
      <c r="AO31" s="851"/>
      <c r="AP31" s="851">
        <v>0</v>
      </c>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383</v>
      </c>
      <c r="C32" s="776"/>
      <c r="D32" s="776"/>
      <c r="E32" s="776"/>
      <c r="F32" s="776"/>
      <c r="G32" s="776"/>
      <c r="H32" s="776"/>
      <c r="I32" s="776"/>
      <c r="J32" s="776"/>
      <c r="K32" s="776"/>
      <c r="L32" s="776"/>
      <c r="M32" s="776"/>
      <c r="N32" s="776"/>
      <c r="O32" s="776"/>
      <c r="P32" s="777"/>
      <c r="Q32" s="778">
        <f>147+156</f>
        <v>303</v>
      </c>
      <c r="R32" s="779"/>
      <c r="S32" s="779"/>
      <c r="T32" s="779"/>
      <c r="U32" s="779"/>
      <c r="V32" s="779">
        <v>146</v>
      </c>
      <c r="W32" s="779"/>
      <c r="X32" s="779"/>
      <c r="Y32" s="779"/>
      <c r="Z32" s="779"/>
      <c r="AA32" s="780">
        <f t="shared" si="0"/>
        <v>157</v>
      </c>
      <c r="AB32" s="782"/>
      <c r="AC32" s="782"/>
      <c r="AD32" s="782"/>
      <c r="AE32" s="783"/>
      <c r="AF32" s="781">
        <v>157</v>
      </c>
      <c r="AG32" s="782"/>
      <c r="AH32" s="782"/>
      <c r="AI32" s="782"/>
      <c r="AJ32" s="783"/>
      <c r="AK32" s="850">
        <v>79</v>
      </c>
      <c r="AL32" s="851"/>
      <c r="AM32" s="851"/>
      <c r="AN32" s="851"/>
      <c r="AO32" s="851"/>
      <c r="AP32" s="851">
        <v>617</v>
      </c>
      <c r="AQ32" s="851"/>
      <c r="AR32" s="851"/>
      <c r="AS32" s="851"/>
      <c r="AT32" s="851"/>
      <c r="AU32" s="851">
        <v>47</v>
      </c>
      <c r="AV32" s="851"/>
      <c r="AW32" s="851"/>
      <c r="AX32" s="851"/>
      <c r="AY32" s="851"/>
      <c r="AZ32" s="852"/>
      <c r="BA32" s="852"/>
      <c r="BB32" s="852"/>
      <c r="BC32" s="852"/>
      <c r="BD32" s="852"/>
      <c r="BE32" s="848" t="s">
        <v>384</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385</v>
      </c>
      <c r="C33" s="776"/>
      <c r="D33" s="776"/>
      <c r="E33" s="776"/>
      <c r="F33" s="776"/>
      <c r="G33" s="776"/>
      <c r="H33" s="776"/>
      <c r="I33" s="776"/>
      <c r="J33" s="776"/>
      <c r="K33" s="776"/>
      <c r="L33" s="776"/>
      <c r="M33" s="776"/>
      <c r="N33" s="776"/>
      <c r="O33" s="776"/>
      <c r="P33" s="777"/>
      <c r="Q33" s="778">
        <v>88</v>
      </c>
      <c r="R33" s="779"/>
      <c r="S33" s="779"/>
      <c r="T33" s="779"/>
      <c r="U33" s="779"/>
      <c r="V33" s="779">
        <v>86</v>
      </c>
      <c r="W33" s="779"/>
      <c r="X33" s="779"/>
      <c r="Y33" s="779"/>
      <c r="Z33" s="779"/>
      <c r="AA33" s="780">
        <f t="shared" si="0"/>
        <v>2</v>
      </c>
      <c r="AB33" s="782"/>
      <c r="AC33" s="782"/>
      <c r="AD33" s="782"/>
      <c r="AE33" s="783"/>
      <c r="AF33" s="781">
        <v>2</v>
      </c>
      <c r="AG33" s="782"/>
      <c r="AH33" s="782"/>
      <c r="AI33" s="782"/>
      <c r="AJ33" s="783"/>
      <c r="AK33" s="850">
        <v>74</v>
      </c>
      <c r="AL33" s="851"/>
      <c r="AM33" s="851"/>
      <c r="AN33" s="851"/>
      <c r="AO33" s="851"/>
      <c r="AP33" s="851">
        <v>513</v>
      </c>
      <c r="AQ33" s="851"/>
      <c r="AR33" s="851"/>
      <c r="AS33" s="851"/>
      <c r="AT33" s="851"/>
      <c r="AU33" s="851">
        <v>45</v>
      </c>
      <c r="AV33" s="851"/>
      <c r="AW33" s="851"/>
      <c r="AX33" s="851"/>
      <c r="AY33" s="851"/>
      <c r="AZ33" s="852"/>
      <c r="BA33" s="852"/>
      <c r="BB33" s="852"/>
      <c r="BC33" s="852"/>
      <c r="BD33" s="852"/>
      <c r="BE33" s="848" t="s">
        <v>384</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386</v>
      </c>
      <c r="C34" s="776"/>
      <c r="D34" s="776"/>
      <c r="E34" s="776"/>
      <c r="F34" s="776"/>
      <c r="G34" s="776"/>
      <c r="H34" s="776"/>
      <c r="I34" s="776"/>
      <c r="J34" s="776"/>
      <c r="K34" s="776"/>
      <c r="L34" s="776"/>
      <c r="M34" s="776"/>
      <c r="N34" s="776"/>
      <c r="O34" s="776"/>
      <c r="P34" s="777"/>
      <c r="Q34" s="778">
        <v>77</v>
      </c>
      <c r="R34" s="779"/>
      <c r="S34" s="779"/>
      <c r="T34" s="779"/>
      <c r="U34" s="779"/>
      <c r="V34" s="779">
        <v>75</v>
      </c>
      <c r="W34" s="779"/>
      <c r="X34" s="779"/>
      <c r="Y34" s="779"/>
      <c r="Z34" s="779"/>
      <c r="AA34" s="780">
        <f t="shared" si="0"/>
        <v>2</v>
      </c>
      <c r="AB34" s="782"/>
      <c r="AC34" s="782"/>
      <c r="AD34" s="782"/>
      <c r="AE34" s="783"/>
      <c r="AF34" s="781">
        <v>2</v>
      </c>
      <c r="AG34" s="782"/>
      <c r="AH34" s="782"/>
      <c r="AI34" s="782"/>
      <c r="AJ34" s="783"/>
      <c r="AK34" s="850">
        <v>57</v>
      </c>
      <c r="AL34" s="851"/>
      <c r="AM34" s="851"/>
      <c r="AN34" s="851"/>
      <c r="AO34" s="851"/>
      <c r="AP34" s="851">
        <v>467</v>
      </c>
      <c r="AQ34" s="851"/>
      <c r="AR34" s="851"/>
      <c r="AS34" s="851"/>
      <c r="AT34" s="851"/>
      <c r="AU34" s="851">
        <v>42</v>
      </c>
      <c r="AV34" s="851"/>
      <c r="AW34" s="851"/>
      <c r="AX34" s="851"/>
      <c r="AY34" s="851"/>
      <c r="AZ34" s="852"/>
      <c r="BA34" s="852"/>
      <c r="BB34" s="852"/>
      <c r="BC34" s="852"/>
      <c r="BD34" s="852"/>
      <c r="BE34" s="848" t="s">
        <v>384</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387</v>
      </c>
      <c r="C35" s="776"/>
      <c r="D35" s="776"/>
      <c r="E35" s="776"/>
      <c r="F35" s="776"/>
      <c r="G35" s="776"/>
      <c r="H35" s="776"/>
      <c r="I35" s="776"/>
      <c r="J35" s="776"/>
      <c r="K35" s="776"/>
      <c r="L35" s="776"/>
      <c r="M35" s="776"/>
      <c r="N35" s="776"/>
      <c r="O35" s="776"/>
      <c r="P35" s="777"/>
      <c r="Q35" s="778">
        <v>3</v>
      </c>
      <c r="R35" s="779"/>
      <c r="S35" s="779"/>
      <c r="T35" s="779"/>
      <c r="U35" s="779"/>
      <c r="V35" s="779">
        <v>3</v>
      </c>
      <c r="W35" s="779"/>
      <c r="X35" s="779"/>
      <c r="Y35" s="779"/>
      <c r="Z35" s="779"/>
      <c r="AA35" s="780">
        <f t="shared" si="0"/>
        <v>0</v>
      </c>
      <c r="AB35" s="782"/>
      <c r="AC35" s="782"/>
      <c r="AD35" s="782"/>
      <c r="AE35" s="783"/>
      <c r="AF35" s="781">
        <v>0</v>
      </c>
      <c r="AG35" s="782"/>
      <c r="AH35" s="782"/>
      <c r="AI35" s="782"/>
      <c r="AJ35" s="783"/>
      <c r="AK35" s="850">
        <v>2</v>
      </c>
      <c r="AL35" s="851"/>
      <c r="AM35" s="851"/>
      <c r="AN35" s="851"/>
      <c r="AO35" s="851"/>
      <c r="AP35" s="851">
        <v>11</v>
      </c>
      <c r="AQ35" s="851"/>
      <c r="AR35" s="851"/>
      <c r="AS35" s="851"/>
      <c r="AT35" s="851"/>
      <c r="AU35" s="851">
        <v>1</v>
      </c>
      <c r="AV35" s="851"/>
      <c r="AW35" s="851"/>
      <c r="AX35" s="851"/>
      <c r="AY35" s="851"/>
      <c r="AZ35" s="852"/>
      <c r="BA35" s="852"/>
      <c r="BB35" s="852"/>
      <c r="BC35" s="852"/>
      <c r="BD35" s="852"/>
      <c r="BE35" s="848" t="s">
        <v>384</v>
      </c>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t="s">
        <v>388</v>
      </c>
      <c r="C36" s="776"/>
      <c r="D36" s="776"/>
      <c r="E36" s="776"/>
      <c r="F36" s="776"/>
      <c r="G36" s="776"/>
      <c r="H36" s="776"/>
      <c r="I36" s="776"/>
      <c r="J36" s="776"/>
      <c r="K36" s="776"/>
      <c r="L36" s="776"/>
      <c r="M36" s="776"/>
      <c r="N36" s="776"/>
      <c r="O36" s="776"/>
      <c r="P36" s="777"/>
      <c r="Q36" s="778">
        <v>5</v>
      </c>
      <c r="R36" s="779"/>
      <c r="S36" s="779"/>
      <c r="T36" s="779"/>
      <c r="U36" s="779"/>
      <c r="V36" s="779">
        <v>5</v>
      </c>
      <c r="W36" s="779"/>
      <c r="X36" s="779"/>
      <c r="Y36" s="779"/>
      <c r="Z36" s="779"/>
      <c r="AA36" s="780">
        <f t="shared" si="0"/>
        <v>0</v>
      </c>
      <c r="AB36" s="782"/>
      <c r="AC36" s="782"/>
      <c r="AD36" s="782"/>
      <c r="AE36" s="783"/>
      <c r="AF36" s="781">
        <v>0</v>
      </c>
      <c r="AG36" s="782"/>
      <c r="AH36" s="782"/>
      <c r="AI36" s="782"/>
      <c r="AJ36" s="783"/>
      <c r="AK36" s="850">
        <v>4</v>
      </c>
      <c r="AL36" s="851"/>
      <c r="AM36" s="851"/>
      <c r="AN36" s="851"/>
      <c r="AO36" s="851"/>
      <c r="AP36" s="851">
        <v>21</v>
      </c>
      <c r="AQ36" s="851"/>
      <c r="AR36" s="851"/>
      <c r="AS36" s="851"/>
      <c r="AT36" s="851"/>
      <c r="AU36" s="851">
        <v>3</v>
      </c>
      <c r="AV36" s="851"/>
      <c r="AW36" s="851"/>
      <c r="AX36" s="851"/>
      <c r="AY36" s="851"/>
      <c r="AZ36" s="852"/>
      <c r="BA36" s="852"/>
      <c r="BB36" s="852"/>
      <c r="BC36" s="852"/>
      <c r="BD36" s="852"/>
      <c r="BE36" s="848" t="s">
        <v>384</v>
      </c>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t="s">
        <v>389</v>
      </c>
      <c r="C37" s="776"/>
      <c r="D37" s="776"/>
      <c r="E37" s="776"/>
      <c r="F37" s="776"/>
      <c r="G37" s="776"/>
      <c r="H37" s="776"/>
      <c r="I37" s="776"/>
      <c r="J37" s="776"/>
      <c r="K37" s="776"/>
      <c r="L37" s="776"/>
      <c r="M37" s="776"/>
      <c r="N37" s="776"/>
      <c r="O37" s="776"/>
      <c r="P37" s="777"/>
      <c r="Q37" s="778">
        <v>5</v>
      </c>
      <c r="R37" s="779"/>
      <c r="S37" s="779"/>
      <c r="T37" s="779"/>
      <c r="U37" s="779"/>
      <c r="V37" s="779">
        <v>5</v>
      </c>
      <c r="W37" s="779"/>
      <c r="X37" s="779"/>
      <c r="Y37" s="779"/>
      <c r="Z37" s="779"/>
      <c r="AA37" s="780">
        <f t="shared" si="0"/>
        <v>0</v>
      </c>
      <c r="AB37" s="782"/>
      <c r="AC37" s="782"/>
      <c r="AD37" s="782"/>
      <c r="AE37" s="783"/>
      <c r="AF37" s="781">
        <v>0</v>
      </c>
      <c r="AG37" s="782"/>
      <c r="AH37" s="782"/>
      <c r="AI37" s="782"/>
      <c r="AJ37" s="783"/>
      <c r="AK37" s="850">
        <v>3</v>
      </c>
      <c r="AL37" s="851"/>
      <c r="AM37" s="851"/>
      <c r="AN37" s="851"/>
      <c r="AO37" s="851"/>
      <c r="AP37" s="851">
        <v>0</v>
      </c>
      <c r="AQ37" s="851"/>
      <c r="AR37" s="851"/>
      <c r="AS37" s="851"/>
      <c r="AT37" s="851"/>
      <c r="AU37" s="851">
        <v>0</v>
      </c>
      <c r="AV37" s="851"/>
      <c r="AW37" s="851"/>
      <c r="AX37" s="851"/>
      <c r="AY37" s="851"/>
      <c r="AZ37" s="852"/>
      <c r="BA37" s="852"/>
      <c r="BB37" s="852"/>
      <c r="BC37" s="852"/>
      <c r="BD37" s="852"/>
      <c r="BE37" s="848" t="s">
        <v>384</v>
      </c>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t="s">
        <v>390</v>
      </c>
      <c r="C38" s="776"/>
      <c r="D38" s="776"/>
      <c r="E38" s="776"/>
      <c r="F38" s="776"/>
      <c r="G38" s="776"/>
      <c r="H38" s="776"/>
      <c r="I38" s="776"/>
      <c r="J38" s="776"/>
      <c r="K38" s="776"/>
      <c r="L38" s="776"/>
      <c r="M38" s="776"/>
      <c r="N38" s="776"/>
      <c r="O38" s="776"/>
      <c r="P38" s="777"/>
      <c r="Q38" s="778">
        <f>3+10</f>
        <v>13</v>
      </c>
      <c r="R38" s="779"/>
      <c r="S38" s="779"/>
      <c r="T38" s="779"/>
      <c r="U38" s="779"/>
      <c r="V38" s="779">
        <v>3</v>
      </c>
      <c r="W38" s="779"/>
      <c r="X38" s="779"/>
      <c r="Y38" s="779"/>
      <c r="Z38" s="779"/>
      <c r="AA38" s="780">
        <f t="shared" si="0"/>
        <v>10</v>
      </c>
      <c r="AB38" s="782"/>
      <c r="AC38" s="782"/>
      <c r="AD38" s="782"/>
      <c r="AE38" s="783"/>
      <c r="AF38" s="781">
        <v>10</v>
      </c>
      <c r="AG38" s="782"/>
      <c r="AH38" s="782"/>
      <c r="AI38" s="782"/>
      <c r="AJ38" s="783"/>
      <c r="AK38" s="850">
        <v>0</v>
      </c>
      <c r="AL38" s="851"/>
      <c r="AM38" s="851"/>
      <c r="AN38" s="851"/>
      <c r="AO38" s="851"/>
      <c r="AP38" s="851">
        <v>0</v>
      </c>
      <c r="AQ38" s="851"/>
      <c r="AR38" s="851"/>
      <c r="AS38" s="851"/>
      <c r="AT38" s="851"/>
      <c r="AU38" s="851">
        <v>0</v>
      </c>
      <c r="AV38" s="851"/>
      <c r="AW38" s="851"/>
      <c r="AX38" s="851"/>
      <c r="AY38" s="851"/>
      <c r="AZ38" s="852"/>
      <c r="BA38" s="852"/>
      <c r="BB38" s="852"/>
      <c r="BC38" s="852"/>
      <c r="BD38" s="852"/>
      <c r="BE38" s="848" t="s">
        <v>384</v>
      </c>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391</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367</v>
      </c>
      <c r="B63" s="810" t="s">
        <v>392</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216</v>
      </c>
      <c r="AG63" s="862"/>
      <c r="AH63" s="862"/>
      <c r="AI63" s="862"/>
      <c r="AJ63" s="863"/>
      <c r="AK63" s="864"/>
      <c r="AL63" s="859"/>
      <c r="AM63" s="859"/>
      <c r="AN63" s="859"/>
      <c r="AO63" s="859"/>
      <c r="AP63" s="862"/>
      <c r="AQ63" s="862"/>
      <c r="AR63" s="862"/>
      <c r="AS63" s="862"/>
      <c r="AT63" s="862"/>
      <c r="AU63" s="862"/>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394</v>
      </c>
      <c r="B66" s="761"/>
      <c r="C66" s="761"/>
      <c r="D66" s="761"/>
      <c r="E66" s="761"/>
      <c r="F66" s="761"/>
      <c r="G66" s="761"/>
      <c r="H66" s="761"/>
      <c r="I66" s="761"/>
      <c r="J66" s="761"/>
      <c r="K66" s="761"/>
      <c r="L66" s="761"/>
      <c r="M66" s="761"/>
      <c r="N66" s="761"/>
      <c r="O66" s="761"/>
      <c r="P66" s="762"/>
      <c r="Q66" s="737" t="s">
        <v>371</v>
      </c>
      <c r="R66" s="738"/>
      <c r="S66" s="738"/>
      <c r="T66" s="738"/>
      <c r="U66" s="739"/>
      <c r="V66" s="737" t="s">
        <v>372</v>
      </c>
      <c r="W66" s="738"/>
      <c r="X66" s="738"/>
      <c r="Y66" s="738"/>
      <c r="Z66" s="739"/>
      <c r="AA66" s="737" t="s">
        <v>373</v>
      </c>
      <c r="AB66" s="738"/>
      <c r="AC66" s="738"/>
      <c r="AD66" s="738"/>
      <c r="AE66" s="739"/>
      <c r="AF66" s="872" t="s">
        <v>374</v>
      </c>
      <c r="AG66" s="833"/>
      <c r="AH66" s="833"/>
      <c r="AI66" s="833"/>
      <c r="AJ66" s="873"/>
      <c r="AK66" s="737" t="s">
        <v>375</v>
      </c>
      <c r="AL66" s="761"/>
      <c r="AM66" s="761"/>
      <c r="AN66" s="761"/>
      <c r="AO66" s="762"/>
      <c r="AP66" s="737" t="s">
        <v>376</v>
      </c>
      <c r="AQ66" s="738"/>
      <c r="AR66" s="738"/>
      <c r="AS66" s="738"/>
      <c r="AT66" s="739"/>
      <c r="AU66" s="737" t="s">
        <v>395</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5581</v>
      </c>
      <c r="R68" s="886"/>
      <c r="S68" s="886"/>
      <c r="T68" s="886"/>
      <c r="U68" s="886"/>
      <c r="V68" s="886">
        <v>5440</v>
      </c>
      <c r="W68" s="886"/>
      <c r="X68" s="886"/>
      <c r="Y68" s="886"/>
      <c r="Z68" s="886"/>
      <c r="AA68" s="886">
        <v>141</v>
      </c>
      <c r="AB68" s="886"/>
      <c r="AC68" s="886"/>
      <c r="AD68" s="886"/>
      <c r="AE68" s="886"/>
      <c r="AF68" s="886">
        <v>141</v>
      </c>
      <c r="AG68" s="886"/>
      <c r="AH68" s="886"/>
      <c r="AI68" s="886"/>
      <c r="AJ68" s="886"/>
      <c r="AK68" s="886">
        <v>443</v>
      </c>
      <c r="AL68" s="886"/>
      <c r="AM68" s="886"/>
      <c r="AN68" s="886"/>
      <c r="AO68" s="886"/>
      <c r="AP68" s="886">
        <v>538</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643</v>
      </c>
      <c r="R69" s="851"/>
      <c r="S69" s="851"/>
      <c r="T69" s="851"/>
      <c r="U69" s="851"/>
      <c r="V69" s="851">
        <v>535</v>
      </c>
      <c r="W69" s="851"/>
      <c r="X69" s="851"/>
      <c r="Y69" s="851"/>
      <c r="Z69" s="851"/>
      <c r="AA69" s="851">
        <v>108</v>
      </c>
      <c r="AB69" s="851"/>
      <c r="AC69" s="851"/>
      <c r="AD69" s="851"/>
      <c r="AE69" s="851"/>
      <c r="AF69" s="851">
        <v>813</v>
      </c>
      <c r="AG69" s="851"/>
      <c r="AH69" s="851"/>
      <c r="AI69" s="851"/>
      <c r="AJ69" s="851"/>
      <c r="AK69" s="851"/>
      <c r="AL69" s="851"/>
      <c r="AM69" s="851"/>
      <c r="AN69" s="851"/>
      <c r="AO69" s="851"/>
      <c r="AP69" s="851">
        <v>221</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771</v>
      </c>
      <c r="R70" s="851"/>
      <c r="S70" s="851"/>
      <c r="T70" s="851"/>
      <c r="U70" s="851"/>
      <c r="V70" s="851">
        <v>722</v>
      </c>
      <c r="W70" s="851"/>
      <c r="X70" s="851"/>
      <c r="Y70" s="851"/>
      <c r="Z70" s="851"/>
      <c r="AA70" s="851">
        <v>49</v>
      </c>
      <c r="AB70" s="851"/>
      <c r="AC70" s="851"/>
      <c r="AD70" s="851"/>
      <c r="AE70" s="851"/>
      <c r="AF70" s="851">
        <v>49</v>
      </c>
      <c r="AG70" s="851"/>
      <c r="AH70" s="851"/>
      <c r="AI70" s="851"/>
      <c r="AJ70" s="851"/>
      <c r="AK70" s="851">
        <v>0</v>
      </c>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246870</v>
      </c>
      <c r="R71" s="851"/>
      <c r="S71" s="851"/>
      <c r="T71" s="851"/>
      <c r="U71" s="851"/>
      <c r="V71" s="851">
        <v>235027</v>
      </c>
      <c r="W71" s="851"/>
      <c r="X71" s="851"/>
      <c r="Y71" s="851"/>
      <c r="Z71" s="851"/>
      <c r="AA71" s="851">
        <v>11843</v>
      </c>
      <c r="AB71" s="851"/>
      <c r="AC71" s="851"/>
      <c r="AD71" s="851"/>
      <c r="AE71" s="851"/>
      <c r="AF71" s="851">
        <v>11843</v>
      </c>
      <c r="AG71" s="851"/>
      <c r="AH71" s="851"/>
      <c r="AI71" s="851"/>
      <c r="AJ71" s="851"/>
      <c r="AK71" s="851">
        <v>516</v>
      </c>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c r="AG72" s="851"/>
      <c r="AH72" s="851"/>
      <c r="AI72" s="851"/>
      <c r="AJ72" s="851"/>
      <c r="AK72" s="851">
        <v>15</v>
      </c>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c r="AG76" s="900"/>
      <c r="AH76" s="900"/>
      <c r="AI76" s="900"/>
      <c r="AJ76" s="850"/>
      <c r="AK76" s="901">
        <v>18</v>
      </c>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367</v>
      </c>
      <c r="B88" s="810" t="s">
        <v>396</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810" t="s">
        <v>397</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398</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399</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402</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403</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404</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405</v>
      </c>
      <c r="AB109" s="915"/>
      <c r="AC109" s="915"/>
      <c r="AD109" s="915"/>
      <c r="AE109" s="916"/>
      <c r="AF109" s="914" t="s">
        <v>287</v>
      </c>
      <c r="AG109" s="915"/>
      <c r="AH109" s="915"/>
      <c r="AI109" s="915"/>
      <c r="AJ109" s="916"/>
      <c r="AK109" s="914" t="s">
        <v>286</v>
      </c>
      <c r="AL109" s="915"/>
      <c r="AM109" s="915"/>
      <c r="AN109" s="915"/>
      <c r="AO109" s="916"/>
      <c r="AP109" s="914" t="s">
        <v>406</v>
      </c>
      <c r="AQ109" s="915"/>
      <c r="AR109" s="915"/>
      <c r="AS109" s="915"/>
      <c r="AT109" s="917"/>
      <c r="AU109" s="934" t="s">
        <v>404</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405</v>
      </c>
      <c r="BR109" s="915"/>
      <c r="BS109" s="915"/>
      <c r="BT109" s="915"/>
      <c r="BU109" s="916"/>
      <c r="BV109" s="914" t="s">
        <v>287</v>
      </c>
      <c r="BW109" s="915"/>
      <c r="BX109" s="915"/>
      <c r="BY109" s="915"/>
      <c r="BZ109" s="916"/>
      <c r="CA109" s="914" t="s">
        <v>286</v>
      </c>
      <c r="CB109" s="915"/>
      <c r="CC109" s="915"/>
      <c r="CD109" s="915"/>
      <c r="CE109" s="916"/>
      <c r="CF109" s="935" t="s">
        <v>406</v>
      </c>
      <c r="CG109" s="935"/>
      <c r="CH109" s="935"/>
      <c r="CI109" s="935"/>
      <c r="CJ109" s="935"/>
      <c r="CK109" s="914" t="s">
        <v>407</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405</v>
      </c>
      <c r="DH109" s="915"/>
      <c r="DI109" s="915"/>
      <c r="DJ109" s="915"/>
      <c r="DK109" s="916"/>
      <c r="DL109" s="914" t="s">
        <v>287</v>
      </c>
      <c r="DM109" s="915"/>
      <c r="DN109" s="915"/>
      <c r="DO109" s="915"/>
      <c r="DP109" s="916"/>
      <c r="DQ109" s="914" t="s">
        <v>286</v>
      </c>
      <c r="DR109" s="915"/>
      <c r="DS109" s="915"/>
      <c r="DT109" s="915"/>
      <c r="DU109" s="916"/>
      <c r="DV109" s="914" t="s">
        <v>406</v>
      </c>
      <c r="DW109" s="915"/>
      <c r="DX109" s="915"/>
      <c r="DY109" s="915"/>
      <c r="DZ109" s="917"/>
    </row>
    <row r="110" spans="1:131" s="199" customFormat="1" ht="26.25" customHeight="1">
      <c r="A110" s="918" t="s">
        <v>408</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431032</v>
      </c>
      <c r="AB110" s="922"/>
      <c r="AC110" s="922"/>
      <c r="AD110" s="922"/>
      <c r="AE110" s="923"/>
      <c r="AF110" s="924">
        <v>389570</v>
      </c>
      <c r="AG110" s="922"/>
      <c r="AH110" s="922"/>
      <c r="AI110" s="922"/>
      <c r="AJ110" s="923"/>
      <c r="AK110" s="924">
        <v>397866</v>
      </c>
      <c r="AL110" s="922"/>
      <c r="AM110" s="922"/>
      <c r="AN110" s="922"/>
      <c r="AO110" s="923"/>
      <c r="AP110" s="925">
        <v>19.5</v>
      </c>
      <c r="AQ110" s="926"/>
      <c r="AR110" s="926"/>
      <c r="AS110" s="926"/>
      <c r="AT110" s="927"/>
      <c r="AU110" s="928" t="s">
        <v>61</v>
      </c>
      <c r="AV110" s="929"/>
      <c r="AW110" s="929"/>
      <c r="AX110" s="929"/>
      <c r="AY110" s="929"/>
      <c r="AZ110" s="970" t="s">
        <v>409</v>
      </c>
      <c r="BA110" s="919"/>
      <c r="BB110" s="919"/>
      <c r="BC110" s="919"/>
      <c r="BD110" s="919"/>
      <c r="BE110" s="919"/>
      <c r="BF110" s="919"/>
      <c r="BG110" s="919"/>
      <c r="BH110" s="919"/>
      <c r="BI110" s="919"/>
      <c r="BJ110" s="919"/>
      <c r="BK110" s="919"/>
      <c r="BL110" s="919"/>
      <c r="BM110" s="919"/>
      <c r="BN110" s="919"/>
      <c r="BO110" s="919"/>
      <c r="BP110" s="920"/>
      <c r="BQ110" s="956">
        <v>3142608</v>
      </c>
      <c r="BR110" s="957"/>
      <c r="BS110" s="957"/>
      <c r="BT110" s="957"/>
      <c r="BU110" s="957"/>
      <c r="BV110" s="957">
        <v>3128264</v>
      </c>
      <c r="BW110" s="957"/>
      <c r="BX110" s="957"/>
      <c r="BY110" s="957"/>
      <c r="BZ110" s="957"/>
      <c r="CA110" s="957">
        <v>3081854</v>
      </c>
      <c r="CB110" s="957"/>
      <c r="CC110" s="957"/>
      <c r="CD110" s="957"/>
      <c r="CE110" s="957"/>
      <c r="CF110" s="971">
        <v>151.30000000000001</v>
      </c>
      <c r="CG110" s="972"/>
      <c r="CH110" s="972"/>
      <c r="CI110" s="972"/>
      <c r="CJ110" s="972"/>
      <c r="CK110" s="973" t="s">
        <v>410</v>
      </c>
      <c r="CL110" s="974"/>
      <c r="CM110" s="953" t="s">
        <v>411</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413</v>
      </c>
      <c r="BA111" s="980"/>
      <c r="BB111" s="980"/>
      <c r="BC111" s="980"/>
      <c r="BD111" s="980"/>
      <c r="BE111" s="980"/>
      <c r="BF111" s="980"/>
      <c r="BG111" s="980"/>
      <c r="BH111" s="980"/>
      <c r="BI111" s="980"/>
      <c r="BJ111" s="980"/>
      <c r="BK111" s="980"/>
      <c r="BL111" s="980"/>
      <c r="BM111" s="980"/>
      <c r="BN111" s="980"/>
      <c r="BO111" s="980"/>
      <c r="BP111" s="981"/>
      <c r="BQ111" s="949">
        <v>43999</v>
      </c>
      <c r="BR111" s="950"/>
      <c r="BS111" s="950"/>
      <c r="BT111" s="950"/>
      <c r="BU111" s="950"/>
      <c r="BV111" s="950">
        <v>36767</v>
      </c>
      <c r="BW111" s="950"/>
      <c r="BX111" s="950"/>
      <c r="BY111" s="950"/>
      <c r="BZ111" s="950"/>
      <c r="CA111" s="950">
        <v>30363</v>
      </c>
      <c r="CB111" s="950"/>
      <c r="CC111" s="950"/>
      <c r="CD111" s="950"/>
      <c r="CE111" s="950"/>
      <c r="CF111" s="944">
        <v>1.5</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1409402</v>
      </c>
      <c r="BR112" s="950"/>
      <c r="BS112" s="950"/>
      <c r="BT112" s="950"/>
      <c r="BU112" s="950"/>
      <c r="BV112" s="950">
        <v>1358301</v>
      </c>
      <c r="BW112" s="950"/>
      <c r="BX112" s="950"/>
      <c r="BY112" s="950"/>
      <c r="BZ112" s="950"/>
      <c r="CA112" s="950">
        <v>1250516</v>
      </c>
      <c r="CB112" s="950"/>
      <c r="CC112" s="950"/>
      <c r="CD112" s="950"/>
      <c r="CE112" s="950"/>
      <c r="CF112" s="944">
        <v>61.4</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145741</v>
      </c>
      <c r="AB113" s="964"/>
      <c r="AC113" s="964"/>
      <c r="AD113" s="964"/>
      <c r="AE113" s="965"/>
      <c r="AF113" s="966">
        <v>136767</v>
      </c>
      <c r="AG113" s="964"/>
      <c r="AH113" s="964"/>
      <c r="AI113" s="964"/>
      <c r="AJ113" s="965"/>
      <c r="AK113" s="966">
        <v>137610</v>
      </c>
      <c r="AL113" s="964"/>
      <c r="AM113" s="964"/>
      <c r="AN113" s="964"/>
      <c r="AO113" s="965"/>
      <c r="AP113" s="967">
        <v>6.8</v>
      </c>
      <c r="AQ113" s="968"/>
      <c r="AR113" s="968"/>
      <c r="AS113" s="968"/>
      <c r="AT113" s="969"/>
      <c r="AU113" s="930"/>
      <c r="AV113" s="931"/>
      <c r="AW113" s="931"/>
      <c r="AX113" s="931"/>
      <c r="AY113" s="931"/>
      <c r="AZ113" s="979" t="s">
        <v>420</v>
      </c>
      <c r="BA113" s="980"/>
      <c r="BB113" s="980"/>
      <c r="BC113" s="980"/>
      <c r="BD113" s="980"/>
      <c r="BE113" s="980"/>
      <c r="BF113" s="980"/>
      <c r="BG113" s="980"/>
      <c r="BH113" s="980"/>
      <c r="BI113" s="980"/>
      <c r="BJ113" s="980"/>
      <c r="BK113" s="980"/>
      <c r="BL113" s="980"/>
      <c r="BM113" s="980"/>
      <c r="BN113" s="980"/>
      <c r="BO113" s="980"/>
      <c r="BP113" s="981"/>
      <c r="BQ113" s="949">
        <v>6368</v>
      </c>
      <c r="BR113" s="950"/>
      <c r="BS113" s="950"/>
      <c r="BT113" s="950"/>
      <c r="BU113" s="950"/>
      <c r="BV113" s="950">
        <v>5657</v>
      </c>
      <c r="BW113" s="950"/>
      <c r="BX113" s="950"/>
      <c r="BY113" s="950"/>
      <c r="BZ113" s="950"/>
      <c r="CA113" s="950">
        <v>8004</v>
      </c>
      <c r="CB113" s="950"/>
      <c r="CC113" s="950"/>
      <c r="CD113" s="950"/>
      <c r="CE113" s="950"/>
      <c r="CF113" s="944">
        <v>0.4</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3474</v>
      </c>
      <c r="AB114" s="989"/>
      <c r="AC114" s="989"/>
      <c r="AD114" s="989"/>
      <c r="AE114" s="990"/>
      <c r="AF114" s="991">
        <v>3298</v>
      </c>
      <c r="AG114" s="989"/>
      <c r="AH114" s="989"/>
      <c r="AI114" s="989"/>
      <c r="AJ114" s="990"/>
      <c r="AK114" s="991">
        <v>2671</v>
      </c>
      <c r="AL114" s="989"/>
      <c r="AM114" s="989"/>
      <c r="AN114" s="989"/>
      <c r="AO114" s="990"/>
      <c r="AP114" s="992">
        <v>0.1</v>
      </c>
      <c r="AQ114" s="993"/>
      <c r="AR114" s="993"/>
      <c r="AS114" s="993"/>
      <c r="AT114" s="994"/>
      <c r="AU114" s="930"/>
      <c r="AV114" s="931"/>
      <c r="AW114" s="931"/>
      <c r="AX114" s="931"/>
      <c r="AY114" s="931"/>
      <c r="AZ114" s="979" t="s">
        <v>423</v>
      </c>
      <c r="BA114" s="980"/>
      <c r="BB114" s="980"/>
      <c r="BC114" s="980"/>
      <c r="BD114" s="980"/>
      <c r="BE114" s="980"/>
      <c r="BF114" s="980"/>
      <c r="BG114" s="980"/>
      <c r="BH114" s="980"/>
      <c r="BI114" s="980"/>
      <c r="BJ114" s="980"/>
      <c r="BK114" s="980"/>
      <c r="BL114" s="980"/>
      <c r="BM114" s="980"/>
      <c r="BN114" s="980"/>
      <c r="BO114" s="980"/>
      <c r="BP114" s="981"/>
      <c r="BQ114" s="949">
        <v>683228</v>
      </c>
      <c r="BR114" s="950"/>
      <c r="BS114" s="950"/>
      <c r="BT114" s="950"/>
      <c r="BU114" s="950"/>
      <c r="BV114" s="950">
        <v>610703</v>
      </c>
      <c r="BW114" s="950"/>
      <c r="BX114" s="950"/>
      <c r="BY114" s="950"/>
      <c r="BZ114" s="950"/>
      <c r="CA114" s="950">
        <v>588237</v>
      </c>
      <c r="CB114" s="950"/>
      <c r="CC114" s="950"/>
      <c r="CD114" s="950"/>
      <c r="CE114" s="950"/>
      <c r="CF114" s="944">
        <v>28.9</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8094</v>
      </c>
      <c r="AB115" s="964"/>
      <c r="AC115" s="964"/>
      <c r="AD115" s="964"/>
      <c r="AE115" s="965"/>
      <c r="AF115" s="966">
        <v>7233</v>
      </c>
      <c r="AG115" s="964"/>
      <c r="AH115" s="964"/>
      <c r="AI115" s="964"/>
      <c r="AJ115" s="965"/>
      <c r="AK115" s="966">
        <v>6498</v>
      </c>
      <c r="AL115" s="964"/>
      <c r="AM115" s="964"/>
      <c r="AN115" s="964"/>
      <c r="AO115" s="965"/>
      <c r="AP115" s="967">
        <v>0.3</v>
      </c>
      <c r="AQ115" s="968"/>
      <c r="AR115" s="968"/>
      <c r="AS115" s="968"/>
      <c r="AT115" s="969"/>
      <c r="AU115" s="930"/>
      <c r="AV115" s="931"/>
      <c r="AW115" s="931"/>
      <c r="AX115" s="931"/>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427</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c r="A116" s="986"/>
      <c r="B116" s="987"/>
      <c r="C116" s="995" t="s">
        <v>428</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429</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431</v>
      </c>
      <c r="Z117" s="916"/>
      <c r="AA117" s="1006">
        <v>588341</v>
      </c>
      <c r="AB117" s="1007"/>
      <c r="AC117" s="1007"/>
      <c r="AD117" s="1007"/>
      <c r="AE117" s="1008"/>
      <c r="AF117" s="1009">
        <v>536868</v>
      </c>
      <c r="AG117" s="1007"/>
      <c r="AH117" s="1007"/>
      <c r="AI117" s="1007"/>
      <c r="AJ117" s="1008"/>
      <c r="AK117" s="1009">
        <v>544645</v>
      </c>
      <c r="AL117" s="1007"/>
      <c r="AM117" s="1007"/>
      <c r="AN117" s="1007"/>
      <c r="AO117" s="1008"/>
      <c r="AP117" s="1010"/>
      <c r="AQ117" s="1011"/>
      <c r="AR117" s="1011"/>
      <c r="AS117" s="1011"/>
      <c r="AT117" s="1012"/>
      <c r="AU117" s="930"/>
      <c r="AV117" s="931"/>
      <c r="AW117" s="931"/>
      <c r="AX117" s="931"/>
      <c r="AY117" s="931"/>
      <c r="AZ117" s="997" t="s">
        <v>432</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407</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405</v>
      </c>
      <c r="AB118" s="915"/>
      <c r="AC118" s="915"/>
      <c r="AD118" s="915"/>
      <c r="AE118" s="916"/>
      <c r="AF118" s="914" t="s">
        <v>287</v>
      </c>
      <c r="AG118" s="915"/>
      <c r="AH118" s="915"/>
      <c r="AI118" s="915"/>
      <c r="AJ118" s="916"/>
      <c r="AK118" s="914" t="s">
        <v>286</v>
      </c>
      <c r="AL118" s="915"/>
      <c r="AM118" s="915"/>
      <c r="AN118" s="915"/>
      <c r="AO118" s="916"/>
      <c r="AP118" s="1001" t="s">
        <v>406</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410</v>
      </c>
      <c r="B119" s="974"/>
      <c r="C119" s="953" t="s">
        <v>411</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436</v>
      </c>
      <c r="BP119" s="1036"/>
      <c r="BQ119" s="1027">
        <v>5285605</v>
      </c>
      <c r="BR119" s="1028"/>
      <c r="BS119" s="1028"/>
      <c r="BT119" s="1028"/>
      <c r="BU119" s="1028"/>
      <c r="BV119" s="1028">
        <v>5139692</v>
      </c>
      <c r="BW119" s="1028"/>
      <c r="BX119" s="1028"/>
      <c r="BY119" s="1028"/>
      <c r="BZ119" s="1028"/>
      <c r="CA119" s="1028">
        <v>4958974</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43999</v>
      </c>
      <c r="DH119" s="1014"/>
      <c r="DI119" s="1014"/>
      <c r="DJ119" s="1014"/>
      <c r="DK119" s="1015"/>
      <c r="DL119" s="1013">
        <v>36767</v>
      </c>
      <c r="DM119" s="1014"/>
      <c r="DN119" s="1014"/>
      <c r="DO119" s="1014"/>
      <c r="DP119" s="1015"/>
      <c r="DQ119" s="1013">
        <v>30363</v>
      </c>
      <c r="DR119" s="1014"/>
      <c r="DS119" s="1014"/>
      <c r="DT119" s="1014"/>
      <c r="DU119" s="1015"/>
      <c r="DV119" s="1016">
        <v>1.5</v>
      </c>
      <c r="DW119" s="1017"/>
      <c r="DX119" s="1017"/>
      <c r="DY119" s="1017"/>
      <c r="DZ119" s="1018"/>
    </row>
    <row r="120" spans="1:130" s="199" customFormat="1" ht="26.25" customHeight="1">
      <c r="A120" s="1089"/>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2670232</v>
      </c>
      <c r="BR120" s="957"/>
      <c r="BS120" s="957"/>
      <c r="BT120" s="957"/>
      <c r="BU120" s="957"/>
      <c r="BV120" s="957">
        <v>2900632</v>
      </c>
      <c r="BW120" s="957"/>
      <c r="BX120" s="957"/>
      <c r="BY120" s="957"/>
      <c r="BZ120" s="957"/>
      <c r="CA120" s="957">
        <v>3085040</v>
      </c>
      <c r="CB120" s="957"/>
      <c r="CC120" s="957"/>
      <c r="CD120" s="957"/>
      <c r="CE120" s="957"/>
      <c r="CF120" s="971">
        <v>151.4</v>
      </c>
      <c r="CG120" s="972"/>
      <c r="CH120" s="972"/>
      <c r="CI120" s="972"/>
      <c r="CJ120" s="972"/>
      <c r="CK120" s="1037" t="s">
        <v>440</v>
      </c>
      <c r="CL120" s="1038"/>
      <c r="CM120" s="1038"/>
      <c r="CN120" s="1038"/>
      <c r="CO120" s="1039"/>
      <c r="CP120" s="1045" t="s">
        <v>385</v>
      </c>
      <c r="CQ120" s="1046"/>
      <c r="CR120" s="1046"/>
      <c r="CS120" s="1046"/>
      <c r="CT120" s="1046"/>
      <c r="CU120" s="1046"/>
      <c r="CV120" s="1046"/>
      <c r="CW120" s="1046"/>
      <c r="CX120" s="1046"/>
      <c r="CY120" s="1046"/>
      <c r="CZ120" s="1046"/>
      <c r="DA120" s="1046"/>
      <c r="DB120" s="1046"/>
      <c r="DC120" s="1046"/>
      <c r="DD120" s="1046"/>
      <c r="DE120" s="1046"/>
      <c r="DF120" s="1047"/>
      <c r="DG120" s="956">
        <v>522065</v>
      </c>
      <c r="DH120" s="957"/>
      <c r="DI120" s="957"/>
      <c r="DJ120" s="957"/>
      <c r="DK120" s="957"/>
      <c r="DL120" s="957">
        <v>487049</v>
      </c>
      <c r="DM120" s="957"/>
      <c r="DN120" s="957"/>
      <c r="DO120" s="957"/>
      <c r="DP120" s="957"/>
      <c r="DQ120" s="957">
        <v>455817</v>
      </c>
      <c r="DR120" s="957"/>
      <c r="DS120" s="957"/>
      <c r="DT120" s="957"/>
      <c r="DU120" s="957"/>
      <c r="DV120" s="958">
        <v>22.4</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194151</v>
      </c>
      <c r="BR121" s="950"/>
      <c r="BS121" s="950"/>
      <c r="BT121" s="950"/>
      <c r="BU121" s="950"/>
      <c r="BV121" s="950">
        <v>184152</v>
      </c>
      <c r="BW121" s="950"/>
      <c r="BX121" s="950"/>
      <c r="BY121" s="950"/>
      <c r="BZ121" s="950"/>
      <c r="CA121" s="950">
        <v>161630</v>
      </c>
      <c r="CB121" s="950"/>
      <c r="CC121" s="950"/>
      <c r="CD121" s="950"/>
      <c r="CE121" s="950"/>
      <c r="CF121" s="944">
        <v>7.9</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v>414169</v>
      </c>
      <c r="DH121" s="950"/>
      <c r="DI121" s="950"/>
      <c r="DJ121" s="950"/>
      <c r="DK121" s="950"/>
      <c r="DL121" s="950">
        <v>437516</v>
      </c>
      <c r="DM121" s="950"/>
      <c r="DN121" s="950"/>
      <c r="DO121" s="950"/>
      <c r="DP121" s="950"/>
      <c r="DQ121" s="950">
        <v>390474</v>
      </c>
      <c r="DR121" s="950"/>
      <c r="DS121" s="950"/>
      <c r="DT121" s="950"/>
      <c r="DU121" s="950"/>
      <c r="DV121" s="951">
        <v>19.2</v>
      </c>
      <c r="DW121" s="951"/>
      <c r="DX121" s="951"/>
      <c r="DY121" s="951"/>
      <c r="DZ121" s="952"/>
    </row>
    <row r="122" spans="1:130" s="199" customFormat="1" ht="26.25" customHeight="1">
      <c r="A122" s="1089"/>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3992979</v>
      </c>
      <c r="BR122" s="1028"/>
      <c r="BS122" s="1028"/>
      <c r="BT122" s="1028"/>
      <c r="BU122" s="1028"/>
      <c r="BV122" s="1028">
        <v>4011249</v>
      </c>
      <c r="BW122" s="1028"/>
      <c r="BX122" s="1028"/>
      <c r="BY122" s="1028"/>
      <c r="BZ122" s="1028"/>
      <c r="CA122" s="1028">
        <v>3870996</v>
      </c>
      <c r="CB122" s="1028"/>
      <c r="CC122" s="1028"/>
      <c r="CD122" s="1028"/>
      <c r="CE122" s="1028"/>
      <c r="CF122" s="1048">
        <v>190</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439558</v>
      </c>
      <c r="DH122" s="950"/>
      <c r="DI122" s="950"/>
      <c r="DJ122" s="950"/>
      <c r="DK122" s="950"/>
      <c r="DL122" s="950">
        <v>404103</v>
      </c>
      <c r="DM122" s="950"/>
      <c r="DN122" s="950"/>
      <c r="DO122" s="950"/>
      <c r="DP122" s="950"/>
      <c r="DQ122" s="950">
        <v>377024</v>
      </c>
      <c r="DR122" s="950"/>
      <c r="DS122" s="950"/>
      <c r="DT122" s="950"/>
      <c r="DU122" s="950"/>
      <c r="DV122" s="951">
        <v>18.5</v>
      </c>
      <c r="DW122" s="951"/>
      <c r="DX122" s="951"/>
      <c r="DY122" s="951"/>
      <c r="DZ122" s="952"/>
    </row>
    <row r="123" spans="1:130" s="199" customFormat="1" ht="26.25" customHeight="1">
      <c r="A123" s="1089"/>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444</v>
      </c>
      <c r="BP123" s="1036"/>
      <c r="BQ123" s="1095">
        <v>6857362</v>
      </c>
      <c r="BR123" s="1096"/>
      <c r="BS123" s="1096"/>
      <c r="BT123" s="1096"/>
      <c r="BU123" s="1096"/>
      <c r="BV123" s="1096">
        <v>7096033</v>
      </c>
      <c r="BW123" s="1096"/>
      <c r="BX123" s="1096"/>
      <c r="BY123" s="1096"/>
      <c r="BZ123" s="1096"/>
      <c r="CA123" s="1096">
        <v>7117666</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22297</v>
      </c>
      <c r="DH123" s="989"/>
      <c r="DI123" s="989"/>
      <c r="DJ123" s="989"/>
      <c r="DK123" s="990"/>
      <c r="DL123" s="991">
        <v>19485</v>
      </c>
      <c r="DM123" s="989"/>
      <c r="DN123" s="989"/>
      <c r="DO123" s="989"/>
      <c r="DP123" s="990"/>
      <c r="DQ123" s="991">
        <v>17498</v>
      </c>
      <c r="DR123" s="989"/>
      <c r="DS123" s="989"/>
      <c r="DT123" s="989"/>
      <c r="DU123" s="990"/>
      <c r="DV123" s="992">
        <v>0.9</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112</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v>11313</v>
      </c>
      <c r="DH124" s="1014"/>
      <c r="DI124" s="1014"/>
      <c r="DJ124" s="1014"/>
      <c r="DK124" s="1015"/>
      <c r="DL124" s="1013">
        <v>10148</v>
      </c>
      <c r="DM124" s="1014"/>
      <c r="DN124" s="1014"/>
      <c r="DO124" s="1014"/>
      <c r="DP124" s="1015"/>
      <c r="DQ124" s="1013">
        <v>9703</v>
      </c>
      <c r="DR124" s="1014"/>
      <c r="DS124" s="1014"/>
      <c r="DT124" s="1014"/>
      <c r="DU124" s="1015"/>
      <c r="DV124" s="1016">
        <v>0.5</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8094</v>
      </c>
      <c r="AB126" s="989"/>
      <c r="AC126" s="989"/>
      <c r="AD126" s="989"/>
      <c r="AE126" s="990"/>
      <c r="AF126" s="991">
        <v>7233</v>
      </c>
      <c r="AG126" s="989"/>
      <c r="AH126" s="989"/>
      <c r="AI126" s="989"/>
      <c r="AJ126" s="990"/>
      <c r="AK126" s="991">
        <v>6498</v>
      </c>
      <c r="AL126" s="989"/>
      <c r="AM126" s="989"/>
      <c r="AN126" s="989"/>
      <c r="AO126" s="990"/>
      <c r="AP126" s="992">
        <v>0.3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10721</v>
      </c>
      <c r="AB128" s="1078"/>
      <c r="AC128" s="1078"/>
      <c r="AD128" s="1078"/>
      <c r="AE128" s="1079"/>
      <c r="AF128" s="1080">
        <v>10801</v>
      </c>
      <c r="AG128" s="1078"/>
      <c r="AH128" s="1078"/>
      <c r="AI128" s="1078"/>
      <c r="AJ128" s="1079"/>
      <c r="AK128" s="1080">
        <v>13609</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2460369</v>
      </c>
      <c r="AB129" s="989"/>
      <c r="AC129" s="989"/>
      <c r="AD129" s="989"/>
      <c r="AE129" s="990"/>
      <c r="AF129" s="991">
        <v>2511391</v>
      </c>
      <c r="AG129" s="989"/>
      <c r="AH129" s="989"/>
      <c r="AI129" s="989"/>
      <c r="AJ129" s="990"/>
      <c r="AK129" s="991">
        <v>2481698</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497071</v>
      </c>
      <c r="AB130" s="989"/>
      <c r="AC130" s="989"/>
      <c r="AD130" s="989"/>
      <c r="AE130" s="990"/>
      <c r="AF130" s="991">
        <v>453188</v>
      </c>
      <c r="AG130" s="989"/>
      <c r="AH130" s="989"/>
      <c r="AI130" s="989"/>
      <c r="AJ130" s="990"/>
      <c r="AK130" s="991">
        <v>444223</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3.9</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1963298</v>
      </c>
      <c r="AB131" s="1014"/>
      <c r="AC131" s="1014"/>
      <c r="AD131" s="1014"/>
      <c r="AE131" s="1015"/>
      <c r="AF131" s="1013">
        <v>2058203</v>
      </c>
      <c r="AG131" s="1014"/>
      <c r="AH131" s="1014"/>
      <c r="AI131" s="1014"/>
      <c r="AJ131" s="1015"/>
      <c r="AK131" s="1013">
        <v>2037475</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4.1027393700000001</v>
      </c>
      <c r="AB132" s="1130"/>
      <c r="AC132" s="1130"/>
      <c r="AD132" s="1130"/>
      <c r="AE132" s="1131"/>
      <c r="AF132" s="1132">
        <v>3.5409043709999999</v>
      </c>
      <c r="AG132" s="1130"/>
      <c r="AH132" s="1130"/>
      <c r="AI132" s="1130"/>
      <c r="AJ132" s="1131"/>
      <c r="AK132" s="1132">
        <v>4.2608130160000002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5</v>
      </c>
      <c r="AB133" s="1113"/>
      <c r="AC133" s="1113"/>
      <c r="AD133" s="1113"/>
      <c r="AE133" s="1114"/>
      <c r="AF133" s="1112">
        <v>4.3</v>
      </c>
      <c r="AG133" s="1113"/>
      <c r="AH133" s="1113"/>
      <c r="AI133" s="1113"/>
      <c r="AJ133" s="1114"/>
      <c r="AK133" s="1112">
        <v>3.9</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558926</v>
      </c>
      <c r="L9" s="266">
        <v>156781</v>
      </c>
      <c r="M9" s="267">
        <v>160295</v>
      </c>
      <c r="N9" s="268">
        <v>-2.2000000000000002</v>
      </c>
    </row>
    <row r="10" spans="1:16">
      <c r="A10" s="250"/>
      <c r="B10" s="246"/>
      <c r="C10" s="246"/>
      <c r="D10" s="246"/>
      <c r="E10" s="246"/>
      <c r="F10" s="246"/>
      <c r="G10" s="1152" t="s">
        <v>478</v>
      </c>
      <c r="H10" s="1153"/>
      <c r="I10" s="1153"/>
      <c r="J10" s="1154"/>
      <c r="K10" s="269">
        <v>85930</v>
      </c>
      <c r="L10" s="270">
        <v>24104</v>
      </c>
      <c r="M10" s="271">
        <v>18795</v>
      </c>
      <c r="N10" s="272">
        <v>28.2</v>
      </c>
    </row>
    <row r="11" spans="1:16" ht="13.5" customHeight="1">
      <c r="A11" s="250"/>
      <c r="B11" s="246"/>
      <c r="C11" s="246"/>
      <c r="D11" s="246"/>
      <c r="E11" s="246"/>
      <c r="F11" s="246"/>
      <c r="G11" s="1152" t="s">
        <v>479</v>
      </c>
      <c r="H11" s="1153"/>
      <c r="I11" s="1153"/>
      <c r="J11" s="1154"/>
      <c r="K11" s="269">
        <v>86341</v>
      </c>
      <c r="L11" s="270">
        <v>24219</v>
      </c>
      <c r="M11" s="271">
        <v>26340</v>
      </c>
      <c r="N11" s="272">
        <v>-8.1</v>
      </c>
    </row>
    <row r="12" spans="1:16" ht="13.5" customHeight="1">
      <c r="A12" s="250"/>
      <c r="B12" s="246"/>
      <c r="C12" s="246"/>
      <c r="D12" s="246"/>
      <c r="E12" s="246"/>
      <c r="F12" s="246"/>
      <c r="G12" s="1152" t="s">
        <v>480</v>
      </c>
      <c r="H12" s="1153"/>
      <c r="I12" s="1153"/>
      <c r="J12" s="1154"/>
      <c r="K12" s="269" t="s">
        <v>481</v>
      </c>
      <c r="L12" s="270" t="s">
        <v>481</v>
      </c>
      <c r="M12" s="271">
        <v>1514</v>
      </c>
      <c r="N12" s="272" t="s">
        <v>481</v>
      </c>
    </row>
    <row r="13" spans="1:16" ht="13.5" customHeight="1">
      <c r="A13" s="250"/>
      <c r="B13" s="246"/>
      <c r="C13" s="246"/>
      <c r="D13" s="246"/>
      <c r="E13" s="246"/>
      <c r="F13" s="246"/>
      <c r="G13" s="1152" t="s">
        <v>482</v>
      </c>
      <c r="H13" s="1153"/>
      <c r="I13" s="1153"/>
      <c r="J13" s="1154"/>
      <c r="K13" s="269" t="s">
        <v>481</v>
      </c>
      <c r="L13" s="270" t="s">
        <v>481</v>
      </c>
      <c r="M13" s="271" t="s">
        <v>481</v>
      </c>
      <c r="N13" s="272" t="s">
        <v>481</v>
      </c>
    </row>
    <row r="14" spans="1:16" ht="13.5" customHeight="1">
      <c r="A14" s="250"/>
      <c r="B14" s="246"/>
      <c r="C14" s="246"/>
      <c r="D14" s="246"/>
      <c r="E14" s="246"/>
      <c r="F14" s="246"/>
      <c r="G14" s="1152" t="s">
        <v>483</v>
      </c>
      <c r="H14" s="1153"/>
      <c r="I14" s="1153"/>
      <c r="J14" s="1154"/>
      <c r="K14" s="269">
        <v>33287</v>
      </c>
      <c r="L14" s="270">
        <v>9337</v>
      </c>
      <c r="M14" s="271">
        <v>7022</v>
      </c>
      <c r="N14" s="272">
        <v>33</v>
      </c>
    </row>
    <row r="15" spans="1:16" ht="13.5" customHeight="1">
      <c r="A15" s="250"/>
      <c r="B15" s="246"/>
      <c r="C15" s="246"/>
      <c r="D15" s="246"/>
      <c r="E15" s="246"/>
      <c r="F15" s="246"/>
      <c r="G15" s="1152" t="s">
        <v>484</v>
      </c>
      <c r="H15" s="1153"/>
      <c r="I15" s="1153"/>
      <c r="J15" s="1154"/>
      <c r="K15" s="269">
        <v>98196</v>
      </c>
      <c r="L15" s="270">
        <v>27544</v>
      </c>
      <c r="M15" s="271">
        <v>5072</v>
      </c>
      <c r="N15" s="272">
        <v>443.1</v>
      </c>
    </row>
    <row r="16" spans="1:16">
      <c r="A16" s="250"/>
      <c r="B16" s="246"/>
      <c r="C16" s="246"/>
      <c r="D16" s="246"/>
      <c r="E16" s="246"/>
      <c r="F16" s="246"/>
      <c r="G16" s="1155" t="s">
        <v>485</v>
      </c>
      <c r="H16" s="1156"/>
      <c r="I16" s="1156"/>
      <c r="J16" s="1157"/>
      <c r="K16" s="270">
        <v>-83262</v>
      </c>
      <c r="L16" s="270">
        <v>-23355</v>
      </c>
      <c r="M16" s="271">
        <v>-16946</v>
      </c>
      <c r="N16" s="272">
        <v>37.799999999999997</v>
      </c>
    </row>
    <row r="17" spans="1:16">
      <c r="A17" s="250"/>
      <c r="B17" s="246"/>
      <c r="C17" s="246"/>
      <c r="D17" s="246"/>
      <c r="E17" s="246"/>
      <c r="F17" s="246"/>
      <c r="G17" s="1155" t="s">
        <v>170</v>
      </c>
      <c r="H17" s="1156"/>
      <c r="I17" s="1156"/>
      <c r="J17" s="1157"/>
      <c r="K17" s="270">
        <v>779418</v>
      </c>
      <c r="L17" s="270">
        <v>218631</v>
      </c>
      <c r="M17" s="271">
        <v>202093</v>
      </c>
      <c r="N17" s="272">
        <v>8.1999999999999993</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20.2</v>
      </c>
      <c r="L21" s="283">
        <v>18.46</v>
      </c>
      <c r="M21" s="284">
        <v>1.74</v>
      </c>
      <c r="N21" s="251"/>
      <c r="O21" s="285"/>
      <c r="P21" s="281"/>
    </row>
    <row r="22" spans="1:16" s="286" customFormat="1">
      <c r="A22" s="281"/>
      <c r="B22" s="251"/>
      <c r="C22" s="251"/>
      <c r="D22" s="251"/>
      <c r="E22" s="251"/>
      <c r="F22" s="251"/>
      <c r="G22" s="1147" t="s">
        <v>491</v>
      </c>
      <c r="H22" s="1148"/>
      <c r="I22" s="1148"/>
      <c r="J22" s="1149"/>
      <c r="K22" s="287">
        <v>98</v>
      </c>
      <c r="L22" s="288">
        <v>94.7</v>
      </c>
      <c r="M22" s="289">
        <v>3.3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397866</v>
      </c>
      <c r="L32" s="296">
        <v>111603</v>
      </c>
      <c r="M32" s="297">
        <v>103357</v>
      </c>
      <c r="N32" s="298">
        <v>8</v>
      </c>
    </row>
    <row r="33" spans="1:16" ht="13.5" customHeight="1">
      <c r="A33" s="250"/>
      <c r="B33" s="246"/>
      <c r="C33" s="246"/>
      <c r="D33" s="246"/>
      <c r="E33" s="246"/>
      <c r="F33" s="246"/>
      <c r="G33" s="1163" t="s">
        <v>496</v>
      </c>
      <c r="H33" s="1164"/>
      <c r="I33" s="1164"/>
      <c r="J33" s="1165"/>
      <c r="K33" s="296" t="s">
        <v>481</v>
      </c>
      <c r="L33" s="296" t="s">
        <v>481</v>
      </c>
      <c r="M33" s="297" t="s">
        <v>481</v>
      </c>
      <c r="N33" s="298" t="s">
        <v>481</v>
      </c>
    </row>
    <row r="34" spans="1:16" ht="27" customHeight="1">
      <c r="A34" s="250"/>
      <c r="B34" s="246"/>
      <c r="C34" s="246"/>
      <c r="D34" s="246"/>
      <c r="E34" s="246"/>
      <c r="F34" s="246"/>
      <c r="G34" s="1163" t="s">
        <v>497</v>
      </c>
      <c r="H34" s="1164"/>
      <c r="I34" s="1164"/>
      <c r="J34" s="1165"/>
      <c r="K34" s="296" t="s">
        <v>481</v>
      </c>
      <c r="L34" s="296" t="s">
        <v>481</v>
      </c>
      <c r="M34" s="297" t="s">
        <v>481</v>
      </c>
      <c r="N34" s="298" t="s">
        <v>481</v>
      </c>
    </row>
    <row r="35" spans="1:16" ht="27" customHeight="1">
      <c r="A35" s="250"/>
      <c r="B35" s="246"/>
      <c r="C35" s="246"/>
      <c r="D35" s="246"/>
      <c r="E35" s="246"/>
      <c r="F35" s="246"/>
      <c r="G35" s="1163" t="s">
        <v>498</v>
      </c>
      <c r="H35" s="1164"/>
      <c r="I35" s="1164"/>
      <c r="J35" s="1165"/>
      <c r="K35" s="296">
        <v>137610</v>
      </c>
      <c r="L35" s="296">
        <v>38600</v>
      </c>
      <c r="M35" s="297">
        <v>28799</v>
      </c>
      <c r="N35" s="298">
        <v>34</v>
      </c>
    </row>
    <row r="36" spans="1:16" ht="27" customHeight="1">
      <c r="A36" s="250"/>
      <c r="B36" s="246"/>
      <c r="C36" s="246"/>
      <c r="D36" s="246"/>
      <c r="E36" s="246"/>
      <c r="F36" s="246"/>
      <c r="G36" s="1163" t="s">
        <v>499</v>
      </c>
      <c r="H36" s="1164"/>
      <c r="I36" s="1164"/>
      <c r="J36" s="1165"/>
      <c r="K36" s="296">
        <v>2671</v>
      </c>
      <c r="L36" s="296">
        <v>749</v>
      </c>
      <c r="M36" s="297">
        <v>4510</v>
      </c>
      <c r="N36" s="298">
        <v>-83.4</v>
      </c>
    </row>
    <row r="37" spans="1:16" ht="13.5" customHeight="1">
      <c r="A37" s="250"/>
      <c r="B37" s="246"/>
      <c r="C37" s="246"/>
      <c r="D37" s="246"/>
      <c r="E37" s="246"/>
      <c r="F37" s="246"/>
      <c r="G37" s="1163" t="s">
        <v>500</v>
      </c>
      <c r="H37" s="1164"/>
      <c r="I37" s="1164"/>
      <c r="J37" s="1165"/>
      <c r="K37" s="296">
        <v>6498</v>
      </c>
      <c r="L37" s="296">
        <v>1823</v>
      </c>
      <c r="M37" s="297">
        <v>1276</v>
      </c>
      <c r="N37" s="298">
        <v>42.9</v>
      </c>
    </row>
    <row r="38" spans="1:16" ht="27" customHeight="1">
      <c r="A38" s="250"/>
      <c r="B38" s="246"/>
      <c r="C38" s="246"/>
      <c r="D38" s="246"/>
      <c r="E38" s="246"/>
      <c r="F38" s="246"/>
      <c r="G38" s="1166" t="s">
        <v>501</v>
      </c>
      <c r="H38" s="1167"/>
      <c r="I38" s="1167"/>
      <c r="J38" s="1168"/>
      <c r="K38" s="299" t="s">
        <v>481</v>
      </c>
      <c r="L38" s="299" t="s">
        <v>481</v>
      </c>
      <c r="M38" s="300">
        <v>40</v>
      </c>
      <c r="N38" s="301" t="s">
        <v>481</v>
      </c>
      <c r="O38" s="295"/>
    </row>
    <row r="39" spans="1:16">
      <c r="A39" s="250"/>
      <c r="B39" s="246"/>
      <c r="C39" s="246"/>
      <c r="D39" s="246"/>
      <c r="E39" s="246"/>
      <c r="F39" s="246"/>
      <c r="G39" s="1166" t="s">
        <v>502</v>
      </c>
      <c r="H39" s="1167"/>
      <c r="I39" s="1167"/>
      <c r="J39" s="1168"/>
      <c r="K39" s="302">
        <v>-13609</v>
      </c>
      <c r="L39" s="302">
        <v>-3817</v>
      </c>
      <c r="M39" s="303">
        <v>-3340</v>
      </c>
      <c r="N39" s="304">
        <v>14.3</v>
      </c>
      <c r="O39" s="295"/>
    </row>
    <row r="40" spans="1:16" ht="27" customHeight="1">
      <c r="A40" s="250"/>
      <c r="B40" s="246"/>
      <c r="C40" s="246"/>
      <c r="D40" s="246"/>
      <c r="E40" s="246"/>
      <c r="F40" s="246"/>
      <c r="G40" s="1163" t="s">
        <v>503</v>
      </c>
      <c r="H40" s="1164"/>
      <c r="I40" s="1164"/>
      <c r="J40" s="1165"/>
      <c r="K40" s="302">
        <v>-444223</v>
      </c>
      <c r="L40" s="302">
        <v>-124607</v>
      </c>
      <c r="M40" s="303">
        <v>-104131</v>
      </c>
      <c r="N40" s="304">
        <v>19.7</v>
      </c>
      <c r="O40" s="295"/>
    </row>
    <row r="41" spans="1:16">
      <c r="A41" s="250"/>
      <c r="B41" s="246"/>
      <c r="C41" s="246"/>
      <c r="D41" s="246"/>
      <c r="E41" s="246"/>
      <c r="F41" s="246"/>
      <c r="G41" s="1169" t="s">
        <v>281</v>
      </c>
      <c r="H41" s="1170"/>
      <c r="I41" s="1170"/>
      <c r="J41" s="1171"/>
      <c r="K41" s="296">
        <v>86813</v>
      </c>
      <c r="L41" s="302">
        <v>24351</v>
      </c>
      <c r="M41" s="303">
        <v>30511</v>
      </c>
      <c r="N41" s="304">
        <v>-20.2</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837149</v>
      </c>
      <c r="J51" s="322">
        <v>214764</v>
      </c>
      <c r="K51" s="323">
        <v>-5.5</v>
      </c>
      <c r="L51" s="324">
        <v>228305</v>
      </c>
      <c r="M51" s="325">
        <v>5.6</v>
      </c>
      <c r="N51" s="326">
        <v>-11.1</v>
      </c>
    </row>
    <row r="52" spans="1:14">
      <c r="A52" s="250"/>
      <c r="B52" s="246"/>
      <c r="C52" s="246"/>
      <c r="D52" s="246"/>
      <c r="E52" s="246"/>
      <c r="F52" s="246"/>
      <c r="G52" s="327"/>
      <c r="H52" s="328" t="s">
        <v>514</v>
      </c>
      <c r="I52" s="329">
        <v>359139</v>
      </c>
      <c r="J52" s="330">
        <v>92134</v>
      </c>
      <c r="K52" s="331">
        <v>-25</v>
      </c>
      <c r="L52" s="332">
        <v>86611</v>
      </c>
      <c r="M52" s="333">
        <v>-20.399999999999999</v>
      </c>
      <c r="N52" s="334">
        <v>-4.5999999999999996</v>
      </c>
    </row>
    <row r="53" spans="1:14">
      <c r="A53" s="250"/>
      <c r="B53" s="246"/>
      <c r="C53" s="246"/>
      <c r="D53" s="246"/>
      <c r="E53" s="246"/>
      <c r="F53" s="246"/>
      <c r="G53" s="312" t="s">
        <v>515</v>
      </c>
      <c r="H53" s="313"/>
      <c r="I53" s="321">
        <v>533029</v>
      </c>
      <c r="J53" s="322">
        <v>139354</v>
      </c>
      <c r="K53" s="323">
        <v>-35.1</v>
      </c>
      <c r="L53" s="324">
        <v>316331</v>
      </c>
      <c r="M53" s="325">
        <v>38.6</v>
      </c>
      <c r="N53" s="326">
        <v>-73.7</v>
      </c>
    </row>
    <row r="54" spans="1:14">
      <c r="A54" s="250"/>
      <c r="B54" s="246"/>
      <c r="C54" s="246"/>
      <c r="D54" s="246"/>
      <c r="E54" s="246"/>
      <c r="F54" s="246"/>
      <c r="G54" s="327"/>
      <c r="H54" s="328" t="s">
        <v>514</v>
      </c>
      <c r="I54" s="329">
        <v>320920</v>
      </c>
      <c r="J54" s="330">
        <v>83901</v>
      </c>
      <c r="K54" s="331">
        <v>-8.9</v>
      </c>
      <c r="L54" s="332">
        <v>106387</v>
      </c>
      <c r="M54" s="333">
        <v>22.8</v>
      </c>
      <c r="N54" s="334">
        <v>-31.7</v>
      </c>
    </row>
    <row r="55" spans="1:14">
      <c r="A55" s="250"/>
      <c r="B55" s="246"/>
      <c r="C55" s="246"/>
      <c r="D55" s="246"/>
      <c r="E55" s="246"/>
      <c r="F55" s="246"/>
      <c r="G55" s="312" t="s">
        <v>516</v>
      </c>
      <c r="H55" s="313"/>
      <c r="I55" s="321">
        <v>1239803</v>
      </c>
      <c r="J55" s="322">
        <v>331675</v>
      </c>
      <c r="K55" s="323">
        <v>138</v>
      </c>
      <c r="L55" s="324">
        <v>333013</v>
      </c>
      <c r="M55" s="325">
        <v>5.3</v>
      </c>
      <c r="N55" s="326">
        <v>132.69999999999999</v>
      </c>
    </row>
    <row r="56" spans="1:14">
      <c r="A56" s="250"/>
      <c r="B56" s="246"/>
      <c r="C56" s="246"/>
      <c r="D56" s="246"/>
      <c r="E56" s="246"/>
      <c r="F56" s="246"/>
      <c r="G56" s="327"/>
      <c r="H56" s="328" t="s">
        <v>514</v>
      </c>
      <c r="I56" s="329">
        <v>871167</v>
      </c>
      <c r="J56" s="330">
        <v>233057</v>
      </c>
      <c r="K56" s="331">
        <v>177.8</v>
      </c>
      <c r="L56" s="332">
        <v>126732</v>
      </c>
      <c r="M56" s="333">
        <v>19.100000000000001</v>
      </c>
      <c r="N56" s="334">
        <v>158.69999999999999</v>
      </c>
    </row>
    <row r="57" spans="1:14">
      <c r="A57" s="250"/>
      <c r="B57" s="246"/>
      <c r="C57" s="246"/>
      <c r="D57" s="246"/>
      <c r="E57" s="246"/>
      <c r="F57" s="246"/>
      <c r="G57" s="312" t="s">
        <v>517</v>
      </c>
      <c r="H57" s="313"/>
      <c r="I57" s="321">
        <v>806105</v>
      </c>
      <c r="J57" s="322">
        <v>220428</v>
      </c>
      <c r="K57" s="323">
        <v>-33.5</v>
      </c>
      <c r="L57" s="324">
        <v>280458</v>
      </c>
      <c r="M57" s="325">
        <v>-15.8</v>
      </c>
      <c r="N57" s="326">
        <v>-17.7</v>
      </c>
    </row>
    <row r="58" spans="1:14">
      <c r="A58" s="250"/>
      <c r="B58" s="246"/>
      <c r="C58" s="246"/>
      <c r="D58" s="246"/>
      <c r="E58" s="246"/>
      <c r="F58" s="246"/>
      <c r="G58" s="327"/>
      <c r="H58" s="328" t="s">
        <v>514</v>
      </c>
      <c r="I58" s="329">
        <v>582399</v>
      </c>
      <c r="J58" s="330">
        <v>159256</v>
      </c>
      <c r="K58" s="331">
        <v>-31.7</v>
      </c>
      <c r="L58" s="332">
        <v>127286</v>
      </c>
      <c r="M58" s="333">
        <v>0.4</v>
      </c>
      <c r="N58" s="334">
        <v>-32.1</v>
      </c>
    </row>
    <row r="59" spans="1:14">
      <c r="A59" s="250"/>
      <c r="B59" s="246"/>
      <c r="C59" s="246"/>
      <c r="D59" s="246"/>
      <c r="E59" s="246"/>
      <c r="F59" s="246"/>
      <c r="G59" s="312" t="s">
        <v>518</v>
      </c>
      <c r="H59" s="313"/>
      <c r="I59" s="321">
        <v>669159</v>
      </c>
      <c r="J59" s="322">
        <v>187702</v>
      </c>
      <c r="K59" s="323">
        <v>-14.8</v>
      </c>
      <c r="L59" s="324">
        <v>237994</v>
      </c>
      <c r="M59" s="325">
        <v>-15.1</v>
      </c>
      <c r="N59" s="326">
        <v>0.3</v>
      </c>
    </row>
    <row r="60" spans="1:14">
      <c r="A60" s="250"/>
      <c r="B60" s="246"/>
      <c r="C60" s="246"/>
      <c r="D60" s="246"/>
      <c r="E60" s="246"/>
      <c r="F60" s="246"/>
      <c r="G60" s="327"/>
      <c r="H60" s="328" t="s">
        <v>514</v>
      </c>
      <c r="I60" s="335">
        <v>358020</v>
      </c>
      <c r="J60" s="330">
        <v>100426</v>
      </c>
      <c r="K60" s="331">
        <v>-36.9</v>
      </c>
      <c r="L60" s="332">
        <v>110361</v>
      </c>
      <c r="M60" s="333">
        <v>-13.3</v>
      </c>
      <c r="N60" s="334">
        <v>-23.6</v>
      </c>
    </row>
    <row r="61" spans="1:14">
      <c r="A61" s="250"/>
      <c r="B61" s="246"/>
      <c r="C61" s="246"/>
      <c r="D61" s="246"/>
      <c r="E61" s="246"/>
      <c r="F61" s="246"/>
      <c r="G61" s="312" t="s">
        <v>519</v>
      </c>
      <c r="H61" s="336"/>
      <c r="I61" s="337">
        <v>817049</v>
      </c>
      <c r="J61" s="338">
        <v>218785</v>
      </c>
      <c r="K61" s="339">
        <v>9.8000000000000007</v>
      </c>
      <c r="L61" s="340">
        <v>279220</v>
      </c>
      <c r="M61" s="341">
        <v>3.7</v>
      </c>
      <c r="N61" s="326">
        <v>6.1</v>
      </c>
    </row>
    <row r="62" spans="1:14">
      <c r="A62" s="250"/>
      <c r="B62" s="246"/>
      <c r="C62" s="246"/>
      <c r="D62" s="246"/>
      <c r="E62" s="246"/>
      <c r="F62" s="246"/>
      <c r="G62" s="327"/>
      <c r="H62" s="328" t="s">
        <v>514</v>
      </c>
      <c r="I62" s="329">
        <v>498329</v>
      </c>
      <c r="J62" s="330">
        <v>133755</v>
      </c>
      <c r="K62" s="331">
        <v>15.1</v>
      </c>
      <c r="L62" s="332">
        <v>111475</v>
      </c>
      <c r="M62" s="333">
        <v>1.7</v>
      </c>
      <c r="N62" s="334">
        <v>13.4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25.16</v>
      </c>
      <c r="G47" s="12">
        <v>25.44</v>
      </c>
      <c r="H47" s="12">
        <v>29.35</v>
      </c>
      <c r="I47" s="12">
        <v>28.77</v>
      </c>
      <c r="J47" s="13">
        <v>31.22</v>
      </c>
    </row>
    <row r="48" spans="2:10" ht="57.75" customHeight="1">
      <c r="B48" s="14"/>
      <c r="C48" s="1174" t="s">
        <v>4</v>
      </c>
      <c r="D48" s="1174"/>
      <c r="E48" s="1175"/>
      <c r="F48" s="15">
        <v>7.3</v>
      </c>
      <c r="G48" s="16">
        <v>5.94</v>
      </c>
      <c r="H48" s="16">
        <v>6.82</v>
      </c>
      <c r="I48" s="16">
        <v>4.0999999999999996</v>
      </c>
      <c r="J48" s="17">
        <v>6.95</v>
      </c>
    </row>
    <row r="49" spans="2:10" ht="57.75" customHeight="1" thickBot="1">
      <c r="B49" s="18"/>
      <c r="C49" s="1176" t="s">
        <v>5</v>
      </c>
      <c r="D49" s="1176"/>
      <c r="E49" s="1177"/>
      <c r="F49" s="19">
        <v>4.34</v>
      </c>
      <c r="G49" s="20">
        <v>8.07</v>
      </c>
      <c r="H49" s="20">
        <v>0.7</v>
      </c>
      <c r="I49" s="20">
        <v>2.62</v>
      </c>
      <c r="J49" s="21">
        <v>2.81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秋元　喜夫</cp:lastModifiedBy>
  <cp:lastPrinted>2018-05-01T06:49:19Z</cp:lastPrinted>
  <dcterms:created xsi:type="dcterms:W3CDTF">2018-01-24T03:55:55Z</dcterms:created>
  <dcterms:modified xsi:type="dcterms:W3CDTF">2018-11-29T00:51:44Z</dcterms:modified>
</cp:coreProperties>
</file>