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8会津坂下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<sst xmlns="http://schemas.openxmlformats.org/spreadsheetml/2006/main" count="1010" uniqueCount="564">
  <si>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</si>
  <si>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</si>
  <si>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</si>
  <si>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</si>
  <si>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</si>
  <si>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</si>
  <si>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</si>
  <si>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</si>
  <si>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</si>
  <si>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</si>
  <si>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</si>
  <si>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</si>
  <si>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</si>
  <si>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</si>
  <si>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</si>
  <si>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</si>
  <si>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</si>
  <si>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</si>
  <si>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</si>
  <si>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</si>
  <si>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</si>
  <si>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</si>
  <si>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</si>
  <si>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</si>
  <si>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</si>
  <si>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</si>
  <si>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</si>
  <si>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</si>
  <si>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</si>
  <si>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</si>
  <si>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</si>
  <si>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</si>
  <si>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</si>
  <si>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</si>
  <si>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</si>
  <si>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</si>
  <si>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</si>
  <si>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</si>
  <si>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</si>
  <si>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</si>
  <si>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</si>
  <si>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</si>
  <si>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</si>
  <si>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</si>
  <si>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</si>
  <si>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</si>
  <si>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</si>
  <si>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</si>
  <si>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</si>
  <si>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</si>
  <si>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</si>
  <si>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</si>
  <si>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</si>
  <si>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</si>
  <si>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</si>
  <si>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</si>
  <si>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</si>
  <si>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</si>
  <si>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</si>
  <si>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</si>
  <si>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</si>
  <si>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</si>
  <si>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</si>
  <si>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</si>
  <si>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</si>
  <si>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</si>
  <si>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</si>
  <si>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</si>
  <si>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</si>
  <si>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</si>
  <si>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</si>
  <si>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</si>
  <si>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</si>
  <si>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</si>
  <si>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</si>
  <si>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</si>
  <si>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</si>
  <si>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</si>
  <si>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</si>
  <si>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</si>
  <si>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</si>
  <si>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</si>
  <si>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</si>
  <si>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</si>
  <si>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</si>
  <si>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</si>
  <si>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</si>
  <si>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</si>
  <si>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</si>
  <si>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</si>
  <si>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</si>
  <si>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</si>
  <si>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</si>
  <si>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</si>
  <si>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</si>
  <si>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</si>
  <si>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</si>
  <si>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</si>
  <si>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</si>
  <si>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</si>
  <si>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</si>
  <si>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</si>
  <si>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</si>
  <si>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</si>
  <si>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</si>
  <si>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</si>
  <si>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</si>
  <si>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</si>
  <si>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</si>
  <si>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</si>
  <si>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</si>
  <si>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</si>
  <si>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</si>
  <si>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</si>
  <si>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</si>
  <si>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</si>
  <si>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</si>
  <si>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</si>
  <si>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</si>
  <si>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</si>
  <si>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</si>
  <si>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</si>
  <si>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</si>
  <si>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</si>
  <si>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</si>
  <si>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</si>
  <si>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</si>
  <si>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</si>
  <si>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</si>
  <si>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</si>
  <si>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</si>
  <si>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</si>
  <si>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</si>
  <si>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</si>
  <si>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</si>
  <si>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</si>
  <si>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</si>
  <si>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</si>
  <si>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</si>
  <si>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</si>
  <si>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</si>
  <si>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</si>
  <si>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</si>
  <si>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</si>
  <si>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</si>
  <si>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</si>
  <si>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</si>
  <si>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</si>
  <si>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</si>
  <si>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</si>
  <si>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</si>
  <si>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</si>
  <si>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</si>
  <si>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</si>
  <si>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</si>
  <si>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</si>
  <si>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</si>
  <si>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</si>
  <si>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</si>
  <si>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</si>
  <si>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</si>
  <si>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</si>
  <si>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</si>
  <si>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</si>
  <si>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</si>
  <si>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</si>
  <si>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</si>
  <si>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</si>
  <si>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</si>
  <si>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</si>
  <si>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</si>
  <si>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</si>
  <si>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</si>
  <si>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</si>
  <si>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</si>
  <si>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</si>
  <si>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</si>
  <si>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</si>
  <si>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</si>
  <si>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</si>
  <si>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</si>
  <si>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</si>
  <si>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</si>
  <si>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</si>
  <si>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</si>
  <si>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</si>
  <si>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</si>
  <si>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</si>
  <si>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</si>
  <si>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</si>
  <si>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</si>
  <si>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</si>
  <si>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</si>
  <si>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</si>
  <si>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</si>
  <si>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</si>
  <si>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</si>
  <si>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福島県会津坂下町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</si>
  <si>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</si>
  <si>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</si>
  <si>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</si>
  <si>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</si>
  <si>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</si>
  <si>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</si>
  <si>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</si>
  <si>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</si>
  <si>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</si>
  <si>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</si>
  <si>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</si>
  <si>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</si>
  <si>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</si>
  <si>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</si>
  <si>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</si>
  <si>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</si>
  <si>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</si>
  <si>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</si>
  <si>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</si>
  <si>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</si>
  <si>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</si>
  <si>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</si>
  <si>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</si>
  <si>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</si>
  <si>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</si>
  <si>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</si>
  <si>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</si>
  <si>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</si>
  <si>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</si>
  <si>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</si>
  <si>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</si>
  <si>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</si>
  <si>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</si>
  <si>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</si>
  <si>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</si>
  <si>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</si>
  <si>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</si>
  <si>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</si>
  <si>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</si>
  <si>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</si>
  <si>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</si>
  <si>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</si>
  <si>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</si>
  <si>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</si>
  <si>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</si>
  <si>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</si>
  <si>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</si>
  <si>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</si>
  <si>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</si>
  <si>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</si>
  <si>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</si>
  <si>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</si>
  <si>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</si>
  <si>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</si>
  <si>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</si>
  <si>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</si>
  <si>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</si>
  <si>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</si>
  <si>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</si>
  <si>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</si>
  <si>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</si>
  <si>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</si>
  <si>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</si>
  <si>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</si>
  <si>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</si>
  <si>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</si>
  <si>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</si>
  <si>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</si>
  <si>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</si>
  <si>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</si>
  <si>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</si>
  <si>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</si>
  <si>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</si>
  <si>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</si>
  <si>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</si>
  <si>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</si>
  <si>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</si>
  <si>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</si>
  <si>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</si>
  <si>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</si>
  <si>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</si>
  <si>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</si>
  <si>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</si>
  <si>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</si>
  <si>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</si>
  <si>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</si>
  <si>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</si>
  <si>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</si>
  <si>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</si>
  <si>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</si>
  <si>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</si>
  <si>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</si>
  <si>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</si>
  <si>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</si>
  <si>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</si>
  <si>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</si>
  <si>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</si>
  <si>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</si>
  <si>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</si>
  <si>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</si>
  <si>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</si>
  <si>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</si>
  <si>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</si>
  <si>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</si>
  <si>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</si>
  <si>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</si>
  <si>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</si>
  <si>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</si>
  <si>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</si>
  <si>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</si>
  <si>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</si>
  <si>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</si>
  <si>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</si>
  <si>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</si>
  <si>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</si>
  <si>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</si>
  <si>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</si>
  <si>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</si>
  <si>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</si>
  <si>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</si>
  <si>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</si>
  <si>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</si>
  <si>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</si>
  <si>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</si>
  <si>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</si>
  <si>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</si>
  <si>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</si>
  <si>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</si>
  <si>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</si>
  <si>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</si>
  <si>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</si>
  <si>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</si>
  <si>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</si>
  <si>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</si>
  <si>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</si>
  <si>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</si>
  <si>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</si>
  <si>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</si>
  <si>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</si>
  <si>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</si>
  <si>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</si>
  <si>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</si>
  <si>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</si>
  <si>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</si>
  <si>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</si>
  <si>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</si>
  <si>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</si>
  <si>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</si>
  <si>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</si>
  <si>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福島県会津坂下町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</si>
  <si>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</si>
  <si>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</si>
  <si>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</si>
  <si>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</si>
  <si>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</si>
  <si>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</si>
  <si>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</si>
  <si>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</si>
  <si>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</si>
  <si>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</si>
  <si>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</si>
  <si>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</si>
  <si>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</si>
  <si>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</si>
  <si>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</si>
  <si>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</si>
  <si>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</si>
  <si>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</si>
  <si>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</si>
  <si>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</si>
  <si>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</si>
  <si>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</si>
  <si>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</si>
  <si>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</si>
  <si>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</si>
  <si>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</si>
  <si>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</si>
  <si>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</si>
  <si>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</si>
  <si>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</si>
  <si>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</si>
  <si>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</si>
  <si>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</si>
  <si>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</si>
  <si>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</si>
  <si>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</si>
  <si>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</si>
  <si>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</si>
  <si>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</si>
  <si>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</si>
  <si>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</si>
  <si>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</si>
  <si>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</si>
  <si>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</si>
  <si>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</si>
  <si>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</si>
  <si>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</si>
  <si>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</si>
  <si>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</si>
  <si>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</si>
  <si>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</si>
  <si>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</si>
  <si>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</si>
  <si>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</si>
  <si>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</si>
  <si>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</si>
  <si>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</si>
  <si>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</si>
  <si>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</si>
  <si>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</si>
  <si>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</si>
  <si>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</si>
  <si>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</si>
  <si>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</si>
  <si>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</si>
  <si>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</si>
  <si>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</si>
  <si>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</si>
  <si>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</si>
  <si>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</si>
  <si>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</si>
  <si>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</si>
  <si>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</si>
  <si>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</si>
  <si>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</si>
  <si>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</si>
  <si>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</si>
  <si>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</si>
  <si>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</si>
  <si>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</si>
  <si>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</si>
  <si>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</si>
  <si>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</si>
  <si>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</si>
  <si>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</si>
  <si>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</si>
  <si>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</si>
  <si>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</si>
  <si>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</si>
  <si>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</si>
  <si>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</si>
  <si>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</si>
  <si>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</si>
  <si>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</si>
  <si>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</si>
  <si>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</si>
  <si>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</si>
  <si>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</si>
  <si>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</si>
  <si>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</si>
  <si>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</si>
  <si>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</si>
  <si>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</si>
  <si>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</si>
  <si>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</si>
  <si>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</si>
  <si>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</si>
  <si>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</si>
  <si>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</si>
  <si>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</si>
  <si>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</si>
  <si>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</si>
  <si>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</si>
  <si>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</si>
  <si>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</si>
  <si>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</si>
  <si>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</si>
  <si>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</si>
  <si>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</si>
  <si>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</si>
  <si>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</si>
  <si>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</si>
  <si>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</si>
  <si>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</si>
  <si>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</si>
  <si>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</si>
  <si>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</si>
  <si>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</si>
  <si>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</si>
  <si>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</si>
  <si>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</si>
  <si>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</si>
  <si>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</si>
  <si>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</si>
  <si>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</si>
  <si>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</si>
  <si>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</si>
  <si>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</si>
  <si>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</si>
  <si>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</si>
  <si>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</si>
  <si>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</si>
  <si>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</si>
  <si>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</si>
  <si>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</si>
  <si>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</si>
  <si>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</si>
  <si>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</si>
  <si>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</si>
  <si>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</si>
  <si>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</si>
  <si>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</si>
  <si>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</si>
  <si>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</si>
  <si>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</si>
  <si>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</si>
  <si>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</si>
  <si>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</si>
  <si>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</si>
  <si>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</si>
  <si>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</si>
  <si>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</si>
  <si>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</si>
  <si>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</si>
  <si>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</si>
  <si>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</si>
  <si>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</si>
  <si>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</si>
  <si>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</si>
  <si>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</si>
  <si>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</si>
  <si>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</si>
  <si>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</si>
  <si>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</si>
  <si>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</si>
  <si>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</si>
  <si>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</si>
  <si>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2.61</t>
  </si>
  <si>
    <t>▲ 0.63</t>
  </si>
  <si>
    <t>▲ 0.43</t>
  </si>
  <si>
    <t>▲ 2.49</t>
  </si>
  <si>
    <t>水道事業会計</t>
  </si>
  <si>
    <t>一般会計</t>
  </si>
  <si>
    <t>介護保険特別会計</t>
  </si>
  <si>
    <t>国民健康保険特別会計</t>
  </si>
  <si>
    <t>後期高齢者医療特別会計</t>
  </si>
  <si>
    <t>坂下東第一地区土地区画整理事業特別会計</t>
  </si>
  <si>
    <t>下水道事業特別会計</t>
  </si>
  <si>
    <t>農業集落排水事業特別会計</t>
  </si>
  <si>
    <t>その他会計（赤字）</t>
  </si>
  <si>
    <t>その他会計（黒字）</t>
  </si>
  <si>
    <t>株式会社会津ばんげ公共サービス</t>
    <phoneticPr fontId="2"/>
  </si>
  <si>
    <t>会津若松地方土地開発公社</t>
    <rPh sb="0" eb="4">
      <t>アイヅワカマツ</t>
    </rPh>
    <rPh sb="4" eb="6">
      <t>チホウ</t>
    </rPh>
    <phoneticPr fontId="2"/>
  </si>
  <si>
    <t>株式会社湯川会津坂下</t>
    <phoneticPr fontId="2"/>
  </si>
  <si>
    <t>会津若松地方広域市町村圏整備組合一般会計</t>
    <phoneticPr fontId="2"/>
  </si>
  <si>
    <t>会津若松地方広域市町村圏整備組合水道用水供給事業会計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</si>
  <si>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</si>
  <si>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</si>
  <si>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</si>
  <si>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</si>
  <si>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</si>
  <si>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福島県後期高齢者医療広域連合一般会計</t>
    <phoneticPr fontId="2"/>
  </si>
  <si>
    <t>福島県後期高齢者医療広域連合後期高齢者医療特別会計</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</si>
  <si>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</si>
  <si>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</si>
  <si>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</si>
  <si>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</si>
  <si>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</si>
  <si>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</si>
  <si>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</si>
  <si>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</si>
  <si>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</si>
  <si>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</si>
  <si>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</si>
  <si>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</si>
  <si>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将来負担比率、実質公債費比率ともに改善傾向であるが、類似団体との比較では非常に高い状況である。
　教育施設の適正配置に伴う施設整備等の事業のための起債により、地方債現在高が増加し、それにより償還額も大きくなり、将来負担比率、実質公債比率ともに類似団体に比べ高くなっている状況である。また、将来負担比率が高くなる要因としては、充当可能基金の額が少ないということも挙げられる。
　今後、庁舎建設を予定しているため、起債の償還額は増加し、建設準備基金は減少するため将来負担比率、実質公債費比率ともに悪化することが容易に予想される。
　そのため、庁舎建設による起債の償還額の増加にも耐えられる財政運営を行っていくためには、他の事業の中止・終了や規模縮小等による今まで以上の緊縮財政としていく必要がある。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</si>
</sst>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164838</c:v>
                </c:pt>
                <c:pt idx="1">
                  <c:v>96551</c:v>
                </c:pt>
                <c:pt idx="2">
                  <c:v>74937</c:v>
                </c:pt>
                <c:pt idx="3">
                  <c:v>57192</c:v>
                </c:pt>
                <c:pt idx="4">
                  <c:v>38537</c:v>
                </c:pt>
              </c:numCache>
            </c:numRef>
          </c:val>
          <c:smooth val="0"/>
        </c:ser>
        <c:dLbls>
          <c:showLegendKey val="0"/>
          <c:showVal val="0"/>
          <c:showCatName val="0"/>
          <c:showSerName val="0"/>
          <c:showPercent val="0"/>
          <c:showBubbleSize val="0"/>
        </c:dLbls>
        <c:marker val="1"/>
        <c:smooth val="0"/>
        <c:axId val="660691128"/>
        <c:axId val="660690736"/>
      </c:lineChart>
      <c:catAx>
        <c:axId val="660691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90736"/>
        <c:crosses val="autoZero"/>
        <c:auto val="1"/>
        <c:lblAlgn val="ctr"/>
        <c:lblOffset val="100"/>
        <c:tickLblSkip val="1"/>
        <c:tickMarkSkip val="1"/>
        <c:noMultiLvlLbl val="0"/>
      </c:catAx>
      <c:valAx>
        <c:axId val="6606907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91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3.91</c:v>
                </c:pt>
                <c:pt idx="1">
                  <c:v>2.93</c:v>
                </c:pt>
                <c:pt idx="2">
                  <c:v>3.55</c:v>
                </c:pt>
                <c:pt idx="3">
                  <c:v>6.04</c:v>
                </c:pt>
                <c:pt idx="4">
                  <c:v>2.58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1.78</c:v>
                </c:pt>
                <c:pt idx="1">
                  <c:v>2.0499999999999998</c:v>
                </c:pt>
                <c:pt idx="2">
                  <c:v>0.9</c:v>
                </c:pt>
                <c:pt idx="3">
                  <c:v>1.51</c:v>
                </c:pt>
                <c:pt idx="4">
                  <c:v>2.52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60694264"/>
        <c:axId val="66068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-2.61</c:v>
                </c:pt>
                <c:pt idx="1">
                  <c:v>-0.63</c:v>
                </c:pt>
                <c:pt idx="2">
                  <c:v>-0.43</c:v>
                </c:pt>
                <c:pt idx="3">
                  <c:v>3.27</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60694264"/>
        <c:axId val="660689952"/>
      </c:lineChart>
      <c:catAx>
        <c:axId val="66069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689952"/>
        <c:crosses val="autoZero"/>
        <c:auto val="1"/>
        <c:lblAlgn val="ctr"/>
        <c:lblOffset val="100"/>
        <c:tickLblSkip val="1"/>
        <c:tickMarkSkip val="1"/>
        <c:noMultiLvlLbl val="0"/>
      </c:catAx>
      <c:valAx>
        <c:axId val="66068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9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坂下東第一地区土地区画整理事業特別会計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c:v>
                </c:pt>
                <c:pt idx="2">
                  <c:v>#N/A</c:v>
                </c:pt>
                <c:pt idx="3">
                  <c:v>0.43</c:v>
                </c:pt>
                <c:pt idx="4">
                  <c:v>#N/A</c:v>
                </c:pt>
                <c:pt idx="5">
                  <c:v>1.36</c:v>
                </c:pt>
                <c:pt idx="6">
                  <c:v>#N/A</c:v>
                </c:pt>
                <c:pt idx="7">
                  <c:v>1.57</c:v>
                </c:pt>
                <c:pt idx="8">
                  <c:v>#N/A</c:v>
                </c:pt>
                <c:pt idx="9">
                  <c:v>1.64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1.18</c:v>
                </c:pt>
                <c:pt idx="4">
                  <c:v>#N/A</c:v>
                </c:pt>
                <c:pt idx="5">
                  <c:v>1.37</c:v>
                </c:pt>
                <c:pt idx="6">
                  <c:v>#N/A</c:v>
                </c:pt>
                <c:pt idx="7">
                  <c:v>0.53</c:v>
                </c:pt>
                <c:pt idx="8">
                  <c:v>#N/A</c:v>
                </c:pt>
                <c:pt idx="9">
                  <c:v>1.97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3.91</c:v>
                </c:pt>
                <c:pt idx="2">
                  <c:v>#N/A</c:v>
                </c:pt>
                <c:pt idx="3">
                  <c:v>2.92</c:v>
                </c:pt>
                <c:pt idx="4">
                  <c:v>#N/A</c:v>
                </c:pt>
                <c:pt idx="5">
                  <c:v>3.54</c:v>
                </c:pt>
                <c:pt idx="6">
                  <c:v>#N/A</c:v>
                </c:pt>
                <c:pt idx="7">
                  <c:v>6.03</c:v>
                </c:pt>
                <c:pt idx="8">
                  <c:v>#N/A</c:v>
                </c:pt>
                <c:pt idx="9">
                  <c:v>2.57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11.82</c:v>
                </c:pt>
                <c:pt idx="2">
                  <c:v>#N/A</c:v>
                </c:pt>
                <c:pt idx="3">
                  <c:v>13.25</c:v>
                </c:pt>
                <c:pt idx="4">
                  <c:v>#N/A</c:v>
                </c:pt>
                <c:pt idx="5">
                  <c:v>14.59</c:v>
                </c:pt>
                <c:pt idx="6">
                  <c:v>#N/A</c:v>
                </c:pt>
                <c:pt idx="7">
                  <c:v>13.96</c:v>
                </c:pt>
                <c:pt idx="8">
                  <c:v>#N/A</c:v>
                </c:pt>
                <c:pt idx="9">
                  <c:v>14.28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60688776"/>
        <c:axId val="660688384"/>
      </c:barChart>
      <c:catAx>
        <c:axId val="66068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88384"/>
        <c:crosses val="autoZero"/>
        <c:auto val="1"/>
        <c:lblAlgn val="ctr"/>
        <c:lblOffset val="100"/>
        <c:tickLblSkip val="1"/>
        <c:tickMarkSkip val="1"/>
        <c:noMultiLvlLbl val="0"/>
      </c:catAx>
      <c:valAx>
        <c:axId val="66068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88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691</c:v>
                </c:pt>
                <c:pt idx="5">
                  <c:v>715</c:v>
                </c:pt>
                <c:pt idx="8">
                  <c:v>783</c:v>
                </c:pt>
                <c:pt idx="11">
                  <c:v>824</c:v>
                </c:pt>
                <c:pt idx="14">
                  <c:v>837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131</c:v>
                </c:pt>
                <c:pt idx="3">
                  <c:v>106</c:v>
                </c:pt>
                <c:pt idx="6">
                  <c:v>88</c:v>
                </c:pt>
                <c:pt idx="9">
                  <c:v>70</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49</c:v>
                </c:pt>
                <c:pt idx="6">
                  <c:v>41</c:v>
                </c:pt>
                <c:pt idx="9">
                  <c:v>38</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137</c:v>
                </c:pt>
                <c:pt idx="3">
                  <c:v>123</c:v>
                </c:pt>
                <c:pt idx="6">
                  <c:v>127</c:v>
                </c:pt>
                <c:pt idx="9">
                  <c:v>147</c:v>
                </c:pt>
                <c:pt idx="12">
                  <c:v>135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934</c:v>
                </c:pt>
                <c:pt idx="3">
                  <c:v>994</c:v>
                </c:pt>
                <c:pt idx="6">
                  <c:v>1086</c:v>
                </c:pt>
                <c:pt idx="9">
                  <c:v>1158</c:v>
                </c:pt>
                <c:pt idx="12">
                  <c:v>1211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60687600"/>
        <c:axId val="660687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571</c:v>
                </c:pt>
                <c:pt idx="2">
                  <c:v>#N/A</c:v>
                </c:pt>
                <c:pt idx="3">
                  <c:v>#N/A</c:v>
                </c:pt>
                <c:pt idx="4">
                  <c:v>557</c:v>
                </c:pt>
                <c:pt idx="5">
                  <c:v>#N/A</c:v>
                </c:pt>
                <c:pt idx="6">
                  <c:v>#N/A</c:v>
                </c:pt>
                <c:pt idx="7">
                  <c:v>559</c:v>
                </c:pt>
                <c:pt idx="8">
                  <c:v>#N/A</c:v>
                </c:pt>
                <c:pt idx="9">
                  <c:v>#N/A</c:v>
                </c:pt>
                <c:pt idx="10">
                  <c:v>589</c:v>
                </c:pt>
                <c:pt idx="11">
                  <c:v>#N/A</c:v>
                </c:pt>
                <c:pt idx="12">
                  <c:v>#N/A</c:v>
                </c:pt>
                <c:pt idx="13">
                  <c:v>559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60687600"/>
        <c:axId val="660687208"/>
      </c:lineChart>
      <c:catAx>
        <c:axId val="66068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87208"/>
        <c:crosses val="autoZero"/>
        <c:auto val="1"/>
        <c:lblAlgn val="ctr"/>
        <c:lblOffset val="100"/>
        <c:tickLblSkip val="1"/>
        <c:tickMarkSkip val="1"/>
        <c:noMultiLvlLbl val="0"/>
      </c:catAx>
      <c:valAx>
        <c:axId val="660687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8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7706</c:v>
                </c:pt>
                <c:pt idx="5">
                  <c:v>8100</c:v>
                </c:pt>
                <c:pt idx="8">
                  <c:v>8289</c:v>
                </c:pt>
                <c:pt idx="11">
                  <c:v>8366</c:v>
                </c:pt>
                <c:pt idx="14">
                  <c:v>8140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565</c:v>
                </c:pt>
                <c:pt idx="5">
                  <c:v>531</c:v>
                </c:pt>
                <c:pt idx="8">
                  <c:v>506</c:v>
                </c:pt>
                <c:pt idx="11">
                  <c:v>476</c:v>
                </c:pt>
                <c:pt idx="14">
                  <c:v>467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383</c:v>
                </c:pt>
                <c:pt idx="5">
                  <c:v>279</c:v>
                </c:pt>
                <c:pt idx="8">
                  <c:v>197</c:v>
                </c:pt>
                <c:pt idx="11">
                  <c:v>437</c:v>
                </c:pt>
                <c:pt idx="14">
                  <c:v>613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1915</c:v>
                </c:pt>
                <c:pt idx="3">
                  <c:v>1805</c:v>
                </c:pt>
                <c:pt idx="6">
                  <c:v>1616</c:v>
                </c:pt>
                <c:pt idx="9">
                  <c:v>1486</c:v>
                </c:pt>
                <c:pt idx="12">
                  <c:v>1387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223</c:v>
                </c:pt>
                <c:pt idx="3">
                  <c:v>171</c:v>
                </c:pt>
                <c:pt idx="6">
                  <c:v>121</c:v>
                </c:pt>
                <c:pt idx="9">
                  <c:v>79</c:v>
                </c:pt>
                <c:pt idx="12">
                  <c:v>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2570</c:v>
                </c:pt>
                <c:pt idx="3">
                  <c:v>2202</c:v>
                </c:pt>
                <c:pt idx="6">
                  <c:v>1912</c:v>
                </c:pt>
                <c:pt idx="9">
                  <c:v>1958</c:v>
                </c:pt>
                <c:pt idx="12">
                  <c:v>1941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295</c:v>
                </c:pt>
                <c:pt idx="3">
                  <c:v>194</c:v>
                </c:pt>
                <c:pt idx="6">
                  <c:v>113</c:v>
                </c:pt>
                <c:pt idx="9">
                  <c:v>43</c:v>
                </c:pt>
                <c:pt idx="12">
                  <c:v>24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10162</c:v>
                </c:pt>
                <c:pt idx="3">
                  <c:v>10683</c:v>
                </c:pt>
                <c:pt idx="6">
                  <c:v>10796</c:v>
                </c:pt>
                <c:pt idx="9">
                  <c:v>10702</c:v>
                </c:pt>
                <c:pt idx="12">
                  <c:v>10213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60686816"/>
        <c:axId val="66068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6511</c:v>
                </c:pt>
                <c:pt idx="2">
                  <c:v>#N/A</c:v>
                </c:pt>
                <c:pt idx="3">
                  <c:v>#N/A</c:v>
                </c:pt>
                <c:pt idx="4">
                  <c:v>6145</c:v>
                </c:pt>
                <c:pt idx="5">
                  <c:v>#N/A</c:v>
                </c:pt>
                <c:pt idx="6">
                  <c:v>#N/A</c:v>
                </c:pt>
                <c:pt idx="7">
                  <c:v>5567</c:v>
                </c:pt>
                <c:pt idx="8">
                  <c:v>#N/A</c:v>
                </c:pt>
                <c:pt idx="9">
                  <c:v>#N/A</c:v>
                </c:pt>
                <c:pt idx="10">
                  <c:v>4989</c:v>
                </c:pt>
                <c:pt idx="11">
                  <c:v>#N/A</c:v>
                </c:pt>
                <c:pt idx="12">
                  <c:v>#N/A</c:v>
                </c:pt>
                <c:pt idx="13">
                  <c:v>4397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60686816"/>
        <c:axId val="660686032"/>
      </c:lineChart>
      <c:catAx>
        <c:axId val="6606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0686032"/>
        <c:crosses val="autoZero"/>
        <c:auto val="1"/>
        <c:lblAlgn val="ctr"/>
        <c:lblOffset val="100"/>
        <c:tickLblSkip val="1"/>
        <c:tickMarkSkip val="1"/>
        <c:noMultiLvlLbl val="0"/>
      </c:catAx>
      <c:valAx>
        <c:axId val="66068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{55111CF6-6115-4460-85C5-92A5B83FF1DA}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{B59938E1-B17F-4CCE-A8D2-3A598FBB1053}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{A0960C7C-3307-4EDF-94B3-A927DC5CCF58}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{1C7F2E66-EE3E-48A6-8D36-C2BEDC50850D}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{9950232B-E898-4DE2-9784-7A44730F4A8E}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{369E2476-A6AA-4F02-8F9C-B2B3B3851375}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{C8804578-CDCA-4FF2-B160-F9D158A4D9A0}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{5A5C3A40-0A81-4B14-BAE9-ED00A98789EE}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{5DF69DC6-10D9-4984-A286-E80A174067F5}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{DDDDAC67-8DE8-44EE-856D-A97D7B3AB142}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60685248"/>
        <c:axId val="660684856"/>
      </c:scatterChart>
      <c:valAx>
        <c:axId val="660685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684856"/>
        <c:crosses val="autoZero"/>
        <c:crossBetween val="midCat"/>
      </c:valAx>
      <c:valAx>
        <c:axId val="660684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685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{C148708F-67ED-419C-ADC0-FBFD6BE63BB2}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{0297D463-65A1-48DD-A303-497927C9E714}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{0512F465-097F-42ED-855D-10059EFE3C52}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{0D112837-8039-49D2-B579-A432C0FB6D59}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{B4825C94-E58D-49D8-A65A-4F07089D9F68}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14.4</c:v>
                </c:pt>
                <c:pt idx="2">
                  <c:v>14</c:v>
                </c:pt>
                <c:pt idx="3">
                  <c:v>14</c:v>
                </c:pt>
                <c:pt idx="4">
                  <c:v>13.9</c:v>
                </c:pt>
              </c:numCache>
            </c:numRef>
          </c:xVal>
          <c:yVal>
            <c:numRef>
              <c:f>公会計指標分析・財政指標組合せ分析表!$K$73:$O$73</c:f>
              <c:numCache>
                <c:formatCode>#,##0.0;"▲ "#,##0.0</c:formatCode>
                <c:ptCount val="5"/>
                <c:pt idx="0">
                  <c:v>162.5</c:v>
                </c:pt>
                <c:pt idx="1">
                  <c:v>151.19999999999999</c:v>
                </c:pt>
                <c:pt idx="2">
                  <c:v>139.5</c:v>
                </c:pt>
                <c:pt idx="3">
                  <c:v>120.9</c:v>
                </c:pt>
                <c:pt idx="4">
                  <c:v>107.5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{7CD3656B-7492-45E7-89A5-FC3149DA5708}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{C4349527-B796-4E03-9862-7BA81167C924}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{44341BBD-82FE-47BB-9D80-4B2C3F81A9B9}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{2AA82436-553C-4885-B3E7-F20CE15EC0E2}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{0CBB018E-B828-4BAE-82EB-B28DEB17F2CF}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9.1</c:v>
                </c:pt>
              </c:numCache>
            </c:numRef>
          </c:xVal>
          <c:yVal>
            <c:numRef>
              <c:f>公会計指標分析・財政指標組合せ分析表!$K$77:$O$77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60684072"/>
        <c:axId val="660683680"/>
      </c:scatterChart>
      <c:valAx>
        <c:axId val="660684072"/>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683680"/>
        <c:crosses val="autoZero"/>
        <c:crossBetween val="midCat"/>
      </c:valAx>
      <c:valAx>
        <c:axId val="66068368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684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年平均での実質公債費比率は</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債務負担行為に基づく支出が設定期間の終了等によって減となった事が要因である。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反対に、元利償還金は教育施設の整備のために起債した地方債の償還により増加している。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今後、庁舎建設が予定されていることから、さらに元利償還金は増えることが見込まれるため事業の見直しにより新規起債の抑制に努めていく必要がある。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107.5%</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要因としては、新規起債の抑制により、償還額と起債額の差引で地方債残高が</a:t>
          </a:r>
          <a:r>
            <a:rPr kumimoji="1" lang="en-US" altLang="ja-JP" sz="1400">
              <a:latin typeface="ＭＳ ゴシック" pitchFamily="49" charset="-128"/>
              <a:ea typeface="ＭＳ ゴシック" pitchFamily="49" charset="-128"/>
            </a:rPr>
            <a:t>489,312</a:t>
          </a:r>
          <a:r>
            <a:rPr kumimoji="1" lang="ja-JP" altLang="en-US" sz="1400">
              <a:latin typeface="ＭＳ ゴシック" pitchFamily="49" charset="-128"/>
              <a:ea typeface="ＭＳ ゴシック" pitchFamily="49" charset="-128"/>
            </a:rPr>
            <a:t>千円の減となったことと、基金残高が財政調整基金で</a:t>
          </a:r>
          <a:r>
            <a:rPr kumimoji="1" lang="en-US" altLang="ja-JP" sz="1400">
              <a:latin typeface="ＭＳ ゴシック" pitchFamily="49" charset="-128"/>
              <a:ea typeface="ＭＳ ゴシック" pitchFamily="49" charset="-128"/>
            </a:rPr>
            <a:t>48,822</a:t>
          </a:r>
          <a:r>
            <a:rPr kumimoji="1" lang="ja-JP" altLang="en-US" sz="1400">
              <a:latin typeface="ＭＳ ゴシック" pitchFamily="49" charset="-128"/>
              <a:ea typeface="ＭＳ ゴシック" pitchFamily="49" charset="-128"/>
            </a:rPr>
            <a:t>千円や行政センター建設準備基金で</a:t>
          </a:r>
          <a:r>
            <a:rPr kumimoji="1" lang="en-US" altLang="ja-JP" sz="1400">
              <a:latin typeface="ＭＳ ゴシック" pitchFamily="49" charset="-128"/>
              <a:ea typeface="ＭＳ ゴシック" pitchFamily="49" charset="-128"/>
            </a:rPr>
            <a:t>80,121</a:t>
          </a:r>
          <a:r>
            <a:rPr kumimoji="1" lang="ja-JP" altLang="en-US" sz="1400">
              <a:latin typeface="ＭＳ ゴシック" pitchFamily="49" charset="-128"/>
              <a:ea typeface="ＭＳ ゴシック" pitchFamily="49" charset="-128"/>
            </a:rPr>
            <a:t>千円の積立額の増となったことによる。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引き続き新規起債の抑制による地方債残高の縮減と基金の積み増しを行っていく。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年度は基準財政収入額が</a:t>
          </a:r>
          <a:r>
            <a:rPr kumimoji="1" lang="en-US" altLang="ja-JP" sz="1300">
              <a:latin typeface="ＭＳ Ｐゴシック"/>
            </a:rPr>
            <a:t>1,602,905</a:t>
          </a:r>
          <a:r>
            <a:rPr kumimoji="1" lang="ja-JP" altLang="en-US" sz="1300">
              <a:latin typeface="ＭＳ Ｐゴシック"/>
            </a:rPr>
            <a:t>千円、基準財政需要額が</a:t>
          </a:r>
          <a:r>
            <a:rPr kumimoji="1" lang="en-US" altLang="ja-JP" sz="1300">
              <a:latin typeface="ＭＳ Ｐゴシック"/>
            </a:rPr>
            <a:t>4,238,270</a:t>
          </a:r>
          <a:r>
            <a:rPr kumimoji="1" lang="ja-JP" altLang="en-US" sz="1300">
              <a:latin typeface="ＭＳ Ｐゴシック"/>
            </a:rPr>
            <a:t>千円となったため単年度の基準財政力指数は</a:t>
          </a:r>
          <a:r>
            <a:rPr kumimoji="1" lang="en-US" altLang="ja-JP" sz="1300">
              <a:latin typeface="ＭＳ Ｐゴシック"/>
            </a:rPr>
            <a:t>0.378</a:t>
          </a:r>
          <a:r>
            <a:rPr kumimoji="1" lang="ja-JP" altLang="en-US" sz="1300">
              <a:latin typeface="ＭＳ Ｐゴシック"/>
            </a:rPr>
            <a:t>となった。平成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0.376</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0.380</a:t>
          </a:r>
          <a:r>
            <a:rPr kumimoji="1" lang="ja-JP" altLang="en-US" sz="1300">
              <a:latin typeface="ＭＳ Ｐゴシック"/>
            </a:rPr>
            <a:t>のため</a:t>
          </a:r>
          <a:r>
            <a:rPr kumimoji="1" lang="en-US" altLang="ja-JP" sz="1300">
              <a:latin typeface="ＭＳ Ｐゴシック"/>
            </a:rPr>
            <a:t>3</a:t>
          </a:r>
          <a:r>
            <a:rPr kumimoji="1" lang="ja-JP" altLang="en-US" sz="1300">
              <a:latin typeface="ＭＳ Ｐゴシック"/>
            </a:rPr>
            <a:t>カ年平均では昨年度同の</a:t>
          </a:r>
          <a:r>
            <a:rPr kumimoji="1" lang="en-US" altLang="ja-JP" sz="1300">
              <a:latin typeface="ＭＳ Ｐゴシック"/>
            </a:rPr>
            <a:t>0.38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県平均</a:t>
          </a:r>
          <a:r>
            <a:rPr kumimoji="1" lang="en-US" altLang="ja-JP" sz="1300">
              <a:latin typeface="ＭＳ Ｐゴシック"/>
            </a:rPr>
            <a:t>0.46</a:t>
          </a:r>
          <a:r>
            <a:rPr kumimoji="1" lang="ja-JP" altLang="en-US" sz="1300">
              <a:latin typeface="ＭＳ Ｐゴシック"/>
            </a:rPr>
            <a:t>及び全国平均</a:t>
          </a:r>
          <a:r>
            <a:rPr kumimoji="1" lang="en-US" altLang="ja-JP" sz="1300">
              <a:latin typeface="ＭＳ Ｐゴシック"/>
            </a:rPr>
            <a:t>0.50</a:t>
          </a:r>
          <a:r>
            <a:rPr kumimoji="1" lang="ja-JP" altLang="en-US" sz="1300">
              <a:latin typeface="ＭＳ Ｐゴシック"/>
            </a:rPr>
            <a:t>、類似団体平均</a:t>
          </a:r>
          <a:r>
            <a:rPr kumimoji="1" lang="en-US" altLang="ja-JP" sz="1300">
              <a:latin typeface="ＭＳ Ｐゴシック"/>
            </a:rPr>
            <a:t>0.46</a:t>
          </a:r>
          <a:r>
            <a:rPr kumimoji="1" lang="ja-JP" altLang="en-US" sz="1300">
              <a:latin typeface="ＭＳ Ｐゴシック"/>
            </a:rPr>
            <a:t>にいずれに対しても引き続き低い状況にある。そのため未利用財産の売却を含めた利活用や、使用料・手数料の見直し等による自主財源の確保に向けた取り組みを推進していくとともに、事業計画をゼロベースで見直し歳出の縮減に取り組んでいか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6" name="直線コネクタ 75"/>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9" name="直線コネクタ 78"/>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3" name="円/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7" name="円/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年度の経常的収入は</a:t>
          </a:r>
          <a:r>
            <a:rPr kumimoji="1" lang="en-US" altLang="ja-JP" sz="1200">
              <a:latin typeface="ＭＳ Ｐゴシック"/>
            </a:rPr>
            <a:t>77,475</a:t>
          </a:r>
          <a:r>
            <a:rPr kumimoji="1" lang="ja-JP" altLang="en-US" sz="1200">
              <a:latin typeface="ＭＳ Ｐゴシック"/>
            </a:rPr>
            <a:t>千円減の</a:t>
          </a:r>
          <a:r>
            <a:rPr kumimoji="1" lang="en-US" altLang="ja-JP" sz="1200">
              <a:latin typeface="ＭＳ Ｐゴシック"/>
            </a:rPr>
            <a:t>4,867,071</a:t>
          </a:r>
          <a:r>
            <a:rPr kumimoji="1" lang="ja-JP" altLang="en-US" sz="1200">
              <a:latin typeface="ＭＳ Ｐゴシック"/>
            </a:rPr>
            <a:t>千円、経常的支出は</a:t>
          </a:r>
          <a:r>
            <a:rPr kumimoji="1" lang="en-US" altLang="ja-JP" sz="1200">
              <a:latin typeface="ＭＳ Ｐゴシック"/>
            </a:rPr>
            <a:t>49,756</a:t>
          </a:r>
          <a:r>
            <a:rPr kumimoji="1" lang="ja-JP" altLang="en-US" sz="1200">
              <a:latin typeface="ＭＳ Ｐゴシック"/>
            </a:rPr>
            <a:t>千円増の</a:t>
          </a:r>
          <a:r>
            <a:rPr kumimoji="1" lang="en-US" altLang="ja-JP" sz="1200">
              <a:latin typeface="ＭＳ Ｐゴシック"/>
            </a:rPr>
            <a:t>4,365,721</a:t>
          </a:r>
          <a:r>
            <a:rPr kumimoji="1" lang="ja-JP" altLang="en-US" sz="1200">
              <a:latin typeface="ＭＳ Ｐゴシック"/>
            </a:rPr>
            <a:t>千円となったため、経常収支比率は</a:t>
          </a:r>
          <a:r>
            <a:rPr kumimoji="1" lang="en-US" altLang="ja-JP" sz="1200">
              <a:latin typeface="ＭＳ Ｐゴシック"/>
            </a:rPr>
            <a:t>89.7</a:t>
          </a:r>
          <a:r>
            <a:rPr kumimoji="1" lang="ja-JP" altLang="en-US" sz="1200">
              <a:latin typeface="ＭＳ Ｐゴシック"/>
            </a:rPr>
            <a:t>で、前年度比</a:t>
          </a:r>
          <a:r>
            <a:rPr kumimoji="1" lang="en-US" altLang="ja-JP" sz="1200">
              <a:latin typeface="ＭＳ Ｐゴシック"/>
            </a:rPr>
            <a:t>2.4</a:t>
          </a:r>
          <a:r>
            <a:rPr kumimoji="1" lang="ja-JP" altLang="en-US" sz="1200">
              <a:latin typeface="ＭＳ Ｐゴシック"/>
            </a:rPr>
            <a:t>ポイントの悪化となった。</a:t>
          </a:r>
          <a:endParaRPr kumimoji="1" lang="en-US" altLang="ja-JP" sz="1200">
            <a:latin typeface="ＭＳ Ｐゴシック"/>
          </a:endParaRPr>
        </a:p>
        <a:p>
          <a:r>
            <a:rPr kumimoji="1" lang="ja-JP" altLang="en-US" sz="1200">
              <a:latin typeface="ＭＳ Ｐゴシック"/>
            </a:rPr>
            <a:t>　主な要因として経常的収入の減は自動車重量譲与税</a:t>
          </a:r>
          <a:r>
            <a:rPr kumimoji="1" lang="en-US" altLang="ja-JP" sz="1200">
              <a:latin typeface="ＭＳ Ｐゴシック"/>
            </a:rPr>
            <a:t>14,702</a:t>
          </a:r>
          <a:r>
            <a:rPr kumimoji="1" lang="ja-JP" altLang="en-US" sz="1200">
              <a:latin typeface="ＭＳ Ｐゴシック"/>
            </a:rPr>
            <a:t>千円、地方消費税交付金</a:t>
          </a:r>
          <a:r>
            <a:rPr kumimoji="1" lang="en-US" altLang="ja-JP" sz="1200">
              <a:latin typeface="ＭＳ Ｐゴシック"/>
            </a:rPr>
            <a:t>33,899</a:t>
          </a:r>
          <a:r>
            <a:rPr kumimoji="1" lang="ja-JP" altLang="en-US" sz="1200">
              <a:latin typeface="ＭＳ Ｐゴシック"/>
            </a:rPr>
            <a:t>千円、震災復興特別交付税</a:t>
          </a:r>
          <a:r>
            <a:rPr kumimoji="1" lang="en-US" altLang="ja-JP" sz="1200">
              <a:latin typeface="ＭＳ Ｐゴシック"/>
            </a:rPr>
            <a:t>29,941</a:t>
          </a:r>
          <a:r>
            <a:rPr kumimoji="1" lang="ja-JP" altLang="en-US" sz="1200">
              <a:latin typeface="ＭＳ Ｐゴシック"/>
            </a:rPr>
            <a:t>千円の減などによる。経常的支出の増は公債費が平成</a:t>
          </a:r>
          <a:r>
            <a:rPr kumimoji="1" lang="en-US" altLang="ja-JP" sz="1200">
              <a:latin typeface="ＭＳ Ｐゴシック"/>
            </a:rPr>
            <a:t>26</a:t>
          </a:r>
          <a:r>
            <a:rPr kumimoji="1" lang="ja-JP" altLang="en-US" sz="1200">
              <a:latin typeface="ＭＳ Ｐゴシック"/>
            </a:rPr>
            <a:t>年度に借入れを行った町債の償還開始により</a:t>
          </a:r>
          <a:r>
            <a:rPr kumimoji="1" lang="en-US" altLang="ja-JP" sz="1200">
              <a:latin typeface="ＭＳ Ｐゴシック"/>
            </a:rPr>
            <a:t>53,083</a:t>
          </a:r>
          <a:r>
            <a:rPr kumimoji="1" lang="ja-JP" altLang="en-US" sz="1200">
              <a:latin typeface="ＭＳ Ｐゴシック"/>
            </a:rPr>
            <a:t>千円の増による。</a:t>
          </a:r>
          <a:endParaRPr kumimoji="1" lang="en-US" altLang="ja-JP" sz="1200">
            <a:latin typeface="ＭＳ Ｐゴシック"/>
          </a:endParaRPr>
        </a:p>
        <a:p>
          <a:r>
            <a:rPr kumimoji="1" lang="ja-JP" altLang="en-US" sz="1200">
              <a:latin typeface="ＭＳ Ｐゴシック"/>
            </a:rPr>
            <a:t>　交付金や交付税は人口減少により減収していくことが見込まれるため公債費が増えないよう起債の抑制に努めていく必要がある。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65</xdr:row>
      <xdr:rowOff>28787</xdr:rowOff>
    </xdr:to>
    <xdr:cxnSp macro="">
      <xdr:nvCxnSpPr>
        <xdr:cNvPr id="133" name="直線コネクタ 132"/>
        <xdr:cNvCxnSpPr/>
      </xdr:nvCxnSpPr>
      <xdr:spPr>
        <a:xfrm>
          <a:off x="4114800" y="10979996"/>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7196</xdr:rowOff>
    </xdr:from>
    <xdr:to>
      <xdr:col>6</xdr:col>
      <xdr:colOff>0</xdr:colOff>
      <xdr:row>65</xdr:row>
      <xdr:rowOff>12700</xdr:rowOff>
    </xdr:to>
    <xdr:cxnSp macro="">
      <xdr:nvCxnSpPr>
        <xdr:cNvPr id="136" name="直線コネクタ 135"/>
        <xdr:cNvCxnSpPr/>
      </xdr:nvCxnSpPr>
      <xdr:spPr>
        <a:xfrm flipV="1">
          <a:off x="3225800" y="109799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38" name="テキスト ボックス 137"/>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66</xdr:row>
      <xdr:rowOff>106680</xdr:rowOff>
    </xdr:to>
    <xdr:cxnSp macro="">
      <xdr:nvCxnSpPr>
        <xdr:cNvPr id="139" name="直線コネクタ 138"/>
        <xdr:cNvCxnSpPr/>
      </xdr:nvCxnSpPr>
      <xdr:spPr>
        <a:xfrm flipV="1">
          <a:off x="2336800" y="1115695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40" name="フローチャート : 判断 139"/>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1" name="テキスト ボックス 140"/>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125306</xdr:rowOff>
    </xdr:from>
    <xdr:to>
      <xdr:col>3</xdr:col>
      <xdr:colOff>279400</xdr:colOff>
      <xdr:row>66</xdr:row>
      <xdr:rowOff>106680</xdr:rowOff>
    </xdr:to>
    <xdr:cxnSp macro="">
      <xdr:nvCxnSpPr>
        <xdr:cNvPr id="142" name="直線コネクタ 141"/>
        <xdr:cNvCxnSpPr/>
      </xdr:nvCxnSpPr>
      <xdr:spPr>
        <a:xfrm>
          <a:off x="1447800" y="112695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168063</xdr:rowOff>
    </xdr:from>
    <xdr:to>
      <xdr:col>3</xdr:col>
      <xdr:colOff>330200</xdr:colOff>
      <xdr:row>64</xdr:row>
      <xdr:rowOff>98213</xdr:rowOff>
    </xdr:to>
    <xdr:sp macro="" textlink="">
      <xdr:nvSpPr>
        <xdr:cNvPr id="143" name="フローチャート : 判断 142"/>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108390</xdr:rowOff>
    </xdr:from>
    <xdr:ext cx="762000" cy="259045"/>
    <xdr:sp macro="" textlink="">
      <xdr:nvSpPr>
        <xdr:cNvPr id="144" name="テキスト ボックス 143"/>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5" name="フローチャート :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6" name="テキスト ボックス 145"/>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2" name="円/楕円 151"/>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3"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127846</xdr:rowOff>
    </xdr:from>
    <xdr:to>
      <xdr:col>6</xdr:col>
      <xdr:colOff>50800</xdr:colOff>
      <xdr:row>64</xdr:row>
      <xdr:rowOff>57996</xdr:rowOff>
    </xdr:to>
    <xdr:sp macro="" textlink="">
      <xdr:nvSpPr>
        <xdr:cNvPr id="154" name="円/楕円 153"/>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42773</xdr:rowOff>
    </xdr:from>
    <xdr:ext cx="736600" cy="259045"/>
    <xdr:sp macro="" textlink="">
      <xdr:nvSpPr>
        <xdr:cNvPr id="155" name="テキスト ボックス 154"/>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6" name="円/楕円 155"/>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7" name="テキスト ボックス 156"/>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55880</xdr:rowOff>
    </xdr:from>
    <xdr:to>
      <xdr:col>3</xdr:col>
      <xdr:colOff>330200</xdr:colOff>
      <xdr:row>66</xdr:row>
      <xdr:rowOff>157480</xdr:rowOff>
    </xdr:to>
    <xdr:sp macro="" textlink="">
      <xdr:nvSpPr>
        <xdr:cNvPr id="158" name="円/楕円 157"/>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59" name="テキスト ボックス 158"/>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60" name="円/楕円 159"/>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61" name="テキスト ボックス 160"/>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[163,376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年度の人件費は</a:t>
          </a:r>
          <a:r>
            <a:rPr kumimoji="1" lang="en-US" altLang="ja-JP" sz="1200">
              <a:latin typeface="ＭＳ Ｐゴシック"/>
            </a:rPr>
            <a:t>16,375</a:t>
          </a:r>
          <a:r>
            <a:rPr kumimoji="1" lang="ja-JP" altLang="en-US" sz="1200">
              <a:latin typeface="ＭＳ Ｐゴシック"/>
            </a:rPr>
            <a:t>千円減の</a:t>
          </a:r>
          <a:r>
            <a:rPr kumimoji="1" lang="en-US" altLang="ja-JP" sz="1200">
              <a:latin typeface="ＭＳ Ｐゴシック"/>
            </a:rPr>
            <a:t>1,305,321</a:t>
          </a:r>
          <a:r>
            <a:rPr kumimoji="1" lang="ja-JP" altLang="en-US" sz="1200">
              <a:latin typeface="ＭＳ Ｐゴシック"/>
            </a:rPr>
            <a:t>千円で、物件費は</a:t>
          </a:r>
          <a:r>
            <a:rPr kumimoji="1" lang="en-US" altLang="ja-JP" sz="1200">
              <a:latin typeface="ＭＳ Ｐゴシック"/>
            </a:rPr>
            <a:t>62,798</a:t>
          </a:r>
          <a:r>
            <a:rPr kumimoji="1" lang="ja-JP" altLang="en-US" sz="1200">
              <a:latin typeface="ＭＳ Ｐゴシック"/>
            </a:rPr>
            <a:t>千円減の</a:t>
          </a:r>
          <a:r>
            <a:rPr kumimoji="1" lang="en-US" altLang="ja-JP" sz="1200">
              <a:latin typeface="ＭＳ Ｐゴシック"/>
            </a:rPr>
            <a:t>1,295,064</a:t>
          </a:r>
          <a:r>
            <a:rPr kumimoji="1" lang="ja-JP" altLang="en-US" sz="1200">
              <a:latin typeface="ＭＳ Ｐゴシック"/>
            </a:rPr>
            <a:t>千円となった。</a:t>
          </a:r>
          <a:endParaRPr kumimoji="1" lang="en-US" altLang="ja-JP" sz="1200">
            <a:latin typeface="ＭＳ Ｐゴシック"/>
          </a:endParaRPr>
        </a:p>
        <a:p>
          <a:r>
            <a:rPr kumimoji="1" lang="ja-JP" altLang="en-US" sz="1200">
              <a:latin typeface="ＭＳ Ｐゴシック"/>
            </a:rPr>
            <a:t>　人口一人当たりの金額では前年度比ほぼ同水準であり、類似団体と比べても同程度となっている。しかし、県平均と比べると</a:t>
          </a:r>
          <a:r>
            <a:rPr kumimoji="1" lang="en-US" altLang="ja-JP" sz="1200">
              <a:latin typeface="ＭＳ Ｐゴシック"/>
            </a:rPr>
            <a:t>103,227</a:t>
          </a:r>
          <a:r>
            <a:rPr kumimoji="1" lang="ja-JP" altLang="en-US" sz="1200">
              <a:latin typeface="ＭＳ Ｐゴシック"/>
            </a:rPr>
            <a:t>円低いが、全国平均に対しては</a:t>
          </a:r>
          <a:r>
            <a:rPr kumimoji="1" lang="en-US" altLang="ja-JP" sz="1200">
              <a:latin typeface="ＭＳ Ｐゴシック"/>
            </a:rPr>
            <a:t>40,241</a:t>
          </a:r>
          <a:r>
            <a:rPr kumimoji="1" lang="ja-JP" altLang="en-US" sz="1200">
              <a:latin typeface="ＭＳ Ｐゴシック"/>
            </a:rPr>
            <a:t>円高い状況となっている。</a:t>
          </a:r>
          <a:endParaRPr kumimoji="1" lang="en-US" altLang="ja-JP" sz="1200">
            <a:latin typeface="ＭＳ Ｐゴシック"/>
          </a:endParaRPr>
        </a:p>
        <a:p>
          <a:r>
            <a:rPr kumimoji="1" lang="ja-JP" altLang="en-US" sz="1200">
              <a:latin typeface="ＭＳ Ｐゴシック"/>
            </a:rPr>
            <a:t>　全国平均より高い要因としては、ラスパイレス指数は</a:t>
          </a:r>
          <a:r>
            <a:rPr kumimoji="1" lang="en-US" altLang="ja-JP" sz="1200">
              <a:latin typeface="ＭＳ Ｐゴシック"/>
            </a:rPr>
            <a:t>98.1</a:t>
          </a:r>
          <a:r>
            <a:rPr kumimoji="1" lang="ja-JP" altLang="en-US" sz="1200">
              <a:latin typeface="ＭＳ Ｐゴシック"/>
            </a:rPr>
            <a:t>であるため、人件費ではなく物件費が大きいことによるものと考えられる。物件費の</a:t>
          </a:r>
          <a:r>
            <a:rPr kumimoji="1" lang="en-US" altLang="ja-JP" sz="1200">
              <a:latin typeface="ＭＳ Ｐゴシック"/>
            </a:rPr>
            <a:t>53.8%</a:t>
          </a:r>
          <a:r>
            <a:rPr kumimoji="1" lang="ja-JP" altLang="en-US" sz="1200">
              <a:latin typeface="ＭＳ Ｐゴシック"/>
            </a:rPr>
            <a:t>が委託料であるため、直営に戻すことや、委託事業自体の必要性の見直しを進めていく必要がある。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78470</xdr:rowOff>
    </xdr:from>
    <xdr:to>
      <xdr:col>7</xdr:col>
      <xdr:colOff>152400</xdr:colOff>
      <xdr:row>83</xdr:row>
      <xdr:rowOff>80071</xdr:rowOff>
    </xdr:to>
    <xdr:cxnSp macro="">
      <xdr:nvCxnSpPr>
        <xdr:cNvPr id="196" name="直線コネクタ 195"/>
        <xdr:cNvCxnSpPr/>
      </xdr:nvCxnSpPr>
      <xdr:spPr>
        <a:xfrm>
          <a:off x="4114800" y="14308820"/>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78470</xdr:rowOff>
    </xdr:from>
    <xdr:to>
      <xdr:col>6</xdr:col>
      <xdr:colOff>0</xdr:colOff>
      <xdr:row>83</xdr:row>
      <xdr:rowOff>128322</xdr:rowOff>
    </xdr:to>
    <xdr:cxnSp macro="">
      <xdr:nvCxnSpPr>
        <xdr:cNvPr id="199" name="直線コネクタ 198"/>
        <xdr:cNvCxnSpPr/>
      </xdr:nvCxnSpPr>
      <xdr:spPr>
        <a:xfrm flipV="1">
          <a:off x="3225800" y="14308820"/>
          <a:ext cx="889000" cy="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201" name="テキスト ボックス 200"/>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45701</xdr:rowOff>
    </xdr:from>
    <xdr:to>
      <xdr:col>4</xdr:col>
      <xdr:colOff>482600</xdr:colOff>
      <xdr:row>83</xdr:row>
      <xdr:rowOff>128322</xdr:rowOff>
    </xdr:to>
    <xdr:cxnSp macro="">
      <xdr:nvCxnSpPr>
        <xdr:cNvPr id="202" name="直線コネクタ 201"/>
        <xdr:cNvCxnSpPr/>
      </xdr:nvCxnSpPr>
      <xdr:spPr>
        <a:xfrm>
          <a:off x="2336800" y="14276051"/>
          <a:ext cx="889000" cy="8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68095</xdr:rowOff>
    </xdr:from>
    <xdr:to>
      <xdr:col>4</xdr:col>
      <xdr:colOff>533400</xdr:colOff>
      <xdr:row>82</xdr:row>
      <xdr:rowOff>169695</xdr:rowOff>
    </xdr:to>
    <xdr:sp macro="" textlink="">
      <xdr:nvSpPr>
        <xdr:cNvPr id="203" name="フローチャート : 判断 202"/>
        <xdr:cNvSpPr/>
      </xdr:nvSpPr>
      <xdr:spPr>
        <a:xfrm>
          <a:off x="3175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8422</xdr:rowOff>
    </xdr:from>
    <xdr:ext cx="762000" cy="259045"/>
    <xdr:sp macro="" textlink="">
      <xdr:nvSpPr>
        <xdr:cNvPr id="204" name="テキスト ボックス 203"/>
        <xdr:cNvSpPr txBox="1"/>
      </xdr:nvSpPr>
      <xdr:spPr>
        <a:xfrm>
          <a:off x="2844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97692</xdr:rowOff>
    </xdr:from>
    <xdr:to>
      <xdr:col>3</xdr:col>
      <xdr:colOff>279400</xdr:colOff>
      <xdr:row>83</xdr:row>
      <xdr:rowOff>45701</xdr:rowOff>
    </xdr:to>
    <xdr:cxnSp macro="">
      <xdr:nvCxnSpPr>
        <xdr:cNvPr id="205" name="直線コネクタ 204"/>
        <xdr:cNvCxnSpPr/>
      </xdr:nvCxnSpPr>
      <xdr:spPr>
        <a:xfrm>
          <a:off x="1447800" y="14156592"/>
          <a:ext cx="889000" cy="1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151478</xdr:rowOff>
    </xdr:from>
    <xdr:to>
      <xdr:col>3</xdr:col>
      <xdr:colOff>330200</xdr:colOff>
      <xdr:row>82</xdr:row>
      <xdr:rowOff>81628</xdr:rowOff>
    </xdr:to>
    <xdr:sp macro="" textlink="">
      <xdr:nvSpPr>
        <xdr:cNvPr id="206" name="フローチャート : 判断 205"/>
        <xdr:cNvSpPr/>
      </xdr:nvSpPr>
      <xdr:spPr>
        <a:xfrm>
          <a:off x="2286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91805</xdr:rowOff>
    </xdr:from>
    <xdr:ext cx="762000" cy="259045"/>
    <xdr:sp macro="" textlink="">
      <xdr:nvSpPr>
        <xdr:cNvPr id="207" name="テキスト ボックス 206"/>
        <xdr:cNvSpPr txBox="1"/>
      </xdr:nvSpPr>
      <xdr:spPr>
        <a:xfrm>
          <a:off x="1955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3845</xdr:rowOff>
    </xdr:from>
    <xdr:to>
      <xdr:col>2</xdr:col>
      <xdr:colOff>127000</xdr:colOff>
      <xdr:row>82</xdr:row>
      <xdr:rowOff>105445</xdr:rowOff>
    </xdr:to>
    <xdr:sp macro="" textlink="">
      <xdr:nvSpPr>
        <xdr:cNvPr id="208" name="フローチャート : 判断 207"/>
        <xdr:cNvSpPr/>
      </xdr:nvSpPr>
      <xdr:spPr>
        <a:xfrm>
          <a:off x="1397000" y="140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115622</xdr:rowOff>
    </xdr:from>
    <xdr:ext cx="762000" cy="259045"/>
    <xdr:sp macro="" textlink="">
      <xdr:nvSpPr>
        <xdr:cNvPr id="209" name="テキスト ボックス 208"/>
        <xdr:cNvSpPr txBox="1"/>
      </xdr:nvSpPr>
      <xdr:spPr>
        <a:xfrm>
          <a:off x="1066800" y="138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29271</xdr:rowOff>
    </xdr:from>
    <xdr:to>
      <xdr:col>7</xdr:col>
      <xdr:colOff>203200</xdr:colOff>
      <xdr:row>83</xdr:row>
      <xdr:rowOff>130871</xdr:rowOff>
    </xdr:to>
    <xdr:sp macro="" textlink="">
      <xdr:nvSpPr>
        <xdr:cNvPr id="215" name="円/楕円 214"/>
        <xdr:cNvSpPr/>
      </xdr:nvSpPr>
      <xdr:spPr>
        <a:xfrm>
          <a:off x="4902200" y="142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1348</xdr:rowOff>
    </xdr:from>
    <xdr:ext cx="762000" cy="259045"/>
    <xdr:sp macro="" textlink="">
      <xdr:nvSpPr>
        <xdr:cNvPr id="216" name="人件費・物件費等の状況該当値テキスト"/>
        <xdr:cNvSpPr txBox="1"/>
      </xdr:nvSpPr>
      <xdr:spPr>
        <a:xfrm>
          <a:off x="5041900" y="1423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163,376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27670</xdr:rowOff>
    </xdr:from>
    <xdr:to>
      <xdr:col>6</xdr:col>
      <xdr:colOff>50800</xdr:colOff>
      <xdr:row>83</xdr:row>
      <xdr:rowOff>129270</xdr:rowOff>
    </xdr:to>
    <xdr:sp macro="" textlink="">
      <xdr:nvSpPr>
        <xdr:cNvPr id="217" name="円/楕円 216"/>
        <xdr:cNvSpPr/>
      </xdr:nvSpPr>
      <xdr:spPr>
        <a:xfrm>
          <a:off x="4064000" y="142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114047</xdr:rowOff>
    </xdr:from>
    <xdr:ext cx="736600" cy="259045"/>
    <xdr:sp macro="" textlink="">
      <xdr:nvSpPr>
        <xdr:cNvPr id="218" name="テキスト ボックス 217"/>
        <xdr:cNvSpPr txBox="1"/>
      </xdr:nvSpPr>
      <xdr:spPr>
        <a:xfrm>
          <a:off x="3733800" y="143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163,177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77522</xdr:rowOff>
    </xdr:from>
    <xdr:to>
      <xdr:col>4</xdr:col>
      <xdr:colOff>533400</xdr:colOff>
      <xdr:row>84</xdr:row>
      <xdr:rowOff>7672</xdr:rowOff>
    </xdr:to>
    <xdr:sp macro="" textlink="">
      <xdr:nvSpPr>
        <xdr:cNvPr id="219" name="円/楕円 218"/>
        <xdr:cNvSpPr/>
      </xdr:nvSpPr>
      <xdr:spPr>
        <a:xfrm>
          <a:off x="3175000" y="143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163899</xdr:rowOff>
    </xdr:from>
    <xdr:ext cx="762000" cy="259045"/>
    <xdr:sp macro="" textlink="">
      <xdr:nvSpPr>
        <xdr:cNvPr id="220" name="テキスト ボックス 219"/>
        <xdr:cNvSpPr txBox="1"/>
      </xdr:nvSpPr>
      <xdr:spPr>
        <a:xfrm>
          <a:off x="2844800" y="143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166351</xdr:rowOff>
    </xdr:from>
    <xdr:to>
      <xdr:col>3</xdr:col>
      <xdr:colOff>330200</xdr:colOff>
      <xdr:row>83</xdr:row>
      <xdr:rowOff>96501</xdr:rowOff>
    </xdr:to>
    <xdr:sp macro="" textlink="">
      <xdr:nvSpPr>
        <xdr:cNvPr id="221" name="円/楕円 220"/>
        <xdr:cNvSpPr/>
      </xdr:nvSpPr>
      <xdr:spPr>
        <a:xfrm>
          <a:off x="2286000" y="142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81278</xdr:rowOff>
    </xdr:from>
    <xdr:ext cx="762000" cy="259045"/>
    <xdr:sp macro="" textlink="">
      <xdr:nvSpPr>
        <xdr:cNvPr id="222" name="テキスト ボックス 221"/>
        <xdr:cNvSpPr txBox="1"/>
      </xdr:nvSpPr>
      <xdr:spPr>
        <a:xfrm>
          <a:off x="1955800" y="143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46892</xdr:rowOff>
    </xdr:from>
    <xdr:to>
      <xdr:col>2</xdr:col>
      <xdr:colOff>127000</xdr:colOff>
      <xdr:row>82</xdr:row>
      <xdr:rowOff>148492</xdr:rowOff>
    </xdr:to>
    <xdr:sp macro="" textlink="">
      <xdr:nvSpPr>
        <xdr:cNvPr id="223" name="円/楕円 222"/>
        <xdr:cNvSpPr/>
      </xdr:nvSpPr>
      <xdr:spPr>
        <a:xfrm>
          <a:off x="1397000" y="141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133269</xdr:rowOff>
    </xdr:from>
    <xdr:ext cx="762000" cy="259045"/>
    <xdr:sp macro="" textlink="">
      <xdr:nvSpPr>
        <xdr:cNvPr id="224" name="テキスト ボックス 223"/>
        <xdr:cNvSpPr txBox="1"/>
      </xdr:nvSpPr>
      <xdr:spPr>
        <a:xfrm>
          <a:off x="1066800" y="141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年度のラスパイレス指数は</a:t>
          </a:r>
          <a:r>
            <a:rPr kumimoji="1" lang="en-US" altLang="ja-JP" sz="1300">
              <a:latin typeface="ＭＳ Ｐゴシック"/>
            </a:rPr>
            <a:t>98.1</a:t>
          </a:r>
          <a:r>
            <a:rPr kumimoji="1" lang="ja-JP" altLang="en-US" sz="1300">
              <a:latin typeface="ＭＳ Ｐゴシック"/>
            </a:rPr>
            <a:t>で</a:t>
          </a:r>
          <a:r>
            <a:rPr kumimoji="1" lang="en-US" altLang="ja-JP" sz="1300">
              <a:latin typeface="ＭＳ Ｐゴシック"/>
            </a:rPr>
            <a:t>0.8</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　採用・退職による職員構成の変動による。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100693</xdr:rowOff>
    </xdr:to>
    <xdr:cxnSp macro="">
      <xdr:nvCxnSpPr>
        <xdr:cNvPr id="260" name="直線コネクタ 259"/>
        <xdr:cNvCxnSpPr/>
      </xdr:nvCxnSpPr>
      <xdr:spPr>
        <a:xfrm>
          <a:off x="16179800" y="14582018"/>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61"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85</xdr:row>
      <xdr:rowOff>8768</xdr:rowOff>
    </xdr:to>
    <xdr:cxnSp macro="">
      <xdr:nvCxnSpPr>
        <xdr:cNvPr id="263" name="直線コネクタ 262"/>
        <xdr:cNvCxnSpPr/>
      </xdr:nvCxnSpPr>
      <xdr:spPr>
        <a:xfrm>
          <a:off x="15290800" y="1440966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65" name="テキスト ボックス 264"/>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7862</xdr:rowOff>
    </xdr:to>
    <xdr:cxnSp macro="">
      <xdr:nvCxnSpPr>
        <xdr:cNvPr id="266" name="直線コネクタ 265"/>
        <xdr:cNvCxnSpPr/>
      </xdr:nvCxnSpPr>
      <xdr:spPr>
        <a:xfrm>
          <a:off x="14401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7" name="フローチャート : 判断 266"/>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8" name="テキスト ボックス 267"/>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138793</xdr:rowOff>
    </xdr:to>
    <xdr:cxnSp macro="">
      <xdr:nvCxnSpPr>
        <xdr:cNvPr id="269" name="直線コネクタ 268"/>
        <xdr:cNvCxnSpPr/>
      </xdr:nvCxnSpPr>
      <xdr:spPr>
        <a:xfrm flipV="1">
          <a:off x="13512800" y="14386682"/>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70" name="フローチャート : 判断 269"/>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71" name="テキスト ボックス 270"/>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2" name="フローチャート : 判断 271"/>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3" name="テキスト ボックス 272"/>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9" name="円/楕円 278"/>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80"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81" name="円/楕円 280"/>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82" name="テキスト ボックス 281"/>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3" name="円/楕円 282"/>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4" name="テキスト ボックス 28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5" name="円/楕円 284"/>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6" name="テキスト ボックス 285"/>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7" name="円/楕円 286"/>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8" name="テキスト ボックス 287"/>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一般職員等人数　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160</a:t>
          </a:r>
          <a:r>
            <a:rPr kumimoji="1" lang="ja-JP" altLang="en-US" sz="1300">
              <a:latin typeface="ＭＳ Ｐゴシック"/>
            </a:rPr>
            <a:t>人　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161</a:t>
          </a:r>
          <a:r>
            <a:rPr kumimoji="1" lang="ja-JP" altLang="en-US" sz="1300">
              <a:latin typeface="ＭＳ Ｐゴシック"/>
            </a:rPr>
            <a:t>人</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今後、平成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31</a:t>
          </a:r>
          <a:r>
            <a:rPr kumimoji="1" lang="ja-JP" altLang="en-US" sz="1300">
              <a:latin typeface="ＭＳ Ｐゴシック"/>
            </a:rPr>
            <a:t>年度に対象の定年退職により職員数の減少が見込まれることを鑑み、住民サービスの低下になることのないよう定員適正化計画に基づき、新規採用及び再任用も含め職員数の適正化を引き続き進めていく。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76623</xdr:rowOff>
    </xdr:from>
    <xdr:to>
      <xdr:col>24</xdr:col>
      <xdr:colOff>558800</xdr:colOff>
      <xdr:row>62</xdr:row>
      <xdr:rowOff>112819</xdr:rowOff>
    </xdr:to>
    <xdr:cxnSp macro="">
      <xdr:nvCxnSpPr>
        <xdr:cNvPr id="323" name="直線コネクタ 322"/>
        <xdr:cNvCxnSpPr/>
      </xdr:nvCxnSpPr>
      <xdr:spPr>
        <a:xfrm>
          <a:off x="16179800" y="1070652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4"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46461</xdr:rowOff>
    </xdr:from>
    <xdr:to>
      <xdr:col>23</xdr:col>
      <xdr:colOff>406400</xdr:colOff>
      <xdr:row>62</xdr:row>
      <xdr:rowOff>76623</xdr:rowOff>
    </xdr:to>
    <xdr:cxnSp macro="">
      <xdr:nvCxnSpPr>
        <xdr:cNvPr id="326" name="直線コネクタ 325"/>
        <xdr:cNvCxnSpPr/>
      </xdr:nvCxnSpPr>
      <xdr:spPr>
        <a:xfrm>
          <a:off x="15290800" y="106763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8" name="テキスト ボックス 327"/>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2222</xdr:rowOff>
    </xdr:from>
    <xdr:to>
      <xdr:col>22</xdr:col>
      <xdr:colOff>203200</xdr:colOff>
      <xdr:row>62</xdr:row>
      <xdr:rowOff>46461</xdr:rowOff>
    </xdr:to>
    <xdr:cxnSp macro="">
      <xdr:nvCxnSpPr>
        <xdr:cNvPr id="329" name="直線コネクタ 328"/>
        <xdr:cNvCxnSpPr/>
      </xdr:nvCxnSpPr>
      <xdr:spPr>
        <a:xfrm>
          <a:off x="14401800" y="10632122"/>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30" name="フローチャート : 判断 329"/>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152206</xdr:rowOff>
    </xdr:from>
    <xdr:ext cx="762000" cy="259045"/>
    <xdr:sp macro="" textlink="">
      <xdr:nvSpPr>
        <xdr:cNvPr id="331" name="テキスト ボックス 330"/>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85196</xdr:rowOff>
    </xdr:from>
    <xdr:to>
      <xdr:col>21</xdr:col>
      <xdr:colOff>0</xdr:colOff>
      <xdr:row>62</xdr:row>
      <xdr:rowOff>2222</xdr:rowOff>
    </xdr:to>
    <xdr:cxnSp macro="">
      <xdr:nvCxnSpPr>
        <xdr:cNvPr id="332" name="直線コネクタ 331"/>
        <xdr:cNvCxnSpPr/>
      </xdr:nvCxnSpPr>
      <xdr:spPr>
        <a:xfrm>
          <a:off x="13512800" y="1054364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3" name="フローチャート : 判断 332"/>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152206</xdr:rowOff>
    </xdr:from>
    <xdr:ext cx="762000" cy="259045"/>
    <xdr:sp macro="" textlink="">
      <xdr:nvSpPr>
        <xdr:cNvPr id="334" name="テキスト ボックス 333"/>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5" name="フローチャート : 判断 334"/>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134848</xdr:rowOff>
    </xdr:from>
    <xdr:ext cx="762000" cy="259045"/>
    <xdr:sp macro="" textlink="">
      <xdr:nvSpPr>
        <xdr:cNvPr id="336" name="テキスト ボックス 335"/>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62019</xdr:rowOff>
    </xdr:from>
    <xdr:to>
      <xdr:col>24</xdr:col>
      <xdr:colOff>609600</xdr:colOff>
      <xdr:row>62</xdr:row>
      <xdr:rowOff>163619</xdr:rowOff>
    </xdr:to>
    <xdr:sp macro="" textlink="">
      <xdr:nvSpPr>
        <xdr:cNvPr id="342" name="円/楕円 341"/>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34096</xdr:rowOff>
    </xdr:from>
    <xdr:ext cx="762000" cy="259045"/>
    <xdr:sp macro="" textlink="">
      <xdr:nvSpPr>
        <xdr:cNvPr id="343" name="定員管理の状況該当値テキスト"/>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25823</xdr:rowOff>
    </xdr:from>
    <xdr:to>
      <xdr:col>23</xdr:col>
      <xdr:colOff>457200</xdr:colOff>
      <xdr:row>62</xdr:row>
      <xdr:rowOff>127423</xdr:rowOff>
    </xdr:to>
    <xdr:sp macro="" textlink="">
      <xdr:nvSpPr>
        <xdr:cNvPr id="344" name="円/楕円 343"/>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45" name="テキスト ボックス 344"/>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167111</xdr:rowOff>
    </xdr:from>
    <xdr:to>
      <xdr:col>22</xdr:col>
      <xdr:colOff>254000</xdr:colOff>
      <xdr:row>62</xdr:row>
      <xdr:rowOff>97261</xdr:rowOff>
    </xdr:to>
    <xdr:sp macro="" textlink="">
      <xdr:nvSpPr>
        <xdr:cNvPr id="346" name="円/楕円 345"/>
        <xdr:cNvSpPr/>
      </xdr:nvSpPr>
      <xdr:spPr>
        <a:xfrm>
          <a:off x="15240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82038</xdr:rowOff>
    </xdr:from>
    <xdr:ext cx="762000" cy="259045"/>
    <xdr:sp macro="" textlink="">
      <xdr:nvSpPr>
        <xdr:cNvPr id="347" name="テキスト ボックス 346"/>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122872</xdr:rowOff>
    </xdr:from>
    <xdr:to>
      <xdr:col>21</xdr:col>
      <xdr:colOff>50800</xdr:colOff>
      <xdr:row>62</xdr:row>
      <xdr:rowOff>53022</xdr:rowOff>
    </xdr:to>
    <xdr:sp macro="" textlink="">
      <xdr:nvSpPr>
        <xdr:cNvPr id="348" name="円/楕円 347"/>
        <xdr:cNvSpPr/>
      </xdr:nvSpPr>
      <xdr:spPr>
        <a:xfrm>
          <a:off x="14351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37799</xdr:rowOff>
    </xdr:from>
    <xdr:ext cx="762000" cy="259045"/>
    <xdr:sp macro="" textlink="">
      <xdr:nvSpPr>
        <xdr:cNvPr id="349" name="テキスト ボックス 348"/>
        <xdr:cNvSpPr txBox="1"/>
      </xdr:nvSpPr>
      <xdr:spPr>
        <a:xfrm>
          <a:off x="14020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34396</xdr:rowOff>
    </xdr:from>
    <xdr:to>
      <xdr:col>19</xdr:col>
      <xdr:colOff>533400</xdr:colOff>
      <xdr:row>61</xdr:row>
      <xdr:rowOff>135996</xdr:rowOff>
    </xdr:to>
    <xdr:sp macro="" textlink="">
      <xdr:nvSpPr>
        <xdr:cNvPr id="350" name="円/楕円 349"/>
        <xdr:cNvSpPr/>
      </xdr:nvSpPr>
      <xdr:spPr>
        <a:xfrm>
          <a:off x="13462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146173</xdr:rowOff>
    </xdr:from>
    <xdr:ext cx="762000" cy="259045"/>
    <xdr:sp macro="" textlink="">
      <xdr:nvSpPr>
        <xdr:cNvPr id="351" name="テキスト ボックス 350"/>
        <xdr:cNvSpPr txBox="1"/>
      </xdr:nvSpPr>
      <xdr:spPr>
        <a:xfrm>
          <a:off x="13131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年度の実質公債費比率は単年度では平成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14.0%</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14.3%</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13.7%</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年平均では</a:t>
          </a:r>
          <a:r>
            <a:rPr kumimoji="1" lang="en-US" altLang="ja-JP" sz="1300">
              <a:latin typeface="ＭＳ Ｐゴシック"/>
            </a:rPr>
            <a:t>13.9%</a:t>
          </a:r>
          <a:r>
            <a:rPr kumimoji="1" lang="ja-JP" altLang="en-US" sz="1300">
              <a:latin typeface="ＭＳ Ｐゴシック"/>
            </a:rPr>
            <a:t>で前年度比</a:t>
          </a:r>
          <a:r>
            <a:rPr kumimoji="1" lang="en-US" altLang="ja-JP" sz="1300">
              <a:latin typeface="ＭＳ Ｐゴシック"/>
            </a:rPr>
            <a:t>0.1%</a:t>
          </a:r>
          <a:r>
            <a:rPr kumimoji="1" lang="ja-JP" altLang="en-US" sz="1300">
              <a:latin typeface="ＭＳ Ｐゴシック"/>
            </a:rPr>
            <a:t>の改善となった。</a:t>
          </a:r>
          <a:endParaRPr kumimoji="1" lang="en-US" altLang="ja-JP" sz="1300">
            <a:latin typeface="ＭＳ Ｐゴシック"/>
          </a:endParaRPr>
        </a:p>
        <a:p>
          <a:r>
            <a:rPr kumimoji="1" lang="ja-JP" altLang="en-US" sz="1300">
              <a:latin typeface="ＭＳ Ｐゴシック"/>
            </a:rPr>
            <a:t>　単年度で</a:t>
          </a:r>
          <a:r>
            <a:rPr kumimoji="1" lang="en-US" altLang="ja-JP" sz="1300">
              <a:latin typeface="ＭＳ Ｐゴシック"/>
            </a:rPr>
            <a:t>0.6%</a:t>
          </a:r>
          <a:r>
            <a:rPr kumimoji="1" lang="ja-JP" altLang="en-US" sz="1300">
              <a:latin typeface="ＭＳ Ｐゴシック"/>
            </a:rPr>
            <a:t>改善となった主な要因は、公債費元利償還額は</a:t>
          </a:r>
          <a:r>
            <a:rPr kumimoji="1" lang="en-US" altLang="ja-JP" sz="1300">
              <a:latin typeface="ＭＳ Ｐゴシック"/>
            </a:rPr>
            <a:t>53,271</a:t>
          </a:r>
          <a:r>
            <a:rPr kumimoji="1" lang="ja-JP" altLang="en-US" sz="1300">
              <a:latin typeface="ＭＳ Ｐゴシック"/>
            </a:rPr>
            <a:t>千円の増となったが、債務負担行為が設定期間の終了等により</a:t>
          </a:r>
          <a:r>
            <a:rPr kumimoji="1" lang="en-US" altLang="ja-JP" sz="1300">
              <a:latin typeface="ＭＳ Ｐゴシック"/>
            </a:rPr>
            <a:t>48,718</a:t>
          </a:r>
          <a:r>
            <a:rPr kumimoji="1" lang="ja-JP" altLang="en-US" sz="1300">
              <a:latin typeface="ＭＳ Ｐゴシック"/>
            </a:rPr>
            <a:t>千円減や、公営企業の公債費にあたる繰出金が</a:t>
          </a:r>
          <a:r>
            <a:rPr kumimoji="1" lang="en-US" altLang="ja-JP" sz="1300">
              <a:latin typeface="ＭＳ Ｐゴシック"/>
            </a:rPr>
            <a:t>12,365</a:t>
          </a:r>
          <a:r>
            <a:rPr kumimoji="1" lang="ja-JP" altLang="en-US" sz="1300">
              <a:latin typeface="ＭＳ Ｐゴシック"/>
            </a:rPr>
            <a:t>千円の減になったためである。</a:t>
          </a:r>
          <a:endParaRPr kumimoji="1" lang="en-US" altLang="ja-JP" sz="1300">
            <a:latin typeface="ＭＳ Ｐゴシック"/>
          </a:endParaRPr>
        </a:p>
        <a:p>
          <a:r>
            <a:rPr kumimoji="1" lang="ja-JP" altLang="en-US" sz="1300">
              <a:latin typeface="ＭＳ Ｐゴシック"/>
            </a:rPr>
            <a:t>　しかしながら、いまだ県平均、全国平均、類似団体平均いずれに対しても大きく悪い状況であるため、新規起債の抑制による償還額増加の抑制を継続していく必要がある。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105833</xdr:rowOff>
    </xdr:to>
    <xdr:cxnSp macro="">
      <xdr:nvCxnSpPr>
        <xdr:cNvPr id="385" name="直線コネクタ 384"/>
        <xdr:cNvCxnSpPr/>
      </xdr:nvCxnSpPr>
      <xdr:spPr>
        <a:xfrm flipV="1">
          <a:off x="16179800" y="72986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6"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42</xdr:row>
      <xdr:rowOff>105833</xdr:rowOff>
    </xdr:to>
    <xdr:cxnSp macro="">
      <xdr:nvCxnSpPr>
        <xdr:cNvPr id="388" name="直線コネクタ 387"/>
        <xdr:cNvCxnSpPr/>
      </xdr:nvCxnSpPr>
      <xdr:spPr>
        <a:xfrm>
          <a:off x="15290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42</xdr:row>
      <xdr:rowOff>138006</xdr:rowOff>
    </xdr:to>
    <xdr:cxnSp macro="">
      <xdr:nvCxnSpPr>
        <xdr:cNvPr id="391" name="直線コネクタ 390"/>
        <xdr:cNvCxnSpPr/>
      </xdr:nvCxnSpPr>
      <xdr:spPr>
        <a:xfrm flipV="1">
          <a:off x="14401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3" name="テキスト ボックス 392"/>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43</xdr:row>
      <xdr:rowOff>14817</xdr:rowOff>
    </xdr:to>
    <xdr:cxnSp macro="">
      <xdr:nvCxnSpPr>
        <xdr:cNvPr id="394" name="直線コネクタ 393"/>
        <xdr:cNvCxnSpPr/>
      </xdr:nvCxnSpPr>
      <xdr:spPr>
        <a:xfrm flipV="1">
          <a:off x="13512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5" name="フローチャート : 判断 39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6" name="テキスト ボックス 39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7" name="フローチャート :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98" name="テキスト ボックス 39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404" name="円/楕円 40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40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6" name="円/楕円 405"/>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7" name="テキスト ボックス 406"/>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8" name="円/楕円 407"/>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9" name="テキスト ボックス 408"/>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87206</xdr:rowOff>
    </xdr:from>
    <xdr:to>
      <xdr:col>21</xdr:col>
      <xdr:colOff>50800</xdr:colOff>
      <xdr:row>43</xdr:row>
      <xdr:rowOff>17356</xdr:rowOff>
    </xdr:to>
    <xdr:sp macro="" textlink="">
      <xdr:nvSpPr>
        <xdr:cNvPr id="410" name="円/楕円 409"/>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2133</xdr:rowOff>
    </xdr:from>
    <xdr:ext cx="762000" cy="259045"/>
    <xdr:sp macro="" textlink="">
      <xdr:nvSpPr>
        <xdr:cNvPr id="411" name="テキスト ボックス 410"/>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2" name="円/楕円 411"/>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13" name="テキスト ボックス 412"/>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年度の将来負担比率は</a:t>
          </a:r>
          <a:r>
            <a:rPr kumimoji="1" lang="en-US" altLang="ja-JP" sz="1300">
              <a:latin typeface="ＭＳ Ｐゴシック"/>
            </a:rPr>
            <a:t>107.5%</a:t>
          </a:r>
          <a:r>
            <a:rPr kumimoji="1" lang="ja-JP" altLang="en-US" sz="1300">
              <a:latin typeface="ＭＳ Ｐゴシック"/>
            </a:rPr>
            <a:t>で前年度比</a:t>
          </a:r>
          <a:r>
            <a:rPr kumimoji="1" lang="en-US" altLang="ja-JP" sz="1300">
              <a:latin typeface="ＭＳ Ｐゴシック"/>
            </a:rPr>
            <a:t>13.4%</a:t>
          </a:r>
          <a:r>
            <a:rPr kumimoji="1" lang="ja-JP" altLang="en-US" sz="1300">
              <a:latin typeface="ＭＳ Ｐゴシック"/>
            </a:rPr>
            <a:t>の改善となった。</a:t>
          </a:r>
          <a:endParaRPr kumimoji="1" lang="en-US" altLang="ja-JP" sz="1300">
            <a:latin typeface="ＭＳ Ｐゴシック"/>
          </a:endParaRPr>
        </a:p>
        <a:p>
          <a:r>
            <a:rPr kumimoji="1" lang="ja-JP" altLang="en-US" sz="1300">
              <a:latin typeface="ＭＳ Ｐゴシック"/>
            </a:rPr>
            <a:t>　主な要因としては、地方債の新規起債の抑制により地方債残高が</a:t>
          </a:r>
          <a:r>
            <a:rPr kumimoji="1" lang="en-US" altLang="ja-JP" sz="1300">
              <a:latin typeface="ＭＳ Ｐゴシック"/>
            </a:rPr>
            <a:t>489,312</a:t>
          </a:r>
          <a:r>
            <a:rPr kumimoji="1" lang="ja-JP" altLang="en-US" sz="1300">
              <a:latin typeface="ＭＳ Ｐゴシック"/>
            </a:rPr>
            <a:t>千円の減となったこと及び、財政調整基金へ</a:t>
          </a:r>
          <a:r>
            <a:rPr kumimoji="1" lang="en-US" altLang="ja-JP" sz="1300">
              <a:latin typeface="ＭＳ Ｐゴシック"/>
            </a:rPr>
            <a:t>48,822</a:t>
          </a:r>
          <a:r>
            <a:rPr kumimoji="1" lang="ja-JP" altLang="en-US" sz="1300">
              <a:latin typeface="ＭＳ Ｐゴシック"/>
            </a:rPr>
            <a:t>千円、行政センター建設整備基金へ</a:t>
          </a:r>
          <a:r>
            <a:rPr kumimoji="1" lang="en-US" altLang="ja-JP" sz="1300">
              <a:latin typeface="ＭＳ Ｐゴシック"/>
            </a:rPr>
            <a:t>80,120</a:t>
          </a:r>
          <a:r>
            <a:rPr kumimoji="1" lang="ja-JP" altLang="en-US" sz="1300">
              <a:latin typeface="ＭＳ Ｐゴシック"/>
            </a:rPr>
            <a:t>千円などの積み立てにより、充当可能基金額が</a:t>
          </a:r>
          <a:r>
            <a:rPr kumimoji="1" lang="en-US" altLang="ja-JP" sz="1300">
              <a:latin typeface="ＭＳ Ｐゴシック"/>
            </a:rPr>
            <a:t>176,577</a:t>
          </a:r>
          <a:r>
            <a:rPr kumimoji="1" lang="ja-JP" altLang="en-US" sz="1300">
              <a:latin typeface="ＭＳ Ｐゴシック"/>
            </a:rPr>
            <a:t>千円の増になったことによる。</a:t>
          </a:r>
          <a:endParaRPr kumimoji="1" lang="en-US" altLang="ja-JP" sz="1300">
            <a:latin typeface="ＭＳ Ｐゴシック"/>
          </a:endParaRPr>
        </a:p>
        <a:p>
          <a:r>
            <a:rPr kumimoji="1" lang="ja-JP" altLang="en-US" sz="1300">
              <a:latin typeface="ＭＳ Ｐゴシック"/>
            </a:rPr>
            <a:t>　しかしながら、いまだ県平均、全国平均、類似団体平均いずれに対しても大きく悪い状況であるため、新規起債の抑制や計画的な基金の積み増しを継続していく必要がある。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65227</xdr:rowOff>
    </xdr:to>
    <xdr:cxnSp macro="">
      <xdr:nvCxnSpPr>
        <xdr:cNvPr id="440" name="直線コネクタ 439"/>
        <xdr:cNvCxnSpPr/>
      </xdr:nvCxnSpPr>
      <xdr:spPr>
        <a:xfrm flipV="1">
          <a:off x="17018000" y="2451100"/>
          <a:ext cx="0" cy="1386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37304</xdr:rowOff>
    </xdr:from>
    <xdr:ext cx="762000" cy="259045"/>
    <xdr:sp macro="" textlink="">
      <xdr:nvSpPr>
        <xdr:cNvPr id="441" name="将来負担の状況最小値テキスト"/>
        <xdr:cNvSpPr txBox="1"/>
      </xdr:nvSpPr>
      <xdr:spPr>
        <a:xfrm>
          <a:off x="17106900" y="380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22</xdr:row>
      <xdr:rowOff>65227</xdr:rowOff>
    </xdr:from>
    <xdr:to>
      <xdr:col>24</xdr:col>
      <xdr:colOff>647700</xdr:colOff>
      <xdr:row>22</xdr:row>
      <xdr:rowOff>65227</xdr:rowOff>
    </xdr:to>
    <xdr:cxnSp macro="">
      <xdr:nvCxnSpPr>
        <xdr:cNvPr id="442" name="直線コネクタ 441"/>
        <xdr:cNvCxnSpPr/>
      </xdr:nvCxnSpPr>
      <xdr:spPr>
        <a:xfrm>
          <a:off x="16929100" y="383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59690</xdr:rowOff>
    </xdr:from>
    <xdr:to>
      <xdr:col>24</xdr:col>
      <xdr:colOff>558800</xdr:colOff>
      <xdr:row>21</xdr:row>
      <xdr:rowOff>17577</xdr:rowOff>
    </xdr:to>
    <xdr:cxnSp macro="">
      <xdr:nvCxnSpPr>
        <xdr:cNvPr id="445" name="直線コネクタ 444"/>
        <xdr:cNvCxnSpPr/>
      </xdr:nvCxnSpPr>
      <xdr:spPr>
        <a:xfrm flipV="1">
          <a:off x="16179800" y="3488690"/>
          <a:ext cx="8382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6"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7" name="フローチャート : 判断 446"/>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17577</xdr:rowOff>
    </xdr:from>
    <xdr:to>
      <xdr:col>23</xdr:col>
      <xdr:colOff>406400</xdr:colOff>
      <xdr:row>22</xdr:row>
      <xdr:rowOff>25654</xdr:rowOff>
    </xdr:to>
    <xdr:cxnSp macro="">
      <xdr:nvCxnSpPr>
        <xdr:cNvPr id="448" name="直線コネクタ 447"/>
        <xdr:cNvCxnSpPr/>
      </xdr:nvCxnSpPr>
      <xdr:spPr>
        <a:xfrm flipV="1">
          <a:off x="15290800" y="3618027"/>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90475</xdr:rowOff>
    </xdr:from>
    <xdr:to>
      <xdr:col>23</xdr:col>
      <xdr:colOff>457200</xdr:colOff>
      <xdr:row>17</xdr:row>
      <xdr:rowOff>20625</xdr:rowOff>
    </xdr:to>
    <xdr:sp macro="" textlink="">
      <xdr:nvSpPr>
        <xdr:cNvPr id="449" name="フローチャート : 判断 448"/>
        <xdr:cNvSpPr/>
      </xdr:nvSpPr>
      <xdr:spPr>
        <a:xfrm>
          <a:off x="16129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30802</xdr:rowOff>
    </xdr:from>
    <xdr:ext cx="736600" cy="259045"/>
    <xdr:sp macro="" textlink="">
      <xdr:nvSpPr>
        <xdr:cNvPr id="450" name="テキスト ボックス 449"/>
        <xdr:cNvSpPr txBox="1"/>
      </xdr:nvSpPr>
      <xdr:spPr>
        <a:xfrm>
          <a:off x="15798800" y="26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25654</xdr:rowOff>
    </xdr:from>
    <xdr:to>
      <xdr:col>22</xdr:col>
      <xdr:colOff>203200</xdr:colOff>
      <xdr:row>22</xdr:row>
      <xdr:rowOff>138582</xdr:rowOff>
    </xdr:to>
    <xdr:cxnSp macro="">
      <xdr:nvCxnSpPr>
        <xdr:cNvPr id="451" name="直線コネクタ 450"/>
        <xdr:cNvCxnSpPr/>
      </xdr:nvCxnSpPr>
      <xdr:spPr>
        <a:xfrm flipV="1">
          <a:off x="14401800" y="37975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127152</xdr:rowOff>
    </xdr:from>
    <xdr:to>
      <xdr:col>22</xdr:col>
      <xdr:colOff>254000</xdr:colOff>
      <xdr:row>17</xdr:row>
      <xdr:rowOff>57302</xdr:rowOff>
    </xdr:to>
    <xdr:sp macro="" textlink="">
      <xdr:nvSpPr>
        <xdr:cNvPr id="452" name="フローチャート : 判断 451"/>
        <xdr:cNvSpPr/>
      </xdr:nvSpPr>
      <xdr:spPr>
        <a:xfrm>
          <a:off x="15240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67479</xdr:rowOff>
    </xdr:from>
    <xdr:ext cx="762000" cy="259045"/>
    <xdr:sp macro="" textlink="">
      <xdr:nvSpPr>
        <xdr:cNvPr id="453" name="テキスト ボックス 452"/>
        <xdr:cNvSpPr txBox="1"/>
      </xdr:nvSpPr>
      <xdr:spPr>
        <a:xfrm>
          <a:off x="14909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138582</xdr:rowOff>
    </xdr:from>
    <xdr:to>
      <xdr:col>21</xdr:col>
      <xdr:colOff>0</xdr:colOff>
      <xdr:row>23</xdr:row>
      <xdr:rowOff>76200</xdr:rowOff>
    </xdr:to>
    <xdr:cxnSp macro="">
      <xdr:nvCxnSpPr>
        <xdr:cNvPr id="454" name="直線コネクタ 453"/>
        <xdr:cNvCxnSpPr/>
      </xdr:nvCxnSpPr>
      <xdr:spPr>
        <a:xfrm flipV="1">
          <a:off x="13512800" y="3910482"/>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12649</xdr:rowOff>
    </xdr:from>
    <xdr:to>
      <xdr:col>21</xdr:col>
      <xdr:colOff>50800</xdr:colOff>
      <xdr:row>17</xdr:row>
      <xdr:rowOff>114249</xdr:rowOff>
    </xdr:to>
    <xdr:sp macro="" textlink="">
      <xdr:nvSpPr>
        <xdr:cNvPr id="455" name="フローチャート : 判断 454"/>
        <xdr:cNvSpPr/>
      </xdr:nvSpPr>
      <xdr:spPr>
        <a:xfrm>
          <a:off x="14351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124426</xdr:rowOff>
    </xdr:from>
    <xdr:ext cx="762000" cy="259045"/>
    <xdr:sp macro="" textlink="">
      <xdr:nvSpPr>
        <xdr:cNvPr id="456" name="テキスト ボックス 455"/>
        <xdr:cNvSpPr txBox="1"/>
      </xdr:nvSpPr>
      <xdr:spPr>
        <a:xfrm>
          <a:off x="14020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77318</xdr:rowOff>
    </xdr:from>
    <xdr:to>
      <xdr:col>19</xdr:col>
      <xdr:colOff>533400</xdr:colOff>
      <xdr:row>18</xdr:row>
      <xdr:rowOff>7468</xdr:rowOff>
    </xdr:to>
    <xdr:sp macro="" textlink="">
      <xdr:nvSpPr>
        <xdr:cNvPr id="457" name="フローチャート : 判断 456"/>
        <xdr:cNvSpPr/>
      </xdr:nvSpPr>
      <xdr:spPr>
        <a:xfrm>
          <a:off x="13462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17645</xdr:rowOff>
    </xdr:from>
    <xdr:ext cx="762000" cy="259045"/>
    <xdr:sp macro="" textlink="">
      <xdr:nvSpPr>
        <xdr:cNvPr id="458" name="テキスト ボックス 457"/>
        <xdr:cNvSpPr txBox="1"/>
      </xdr:nvSpPr>
      <xdr:spPr>
        <a:xfrm>
          <a:off x="13131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8890</xdr:rowOff>
    </xdr:from>
    <xdr:to>
      <xdr:col>24</xdr:col>
      <xdr:colOff>609600</xdr:colOff>
      <xdr:row>20</xdr:row>
      <xdr:rowOff>110490</xdr:rowOff>
    </xdr:to>
    <xdr:sp macro="" textlink="">
      <xdr:nvSpPr>
        <xdr:cNvPr id="464" name="円/楕円 463"/>
        <xdr:cNvSpPr/>
      </xdr:nvSpPr>
      <xdr:spPr>
        <a:xfrm>
          <a:off x="169672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152417</xdr:rowOff>
    </xdr:from>
    <xdr:ext cx="762000" cy="259045"/>
    <xdr:sp macro="" textlink="">
      <xdr:nvSpPr>
        <xdr:cNvPr id="465" name="将来負担の状況該当値テキスト"/>
        <xdr:cNvSpPr txBox="1"/>
      </xdr:nvSpPr>
      <xdr:spPr>
        <a:xfrm>
          <a:off x="17106900" y="34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138227</xdr:rowOff>
    </xdr:from>
    <xdr:to>
      <xdr:col>23</xdr:col>
      <xdr:colOff>457200</xdr:colOff>
      <xdr:row>21</xdr:row>
      <xdr:rowOff>68377</xdr:rowOff>
    </xdr:to>
    <xdr:sp macro="" textlink="">
      <xdr:nvSpPr>
        <xdr:cNvPr id="466" name="円/楕円 465"/>
        <xdr:cNvSpPr/>
      </xdr:nvSpPr>
      <xdr:spPr>
        <a:xfrm>
          <a:off x="16129000" y="3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53154</xdr:rowOff>
    </xdr:from>
    <xdr:ext cx="736600" cy="259045"/>
    <xdr:sp macro="" textlink="">
      <xdr:nvSpPr>
        <xdr:cNvPr id="467" name="テキスト ボックス 466"/>
        <xdr:cNvSpPr txBox="1"/>
      </xdr:nvSpPr>
      <xdr:spPr>
        <a:xfrm>
          <a:off x="15798800" y="365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146304</xdr:rowOff>
    </xdr:from>
    <xdr:to>
      <xdr:col>22</xdr:col>
      <xdr:colOff>254000</xdr:colOff>
      <xdr:row>22</xdr:row>
      <xdr:rowOff>76454</xdr:rowOff>
    </xdr:to>
    <xdr:sp macro="" textlink="">
      <xdr:nvSpPr>
        <xdr:cNvPr id="468" name="円/楕円 467"/>
        <xdr:cNvSpPr/>
      </xdr:nvSpPr>
      <xdr:spPr>
        <a:xfrm>
          <a:off x="15240000" y="37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61231</xdr:rowOff>
    </xdr:from>
    <xdr:ext cx="762000" cy="259045"/>
    <xdr:sp macro="" textlink="">
      <xdr:nvSpPr>
        <xdr:cNvPr id="469" name="テキスト ボックス 468"/>
        <xdr:cNvSpPr txBox="1"/>
      </xdr:nvSpPr>
      <xdr:spPr>
        <a:xfrm>
          <a:off x="14909800" y="38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87782</xdr:rowOff>
    </xdr:from>
    <xdr:to>
      <xdr:col>21</xdr:col>
      <xdr:colOff>50800</xdr:colOff>
      <xdr:row>23</xdr:row>
      <xdr:rowOff>17932</xdr:rowOff>
    </xdr:to>
    <xdr:sp macro="" textlink="">
      <xdr:nvSpPr>
        <xdr:cNvPr id="470" name="円/楕円 469"/>
        <xdr:cNvSpPr/>
      </xdr:nvSpPr>
      <xdr:spPr>
        <a:xfrm>
          <a:off x="14351000" y="38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2709</xdr:rowOff>
    </xdr:from>
    <xdr:ext cx="762000" cy="259045"/>
    <xdr:sp macro="" textlink="">
      <xdr:nvSpPr>
        <xdr:cNvPr id="471" name="テキスト ボックス 470"/>
        <xdr:cNvSpPr txBox="1"/>
      </xdr:nvSpPr>
      <xdr:spPr>
        <a:xfrm>
          <a:off x="14020800" y="39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25400</xdr:rowOff>
    </xdr:from>
    <xdr:to>
      <xdr:col>19</xdr:col>
      <xdr:colOff>533400</xdr:colOff>
      <xdr:row>23</xdr:row>
      <xdr:rowOff>127000</xdr:rowOff>
    </xdr:to>
    <xdr:sp macro="" textlink="">
      <xdr:nvSpPr>
        <xdr:cNvPr id="472" name="円/楕円 471"/>
        <xdr:cNvSpPr/>
      </xdr:nvSpPr>
      <xdr:spPr>
        <a:xfrm>
          <a:off x="13462000" y="39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111777</xdr:rowOff>
    </xdr:from>
    <xdr:ext cx="762000" cy="259045"/>
    <xdr:sp macro="" textlink="">
      <xdr:nvSpPr>
        <xdr:cNvPr id="473" name="テキスト ボックス 472"/>
        <xdr:cNvSpPr txBox="1"/>
      </xdr:nvSpPr>
      <xdr:spPr>
        <a:xfrm>
          <a:off x="13131800" y="40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24.0%</a:t>
          </a:r>
          <a:r>
            <a:rPr kumimoji="1" lang="ja-JP" altLang="en-US" sz="1300">
              <a:latin typeface="ＭＳ Ｐゴシック"/>
            </a:rPr>
            <a:t>で前年度比</a:t>
          </a:r>
          <a:r>
            <a:rPr kumimoji="1" lang="en-US" altLang="ja-JP" sz="1300">
              <a:latin typeface="ＭＳ Ｐゴシック"/>
            </a:rPr>
            <a:t>0.8%</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採用・退職による職員構成の変動によって職員給の基本給が</a:t>
          </a:r>
          <a:r>
            <a:rPr kumimoji="1" lang="en-US" altLang="ja-JP" sz="1300">
              <a:latin typeface="ＭＳ Ｐゴシック"/>
            </a:rPr>
            <a:t>2,771</a:t>
          </a:r>
          <a:r>
            <a:rPr kumimoji="1" lang="ja-JP" altLang="en-US" sz="1300">
              <a:latin typeface="ＭＳ Ｐゴシック"/>
            </a:rPr>
            <a:t>千円減となったことや、議員共済負担金の係数の減により</a:t>
          </a:r>
          <a:r>
            <a:rPr kumimoji="1" lang="en-US" altLang="ja-JP" sz="1300">
              <a:latin typeface="ＭＳ Ｐゴシック"/>
            </a:rPr>
            <a:t>9,588</a:t>
          </a:r>
          <a:r>
            <a:rPr kumimoji="1" lang="ja-JP" altLang="en-US" sz="1300">
              <a:latin typeface="ＭＳ Ｐゴシック"/>
            </a:rPr>
            <a:t>千円減となったことによる。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54610</xdr:rowOff>
    </xdr:to>
    <xdr:cxnSp macro="">
      <xdr:nvCxnSpPr>
        <xdr:cNvPr id="66" name="直線コネクタ 65"/>
        <xdr:cNvCxnSpPr/>
      </xdr:nvCxnSpPr>
      <xdr:spPr>
        <a:xfrm flipV="1">
          <a:off x="3987800" y="633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85090</xdr:rowOff>
    </xdr:to>
    <xdr:cxnSp macro="">
      <xdr:nvCxnSpPr>
        <xdr:cNvPr id="69" name="直線コネクタ 68"/>
        <xdr:cNvCxnSpPr/>
      </xdr:nvCxnSpPr>
      <xdr:spPr>
        <a:xfrm flipV="1">
          <a:off x="3098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38</xdr:row>
      <xdr:rowOff>20320</xdr:rowOff>
    </xdr:to>
    <xdr:cxnSp macro="">
      <xdr:nvCxnSpPr>
        <xdr:cNvPr id="72" name="直線コネクタ 71"/>
        <xdr:cNvCxnSpPr/>
      </xdr:nvCxnSpPr>
      <xdr:spPr>
        <a:xfrm flipV="1">
          <a:off x="2209800" y="642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127000</xdr:rowOff>
    </xdr:to>
    <xdr:cxnSp macro="">
      <xdr:nvCxnSpPr>
        <xdr:cNvPr id="75" name="直線コネクタ 74"/>
        <xdr:cNvCxnSpPr/>
      </xdr:nvCxnSpPr>
      <xdr:spPr>
        <a:xfrm flipV="1">
          <a:off x="1320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a:t>
          </a:r>
          <a:r>
            <a:rPr kumimoji="1" lang="en-US" altLang="ja-JP" sz="1300" baseline="0">
              <a:latin typeface="ＭＳ Ｐゴシック"/>
            </a:rPr>
            <a:t>13.0%</a:t>
          </a:r>
          <a:r>
            <a:rPr kumimoji="1" lang="ja-JP" altLang="en-US" sz="1300" baseline="0">
              <a:latin typeface="ＭＳ Ｐゴシック"/>
            </a:rPr>
            <a:t>で前年度比</a:t>
          </a:r>
          <a:r>
            <a:rPr kumimoji="1" lang="en-US" altLang="ja-JP" sz="1300" baseline="0">
              <a:latin typeface="ＭＳ Ｐゴシック"/>
            </a:rPr>
            <a:t>0.4%</a:t>
          </a:r>
          <a:r>
            <a:rPr kumimoji="1" lang="ja-JP" altLang="en-US" sz="1300" baseline="0">
              <a:latin typeface="ＭＳ Ｐゴシック"/>
            </a:rPr>
            <a:t>の減となった。</a:t>
          </a:r>
          <a:endParaRPr kumimoji="1" lang="en-US" altLang="ja-JP" sz="1300" baseline="0">
            <a:latin typeface="ＭＳ Ｐゴシック"/>
          </a:endParaRPr>
        </a:p>
        <a:p>
          <a:r>
            <a:rPr kumimoji="1" lang="ja-JP" altLang="en-US" sz="1300" baseline="0">
              <a:latin typeface="ＭＳ Ｐゴシック"/>
            </a:rPr>
            <a:t>　主に債務負担行為で行っていた給食センターの厨房機器設置委託が平成</a:t>
          </a:r>
          <a:r>
            <a:rPr kumimoji="1" lang="en-US" altLang="ja-JP" sz="1300" baseline="0">
              <a:latin typeface="ＭＳ Ｐゴシック"/>
            </a:rPr>
            <a:t>27</a:t>
          </a:r>
          <a:r>
            <a:rPr kumimoji="1" lang="ja-JP" altLang="en-US" sz="1300" baseline="0">
              <a:latin typeface="ＭＳ Ｐゴシック"/>
            </a:rPr>
            <a:t>年度で終了したことにより</a:t>
          </a:r>
          <a:r>
            <a:rPr kumimoji="1" lang="en-US" altLang="ja-JP" sz="1300" baseline="0">
              <a:latin typeface="ＭＳ Ｐゴシック"/>
            </a:rPr>
            <a:t>40,703</a:t>
          </a:r>
          <a:r>
            <a:rPr kumimoji="1" lang="ja-JP" altLang="en-US" sz="1300" baseline="0">
              <a:latin typeface="ＭＳ Ｐゴシック"/>
            </a:rPr>
            <a:t>千円減となったことによる。</a:t>
          </a:r>
          <a:endParaRPr kumimoji="1" lang="en-US" altLang="ja-JP" sz="1300" baseline="0">
            <a:latin typeface="ＭＳ Ｐゴシック"/>
          </a:endParaRPr>
        </a:p>
        <a:p>
          <a:r>
            <a:rPr kumimoji="1" lang="ja-JP" altLang="en-US" sz="1300" baseline="0">
              <a:latin typeface="ＭＳ Ｐゴシック"/>
            </a:rPr>
            <a:t>　県平均、全国平均、類似団体との平均いずれに対しても上回っているが、公債費、人件費に次いで多くの割合を占めているため、引き続き経常経費の縮減に努めていく必要がある。</a:t>
          </a:r>
          <a:endParaRPr kumimoji="1" lang="en-US" altLang="ja-JP" sz="1300" baseline="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58964</xdr:rowOff>
    </xdr:to>
    <xdr:cxnSp macro="">
      <xdr:nvCxnSpPr>
        <xdr:cNvPr id="129" name="直線コネクタ 128"/>
        <xdr:cNvCxnSpPr/>
      </xdr:nvCxnSpPr>
      <xdr:spPr>
        <a:xfrm flipV="1">
          <a:off x="15671800" y="2930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18</xdr:row>
      <xdr:rowOff>18143</xdr:rowOff>
    </xdr:to>
    <xdr:cxnSp macro="">
      <xdr:nvCxnSpPr>
        <xdr:cNvPr id="132" name="直線コネクタ 131"/>
        <xdr:cNvCxnSpPr/>
      </xdr:nvCxnSpPr>
      <xdr:spPr>
        <a:xfrm flipV="1">
          <a:off x="14782800" y="2973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18143</xdr:rowOff>
    </xdr:from>
    <xdr:to>
      <xdr:col>21</xdr:col>
      <xdr:colOff>361950</xdr:colOff>
      <xdr:row>18</xdr:row>
      <xdr:rowOff>83457</xdr:rowOff>
    </xdr:to>
    <xdr:cxnSp macro="">
      <xdr:nvCxnSpPr>
        <xdr:cNvPr id="135" name="直線コネクタ 134"/>
        <xdr:cNvCxnSpPr/>
      </xdr:nvCxnSpPr>
      <xdr:spPr>
        <a:xfrm flipV="1">
          <a:off x="13893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6" name="フローチャート :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83457</xdr:rowOff>
    </xdr:to>
    <xdr:cxnSp macro="">
      <xdr:nvCxnSpPr>
        <xdr:cNvPr id="138" name="直線コネクタ 137"/>
        <xdr:cNvCxnSpPr/>
      </xdr:nvCxnSpPr>
      <xdr:spPr>
        <a:xfrm>
          <a:off x="13004800" y="2984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9" name="フローチャート :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21970</xdr:rowOff>
    </xdr:from>
    <xdr:ext cx="762000" cy="259045"/>
    <xdr:sp macro="" textlink="">
      <xdr:nvSpPr>
        <xdr:cNvPr id="142" name="テキスト ボックス 141"/>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8" name="円/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152598</xdr:rowOff>
    </xdr:from>
    <xdr:ext cx="762000" cy="259045"/>
    <xdr:sp macro="" textlink="">
      <xdr:nvSpPr>
        <xdr:cNvPr id="149"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52" name="円/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4" name="円/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3.2%</a:t>
          </a:r>
          <a:r>
            <a:rPr kumimoji="1" lang="ja-JP" altLang="en-US" sz="1300">
              <a:latin typeface="ＭＳ Ｐゴシック"/>
            </a:rPr>
            <a:t>で前年度比</a:t>
          </a:r>
          <a:r>
            <a:rPr kumimoji="1" lang="en-US" altLang="ja-JP" sz="1300">
              <a:latin typeface="ＭＳ Ｐゴシック"/>
            </a:rPr>
            <a:t>0.3%</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扶助費全体では</a:t>
          </a:r>
          <a:r>
            <a:rPr kumimoji="1" lang="en-US" altLang="ja-JP" sz="1300">
              <a:latin typeface="ＭＳ Ｐゴシック"/>
            </a:rPr>
            <a:t>41,176</a:t>
          </a:r>
          <a:r>
            <a:rPr kumimoji="1" lang="ja-JP" altLang="en-US" sz="1300">
              <a:latin typeface="ＭＳ Ｐゴシック"/>
            </a:rPr>
            <a:t>千円の増となったが、その内訳としては主に臨時福祉給付金などの臨時的なものや、自立支援医療給付費などの特定財源を含むものだったため、経常収支比率への影響はなかった。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107950</xdr:rowOff>
    </xdr:to>
    <xdr:cxnSp macro="">
      <xdr:nvCxnSpPr>
        <xdr:cNvPr id="190" name="直線コネクタ 189"/>
        <xdr:cNvCxnSpPr/>
      </xdr:nvCxnSpPr>
      <xdr:spPr>
        <a:xfrm flipV="1">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93" name="直線コネクタ 192"/>
        <xdr:cNvCxnSpPr/>
      </xdr:nvCxnSpPr>
      <xdr:spPr>
        <a:xfrm flipV="1">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6" name="直線コネクタ 195"/>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55</xdr:row>
      <xdr:rowOff>31750</xdr:rowOff>
    </xdr:to>
    <xdr:cxnSp macro="">
      <xdr:nvCxnSpPr>
        <xdr:cNvPr id="199" name="直線コネクタ 198"/>
        <xdr:cNvCxnSpPr/>
      </xdr:nvCxnSpPr>
      <xdr:spPr>
        <a:xfrm>
          <a:off x="1320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2" name="フローチャート :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1" name="円/楕円 210"/>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2" name="テキスト ボックス 211"/>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16.2%</a:t>
          </a:r>
          <a:r>
            <a:rPr kumimoji="1" lang="ja-JP" altLang="en-US" sz="1300">
              <a:latin typeface="ＭＳ Ｐゴシック"/>
            </a:rPr>
            <a:t>で前年度比</a:t>
          </a:r>
          <a:r>
            <a:rPr kumimoji="1" lang="en-US" altLang="ja-JP" sz="1300">
              <a:latin typeface="ＭＳ Ｐゴシック"/>
            </a:rPr>
            <a:t>1.6%</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国民健康保険特別会計への繰出金が</a:t>
          </a:r>
          <a:r>
            <a:rPr kumimoji="1" lang="en-US" altLang="ja-JP" sz="1300">
              <a:latin typeface="ＭＳ Ｐゴシック"/>
            </a:rPr>
            <a:t>2,147</a:t>
          </a:r>
          <a:r>
            <a:rPr kumimoji="1" lang="ja-JP" altLang="en-US" sz="1300">
              <a:latin typeface="ＭＳ Ｐゴシック"/>
            </a:rPr>
            <a:t>千円、介護保険特別会計への繰出金が</a:t>
          </a:r>
          <a:r>
            <a:rPr kumimoji="1" lang="en-US" altLang="ja-JP" sz="1300">
              <a:latin typeface="ＭＳ Ｐゴシック"/>
            </a:rPr>
            <a:t>13,712</a:t>
          </a:r>
          <a:r>
            <a:rPr kumimoji="1" lang="ja-JP" altLang="en-US" sz="1300">
              <a:latin typeface="ＭＳ Ｐゴシック"/>
            </a:rPr>
            <a:t>千円それぞれ増となったことによる。</a:t>
          </a:r>
          <a:endParaRPr kumimoji="1" lang="en-US" altLang="ja-JP" sz="1300">
            <a:latin typeface="ＭＳ Ｐゴシック"/>
          </a:endParaRPr>
        </a:p>
        <a:p>
          <a:r>
            <a:rPr kumimoji="1" lang="ja-JP" altLang="en-US" sz="1300">
              <a:latin typeface="ＭＳ Ｐゴシック"/>
            </a:rPr>
            <a:t>　国民健康保険や、介護保険、後期高齢者医療への繰出金は、今後の高齢化社会において医療、介護の給付の増加に伴いますます増えていくことが見込まれる。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161290</xdr:rowOff>
    </xdr:to>
    <xdr:cxnSp macro="">
      <xdr:nvCxnSpPr>
        <xdr:cNvPr id="251" name="直線コネクタ 250"/>
        <xdr:cNvCxnSpPr/>
      </xdr:nvCxnSpPr>
      <xdr:spPr>
        <a:xfrm>
          <a:off x="15671800" y="98120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146050</xdr:rowOff>
    </xdr:to>
    <xdr:cxnSp macro="">
      <xdr:nvCxnSpPr>
        <xdr:cNvPr id="254" name="直線コネクタ 253"/>
        <xdr:cNvCxnSpPr/>
      </xdr:nvCxnSpPr>
      <xdr:spPr>
        <a:xfrm flipV="1">
          <a:off x="14782800" y="9812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66040</xdr:rowOff>
    </xdr:to>
    <xdr:cxnSp macro="">
      <xdr:nvCxnSpPr>
        <xdr:cNvPr id="257" name="直線コネクタ 256"/>
        <xdr:cNvCxnSpPr/>
      </xdr:nvCxnSpPr>
      <xdr:spPr>
        <a:xfrm flipV="1">
          <a:off x="13893800" y="991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66040</xdr:rowOff>
    </xdr:to>
    <xdr:cxnSp macro="">
      <xdr:nvCxnSpPr>
        <xdr:cNvPr id="260" name="直線コネクタ 259"/>
        <xdr:cNvCxnSpPr/>
      </xdr:nvCxnSpPr>
      <xdr:spPr>
        <a:xfrm>
          <a:off x="13004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2" name="円/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6" name="円/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7" name="テキスト ボックス 276"/>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9.3%</a:t>
          </a:r>
          <a:r>
            <a:rPr kumimoji="1" lang="ja-JP" altLang="en-US" sz="1300">
              <a:latin typeface="ＭＳ Ｐゴシック"/>
            </a:rPr>
            <a:t>で前年度比</a:t>
          </a:r>
          <a:r>
            <a:rPr kumimoji="1" lang="en-US" altLang="ja-JP" sz="1300">
              <a:latin typeface="ＭＳ Ｐゴシック"/>
            </a:rPr>
            <a:t>0.9%</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会津若松広域市町村圏整備組合への消防分の負担金が</a:t>
          </a:r>
          <a:r>
            <a:rPr kumimoji="1" lang="en-US" altLang="ja-JP" sz="1300">
              <a:latin typeface="ＭＳ Ｐゴシック"/>
            </a:rPr>
            <a:t>20,714</a:t>
          </a:r>
          <a:r>
            <a:rPr kumimoji="1" lang="ja-JP" altLang="en-US" sz="1300">
              <a:latin typeface="ＭＳ Ｐゴシック"/>
            </a:rPr>
            <a:t>千円増加したことによる。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149860</xdr:rowOff>
    </xdr:to>
    <xdr:cxnSp macro="">
      <xdr:nvCxnSpPr>
        <xdr:cNvPr id="312" name="直線コネクタ 311"/>
        <xdr:cNvCxnSpPr/>
      </xdr:nvCxnSpPr>
      <xdr:spPr>
        <a:xfrm>
          <a:off x="15671800" y="5910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81280</xdr:rowOff>
    </xdr:to>
    <xdr:cxnSp macro="">
      <xdr:nvCxnSpPr>
        <xdr:cNvPr id="315" name="直線コネクタ 314"/>
        <xdr:cNvCxnSpPr/>
      </xdr:nvCxnSpPr>
      <xdr:spPr>
        <a:xfrm>
          <a:off x="14782800" y="585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165100</xdr:rowOff>
    </xdr:to>
    <xdr:cxnSp macro="">
      <xdr:nvCxnSpPr>
        <xdr:cNvPr id="318" name="直線コネクタ 317"/>
        <xdr:cNvCxnSpPr/>
      </xdr:nvCxnSpPr>
      <xdr:spPr>
        <a:xfrm flipV="1">
          <a:off x="13893800" y="5857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9" name="フローチャート : 判断 318"/>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20" name="テキスト ボックス 319"/>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69850</xdr:rowOff>
    </xdr:to>
    <xdr:cxnSp macro="">
      <xdr:nvCxnSpPr>
        <xdr:cNvPr id="321" name="直線コネクタ 320"/>
        <xdr:cNvCxnSpPr/>
      </xdr:nvCxnSpPr>
      <xdr:spPr>
        <a:xfrm flipV="1">
          <a:off x="13004800" y="599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2" name="フローチャート : 判断 321"/>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23" name="テキスト ボックス 322"/>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フローチャート : 判断 32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5" name="テキスト ボックス 32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31" name="円/楕円 33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32"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3" name="円/楕円 332"/>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4" name="テキスト ボックス 333"/>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5" name="円/楕円 334"/>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6" name="テキスト ボックス 335"/>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7" name="円/楕円 336"/>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8" name="テキスト ボックス 337"/>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9" name="円/楕円 33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40" name="テキスト ボックス 339"/>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24.0%</a:t>
          </a:r>
          <a:r>
            <a:rPr kumimoji="1" lang="ja-JP" altLang="en-US" sz="1300">
              <a:latin typeface="ＭＳ Ｐゴシック"/>
            </a:rPr>
            <a:t>と</a:t>
          </a:r>
          <a:r>
            <a:rPr kumimoji="1" lang="en-US" altLang="ja-JP" sz="1300">
              <a:latin typeface="ＭＳ Ｐゴシック"/>
            </a:rPr>
            <a:t>1.4%</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年々悪化傾向であり、県平均、全国平均、類似団体平均いずれに対しても大きく悪い状況である。教育施設の統廃合に伴う大規模な施設等整備によって地方債の借入額が増加したためである。</a:t>
          </a:r>
          <a:endParaRPr kumimoji="1" lang="en-US" altLang="ja-JP" sz="1300">
            <a:latin typeface="ＭＳ Ｐゴシック"/>
          </a:endParaRPr>
        </a:p>
        <a:p>
          <a:r>
            <a:rPr kumimoji="1" lang="ja-JP" altLang="en-US" sz="1300">
              <a:latin typeface="ＭＳ Ｐゴシック"/>
            </a:rPr>
            <a:t>　今後、庁舎建設が予定されていることから更なる公債費の償還額は増えることが見込まれるため、それ以外の起債の抑制に努めていく必要がある。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134620</xdr:rowOff>
    </xdr:from>
    <xdr:to>
      <xdr:col>7</xdr:col>
      <xdr:colOff>15875</xdr:colOff>
      <xdr:row>81</xdr:row>
      <xdr:rowOff>69850</xdr:rowOff>
    </xdr:to>
    <xdr:cxnSp macro="">
      <xdr:nvCxnSpPr>
        <xdr:cNvPr id="373" name="直線コネクタ 372"/>
        <xdr:cNvCxnSpPr/>
      </xdr:nvCxnSpPr>
      <xdr:spPr>
        <a:xfrm>
          <a:off x="3987800" y="13850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96520</xdr:rowOff>
    </xdr:from>
    <xdr:to>
      <xdr:col>5</xdr:col>
      <xdr:colOff>549275</xdr:colOff>
      <xdr:row>80</xdr:row>
      <xdr:rowOff>134620</xdr:rowOff>
    </xdr:to>
    <xdr:cxnSp macro="">
      <xdr:nvCxnSpPr>
        <xdr:cNvPr id="376" name="直線コネクタ 375"/>
        <xdr:cNvCxnSpPr/>
      </xdr:nvCxnSpPr>
      <xdr:spPr>
        <a:xfrm>
          <a:off x="3098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130811</xdr:rowOff>
    </xdr:from>
    <xdr:to>
      <xdr:col>4</xdr:col>
      <xdr:colOff>346075</xdr:colOff>
      <xdr:row>80</xdr:row>
      <xdr:rowOff>96520</xdr:rowOff>
    </xdr:to>
    <xdr:cxnSp macro="">
      <xdr:nvCxnSpPr>
        <xdr:cNvPr id="379" name="直線コネクタ 378"/>
        <xdr:cNvCxnSpPr/>
      </xdr:nvCxnSpPr>
      <xdr:spPr>
        <a:xfrm>
          <a:off x="2209800" y="136753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130811</xdr:rowOff>
    </xdr:to>
    <xdr:cxnSp macro="">
      <xdr:nvCxnSpPr>
        <xdr:cNvPr id="382" name="直線コネクタ 381"/>
        <xdr:cNvCxnSpPr/>
      </xdr:nvCxnSpPr>
      <xdr:spPr>
        <a:xfrm>
          <a:off x="1320800" y="13606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384" name="テキスト ボックス 383"/>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フローチャート : 判断 384"/>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8907</xdr:rowOff>
    </xdr:from>
    <xdr:ext cx="762000" cy="259045"/>
    <xdr:sp macro="" textlink="">
      <xdr:nvSpPr>
        <xdr:cNvPr id="386" name="テキスト ボックス 385"/>
        <xdr:cNvSpPr txBox="1"/>
      </xdr:nvSpPr>
      <xdr:spPr>
        <a:xfrm>
          <a:off x="939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19050</xdr:rowOff>
    </xdr:from>
    <xdr:to>
      <xdr:col>7</xdr:col>
      <xdr:colOff>66675</xdr:colOff>
      <xdr:row>81</xdr:row>
      <xdr:rowOff>120650</xdr:rowOff>
    </xdr:to>
    <xdr:sp macro="" textlink="">
      <xdr:nvSpPr>
        <xdr:cNvPr id="392" name="円/楕円 391"/>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99077</xdr:rowOff>
    </xdr:from>
    <xdr:ext cx="762000" cy="259045"/>
    <xdr:sp macro="" textlink="">
      <xdr:nvSpPr>
        <xdr:cNvPr id="393" name="公債費該当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83820</xdr:rowOff>
    </xdr:from>
    <xdr:to>
      <xdr:col>5</xdr:col>
      <xdr:colOff>600075</xdr:colOff>
      <xdr:row>81</xdr:row>
      <xdr:rowOff>13970</xdr:rowOff>
    </xdr:to>
    <xdr:sp macro="" textlink="">
      <xdr:nvSpPr>
        <xdr:cNvPr id="394" name="円/楕円 393"/>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170197</xdr:rowOff>
    </xdr:from>
    <xdr:ext cx="736600" cy="259045"/>
    <xdr:sp macro="" textlink="">
      <xdr:nvSpPr>
        <xdr:cNvPr id="395" name="テキスト ボックス 394"/>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6" name="円/楕円 395"/>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397" name="テキスト ボックス 396"/>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8" name="円/楕円 397"/>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9" name="テキスト ボックス 398"/>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400" name="円/楕円 399"/>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401" name="テキスト ボックス 400"/>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65.7%</a:t>
          </a:r>
          <a:r>
            <a:rPr kumimoji="1" lang="ja-JP" altLang="en-US" sz="1300">
              <a:latin typeface="ＭＳ Ｐゴシック"/>
            </a:rPr>
            <a:t>で前年度比</a:t>
          </a:r>
          <a:r>
            <a:rPr kumimoji="1" lang="en-US" altLang="ja-JP" sz="1300">
              <a:latin typeface="ＭＳ Ｐゴシック"/>
            </a:rPr>
            <a:t>1.0%</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補助費の</a:t>
          </a:r>
          <a:r>
            <a:rPr kumimoji="1" lang="en-US" altLang="ja-JP" sz="1300">
              <a:latin typeface="ＭＳ Ｐゴシック"/>
            </a:rPr>
            <a:t>0.9%</a:t>
          </a:r>
          <a:r>
            <a:rPr kumimoji="1" lang="ja-JP" altLang="en-US" sz="1300">
              <a:latin typeface="ＭＳ Ｐゴシック"/>
            </a:rPr>
            <a:t>増と繰出金</a:t>
          </a:r>
          <a:r>
            <a:rPr kumimoji="1" lang="en-US" altLang="ja-JP" sz="1300">
              <a:latin typeface="ＭＳ Ｐゴシック"/>
            </a:rPr>
            <a:t>1.6%</a:t>
          </a:r>
          <a:r>
            <a:rPr kumimoji="1" lang="ja-JP" altLang="en-US" sz="1300">
              <a:latin typeface="ＭＳ Ｐゴシック"/>
            </a:rPr>
            <a:t>の増が主な原因である。</a:t>
          </a:r>
          <a:endParaRPr kumimoji="1" lang="en-US" altLang="ja-JP" sz="1300">
            <a:latin typeface="ＭＳ Ｐゴシック"/>
          </a:endParaRPr>
        </a:p>
        <a:p>
          <a:r>
            <a:rPr kumimoji="1" lang="ja-JP" altLang="en-US" sz="1300">
              <a:latin typeface="ＭＳ Ｐゴシック"/>
            </a:rPr>
            <a:t>　国保、介護、後期への繰出金や扶助費はこれから高齢化がすすむにつれてさらに増加が見込まれることから、物件費の多くを占めている委託料や、慣例で行っているような補助金などの見直しを進めていく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109855</xdr:rowOff>
    </xdr:from>
    <xdr:to>
      <xdr:col>24</xdr:col>
      <xdr:colOff>31750</xdr:colOff>
      <xdr:row>75</xdr:row>
      <xdr:rowOff>167005</xdr:rowOff>
    </xdr:to>
    <xdr:cxnSp macro="">
      <xdr:nvCxnSpPr>
        <xdr:cNvPr id="430" name="直線コネクタ 429"/>
        <xdr:cNvCxnSpPr/>
      </xdr:nvCxnSpPr>
      <xdr:spPr>
        <a:xfrm>
          <a:off x="15671800" y="12968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109855</xdr:rowOff>
    </xdr:from>
    <xdr:to>
      <xdr:col>22</xdr:col>
      <xdr:colOff>565150</xdr:colOff>
      <xdr:row>76</xdr:row>
      <xdr:rowOff>92711</xdr:rowOff>
    </xdr:to>
    <xdr:cxnSp macro="">
      <xdr:nvCxnSpPr>
        <xdr:cNvPr id="433" name="直線コネクタ 432"/>
        <xdr:cNvCxnSpPr/>
      </xdr:nvCxnSpPr>
      <xdr:spPr>
        <a:xfrm flipV="1">
          <a:off x="14782800" y="1296860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78</xdr:row>
      <xdr:rowOff>41275</xdr:rowOff>
    </xdr:to>
    <xdr:cxnSp macro="">
      <xdr:nvCxnSpPr>
        <xdr:cNvPr id="436" name="直線コネクタ 435"/>
        <xdr:cNvCxnSpPr/>
      </xdr:nvCxnSpPr>
      <xdr:spPr>
        <a:xfrm flipV="1">
          <a:off x="13893800" y="13122911"/>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104775</xdr:rowOff>
    </xdr:from>
    <xdr:to>
      <xdr:col>21</xdr:col>
      <xdr:colOff>412750</xdr:colOff>
      <xdr:row>78</xdr:row>
      <xdr:rowOff>34925</xdr:rowOff>
    </xdr:to>
    <xdr:sp macro="" textlink="">
      <xdr:nvSpPr>
        <xdr:cNvPr id="437" name="フローチャート : 判断 436"/>
        <xdr:cNvSpPr/>
      </xdr:nvSpPr>
      <xdr:spPr>
        <a:xfrm>
          <a:off x="14732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38" name="テキスト ボックス 437"/>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155575</xdr:rowOff>
    </xdr:from>
    <xdr:to>
      <xdr:col>20</xdr:col>
      <xdr:colOff>158750</xdr:colOff>
      <xdr:row>78</xdr:row>
      <xdr:rowOff>41275</xdr:rowOff>
    </xdr:to>
    <xdr:cxnSp macro="">
      <xdr:nvCxnSpPr>
        <xdr:cNvPr id="439" name="直線コネクタ 438"/>
        <xdr:cNvCxnSpPr/>
      </xdr:nvCxnSpPr>
      <xdr:spPr>
        <a:xfrm>
          <a:off x="13004800" y="13357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30480</xdr:rowOff>
    </xdr:from>
    <xdr:to>
      <xdr:col>20</xdr:col>
      <xdr:colOff>209550</xdr:colOff>
      <xdr:row>77</xdr:row>
      <xdr:rowOff>132080</xdr:rowOff>
    </xdr:to>
    <xdr:sp macro="" textlink="">
      <xdr:nvSpPr>
        <xdr:cNvPr id="440" name="フローチャート : 判断 439"/>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41" name="テキスト ボックス 440"/>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2" name="フローチャート : 判断 441"/>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3" name="テキスト ボックス 44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116205</xdr:rowOff>
    </xdr:from>
    <xdr:to>
      <xdr:col>24</xdr:col>
      <xdr:colOff>82550</xdr:colOff>
      <xdr:row>76</xdr:row>
      <xdr:rowOff>46355</xdr:rowOff>
    </xdr:to>
    <xdr:sp macro="" textlink="">
      <xdr:nvSpPr>
        <xdr:cNvPr id="449" name="円/楕円 448"/>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132732</xdr:rowOff>
    </xdr:from>
    <xdr:ext cx="762000" cy="259045"/>
    <xdr:sp macro="" textlink="">
      <xdr:nvSpPr>
        <xdr:cNvPr id="450" name="公債費以外該当値テキスト"/>
        <xdr:cNvSpPr txBox="1"/>
      </xdr:nvSpPr>
      <xdr:spPr>
        <a:xfrm>
          <a:off x="16598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59055</xdr:rowOff>
    </xdr:from>
    <xdr:to>
      <xdr:col>22</xdr:col>
      <xdr:colOff>615950</xdr:colOff>
      <xdr:row>75</xdr:row>
      <xdr:rowOff>160655</xdr:rowOff>
    </xdr:to>
    <xdr:sp macro="" textlink="">
      <xdr:nvSpPr>
        <xdr:cNvPr id="451" name="円/楕円 450"/>
        <xdr:cNvSpPr/>
      </xdr:nvSpPr>
      <xdr:spPr>
        <a:xfrm>
          <a:off x="15621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170832</xdr:rowOff>
    </xdr:from>
    <xdr:ext cx="736600" cy="259045"/>
    <xdr:sp macro="" textlink="">
      <xdr:nvSpPr>
        <xdr:cNvPr id="452" name="テキスト ボックス 451"/>
        <xdr:cNvSpPr txBox="1"/>
      </xdr:nvSpPr>
      <xdr:spPr>
        <a:xfrm>
          <a:off x="15290800" y="126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53" name="円/楕円 452"/>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54" name="テキスト ボックス 453"/>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161925</xdr:rowOff>
    </xdr:from>
    <xdr:to>
      <xdr:col>20</xdr:col>
      <xdr:colOff>209550</xdr:colOff>
      <xdr:row>78</xdr:row>
      <xdr:rowOff>92075</xdr:rowOff>
    </xdr:to>
    <xdr:sp macro="" textlink="">
      <xdr:nvSpPr>
        <xdr:cNvPr id="455" name="円/楕円 454"/>
        <xdr:cNvSpPr/>
      </xdr:nvSpPr>
      <xdr:spPr>
        <a:xfrm>
          <a:off x="13843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76852</xdr:rowOff>
    </xdr:from>
    <xdr:ext cx="762000" cy="259045"/>
    <xdr:sp macro="" textlink="">
      <xdr:nvSpPr>
        <xdr:cNvPr id="456" name="テキスト ボックス 455"/>
        <xdr:cNvSpPr txBox="1"/>
      </xdr:nvSpPr>
      <xdr:spPr>
        <a:xfrm>
          <a:off x="13512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57" name="円/楕円 456"/>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58" name="テキスト ボックス 45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福島県会津坂下町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14033</xdr:rowOff>
    </xdr:from>
    <xdr:to>
      <xdr:col>4</xdr:col>
      <xdr:colOff>1117600</xdr:colOff>
      <xdr:row>17</xdr:row>
      <xdr:rowOff>79838</xdr:rowOff>
    </xdr:to>
    <xdr:cxnSp macro="">
      <xdr:nvCxnSpPr>
        <xdr:cNvPr id="52" name="直線コネクタ 51"/>
        <xdr:cNvCxnSpPr/>
      </xdr:nvCxnSpPr>
      <xdr:spPr bwMode="auto">
        <a:xfrm flipV="1">
          <a:off x="5003800" y="2976308"/>
          <a:ext cx="6477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170261</xdr:rowOff>
    </xdr:from>
    <xdr:ext cx="762000" cy="259045"/>
    <xdr:sp macro="" textlink="">
      <xdr:nvSpPr>
        <xdr:cNvPr id="53" name="人口1人当たり決算額の推移平均値テキスト130"/>
        <xdr:cNvSpPr txBox="1"/>
      </xdr:nvSpPr>
      <xdr:spPr>
        <a:xfrm>
          <a:off x="5740400" y="2961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79838</xdr:rowOff>
    </xdr:from>
    <xdr:to>
      <xdr:col>4</xdr:col>
      <xdr:colOff>469900</xdr:colOff>
      <xdr:row>17</xdr:row>
      <xdr:rowOff>81144</xdr:rowOff>
    </xdr:to>
    <xdr:cxnSp macro="">
      <xdr:nvCxnSpPr>
        <xdr:cNvPr id="55" name="直線コネクタ 54"/>
        <xdr:cNvCxnSpPr/>
      </xdr:nvCxnSpPr>
      <xdr:spPr bwMode="auto">
        <a:xfrm flipV="1">
          <a:off x="4305300" y="3042113"/>
          <a:ext cx="6985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81144</xdr:rowOff>
    </xdr:from>
    <xdr:to>
      <xdr:col>3</xdr:col>
      <xdr:colOff>904875</xdr:colOff>
      <xdr:row>17</xdr:row>
      <xdr:rowOff>124986</xdr:rowOff>
    </xdr:to>
    <xdr:cxnSp macro="">
      <xdr:nvCxnSpPr>
        <xdr:cNvPr id="58" name="直線コネクタ 57"/>
        <xdr:cNvCxnSpPr/>
      </xdr:nvCxnSpPr>
      <xdr:spPr bwMode="auto">
        <a:xfrm flipV="1">
          <a:off x="3606800" y="3043419"/>
          <a:ext cx="698500" cy="4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23226</xdr:rowOff>
    </xdr:from>
    <xdr:to>
      <xdr:col>3</xdr:col>
      <xdr:colOff>206375</xdr:colOff>
      <xdr:row>17</xdr:row>
      <xdr:rowOff>124986</xdr:rowOff>
    </xdr:to>
    <xdr:cxnSp macro="">
      <xdr:nvCxnSpPr>
        <xdr:cNvPr id="61" name="直線コネクタ 60"/>
        <xdr:cNvCxnSpPr/>
      </xdr:nvCxnSpPr>
      <xdr:spPr bwMode="auto">
        <a:xfrm>
          <a:off x="2908300" y="2985501"/>
          <a:ext cx="698500" cy="10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134683</xdr:rowOff>
    </xdr:from>
    <xdr:to>
      <xdr:col>5</xdr:col>
      <xdr:colOff>34925</xdr:colOff>
      <xdr:row>17</xdr:row>
      <xdr:rowOff>64833</xdr:rowOff>
    </xdr:to>
    <xdr:sp macro="" textlink="">
      <xdr:nvSpPr>
        <xdr:cNvPr id="71" name="円/楕円 70"/>
        <xdr:cNvSpPr/>
      </xdr:nvSpPr>
      <xdr:spPr bwMode="auto">
        <a:xfrm>
          <a:off x="56007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151210</xdr:rowOff>
    </xdr:from>
    <xdr:ext cx="762000" cy="259045"/>
    <xdr:sp macro="" textlink="">
      <xdr:nvSpPr>
        <xdr:cNvPr id="72" name="人口1人当たり決算額の推移該当値テキスト130"/>
        <xdr:cNvSpPr txBox="1"/>
      </xdr:nvSpPr>
      <xdr:spPr>
        <a:xfrm>
          <a:off x="5740400" y="27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29038</xdr:rowOff>
    </xdr:from>
    <xdr:to>
      <xdr:col>4</xdr:col>
      <xdr:colOff>520700</xdr:colOff>
      <xdr:row>17</xdr:row>
      <xdr:rowOff>130638</xdr:rowOff>
    </xdr:to>
    <xdr:sp macro="" textlink="">
      <xdr:nvSpPr>
        <xdr:cNvPr id="73" name="円/楕円 72"/>
        <xdr:cNvSpPr/>
      </xdr:nvSpPr>
      <xdr:spPr bwMode="auto">
        <a:xfrm>
          <a:off x="4953000" y="29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115415</xdr:rowOff>
    </xdr:from>
    <xdr:ext cx="736600" cy="259045"/>
    <xdr:sp macro="" textlink="">
      <xdr:nvSpPr>
        <xdr:cNvPr id="74" name="テキスト ボックス 73"/>
        <xdr:cNvSpPr txBox="1"/>
      </xdr:nvSpPr>
      <xdr:spPr>
        <a:xfrm>
          <a:off x="4622800" y="30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30344</xdr:rowOff>
    </xdr:from>
    <xdr:to>
      <xdr:col>3</xdr:col>
      <xdr:colOff>955675</xdr:colOff>
      <xdr:row>17</xdr:row>
      <xdr:rowOff>131944</xdr:rowOff>
    </xdr:to>
    <xdr:sp macro="" textlink="">
      <xdr:nvSpPr>
        <xdr:cNvPr id="75" name="円/楕円 74"/>
        <xdr:cNvSpPr/>
      </xdr:nvSpPr>
      <xdr:spPr bwMode="auto">
        <a:xfrm>
          <a:off x="4254500" y="299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116721</xdr:rowOff>
    </xdr:from>
    <xdr:ext cx="762000" cy="259045"/>
    <xdr:sp macro="" textlink="">
      <xdr:nvSpPr>
        <xdr:cNvPr id="76" name="テキスト ボックス 75"/>
        <xdr:cNvSpPr txBox="1"/>
      </xdr:nvSpPr>
      <xdr:spPr>
        <a:xfrm>
          <a:off x="3924300" y="307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74186</xdr:rowOff>
    </xdr:from>
    <xdr:to>
      <xdr:col>3</xdr:col>
      <xdr:colOff>257175</xdr:colOff>
      <xdr:row>18</xdr:row>
      <xdr:rowOff>4336</xdr:rowOff>
    </xdr:to>
    <xdr:sp macro="" textlink="">
      <xdr:nvSpPr>
        <xdr:cNvPr id="77" name="円/楕円 76"/>
        <xdr:cNvSpPr/>
      </xdr:nvSpPr>
      <xdr:spPr bwMode="auto">
        <a:xfrm>
          <a:off x="3556000" y="30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160563</xdr:rowOff>
    </xdr:from>
    <xdr:ext cx="762000" cy="259045"/>
    <xdr:sp macro="" textlink="">
      <xdr:nvSpPr>
        <xdr:cNvPr id="78" name="テキスト ボックス 77"/>
        <xdr:cNvSpPr txBox="1"/>
      </xdr:nvSpPr>
      <xdr:spPr>
        <a:xfrm>
          <a:off x="3225800" y="31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143876</xdr:rowOff>
    </xdr:from>
    <xdr:to>
      <xdr:col>2</xdr:col>
      <xdr:colOff>692150</xdr:colOff>
      <xdr:row>17</xdr:row>
      <xdr:rowOff>74026</xdr:rowOff>
    </xdr:to>
    <xdr:sp macro="" textlink="">
      <xdr:nvSpPr>
        <xdr:cNvPr id="79" name="円/楕円 78"/>
        <xdr:cNvSpPr/>
      </xdr:nvSpPr>
      <xdr:spPr bwMode="auto">
        <a:xfrm>
          <a:off x="2857500" y="293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84203</xdr:rowOff>
    </xdr:from>
    <xdr:ext cx="762000" cy="259045"/>
    <xdr:sp macro="" textlink="">
      <xdr:nvSpPr>
        <xdr:cNvPr id="80" name="テキスト ボックス 79"/>
        <xdr:cNvSpPr txBox="1"/>
      </xdr:nvSpPr>
      <xdr:spPr>
        <a:xfrm>
          <a:off x="2527300" y="27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65324</xdr:rowOff>
    </xdr:from>
    <xdr:to>
      <xdr:col>4</xdr:col>
      <xdr:colOff>1117600</xdr:colOff>
      <xdr:row>35</xdr:row>
      <xdr:rowOff>95545</xdr:rowOff>
    </xdr:to>
    <xdr:cxnSp macro="">
      <xdr:nvCxnSpPr>
        <xdr:cNvPr id="112" name="直線コネクタ 111"/>
        <xdr:cNvCxnSpPr/>
      </xdr:nvCxnSpPr>
      <xdr:spPr bwMode="auto">
        <a:xfrm>
          <a:off x="5003800" y="6675674"/>
          <a:ext cx="6477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65324</xdr:rowOff>
    </xdr:from>
    <xdr:to>
      <xdr:col>4</xdr:col>
      <xdr:colOff>469900</xdr:colOff>
      <xdr:row>35</xdr:row>
      <xdr:rowOff>119022</xdr:rowOff>
    </xdr:to>
    <xdr:cxnSp macro="">
      <xdr:nvCxnSpPr>
        <xdr:cNvPr id="115" name="直線コネクタ 114"/>
        <xdr:cNvCxnSpPr/>
      </xdr:nvCxnSpPr>
      <xdr:spPr bwMode="auto">
        <a:xfrm flipV="1">
          <a:off x="4305300" y="6675674"/>
          <a:ext cx="698500" cy="5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119022</xdr:rowOff>
    </xdr:from>
    <xdr:to>
      <xdr:col>3</xdr:col>
      <xdr:colOff>904875</xdr:colOff>
      <xdr:row>35</xdr:row>
      <xdr:rowOff>125537</xdr:rowOff>
    </xdr:to>
    <xdr:cxnSp macro="">
      <xdr:nvCxnSpPr>
        <xdr:cNvPr id="118" name="直線コネクタ 117"/>
        <xdr:cNvCxnSpPr/>
      </xdr:nvCxnSpPr>
      <xdr:spPr bwMode="auto">
        <a:xfrm flipV="1">
          <a:off x="3606800" y="6729372"/>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43751</xdr:rowOff>
    </xdr:from>
    <xdr:ext cx="762000" cy="259045"/>
    <xdr:sp macro="" textlink="">
      <xdr:nvSpPr>
        <xdr:cNvPr id="120" name="テキスト ボックス 119"/>
        <xdr:cNvSpPr txBox="1"/>
      </xdr:nvSpPr>
      <xdr:spPr>
        <a:xfrm>
          <a:off x="3924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118108</xdr:rowOff>
    </xdr:from>
    <xdr:to>
      <xdr:col>3</xdr:col>
      <xdr:colOff>206375</xdr:colOff>
      <xdr:row>35</xdr:row>
      <xdr:rowOff>125537</xdr:rowOff>
    </xdr:to>
    <xdr:cxnSp macro="">
      <xdr:nvCxnSpPr>
        <xdr:cNvPr id="121" name="直線コネクタ 120"/>
        <xdr:cNvCxnSpPr/>
      </xdr:nvCxnSpPr>
      <xdr:spPr bwMode="auto">
        <a:xfrm>
          <a:off x="2908300" y="6728458"/>
          <a:ext cx="6985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325592</xdr:rowOff>
    </xdr:from>
    <xdr:ext cx="762000" cy="259045"/>
    <xdr:sp macro="" textlink="">
      <xdr:nvSpPr>
        <xdr:cNvPr id="123" name="テキスト ボックス 122"/>
        <xdr:cNvSpPr txBox="1"/>
      </xdr:nvSpPr>
      <xdr:spPr>
        <a:xfrm>
          <a:off x="32258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290341</xdr:rowOff>
    </xdr:from>
    <xdr:ext cx="762000" cy="259045"/>
    <xdr:sp macro="" textlink="">
      <xdr:nvSpPr>
        <xdr:cNvPr id="125" name="テキスト ボックス 124"/>
        <xdr:cNvSpPr txBox="1"/>
      </xdr:nvSpPr>
      <xdr:spPr>
        <a:xfrm>
          <a:off x="2527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44745</xdr:rowOff>
    </xdr:from>
    <xdr:to>
      <xdr:col>5</xdr:col>
      <xdr:colOff>34925</xdr:colOff>
      <xdr:row>35</xdr:row>
      <xdr:rowOff>146345</xdr:rowOff>
    </xdr:to>
    <xdr:sp macro="" textlink="">
      <xdr:nvSpPr>
        <xdr:cNvPr id="131" name="円/楕円 130"/>
        <xdr:cNvSpPr/>
      </xdr:nvSpPr>
      <xdr:spPr bwMode="auto">
        <a:xfrm>
          <a:off x="56007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232722</xdr:rowOff>
    </xdr:from>
    <xdr:ext cx="762000" cy="259045"/>
    <xdr:sp macro="" textlink="">
      <xdr:nvSpPr>
        <xdr:cNvPr id="132" name="人口1人当たり決算額の推移該当値テキスト445"/>
        <xdr:cNvSpPr txBox="1"/>
      </xdr:nvSpPr>
      <xdr:spPr>
        <a:xfrm>
          <a:off x="5740400" y="650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14524</xdr:rowOff>
    </xdr:from>
    <xdr:to>
      <xdr:col>4</xdr:col>
      <xdr:colOff>520700</xdr:colOff>
      <xdr:row>35</xdr:row>
      <xdr:rowOff>116124</xdr:rowOff>
    </xdr:to>
    <xdr:sp macro="" textlink="">
      <xdr:nvSpPr>
        <xdr:cNvPr id="133" name="円/楕円 132"/>
        <xdr:cNvSpPr/>
      </xdr:nvSpPr>
      <xdr:spPr bwMode="auto">
        <a:xfrm>
          <a:off x="4953000" y="662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126301</xdr:rowOff>
    </xdr:from>
    <xdr:ext cx="736600" cy="259045"/>
    <xdr:sp macro="" textlink="">
      <xdr:nvSpPr>
        <xdr:cNvPr id="134" name="テキスト ボックス 133"/>
        <xdr:cNvSpPr txBox="1"/>
      </xdr:nvSpPr>
      <xdr:spPr>
        <a:xfrm>
          <a:off x="4622800" y="639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68222</xdr:rowOff>
    </xdr:from>
    <xdr:to>
      <xdr:col>3</xdr:col>
      <xdr:colOff>955675</xdr:colOff>
      <xdr:row>35</xdr:row>
      <xdr:rowOff>169822</xdr:rowOff>
    </xdr:to>
    <xdr:sp macro="" textlink="">
      <xdr:nvSpPr>
        <xdr:cNvPr id="135" name="円/楕円 134"/>
        <xdr:cNvSpPr/>
      </xdr:nvSpPr>
      <xdr:spPr bwMode="auto">
        <a:xfrm>
          <a:off x="4254500" y="667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179999</xdr:rowOff>
    </xdr:from>
    <xdr:ext cx="762000" cy="259045"/>
    <xdr:sp macro="" textlink="">
      <xdr:nvSpPr>
        <xdr:cNvPr id="136" name="テキスト ボックス 135"/>
        <xdr:cNvSpPr txBox="1"/>
      </xdr:nvSpPr>
      <xdr:spPr>
        <a:xfrm>
          <a:off x="3924300" y="64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74737</xdr:rowOff>
    </xdr:from>
    <xdr:to>
      <xdr:col>3</xdr:col>
      <xdr:colOff>257175</xdr:colOff>
      <xdr:row>35</xdr:row>
      <xdr:rowOff>176337</xdr:rowOff>
    </xdr:to>
    <xdr:sp macro="" textlink="">
      <xdr:nvSpPr>
        <xdr:cNvPr id="137" name="円/楕円 136"/>
        <xdr:cNvSpPr/>
      </xdr:nvSpPr>
      <xdr:spPr bwMode="auto">
        <a:xfrm>
          <a:off x="3556000" y="668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186514</xdr:rowOff>
    </xdr:from>
    <xdr:ext cx="762000" cy="259045"/>
    <xdr:sp macro="" textlink="">
      <xdr:nvSpPr>
        <xdr:cNvPr id="138" name="テキスト ボックス 137"/>
        <xdr:cNvSpPr txBox="1"/>
      </xdr:nvSpPr>
      <xdr:spPr>
        <a:xfrm>
          <a:off x="3225800" y="64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67308</xdr:rowOff>
    </xdr:from>
    <xdr:to>
      <xdr:col>2</xdr:col>
      <xdr:colOff>692150</xdr:colOff>
      <xdr:row>35</xdr:row>
      <xdr:rowOff>168908</xdr:rowOff>
    </xdr:to>
    <xdr:sp macro="" textlink="">
      <xdr:nvSpPr>
        <xdr:cNvPr id="139" name="円/楕円 138"/>
        <xdr:cNvSpPr/>
      </xdr:nvSpPr>
      <xdr:spPr bwMode="auto">
        <a:xfrm>
          <a:off x="2857500" y="667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179085</xdr:rowOff>
    </xdr:from>
    <xdr:ext cx="762000" cy="259045"/>
    <xdr:sp macro="" textlink="">
      <xdr:nvSpPr>
        <xdr:cNvPr id="140" name="テキスト ボックス 139"/>
        <xdr:cNvSpPr txBox="1"/>
      </xdr:nvSpPr>
      <xdr:spPr>
        <a:xfrm>
          <a:off x="2527300" y="644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148305</xdr:rowOff>
    </xdr:from>
    <xdr:to>
      <xdr:col>6</xdr:col>
      <xdr:colOff>511175</xdr:colOff>
      <xdr:row>35</xdr:row>
      <xdr:rowOff>149023</xdr:rowOff>
    </xdr:to>
    <xdr:cxnSp macro="">
      <xdr:nvCxnSpPr>
        <xdr:cNvPr id="63" name="直線コネクタ 62"/>
        <xdr:cNvCxnSpPr/>
      </xdr:nvCxnSpPr>
      <xdr:spPr>
        <a:xfrm>
          <a:off x="3797300" y="6149055"/>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148305</xdr:rowOff>
    </xdr:from>
    <xdr:to>
      <xdr:col>5</xdr:col>
      <xdr:colOff>358775</xdr:colOff>
      <xdr:row>36</xdr:row>
      <xdr:rowOff>28372</xdr:rowOff>
    </xdr:to>
    <xdr:cxnSp macro="">
      <xdr:nvCxnSpPr>
        <xdr:cNvPr id="66" name="直線コネクタ 65"/>
        <xdr:cNvCxnSpPr/>
      </xdr:nvCxnSpPr>
      <xdr:spPr>
        <a:xfrm flipV="1">
          <a:off x="2908300" y="6149055"/>
          <a:ext cx="889000" cy="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9349</xdr:rowOff>
    </xdr:from>
    <xdr:to>
      <xdr:col>4</xdr:col>
      <xdr:colOff>155575</xdr:colOff>
      <xdr:row>36</xdr:row>
      <xdr:rowOff>28372</xdr:rowOff>
    </xdr:to>
    <xdr:cxnSp macro="">
      <xdr:nvCxnSpPr>
        <xdr:cNvPr id="69" name="直線コネクタ 68"/>
        <xdr:cNvCxnSpPr/>
      </xdr:nvCxnSpPr>
      <xdr:spPr>
        <a:xfrm>
          <a:off x="2019300" y="6181549"/>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140990</xdr:rowOff>
    </xdr:from>
    <xdr:to>
      <xdr:col>2</xdr:col>
      <xdr:colOff>638175</xdr:colOff>
      <xdr:row>36</xdr:row>
      <xdr:rowOff>9349</xdr:rowOff>
    </xdr:to>
    <xdr:cxnSp macro="">
      <xdr:nvCxnSpPr>
        <xdr:cNvPr id="72" name="直線コネクタ 71"/>
        <xdr:cNvCxnSpPr/>
      </xdr:nvCxnSpPr>
      <xdr:spPr>
        <a:xfrm>
          <a:off x="1130300" y="6141740"/>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98223</xdr:rowOff>
    </xdr:from>
    <xdr:to>
      <xdr:col>6</xdr:col>
      <xdr:colOff>561975</xdr:colOff>
      <xdr:row>36</xdr:row>
      <xdr:rowOff>28373</xdr:rowOff>
    </xdr:to>
    <xdr:sp macro="" textlink="">
      <xdr:nvSpPr>
        <xdr:cNvPr id="82" name="円/楕円 81"/>
        <xdr:cNvSpPr/>
      </xdr:nvSpPr>
      <xdr:spPr>
        <a:xfrm>
          <a:off x="4584700" y="6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76650</xdr:rowOff>
    </xdr:from>
    <xdr:ext cx="534377" cy="259045"/>
    <xdr:sp macro="" textlink="">
      <xdr:nvSpPr>
        <xdr:cNvPr id="83" name="人件費該当値テキスト"/>
        <xdr:cNvSpPr txBox="1"/>
      </xdr:nvSpPr>
      <xdr:spPr>
        <a:xfrm>
          <a:off x="4686300" y="607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97505</xdr:rowOff>
    </xdr:from>
    <xdr:to>
      <xdr:col>5</xdr:col>
      <xdr:colOff>409575</xdr:colOff>
      <xdr:row>36</xdr:row>
      <xdr:rowOff>27655</xdr:rowOff>
    </xdr:to>
    <xdr:sp macro="" textlink="">
      <xdr:nvSpPr>
        <xdr:cNvPr id="84" name="円/楕円 83"/>
        <xdr:cNvSpPr/>
      </xdr:nvSpPr>
      <xdr:spPr>
        <a:xfrm>
          <a:off x="3746500" y="60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44182</xdr:rowOff>
    </xdr:from>
    <xdr:ext cx="534377" cy="259045"/>
    <xdr:sp macro="" textlink="">
      <xdr:nvSpPr>
        <xdr:cNvPr id="85" name="テキスト ボックス 84"/>
        <xdr:cNvSpPr txBox="1"/>
      </xdr:nvSpPr>
      <xdr:spPr>
        <a:xfrm>
          <a:off x="3530111" y="58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149022</xdr:rowOff>
    </xdr:from>
    <xdr:to>
      <xdr:col>4</xdr:col>
      <xdr:colOff>206375</xdr:colOff>
      <xdr:row>36</xdr:row>
      <xdr:rowOff>79172</xdr:rowOff>
    </xdr:to>
    <xdr:sp macro="" textlink="">
      <xdr:nvSpPr>
        <xdr:cNvPr id="86" name="円/楕円 85"/>
        <xdr:cNvSpPr/>
      </xdr:nvSpPr>
      <xdr:spPr>
        <a:xfrm>
          <a:off x="2857500" y="61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70299</xdr:rowOff>
    </xdr:from>
    <xdr:ext cx="534377" cy="259045"/>
    <xdr:sp macro="" textlink="">
      <xdr:nvSpPr>
        <xdr:cNvPr id="87" name="テキスト ボックス 86"/>
        <xdr:cNvSpPr txBox="1"/>
      </xdr:nvSpPr>
      <xdr:spPr>
        <a:xfrm>
          <a:off x="2641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129999</xdr:rowOff>
    </xdr:from>
    <xdr:to>
      <xdr:col>3</xdr:col>
      <xdr:colOff>3175</xdr:colOff>
      <xdr:row>36</xdr:row>
      <xdr:rowOff>60149</xdr:rowOff>
    </xdr:to>
    <xdr:sp macro="" textlink="">
      <xdr:nvSpPr>
        <xdr:cNvPr id="88" name="円/楕円 87"/>
        <xdr:cNvSpPr/>
      </xdr:nvSpPr>
      <xdr:spPr>
        <a:xfrm>
          <a:off x="1968500" y="61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89" name="テキスト ボックス 88"/>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90190</xdr:rowOff>
    </xdr:from>
    <xdr:to>
      <xdr:col>1</xdr:col>
      <xdr:colOff>485775</xdr:colOff>
      <xdr:row>36</xdr:row>
      <xdr:rowOff>20340</xdr:rowOff>
    </xdr:to>
    <xdr:sp macro="" textlink="">
      <xdr:nvSpPr>
        <xdr:cNvPr id="90" name="円/楕円 89"/>
        <xdr:cNvSpPr/>
      </xdr:nvSpPr>
      <xdr:spPr>
        <a:xfrm>
          <a:off x="1079500" y="60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36867</xdr:rowOff>
    </xdr:from>
    <xdr:ext cx="534377" cy="259045"/>
    <xdr:sp macro="" textlink="">
      <xdr:nvSpPr>
        <xdr:cNvPr id="91" name="テキスト ボックス 90"/>
        <xdr:cNvSpPr txBox="1"/>
      </xdr:nvSpPr>
      <xdr:spPr>
        <a:xfrm>
          <a:off x="863111" y="58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150109</xdr:rowOff>
    </xdr:from>
    <xdr:to>
      <xdr:col>6</xdr:col>
      <xdr:colOff>511175</xdr:colOff>
      <xdr:row>58</xdr:row>
      <xdr:rowOff>193</xdr:rowOff>
    </xdr:to>
    <xdr:cxnSp macro="">
      <xdr:nvCxnSpPr>
        <xdr:cNvPr id="121" name="直線コネクタ 120"/>
        <xdr:cNvCxnSpPr/>
      </xdr:nvCxnSpPr>
      <xdr:spPr>
        <a:xfrm>
          <a:off x="3797300" y="9922759"/>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131958</xdr:rowOff>
    </xdr:from>
    <xdr:to>
      <xdr:col>5</xdr:col>
      <xdr:colOff>358775</xdr:colOff>
      <xdr:row>57</xdr:row>
      <xdr:rowOff>150109</xdr:rowOff>
    </xdr:to>
    <xdr:cxnSp macro="">
      <xdr:nvCxnSpPr>
        <xdr:cNvPr id="124" name="直線コネクタ 123"/>
        <xdr:cNvCxnSpPr/>
      </xdr:nvCxnSpPr>
      <xdr:spPr>
        <a:xfrm>
          <a:off x="2908300" y="9904608"/>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131958</xdr:rowOff>
    </xdr:from>
    <xdr:to>
      <xdr:col>4</xdr:col>
      <xdr:colOff>155575</xdr:colOff>
      <xdr:row>57</xdr:row>
      <xdr:rowOff>155557</xdr:rowOff>
    </xdr:to>
    <xdr:cxnSp macro="">
      <xdr:nvCxnSpPr>
        <xdr:cNvPr id="127" name="直線コネクタ 126"/>
        <xdr:cNvCxnSpPr/>
      </xdr:nvCxnSpPr>
      <xdr:spPr>
        <a:xfrm flipV="1">
          <a:off x="2019300" y="9904608"/>
          <a:ext cx="889000" cy="2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155557</xdr:rowOff>
    </xdr:from>
    <xdr:to>
      <xdr:col>2</xdr:col>
      <xdr:colOff>638175</xdr:colOff>
      <xdr:row>58</xdr:row>
      <xdr:rowOff>111285</xdr:rowOff>
    </xdr:to>
    <xdr:cxnSp macro="">
      <xdr:nvCxnSpPr>
        <xdr:cNvPr id="130" name="直線コネクタ 129"/>
        <xdr:cNvCxnSpPr/>
      </xdr:nvCxnSpPr>
      <xdr:spPr>
        <a:xfrm flipV="1">
          <a:off x="1130300" y="9928207"/>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120843</xdr:rowOff>
    </xdr:from>
    <xdr:to>
      <xdr:col>6</xdr:col>
      <xdr:colOff>561975</xdr:colOff>
      <xdr:row>58</xdr:row>
      <xdr:rowOff>50993</xdr:rowOff>
    </xdr:to>
    <xdr:sp macro="" textlink="">
      <xdr:nvSpPr>
        <xdr:cNvPr id="140" name="円/楕円 139"/>
        <xdr:cNvSpPr/>
      </xdr:nvSpPr>
      <xdr:spPr>
        <a:xfrm>
          <a:off x="4584700" y="98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99270</xdr:rowOff>
    </xdr:from>
    <xdr:ext cx="534377" cy="259045"/>
    <xdr:sp macro="" textlink="">
      <xdr:nvSpPr>
        <xdr:cNvPr id="141" name="物件費該当値テキスト"/>
        <xdr:cNvSpPr txBox="1"/>
      </xdr:nvSpPr>
      <xdr:spPr>
        <a:xfrm>
          <a:off x="4686300" y="98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99309</xdr:rowOff>
    </xdr:from>
    <xdr:to>
      <xdr:col>5</xdr:col>
      <xdr:colOff>409575</xdr:colOff>
      <xdr:row>58</xdr:row>
      <xdr:rowOff>29459</xdr:rowOff>
    </xdr:to>
    <xdr:sp macro="" textlink="">
      <xdr:nvSpPr>
        <xdr:cNvPr id="142" name="円/楕円 141"/>
        <xdr:cNvSpPr/>
      </xdr:nvSpPr>
      <xdr:spPr>
        <a:xfrm>
          <a:off x="3746500" y="98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45986</xdr:rowOff>
    </xdr:from>
    <xdr:ext cx="534377" cy="259045"/>
    <xdr:sp macro="" textlink="">
      <xdr:nvSpPr>
        <xdr:cNvPr id="143" name="テキスト ボックス 142"/>
        <xdr:cNvSpPr txBox="1"/>
      </xdr:nvSpPr>
      <xdr:spPr>
        <a:xfrm>
          <a:off x="3530111" y="96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81158</xdr:rowOff>
    </xdr:from>
    <xdr:to>
      <xdr:col>4</xdr:col>
      <xdr:colOff>206375</xdr:colOff>
      <xdr:row>58</xdr:row>
      <xdr:rowOff>11308</xdr:rowOff>
    </xdr:to>
    <xdr:sp macro="" textlink="">
      <xdr:nvSpPr>
        <xdr:cNvPr id="144" name="円/楕円 143"/>
        <xdr:cNvSpPr/>
      </xdr:nvSpPr>
      <xdr:spPr>
        <a:xfrm>
          <a:off x="2857500" y="98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27835</xdr:rowOff>
    </xdr:from>
    <xdr:ext cx="534377" cy="259045"/>
    <xdr:sp macro="" textlink="">
      <xdr:nvSpPr>
        <xdr:cNvPr id="145" name="テキスト ボックス 144"/>
        <xdr:cNvSpPr txBox="1"/>
      </xdr:nvSpPr>
      <xdr:spPr>
        <a:xfrm>
          <a:off x="2641111" y="96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104757</xdr:rowOff>
    </xdr:from>
    <xdr:to>
      <xdr:col>3</xdr:col>
      <xdr:colOff>3175</xdr:colOff>
      <xdr:row>58</xdr:row>
      <xdr:rowOff>34907</xdr:rowOff>
    </xdr:to>
    <xdr:sp macro="" textlink="">
      <xdr:nvSpPr>
        <xdr:cNvPr id="146" name="円/楕円 145"/>
        <xdr:cNvSpPr/>
      </xdr:nvSpPr>
      <xdr:spPr>
        <a:xfrm>
          <a:off x="1968500" y="98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51434</xdr:rowOff>
    </xdr:from>
    <xdr:ext cx="534377" cy="259045"/>
    <xdr:sp macro="" textlink="">
      <xdr:nvSpPr>
        <xdr:cNvPr id="147" name="テキスト ボックス 146"/>
        <xdr:cNvSpPr txBox="1"/>
      </xdr:nvSpPr>
      <xdr:spPr>
        <a:xfrm>
          <a:off x="1752111" y="96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60485</xdr:rowOff>
    </xdr:from>
    <xdr:to>
      <xdr:col>1</xdr:col>
      <xdr:colOff>485775</xdr:colOff>
      <xdr:row>58</xdr:row>
      <xdr:rowOff>162085</xdr:rowOff>
    </xdr:to>
    <xdr:sp macro="" textlink="">
      <xdr:nvSpPr>
        <xdr:cNvPr id="148" name="円/楕円 147"/>
        <xdr:cNvSpPr/>
      </xdr:nvSpPr>
      <xdr:spPr>
        <a:xfrm>
          <a:off x="1079500" y="100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7162</xdr:rowOff>
    </xdr:from>
    <xdr:ext cx="534377" cy="259045"/>
    <xdr:sp macro="" textlink="">
      <xdr:nvSpPr>
        <xdr:cNvPr id="149" name="テキスト ボックス 148"/>
        <xdr:cNvSpPr txBox="1"/>
      </xdr:nvSpPr>
      <xdr:spPr>
        <a:xfrm>
          <a:off x="863111" y="97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45974</xdr:rowOff>
    </xdr:from>
    <xdr:to>
      <xdr:col>6</xdr:col>
      <xdr:colOff>511175</xdr:colOff>
      <xdr:row>77</xdr:row>
      <xdr:rowOff>162637</xdr:rowOff>
    </xdr:to>
    <xdr:cxnSp macro="">
      <xdr:nvCxnSpPr>
        <xdr:cNvPr id="178" name="直線コネクタ 177"/>
        <xdr:cNvCxnSpPr/>
      </xdr:nvCxnSpPr>
      <xdr:spPr>
        <a:xfrm flipV="1">
          <a:off x="3797300" y="13247624"/>
          <a:ext cx="8382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25303</xdr:rowOff>
    </xdr:from>
    <xdr:ext cx="469744" cy="259045"/>
    <xdr:sp macro="" textlink="">
      <xdr:nvSpPr>
        <xdr:cNvPr id="179" name="維持補修費平均値テキスト"/>
        <xdr:cNvSpPr txBox="1"/>
      </xdr:nvSpPr>
      <xdr:spPr>
        <a:xfrm>
          <a:off x="4686300" y="1322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164618</xdr:rowOff>
    </xdr:from>
    <xdr:to>
      <xdr:col>5</xdr:col>
      <xdr:colOff>358775</xdr:colOff>
      <xdr:row>77</xdr:row>
      <xdr:rowOff>162637</xdr:rowOff>
    </xdr:to>
    <xdr:cxnSp macro="">
      <xdr:nvCxnSpPr>
        <xdr:cNvPr id="181" name="直線コネクタ 180"/>
        <xdr:cNvCxnSpPr/>
      </xdr:nvCxnSpPr>
      <xdr:spPr>
        <a:xfrm>
          <a:off x="2908300" y="13194818"/>
          <a:ext cx="8890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164618</xdr:rowOff>
    </xdr:from>
    <xdr:to>
      <xdr:col>4</xdr:col>
      <xdr:colOff>155575</xdr:colOff>
      <xdr:row>77</xdr:row>
      <xdr:rowOff>93866</xdr:rowOff>
    </xdr:to>
    <xdr:cxnSp macro="">
      <xdr:nvCxnSpPr>
        <xdr:cNvPr id="184" name="直線コネクタ 183"/>
        <xdr:cNvCxnSpPr/>
      </xdr:nvCxnSpPr>
      <xdr:spPr>
        <a:xfrm flipV="1">
          <a:off x="2019300" y="13194818"/>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88609</xdr:rowOff>
    </xdr:from>
    <xdr:to>
      <xdr:col>2</xdr:col>
      <xdr:colOff>638175</xdr:colOff>
      <xdr:row>77</xdr:row>
      <xdr:rowOff>93866</xdr:rowOff>
    </xdr:to>
    <xdr:cxnSp macro="">
      <xdr:nvCxnSpPr>
        <xdr:cNvPr id="187" name="直線コネクタ 186"/>
        <xdr:cNvCxnSpPr/>
      </xdr:nvCxnSpPr>
      <xdr:spPr>
        <a:xfrm>
          <a:off x="1130300" y="1329025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166624</xdr:rowOff>
    </xdr:from>
    <xdr:to>
      <xdr:col>6</xdr:col>
      <xdr:colOff>561975</xdr:colOff>
      <xdr:row>77</xdr:row>
      <xdr:rowOff>96774</xdr:rowOff>
    </xdr:to>
    <xdr:sp macro="" textlink="">
      <xdr:nvSpPr>
        <xdr:cNvPr id="197" name="円/楕円 196"/>
        <xdr:cNvSpPr/>
      </xdr:nvSpPr>
      <xdr:spPr>
        <a:xfrm>
          <a:off x="45847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18051</xdr:rowOff>
    </xdr:from>
    <xdr:ext cx="469744" cy="259045"/>
    <xdr:sp macro="" textlink="">
      <xdr:nvSpPr>
        <xdr:cNvPr id="198" name="維持補修費該当値テキスト"/>
        <xdr:cNvSpPr txBox="1"/>
      </xdr:nvSpPr>
      <xdr:spPr>
        <a:xfrm>
          <a:off x="4686300" y="1304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111837</xdr:rowOff>
    </xdr:from>
    <xdr:to>
      <xdr:col>5</xdr:col>
      <xdr:colOff>409575</xdr:colOff>
      <xdr:row>78</xdr:row>
      <xdr:rowOff>41987</xdr:rowOff>
    </xdr:to>
    <xdr:sp macro="" textlink="">
      <xdr:nvSpPr>
        <xdr:cNvPr id="199" name="円/楕円 198"/>
        <xdr:cNvSpPr/>
      </xdr:nvSpPr>
      <xdr:spPr>
        <a:xfrm>
          <a:off x="3746500" y="133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58514</xdr:rowOff>
    </xdr:from>
    <xdr:ext cx="469744" cy="259045"/>
    <xdr:sp macro="" textlink="">
      <xdr:nvSpPr>
        <xdr:cNvPr id="200" name="テキスト ボックス 199"/>
        <xdr:cNvSpPr txBox="1"/>
      </xdr:nvSpPr>
      <xdr:spPr>
        <a:xfrm>
          <a:off x="3562427" y="130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113818</xdr:rowOff>
    </xdr:from>
    <xdr:to>
      <xdr:col>4</xdr:col>
      <xdr:colOff>206375</xdr:colOff>
      <xdr:row>77</xdr:row>
      <xdr:rowOff>43968</xdr:rowOff>
    </xdr:to>
    <xdr:sp macro="" textlink="">
      <xdr:nvSpPr>
        <xdr:cNvPr id="201" name="円/楕円 200"/>
        <xdr:cNvSpPr/>
      </xdr:nvSpPr>
      <xdr:spPr>
        <a:xfrm>
          <a:off x="2857500" y="13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60494</xdr:rowOff>
    </xdr:from>
    <xdr:ext cx="534377" cy="259045"/>
    <xdr:sp macro="" textlink="">
      <xdr:nvSpPr>
        <xdr:cNvPr id="202" name="テキスト ボックス 201"/>
        <xdr:cNvSpPr txBox="1"/>
      </xdr:nvSpPr>
      <xdr:spPr>
        <a:xfrm>
          <a:off x="2641111" y="129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43066</xdr:rowOff>
    </xdr:from>
    <xdr:to>
      <xdr:col>3</xdr:col>
      <xdr:colOff>3175</xdr:colOff>
      <xdr:row>77</xdr:row>
      <xdr:rowOff>144666</xdr:rowOff>
    </xdr:to>
    <xdr:sp macro="" textlink="">
      <xdr:nvSpPr>
        <xdr:cNvPr id="203" name="円/楕円 202"/>
        <xdr:cNvSpPr/>
      </xdr:nvSpPr>
      <xdr:spPr>
        <a:xfrm>
          <a:off x="1968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161193</xdr:rowOff>
    </xdr:from>
    <xdr:ext cx="469744" cy="259045"/>
    <xdr:sp macro="" textlink="">
      <xdr:nvSpPr>
        <xdr:cNvPr id="204" name="テキスト ボックス 203"/>
        <xdr:cNvSpPr txBox="1"/>
      </xdr:nvSpPr>
      <xdr:spPr>
        <a:xfrm>
          <a:off x="1784427" y="130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37809</xdr:rowOff>
    </xdr:from>
    <xdr:to>
      <xdr:col>1</xdr:col>
      <xdr:colOff>485775</xdr:colOff>
      <xdr:row>77</xdr:row>
      <xdr:rowOff>139409</xdr:rowOff>
    </xdr:to>
    <xdr:sp macro="" textlink="">
      <xdr:nvSpPr>
        <xdr:cNvPr id="205" name="円/楕円 204"/>
        <xdr:cNvSpPr/>
      </xdr:nvSpPr>
      <xdr:spPr>
        <a:xfrm>
          <a:off x="1079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155936</xdr:rowOff>
    </xdr:from>
    <xdr:ext cx="469744" cy="259045"/>
    <xdr:sp macro="" textlink="">
      <xdr:nvSpPr>
        <xdr:cNvPr id="206" name="テキスト ボックス 205"/>
        <xdr:cNvSpPr txBox="1"/>
      </xdr:nvSpPr>
      <xdr:spPr>
        <a:xfrm>
          <a:off x="895427" y="130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45574</xdr:rowOff>
    </xdr:from>
    <xdr:to>
      <xdr:col>6</xdr:col>
      <xdr:colOff>510540</xdr:colOff>
      <xdr:row>99</xdr:row>
      <xdr:rowOff>97486</xdr:rowOff>
    </xdr:to>
    <xdr:cxnSp macro="">
      <xdr:nvCxnSpPr>
        <xdr:cNvPr id="231" name="直線コネクタ 230"/>
        <xdr:cNvCxnSpPr/>
      </xdr:nvCxnSpPr>
      <xdr:spPr>
        <a:xfrm flipV="1">
          <a:off x="4633595" y="15818974"/>
          <a:ext cx="1270" cy="12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101313</xdr:rowOff>
    </xdr:from>
    <xdr:ext cx="534377" cy="259045"/>
    <xdr:sp macro="" textlink="">
      <xdr:nvSpPr>
        <xdr:cNvPr id="232" name="扶助費最小値テキスト"/>
        <xdr:cNvSpPr txBox="1"/>
      </xdr:nvSpPr>
      <xdr:spPr>
        <a:xfrm>
          <a:off x="4686300" y="17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97486</xdr:rowOff>
    </xdr:from>
    <xdr:to>
      <xdr:col>6</xdr:col>
      <xdr:colOff>600075</xdr:colOff>
      <xdr:row>99</xdr:row>
      <xdr:rowOff>97486</xdr:rowOff>
    </xdr:to>
    <xdr:cxnSp macro="">
      <xdr:nvCxnSpPr>
        <xdr:cNvPr id="233" name="直線コネクタ 232"/>
        <xdr:cNvCxnSpPr/>
      </xdr:nvCxnSpPr>
      <xdr:spPr>
        <a:xfrm>
          <a:off x="4546600" y="1707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163701</xdr:rowOff>
    </xdr:from>
    <xdr:ext cx="599010" cy="259045"/>
    <xdr:sp macro="" textlink="">
      <xdr:nvSpPr>
        <xdr:cNvPr id="234" name="扶助費最大値テキスト"/>
        <xdr:cNvSpPr txBox="1"/>
      </xdr:nvSpPr>
      <xdr:spPr>
        <a:xfrm>
          <a:off x="4686300" y="155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92</xdr:row>
      <xdr:rowOff>45574</xdr:rowOff>
    </xdr:from>
    <xdr:to>
      <xdr:col>6</xdr:col>
      <xdr:colOff>600075</xdr:colOff>
      <xdr:row>92</xdr:row>
      <xdr:rowOff>45574</xdr:rowOff>
    </xdr:to>
    <xdr:cxnSp macro="">
      <xdr:nvCxnSpPr>
        <xdr:cNvPr id="235" name="直線コネクタ 234"/>
        <xdr:cNvCxnSpPr/>
      </xdr:nvCxnSpPr>
      <xdr:spPr>
        <a:xfrm>
          <a:off x="4546600" y="1581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153015</xdr:rowOff>
    </xdr:from>
    <xdr:to>
      <xdr:col>6</xdr:col>
      <xdr:colOff>511175</xdr:colOff>
      <xdr:row>99</xdr:row>
      <xdr:rowOff>38202</xdr:rowOff>
    </xdr:to>
    <xdr:cxnSp macro="">
      <xdr:nvCxnSpPr>
        <xdr:cNvPr id="236" name="直線コネクタ 235"/>
        <xdr:cNvCxnSpPr/>
      </xdr:nvCxnSpPr>
      <xdr:spPr>
        <a:xfrm flipV="1">
          <a:off x="3797300" y="16955115"/>
          <a:ext cx="838200" cy="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156163</xdr:rowOff>
    </xdr:from>
    <xdr:ext cx="534377" cy="259045"/>
    <xdr:sp macro="" textlink="">
      <xdr:nvSpPr>
        <xdr:cNvPr id="237" name="扶助費平均値テキスト"/>
        <xdr:cNvSpPr txBox="1"/>
      </xdr:nvSpPr>
      <xdr:spPr>
        <a:xfrm>
          <a:off x="4686300" y="16443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133286</xdr:rowOff>
    </xdr:from>
    <xdr:to>
      <xdr:col>6</xdr:col>
      <xdr:colOff>561975</xdr:colOff>
      <xdr:row>97</xdr:row>
      <xdr:rowOff>63436</xdr:rowOff>
    </xdr:to>
    <xdr:sp macro="" textlink="">
      <xdr:nvSpPr>
        <xdr:cNvPr id="238" name="フローチャート : 判断 237"/>
        <xdr:cNvSpPr/>
      </xdr:nvSpPr>
      <xdr:spPr>
        <a:xfrm>
          <a:off x="4584700" y="1659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154921</xdr:rowOff>
    </xdr:from>
    <xdr:to>
      <xdr:col>5</xdr:col>
      <xdr:colOff>358775</xdr:colOff>
      <xdr:row>99</xdr:row>
      <xdr:rowOff>38202</xdr:rowOff>
    </xdr:to>
    <xdr:cxnSp macro="">
      <xdr:nvCxnSpPr>
        <xdr:cNvPr id="239" name="直線コネクタ 238"/>
        <xdr:cNvCxnSpPr/>
      </xdr:nvCxnSpPr>
      <xdr:spPr>
        <a:xfrm>
          <a:off x="2908300" y="16957021"/>
          <a:ext cx="889000" cy="5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28874</xdr:rowOff>
    </xdr:from>
    <xdr:to>
      <xdr:col>5</xdr:col>
      <xdr:colOff>409575</xdr:colOff>
      <xdr:row>97</xdr:row>
      <xdr:rowOff>130474</xdr:rowOff>
    </xdr:to>
    <xdr:sp macro="" textlink="">
      <xdr:nvSpPr>
        <xdr:cNvPr id="240" name="フローチャート : 判断 239"/>
        <xdr:cNvSpPr/>
      </xdr:nvSpPr>
      <xdr:spPr>
        <a:xfrm>
          <a:off x="3746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147001</xdr:rowOff>
    </xdr:from>
    <xdr:ext cx="534377" cy="259045"/>
    <xdr:sp macro="" textlink="">
      <xdr:nvSpPr>
        <xdr:cNvPr id="241" name="テキスト ボックス 240"/>
        <xdr:cNvSpPr txBox="1"/>
      </xdr:nvSpPr>
      <xdr:spPr>
        <a:xfrm>
          <a:off x="3530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154921</xdr:rowOff>
    </xdr:from>
    <xdr:to>
      <xdr:col>4</xdr:col>
      <xdr:colOff>155575</xdr:colOff>
      <xdr:row>99</xdr:row>
      <xdr:rowOff>60071</xdr:rowOff>
    </xdr:to>
    <xdr:cxnSp macro="">
      <xdr:nvCxnSpPr>
        <xdr:cNvPr id="242" name="直線コネクタ 241"/>
        <xdr:cNvCxnSpPr/>
      </xdr:nvCxnSpPr>
      <xdr:spPr>
        <a:xfrm flipV="1">
          <a:off x="2019300" y="16957021"/>
          <a:ext cx="889000" cy="7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3" name="フローチャート : 判断 242"/>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4" name="テキスト ボックス 243"/>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108325</xdr:rowOff>
    </xdr:from>
    <xdr:to>
      <xdr:col>2</xdr:col>
      <xdr:colOff>638175</xdr:colOff>
      <xdr:row>99</xdr:row>
      <xdr:rowOff>60071</xdr:rowOff>
    </xdr:to>
    <xdr:cxnSp macro="">
      <xdr:nvCxnSpPr>
        <xdr:cNvPr id="245" name="直線コネクタ 244"/>
        <xdr:cNvCxnSpPr/>
      </xdr:nvCxnSpPr>
      <xdr:spPr>
        <a:xfrm>
          <a:off x="1130300" y="15710275"/>
          <a:ext cx="889000" cy="13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6" name="フローチャート : 判断 245"/>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7" name="テキスト ボックス 246"/>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8" name="フローチャート : 判断 247"/>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128573</xdr:rowOff>
    </xdr:from>
    <xdr:ext cx="534377" cy="259045"/>
    <xdr:sp macro="" textlink="">
      <xdr:nvSpPr>
        <xdr:cNvPr id="249" name="テキスト ボックス 248"/>
        <xdr:cNvSpPr txBox="1"/>
      </xdr:nvSpPr>
      <xdr:spPr>
        <a:xfrm>
          <a:off x="863111" y="167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102215</xdr:rowOff>
    </xdr:from>
    <xdr:to>
      <xdr:col>6</xdr:col>
      <xdr:colOff>561975</xdr:colOff>
      <xdr:row>99</xdr:row>
      <xdr:rowOff>32365</xdr:rowOff>
    </xdr:to>
    <xdr:sp macro="" textlink="">
      <xdr:nvSpPr>
        <xdr:cNvPr id="255" name="円/楕円 254"/>
        <xdr:cNvSpPr/>
      </xdr:nvSpPr>
      <xdr:spPr>
        <a:xfrm>
          <a:off x="4584700" y="169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17142</xdr:rowOff>
    </xdr:from>
    <xdr:ext cx="534377" cy="259045"/>
    <xdr:sp macro="" textlink="">
      <xdr:nvSpPr>
        <xdr:cNvPr id="256" name="扶助費該当値テキスト"/>
        <xdr:cNvSpPr txBox="1"/>
      </xdr:nvSpPr>
      <xdr:spPr>
        <a:xfrm>
          <a:off x="4686300" y="1681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158852</xdr:rowOff>
    </xdr:from>
    <xdr:to>
      <xdr:col>5</xdr:col>
      <xdr:colOff>409575</xdr:colOff>
      <xdr:row>99</xdr:row>
      <xdr:rowOff>89002</xdr:rowOff>
    </xdr:to>
    <xdr:sp macro="" textlink="">
      <xdr:nvSpPr>
        <xdr:cNvPr id="257" name="円/楕円 256"/>
        <xdr:cNvSpPr/>
      </xdr:nvSpPr>
      <xdr:spPr>
        <a:xfrm>
          <a:off x="3746500" y="169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80129</xdr:rowOff>
    </xdr:from>
    <xdr:ext cx="534377" cy="259045"/>
    <xdr:sp macro="" textlink="">
      <xdr:nvSpPr>
        <xdr:cNvPr id="258" name="テキスト ボックス 257"/>
        <xdr:cNvSpPr txBox="1"/>
      </xdr:nvSpPr>
      <xdr:spPr>
        <a:xfrm>
          <a:off x="3530111" y="170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104121</xdr:rowOff>
    </xdr:from>
    <xdr:to>
      <xdr:col>4</xdr:col>
      <xdr:colOff>206375</xdr:colOff>
      <xdr:row>99</xdr:row>
      <xdr:rowOff>34271</xdr:rowOff>
    </xdr:to>
    <xdr:sp macro="" textlink="">
      <xdr:nvSpPr>
        <xdr:cNvPr id="259" name="円/楕円 258"/>
        <xdr:cNvSpPr/>
      </xdr:nvSpPr>
      <xdr:spPr>
        <a:xfrm>
          <a:off x="2857500" y="16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25398</xdr:rowOff>
    </xdr:from>
    <xdr:ext cx="534377" cy="259045"/>
    <xdr:sp macro="" textlink="">
      <xdr:nvSpPr>
        <xdr:cNvPr id="260" name="テキスト ボックス 259"/>
        <xdr:cNvSpPr txBox="1"/>
      </xdr:nvSpPr>
      <xdr:spPr>
        <a:xfrm>
          <a:off x="2641111" y="169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9271</xdr:rowOff>
    </xdr:from>
    <xdr:to>
      <xdr:col>3</xdr:col>
      <xdr:colOff>3175</xdr:colOff>
      <xdr:row>99</xdr:row>
      <xdr:rowOff>110871</xdr:rowOff>
    </xdr:to>
    <xdr:sp macro="" textlink="">
      <xdr:nvSpPr>
        <xdr:cNvPr id="261" name="円/楕円 260"/>
        <xdr:cNvSpPr/>
      </xdr:nvSpPr>
      <xdr:spPr>
        <a:xfrm>
          <a:off x="1968500" y="169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101998</xdr:rowOff>
    </xdr:from>
    <xdr:ext cx="534377" cy="259045"/>
    <xdr:sp macro="" textlink="">
      <xdr:nvSpPr>
        <xdr:cNvPr id="262" name="テキスト ボックス 261"/>
        <xdr:cNvSpPr txBox="1"/>
      </xdr:nvSpPr>
      <xdr:spPr>
        <a:xfrm>
          <a:off x="1752111" y="1707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57525</xdr:rowOff>
    </xdr:from>
    <xdr:to>
      <xdr:col>1</xdr:col>
      <xdr:colOff>485775</xdr:colOff>
      <xdr:row>91</xdr:row>
      <xdr:rowOff>159125</xdr:rowOff>
    </xdr:to>
    <xdr:sp macro="" textlink="">
      <xdr:nvSpPr>
        <xdr:cNvPr id="263" name="円/楕円 262"/>
        <xdr:cNvSpPr/>
      </xdr:nvSpPr>
      <xdr:spPr>
        <a:xfrm>
          <a:off x="1079500" y="156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4202</xdr:rowOff>
    </xdr:from>
    <xdr:ext cx="599010" cy="259045"/>
    <xdr:sp macro="" textlink="">
      <xdr:nvSpPr>
        <xdr:cNvPr id="264" name="テキスト ボックス 263"/>
        <xdr:cNvSpPr txBox="1"/>
      </xdr:nvSpPr>
      <xdr:spPr>
        <a:xfrm>
          <a:off x="830794" y="1543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91" name="直線コネクタ 290"/>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2"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3" name="直線コネクタ 292"/>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4"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5" name="直線コネクタ 294"/>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35742</xdr:rowOff>
    </xdr:from>
    <xdr:to>
      <xdr:col>15</xdr:col>
      <xdr:colOff>180975</xdr:colOff>
      <xdr:row>37</xdr:row>
      <xdr:rowOff>54410</xdr:rowOff>
    </xdr:to>
    <xdr:cxnSp macro="">
      <xdr:nvCxnSpPr>
        <xdr:cNvPr id="296" name="直線コネクタ 295"/>
        <xdr:cNvCxnSpPr/>
      </xdr:nvCxnSpPr>
      <xdr:spPr>
        <a:xfrm>
          <a:off x="9639300" y="6379392"/>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7"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8" name="フローチャート : 判断 297"/>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35742</xdr:rowOff>
    </xdr:from>
    <xdr:to>
      <xdr:col>14</xdr:col>
      <xdr:colOff>28575</xdr:colOff>
      <xdr:row>37</xdr:row>
      <xdr:rowOff>151576</xdr:rowOff>
    </xdr:to>
    <xdr:cxnSp macro="">
      <xdr:nvCxnSpPr>
        <xdr:cNvPr id="299" name="直線コネクタ 298"/>
        <xdr:cNvCxnSpPr/>
      </xdr:nvCxnSpPr>
      <xdr:spPr>
        <a:xfrm flipV="1">
          <a:off x="8750300" y="6379392"/>
          <a:ext cx="889000" cy="1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300" name="フローチャート : 判断 299"/>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301" name="テキスト ボックス 300"/>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151576</xdr:rowOff>
    </xdr:from>
    <xdr:to>
      <xdr:col>12</xdr:col>
      <xdr:colOff>511175</xdr:colOff>
      <xdr:row>38</xdr:row>
      <xdr:rowOff>33956</xdr:rowOff>
    </xdr:to>
    <xdr:cxnSp macro="">
      <xdr:nvCxnSpPr>
        <xdr:cNvPr id="302" name="直線コネクタ 301"/>
        <xdr:cNvCxnSpPr/>
      </xdr:nvCxnSpPr>
      <xdr:spPr>
        <a:xfrm flipV="1">
          <a:off x="7861300" y="6495226"/>
          <a:ext cx="889000" cy="5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59759</xdr:rowOff>
    </xdr:from>
    <xdr:to>
      <xdr:col>12</xdr:col>
      <xdr:colOff>561975</xdr:colOff>
      <xdr:row>37</xdr:row>
      <xdr:rowOff>161359</xdr:rowOff>
    </xdr:to>
    <xdr:sp macro="" textlink="">
      <xdr:nvSpPr>
        <xdr:cNvPr id="303" name="フローチャート : 判断 302"/>
        <xdr:cNvSpPr/>
      </xdr:nvSpPr>
      <xdr:spPr>
        <a:xfrm>
          <a:off x="8699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6436</xdr:rowOff>
    </xdr:from>
    <xdr:ext cx="534377" cy="259045"/>
    <xdr:sp macro="" textlink="">
      <xdr:nvSpPr>
        <xdr:cNvPr id="304" name="テキスト ボックス 303"/>
        <xdr:cNvSpPr txBox="1"/>
      </xdr:nvSpPr>
      <xdr:spPr>
        <a:xfrm>
          <a:off x="8483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33956</xdr:rowOff>
    </xdr:from>
    <xdr:to>
      <xdr:col>11</xdr:col>
      <xdr:colOff>307975</xdr:colOff>
      <xdr:row>38</xdr:row>
      <xdr:rowOff>132004</xdr:rowOff>
    </xdr:to>
    <xdr:cxnSp macro="">
      <xdr:nvCxnSpPr>
        <xdr:cNvPr id="305" name="直線コネクタ 304"/>
        <xdr:cNvCxnSpPr/>
      </xdr:nvCxnSpPr>
      <xdr:spPr>
        <a:xfrm flipV="1">
          <a:off x="6972300" y="6549056"/>
          <a:ext cx="889000" cy="9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65028</xdr:rowOff>
    </xdr:from>
    <xdr:to>
      <xdr:col>11</xdr:col>
      <xdr:colOff>358775</xdr:colOff>
      <xdr:row>37</xdr:row>
      <xdr:rowOff>166628</xdr:rowOff>
    </xdr:to>
    <xdr:sp macro="" textlink="">
      <xdr:nvSpPr>
        <xdr:cNvPr id="306" name="フローチャート : 判断 305"/>
        <xdr:cNvSpPr/>
      </xdr:nvSpPr>
      <xdr:spPr>
        <a:xfrm>
          <a:off x="7810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11705</xdr:rowOff>
    </xdr:from>
    <xdr:ext cx="534377" cy="259045"/>
    <xdr:sp macro="" textlink="">
      <xdr:nvSpPr>
        <xdr:cNvPr id="307" name="テキスト ボックス 306"/>
        <xdr:cNvSpPr txBox="1"/>
      </xdr:nvSpPr>
      <xdr:spPr>
        <a:xfrm>
          <a:off x="7594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110606</xdr:rowOff>
    </xdr:from>
    <xdr:to>
      <xdr:col>10</xdr:col>
      <xdr:colOff>155575</xdr:colOff>
      <xdr:row>37</xdr:row>
      <xdr:rowOff>40756</xdr:rowOff>
    </xdr:to>
    <xdr:sp macro="" textlink="">
      <xdr:nvSpPr>
        <xdr:cNvPr id="308" name="フローチャート : 判断 307"/>
        <xdr:cNvSpPr/>
      </xdr:nvSpPr>
      <xdr:spPr>
        <a:xfrm>
          <a:off x="6921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57283</xdr:rowOff>
    </xdr:from>
    <xdr:ext cx="534377" cy="259045"/>
    <xdr:sp macro="" textlink="">
      <xdr:nvSpPr>
        <xdr:cNvPr id="309" name="テキスト ボックス 308"/>
        <xdr:cNvSpPr txBox="1"/>
      </xdr:nvSpPr>
      <xdr:spPr>
        <a:xfrm>
          <a:off x="6705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3610</xdr:rowOff>
    </xdr:from>
    <xdr:to>
      <xdr:col>15</xdr:col>
      <xdr:colOff>231775</xdr:colOff>
      <xdr:row>37</xdr:row>
      <xdr:rowOff>105210</xdr:rowOff>
    </xdr:to>
    <xdr:sp macro="" textlink="">
      <xdr:nvSpPr>
        <xdr:cNvPr id="315" name="円/楕円 314"/>
        <xdr:cNvSpPr/>
      </xdr:nvSpPr>
      <xdr:spPr>
        <a:xfrm>
          <a:off x="10426700" y="63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153487</xdr:rowOff>
    </xdr:from>
    <xdr:ext cx="534377" cy="259045"/>
    <xdr:sp macro="" textlink="">
      <xdr:nvSpPr>
        <xdr:cNvPr id="316" name="補助費等該当値テキスト"/>
        <xdr:cNvSpPr txBox="1"/>
      </xdr:nvSpPr>
      <xdr:spPr>
        <a:xfrm>
          <a:off x="10528300" y="63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156392</xdr:rowOff>
    </xdr:from>
    <xdr:to>
      <xdr:col>14</xdr:col>
      <xdr:colOff>79375</xdr:colOff>
      <xdr:row>37</xdr:row>
      <xdr:rowOff>86542</xdr:rowOff>
    </xdr:to>
    <xdr:sp macro="" textlink="">
      <xdr:nvSpPr>
        <xdr:cNvPr id="317" name="円/楕円 316"/>
        <xdr:cNvSpPr/>
      </xdr:nvSpPr>
      <xdr:spPr>
        <a:xfrm>
          <a:off x="9588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77669</xdr:rowOff>
    </xdr:from>
    <xdr:ext cx="534377" cy="259045"/>
    <xdr:sp macro="" textlink="">
      <xdr:nvSpPr>
        <xdr:cNvPr id="318" name="テキスト ボックス 317"/>
        <xdr:cNvSpPr txBox="1"/>
      </xdr:nvSpPr>
      <xdr:spPr>
        <a:xfrm>
          <a:off x="9372111" y="64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100776</xdr:rowOff>
    </xdr:from>
    <xdr:to>
      <xdr:col>12</xdr:col>
      <xdr:colOff>561975</xdr:colOff>
      <xdr:row>38</xdr:row>
      <xdr:rowOff>30927</xdr:rowOff>
    </xdr:to>
    <xdr:sp macro="" textlink="">
      <xdr:nvSpPr>
        <xdr:cNvPr id="319" name="円/楕円 318"/>
        <xdr:cNvSpPr/>
      </xdr:nvSpPr>
      <xdr:spPr>
        <a:xfrm>
          <a:off x="8699500" y="6444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22053</xdr:rowOff>
    </xdr:from>
    <xdr:ext cx="534377" cy="259045"/>
    <xdr:sp macro="" textlink="">
      <xdr:nvSpPr>
        <xdr:cNvPr id="320" name="テキスト ボックス 319"/>
        <xdr:cNvSpPr txBox="1"/>
      </xdr:nvSpPr>
      <xdr:spPr>
        <a:xfrm>
          <a:off x="8483111" y="65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154606</xdr:rowOff>
    </xdr:from>
    <xdr:to>
      <xdr:col>11</xdr:col>
      <xdr:colOff>358775</xdr:colOff>
      <xdr:row>38</xdr:row>
      <xdr:rowOff>84756</xdr:rowOff>
    </xdr:to>
    <xdr:sp macro="" textlink="">
      <xdr:nvSpPr>
        <xdr:cNvPr id="321" name="円/楕円 320"/>
        <xdr:cNvSpPr/>
      </xdr:nvSpPr>
      <xdr:spPr>
        <a:xfrm>
          <a:off x="7810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75883</xdr:rowOff>
    </xdr:from>
    <xdr:ext cx="534377" cy="259045"/>
    <xdr:sp macro="" textlink="">
      <xdr:nvSpPr>
        <xdr:cNvPr id="322" name="テキスト ボックス 321"/>
        <xdr:cNvSpPr txBox="1"/>
      </xdr:nvSpPr>
      <xdr:spPr>
        <a:xfrm>
          <a:off x="7594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81204</xdr:rowOff>
    </xdr:from>
    <xdr:to>
      <xdr:col>10</xdr:col>
      <xdr:colOff>155575</xdr:colOff>
      <xdr:row>39</xdr:row>
      <xdr:rowOff>11354</xdr:rowOff>
    </xdr:to>
    <xdr:sp macro="" textlink="">
      <xdr:nvSpPr>
        <xdr:cNvPr id="323" name="円/楕円 322"/>
        <xdr:cNvSpPr/>
      </xdr:nvSpPr>
      <xdr:spPr>
        <a:xfrm>
          <a:off x="6921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2481</xdr:rowOff>
    </xdr:from>
    <xdr:ext cx="534377" cy="259045"/>
    <xdr:sp macro="" textlink="">
      <xdr:nvSpPr>
        <xdr:cNvPr id="324" name="テキスト ボックス 323"/>
        <xdr:cNvSpPr txBox="1"/>
      </xdr:nvSpPr>
      <xdr:spPr>
        <a:xfrm>
          <a:off x="6705111" y="66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4" name="テキスト ボックス 34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6" name="テキスト ボックス 34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50" name="直線コネクタ 349"/>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51"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2" name="直線コネクタ 351"/>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3"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4" name="直線コネクタ 353"/>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36621</xdr:rowOff>
    </xdr:from>
    <xdr:to>
      <xdr:col>15</xdr:col>
      <xdr:colOff>180975</xdr:colOff>
      <xdr:row>59</xdr:row>
      <xdr:rowOff>56928</xdr:rowOff>
    </xdr:to>
    <xdr:cxnSp macro="">
      <xdr:nvCxnSpPr>
        <xdr:cNvPr id="355" name="直線コネクタ 354"/>
        <xdr:cNvCxnSpPr/>
      </xdr:nvCxnSpPr>
      <xdr:spPr>
        <a:xfrm>
          <a:off x="9639300" y="10152171"/>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6"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7" name="フローチャート : 判断 356"/>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17304</xdr:rowOff>
    </xdr:from>
    <xdr:to>
      <xdr:col>14</xdr:col>
      <xdr:colOff>28575</xdr:colOff>
      <xdr:row>59</xdr:row>
      <xdr:rowOff>36621</xdr:rowOff>
    </xdr:to>
    <xdr:cxnSp macro="">
      <xdr:nvCxnSpPr>
        <xdr:cNvPr id="358" name="直線コネクタ 357"/>
        <xdr:cNvCxnSpPr/>
      </xdr:nvCxnSpPr>
      <xdr:spPr>
        <a:xfrm>
          <a:off x="8750300" y="10132854"/>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9" name="フローチャート : 判断 358"/>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60" name="テキスト ボックス 359"/>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165226</xdr:rowOff>
    </xdr:from>
    <xdr:to>
      <xdr:col>12</xdr:col>
      <xdr:colOff>511175</xdr:colOff>
      <xdr:row>59</xdr:row>
      <xdr:rowOff>17304</xdr:rowOff>
    </xdr:to>
    <xdr:cxnSp macro="">
      <xdr:nvCxnSpPr>
        <xdr:cNvPr id="361" name="直線コネクタ 360"/>
        <xdr:cNvCxnSpPr/>
      </xdr:nvCxnSpPr>
      <xdr:spPr>
        <a:xfrm>
          <a:off x="7861300" y="10109326"/>
          <a:ext cx="8890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62" name="フローチャート : 判断 361"/>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73454</xdr:rowOff>
    </xdr:from>
    <xdr:ext cx="534377" cy="259045"/>
    <xdr:sp macro="" textlink="">
      <xdr:nvSpPr>
        <xdr:cNvPr id="363" name="テキスト ボックス 362"/>
        <xdr:cNvSpPr txBox="1"/>
      </xdr:nvSpPr>
      <xdr:spPr>
        <a:xfrm>
          <a:off x="8483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90891</xdr:rowOff>
    </xdr:from>
    <xdr:to>
      <xdr:col>11</xdr:col>
      <xdr:colOff>307975</xdr:colOff>
      <xdr:row>58</xdr:row>
      <xdr:rowOff>165226</xdr:rowOff>
    </xdr:to>
    <xdr:cxnSp macro="">
      <xdr:nvCxnSpPr>
        <xdr:cNvPr id="364" name="直線コネクタ 363"/>
        <xdr:cNvCxnSpPr/>
      </xdr:nvCxnSpPr>
      <xdr:spPr>
        <a:xfrm>
          <a:off x="6972300" y="10034991"/>
          <a:ext cx="889000" cy="7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5" name="フローチャート : 判断 364"/>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59768</xdr:rowOff>
    </xdr:from>
    <xdr:ext cx="534377" cy="259045"/>
    <xdr:sp macro="" textlink="">
      <xdr:nvSpPr>
        <xdr:cNvPr id="366" name="テキスト ボックス 365"/>
        <xdr:cNvSpPr txBox="1"/>
      </xdr:nvSpPr>
      <xdr:spPr>
        <a:xfrm>
          <a:off x="7594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7" name="フローチャート : 判断 366"/>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64817</xdr:rowOff>
    </xdr:from>
    <xdr:ext cx="534377" cy="259045"/>
    <xdr:sp macro="" textlink="">
      <xdr:nvSpPr>
        <xdr:cNvPr id="368" name="テキスト ボックス 367"/>
        <xdr:cNvSpPr txBox="1"/>
      </xdr:nvSpPr>
      <xdr:spPr>
        <a:xfrm>
          <a:off x="6705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6128</xdr:rowOff>
    </xdr:from>
    <xdr:to>
      <xdr:col>15</xdr:col>
      <xdr:colOff>231775</xdr:colOff>
      <xdr:row>59</xdr:row>
      <xdr:rowOff>107728</xdr:rowOff>
    </xdr:to>
    <xdr:sp macro="" textlink="">
      <xdr:nvSpPr>
        <xdr:cNvPr id="374" name="円/楕円 373"/>
        <xdr:cNvSpPr/>
      </xdr:nvSpPr>
      <xdr:spPr>
        <a:xfrm>
          <a:off x="10426700" y="101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92505</xdr:rowOff>
    </xdr:from>
    <xdr:ext cx="534377" cy="259045"/>
    <xdr:sp macro="" textlink="">
      <xdr:nvSpPr>
        <xdr:cNvPr id="375" name="普通建設事業費該当値テキスト"/>
        <xdr:cNvSpPr txBox="1"/>
      </xdr:nvSpPr>
      <xdr:spPr>
        <a:xfrm>
          <a:off x="10528300" y="100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157271</xdr:rowOff>
    </xdr:from>
    <xdr:to>
      <xdr:col>14</xdr:col>
      <xdr:colOff>79375</xdr:colOff>
      <xdr:row>59</xdr:row>
      <xdr:rowOff>87421</xdr:rowOff>
    </xdr:to>
    <xdr:sp macro="" textlink="">
      <xdr:nvSpPr>
        <xdr:cNvPr id="376" name="円/楕円 375"/>
        <xdr:cNvSpPr/>
      </xdr:nvSpPr>
      <xdr:spPr>
        <a:xfrm>
          <a:off x="9588500" y="101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78548</xdr:rowOff>
    </xdr:from>
    <xdr:ext cx="534377" cy="259045"/>
    <xdr:sp macro="" textlink="">
      <xdr:nvSpPr>
        <xdr:cNvPr id="377" name="テキスト ボックス 376"/>
        <xdr:cNvSpPr txBox="1"/>
      </xdr:nvSpPr>
      <xdr:spPr>
        <a:xfrm>
          <a:off x="9372111" y="101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137954</xdr:rowOff>
    </xdr:from>
    <xdr:to>
      <xdr:col>12</xdr:col>
      <xdr:colOff>561975</xdr:colOff>
      <xdr:row>59</xdr:row>
      <xdr:rowOff>68104</xdr:rowOff>
    </xdr:to>
    <xdr:sp macro="" textlink="">
      <xdr:nvSpPr>
        <xdr:cNvPr id="378" name="円/楕円 377"/>
        <xdr:cNvSpPr/>
      </xdr:nvSpPr>
      <xdr:spPr>
        <a:xfrm>
          <a:off x="8699500" y="10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59231</xdr:rowOff>
    </xdr:from>
    <xdr:ext cx="534377" cy="259045"/>
    <xdr:sp macro="" textlink="">
      <xdr:nvSpPr>
        <xdr:cNvPr id="379" name="テキスト ボックス 378"/>
        <xdr:cNvSpPr txBox="1"/>
      </xdr:nvSpPr>
      <xdr:spPr>
        <a:xfrm>
          <a:off x="8483111" y="101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114426</xdr:rowOff>
    </xdr:from>
    <xdr:to>
      <xdr:col>11</xdr:col>
      <xdr:colOff>358775</xdr:colOff>
      <xdr:row>59</xdr:row>
      <xdr:rowOff>44576</xdr:rowOff>
    </xdr:to>
    <xdr:sp macro="" textlink="">
      <xdr:nvSpPr>
        <xdr:cNvPr id="380" name="円/楕円 379"/>
        <xdr:cNvSpPr/>
      </xdr:nvSpPr>
      <xdr:spPr>
        <a:xfrm>
          <a:off x="7810500" y="100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61103</xdr:rowOff>
    </xdr:from>
    <xdr:ext cx="534377" cy="259045"/>
    <xdr:sp macro="" textlink="">
      <xdr:nvSpPr>
        <xdr:cNvPr id="381" name="テキスト ボックス 380"/>
        <xdr:cNvSpPr txBox="1"/>
      </xdr:nvSpPr>
      <xdr:spPr>
        <a:xfrm>
          <a:off x="7594111" y="98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40091</xdr:rowOff>
    </xdr:from>
    <xdr:to>
      <xdr:col>10</xdr:col>
      <xdr:colOff>155575</xdr:colOff>
      <xdr:row>58</xdr:row>
      <xdr:rowOff>141691</xdr:rowOff>
    </xdr:to>
    <xdr:sp macro="" textlink="">
      <xdr:nvSpPr>
        <xdr:cNvPr id="382" name="円/楕円 381"/>
        <xdr:cNvSpPr/>
      </xdr:nvSpPr>
      <xdr:spPr>
        <a:xfrm>
          <a:off x="6921500" y="99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158218</xdr:rowOff>
    </xdr:from>
    <xdr:ext cx="599010" cy="259045"/>
    <xdr:sp macro="" textlink="">
      <xdr:nvSpPr>
        <xdr:cNvPr id="383" name="テキスト ボックス 382"/>
        <xdr:cNvSpPr txBox="1"/>
      </xdr:nvSpPr>
      <xdr:spPr>
        <a:xfrm>
          <a:off x="6672794" y="97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9" name="直線コネクタ 408"/>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10"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11" name="直線コネクタ 410"/>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2"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3" name="直線コネクタ 412"/>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62660</xdr:rowOff>
    </xdr:from>
    <xdr:to>
      <xdr:col>15</xdr:col>
      <xdr:colOff>180975</xdr:colOff>
      <xdr:row>79</xdr:row>
      <xdr:rowOff>76166</xdr:rowOff>
    </xdr:to>
    <xdr:cxnSp macro="">
      <xdr:nvCxnSpPr>
        <xdr:cNvPr id="414" name="直線コネクタ 413"/>
        <xdr:cNvCxnSpPr/>
      </xdr:nvCxnSpPr>
      <xdr:spPr>
        <a:xfrm>
          <a:off x="9639300" y="13607210"/>
          <a:ext cx="8382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5"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6" name="フローチャート : 判断 415"/>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19602</xdr:rowOff>
    </xdr:from>
    <xdr:to>
      <xdr:col>14</xdr:col>
      <xdr:colOff>28575</xdr:colOff>
      <xdr:row>79</xdr:row>
      <xdr:rowOff>62660</xdr:rowOff>
    </xdr:to>
    <xdr:cxnSp macro="">
      <xdr:nvCxnSpPr>
        <xdr:cNvPr id="417" name="直線コネクタ 416"/>
        <xdr:cNvCxnSpPr/>
      </xdr:nvCxnSpPr>
      <xdr:spPr>
        <a:xfrm>
          <a:off x="8750300" y="13564152"/>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8" name="フローチャート : 判断 417"/>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9" name="テキスト ボックス 418"/>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20" name="フローチャート : 判断 419"/>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74849</xdr:rowOff>
    </xdr:from>
    <xdr:ext cx="534377" cy="259045"/>
    <xdr:sp macro="" textlink="">
      <xdr:nvSpPr>
        <xdr:cNvPr id="421" name="テキスト ボックス 420"/>
        <xdr:cNvSpPr txBox="1"/>
      </xdr:nvSpPr>
      <xdr:spPr>
        <a:xfrm>
          <a:off x="8483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25366</xdr:rowOff>
    </xdr:from>
    <xdr:to>
      <xdr:col>15</xdr:col>
      <xdr:colOff>231775</xdr:colOff>
      <xdr:row>79</xdr:row>
      <xdr:rowOff>126966</xdr:rowOff>
    </xdr:to>
    <xdr:sp macro="" textlink="">
      <xdr:nvSpPr>
        <xdr:cNvPr id="427" name="円/楕円 426"/>
        <xdr:cNvSpPr/>
      </xdr:nvSpPr>
      <xdr:spPr>
        <a:xfrm>
          <a:off x="10426700" y="135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111743</xdr:rowOff>
    </xdr:from>
    <xdr:ext cx="534377" cy="259045"/>
    <xdr:sp macro="" textlink="">
      <xdr:nvSpPr>
        <xdr:cNvPr id="428" name="普通建設事業費 （ うち新規整備　）該当値テキスト"/>
        <xdr:cNvSpPr txBox="1"/>
      </xdr:nvSpPr>
      <xdr:spPr>
        <a:xfrm>
          <a:off x="10528300" y="13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11860</xdr:rowOff>
    </xdr:from>
    <xdr:to>
      <xdr:col>14</xdr:col>
      <xdr:colOff>79375</xdr:colOff>
      <xdr:row>79</xdr:row>
      <xdr:rowOff>113460</xdr:rowOff>
    </xdr:to>
    <xdr:sp macro="" textlink="">
      <xdr:nvSpPr>
        <xdr:cNvPr id="429" name="円/楕円 428"/>
        <xdr:cNvSpPr/>
      </xdr:nvSpPr>
      <xdr:spPr>
        <a:xfrm>
          <a:off x="9588500" y="135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104587</xdr:rowOff>
    </xdr:from>
    <xdr:ext cx="534377" cy="259045"/>
    <xdr:sp macro="" textlink="">
      <xdr:nvSpPr>
        <xdr:cNvPr id="430" name="テキスト ボックス 429"/>
        <xdr:cNvSpPr txBox="1"/>
      </xdr:nvSpPr>
      <xdr:spPr>
        <a:xfrm>
          <a:off x="9372111" y="136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140252</xdr:rowOff>
    </xdr:from>
    <xdr:to>
      <xdr:col>12</xdr:col>
      <xdr:colOff>561975</xdr:colOff>
      <xdr:row>79</xdr:row>
      <xdr:rowOff>70402</xdr:rowOff>
    </xdr:to>
    <xdr:sp macro="" textlink="">
      <xdr:nvSpPr>
        <xdr:cNvPr id="431" name="円/楕円 430"/>
        <xdr:cNvSpPr/>
      </xdr:nvSpPr>
      <xdr:spPr>
        <a:xfrm>
          <a:off x="8699500" y="135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86929</xdr:rowOff>
    </xdr:from>
    <xdr:ext cx="534377" cy="259045"/>
    <xdr:sp macro="" textlink="">
      <xdr:nvSpPr>
        <xdr:cNvPr id="432" name="テキスト ボックス 431"/>
        <xdr:cNvSpPr txBox="1"/>
      </xdr:nvSpPr>
      <xdr:spPr>
        <a:xfrm>
          <a:off x="8483111" y="132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6" name="直線コネクタ 455"/>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7"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8" name="直線コネクタ 457"/>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9"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60" name="直線コネクタ 459"/>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111297</xdr:rowOff>
    </xdr:from>
    <xdr:to>
      <xdr:col>15</xdr:col>
      <xdr:colOff>180975</xdr:colOff>
      <xdr:row>97</xdr:row>
      <xdr:rowOff>58832</xdr:rowOff>
    </xdr:to>
    <xdr:cxnSp macro="">
      <xdr:nvCxnSpPr>
        <xdr:cNvPr id="461" name="直線コネクタ 460"/>
        <xdr:cNvCxnSpPr/>
      </xdr:nvCxnSpPr>
      <xdr:spPr>
        <a:xfrm>
          <a:off x="9639300" y="16399047"/>
          <a:ext cx="838200" cy="29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2"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3" name="フローチャート : 判断 462"/>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111297</xdr:rowOff>
    </xdr:from>
    <xdr:to>
      <xdr:col>14</xdr:col>
      <xdr:colOff>28575</xdr:colOff>
      <xdr:row>96</xdr:row>
      <xdr:rowOff>104229</xdr:rowOff>
    </xdr:to>
    <xdr:cxnSp macro="">
      <xdr:nvCxnSpPr>
        <xdr:cNvPr id="464" name="直線コネクタ 463"/>
        <xdr:cNvCxnSpPr/>
      </xdr:nvCxnSpPr>
      <xdr:spPr>
        <a:xfrm flipV="1">
          <a:off x="8750300" y="16399047"/>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5" name="フローチャート : 判断 464"/>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6" name="テキスト ボックス 465"/>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76327</xdr:rowOff>
    </xdr:from>
    <xdr:to>
      <xdr:col>12</xdr:col>
      <xdr:colOff>561975</xdr:colOff>
      <xdr:row>96</xdr:row>
      <xdr:rowOff>6477</xdr:rowOff>
    </xdr:to>
    <xdr:sp macro="" textlink="">
      <xdr:nvSpPr>
        <xdr:cNvPr id="467" name="フローチャート : 判断 466"/>
        <xdr:cNvSpPr/>
      </xdr:nvSpPr>
      <xdr:spPr>
        <a:xfrm>
          <a:off x="8699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23004</xdr:rowOff>
    </xdr:from>
    <xdr:ext cx="534377" cy="259045"/>
    <xdr:sp macro="" textlink="">
      <xdr:nvSpPr>
        <xdr:cNvPr id="468" name="テキスト ボックス 467"/>
        <xdr:cNvSpPr txBox="1"/>
      </xdr:nvSpPr>
      <xdr:spPr>
        <a:xfrm>
          <a:off x="8483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8032</xdr:rowOff>
    </xdr:from>
    <xdr:to>
      <xdr:col>15</xdr:col>
      <xdr:colOff>231775</xdr:colOff>
      <xdr:row>97</xdr:row>
      <xdr:rowOff>109632</xdr:rowOff>
    </xdr:to>
    <xdr:sp macro="" textlink="">
      <xdr:nvSpPr>
        <xdr:cNvPr id="474" name="円/楕円 473"/>
        <xdr:cNvSpPr/>
      </xdr:nvSpPr>
      <xdr:spPr>
        <a:xfrm>
          <a:off x="10426700" y="166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157909</xdr:rowOff>
    </xdr:from>
    <xdr:ext cx="534377" cy="259045"/>
    <xdr:sp macro="" textlink="">
      <xdr:nvSpPr>
        <xdr:cNvPr id="475" name="普通建設事業費 （ うち更新整備　）該当値テキスト"/>
        <xdr:cNvSpPr txBox="1"/>
      </xdr:nvSpPr>
      <xdr:spPr>
        <a:xfrm>
          <a:off x="10528300" y="166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60497</xdr:rowOff>
    </xdr:from>
    <xdr:to>
      <xdr:col>14</xdr:col>
      <xdr:colOff>79375</xdr:colOff>
      <xdr:row>95</xdr:row>
      <xdr:rowOff>162097</xdr:rowOff>
    </xdr:to>
    <xdr:sp macro="" textlink="">
      <xdr:nvSpPr>
        <xdr:cNvPr id="476" name="円/楕円 475"/>
        <xdr:cNvSpPr/>
      </xdr:nvSpPr>
      <xdr:spPr>
        <a:xfrm>
          <a:off x="9588500" y="163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7174</xdr:rowOff>
    </xdr:from>
    <xdr:ext cx="534377" cy="259045"/>
    <xdr:sp macro="" textlink="">
      <xdr:nvSpPr>
        <xdr:cNvPr id="477" name="テキスト ボックス 476"/>
        <xdr:cNvSpPr txBox="1"/>
      </xdr:nvSpPr>
      <xdr:spPr>
        <a:xfrm>
          <a:off x="9372111" y="16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53429</xdr:rowOff>
    </xdr:from>
    <xdr:to>
      <xdr:col>12</xdr:col>
      <xdr:colOff>561975</xdr:colOff>
      <xdr:row>96</xdr:row>
      <xdr:rowOff>155029</xdr:rowOff>
    </xdr:to>
    <xdr:sp macro="" textlink="">
      <xdr:nvSpPr>
        <xdr:cNvPr id="478" name="円/楕円 477"/>
        <xdr:cNvSpPr/>
      </xdr:nvSpPr>
      <xdr:spPr>
        <a:xfrm>
          <a:off x="8699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146156</xdr:rowOff>
    </xdr:from>
    <xdr:ext cx="534377" cy="259045"/>
    <xdr:sp macro="" textlink="">
      <xdr:nvSpPr>
        <xdr:cNvPr id="479" name="テキスト ボックス 478"/>
        <xdr:cNvSpPr txBox="1"/>
      </xdr:nvSpPr>
      <xdr:spPr>
        <a:xfrm>
          <a:off x="8483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5" name="直線コネクタ 504"/>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8"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9" name="直線コネクタ 508"/>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47487</xdr:rowOff>
    </xdr:from>
    <xdr:to>
      <xdr:col>23</xdr:col>
      <xdr:colOff>517525</xdr:colOff>
      <xdr:row>39</xdr:row>
      <xdr:rowOff>72306</xdr:rowOff>
    </xdr:to>
    <xdr:cxnSp macro="">
      <xdr:nvCxnSpPr>
        <xdr:cNvPr id="510" name="直線コネクタ 509"/>
        <xdr:cNvCxnSpPr/>
      </xdr:nvCxnSpPr>
      <xdr:spPr>
        <a:xfrm>
          <a:off x="15481300" y="6734037"/>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11"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2" name="フローチャート : 判断 511"/>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165346</xdr:rowOff>
    </xdr:from>
    <xdr:to>
      <xdr:col>22</xdr:col>
      <xdr:colOff>365125</xdr:colOff>
      <xdr:row>39</xdr:row>
      <xdr:rowOff>47487</xdr:rowOff>
    </xdr:to>
    <xdr:cxnSp macro="">
      <xdr:nvCxnSpPr>
        <xdr:cNvPr id="513" name="直線コネクタ 512"/>
        <xdr:cNvCxnSpPr/>
      </xdr:nvCxnSpPr>
      <xdr:spPr>
        <a:xfrm>
          <a:off x="14592300" y="6680446"/>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4" name="フローチャート : 判断 513"/>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5" name="テキスト ボックス 514"/>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102526</xdr:rowOff>
    </xdr:from>
    <xdr:to>
      <xdr:col>21</xdr:col>
      <xdr:colOff>161925</xdr:colOff>
      <xdr:row>38</xdr:row>
      <xdr:rowOff>165346</xdr:rowOff>
    </xdr:to>
    <xdr:cxnSp macro="">
      <xdr:nvCxnSpPr>
        <xdr:cNvPr id="516" name="直線コネクタ 515"/>
        <xdr:cNvCxnSpPr/>
      </xdr:nvCxnSpPr>
      <xdr:spPr>
        <a:xfrm>
          <a:off x="13703300" y="6617626"/>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7" name="フローチャート : 判断 516"/>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102379</xdr:rowOff>
    </xdr:from>
    <xdr:ext cx="469744" cy="259045"/>
    <xdr:sp macro="" textlink="">
      <xdr:nvSpPr>
        <xdr:cNvPr id="518" name="テキスト ボックス 517"/>
        <xdr:cNvSpPr txBox="1"/>
      </xdr:nvSpPr>
      <xdr:spPr>
        <a:xfrm>
          <a:off x="14357427"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102526</xdr:rowOff>
    </xdr:from>
    <xdr:to>
      <xdr:col>19</xdr:col>
      <xdr:colOff>644525</xdr:colOff>
      <xdr:row>39</xdr:row>
      <xdr:rowOff>38333</xdr:rowOff>
    </xdr:to>
    <xdr:cxnSp macro="">
      <xdr:nvCxnSpPr>
        <xdr:cNvPr id="519" name="直線コネクタ 518"/>
        <xdr:cNvCxnSpPr/>
      </xdr:nvCxnSpPr>
      <xdr:spPr>
        <a:xfrm flipV="1">
          <a:off x="12814300" y="6617626"/>
          <a:ext cx="889000" cy="10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20" name="フローチャート : 判断 519"/>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104415</xdr:rowOff>
    </xdr:from>
    <xdr:ext cx="469744" cy="259045"/>
    <xdr:sp macro="" textlink="">
      <xdr:nvSpPr>
        <xdr:cNvPr id="521" name="テキスト ボックス 520"/>
        <xdr:cNvSpPr txBox="1"/>
      </xdr:nvSpPr>
      <xdr:spPr>
        <a:xfrm>
          <a:off x="13468427"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22" name="フローチャート : 判断 521"/>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862</xdr:rowOff>
    </xdr:from>
    <xdr:ext cx="534377" cy="259045"/>
    <xdr:sp macro="" textlink="">
      <xdr:nvSpPr>
        <xdr:cNvPr id="523" name="テキスト ボックス 522"/>
        <xdr:cNvSpPr txBox="1"/>
      </xdr:nvSpPr>
      <xdr:spPr>
        <a:xfrm>
          <a:off x="12547111" y="6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21506</xdr:rowOff>
    </xdr:from>
    <xdr:to>
      <xdr:col>23</xdr:col>
      <xdr:colOff>568325</xdr:colOff>
      <xdr:row>39</xdr:row>
      <xdr:rowOff>123106</xdr:rowOff>
    </xdr:to>
    <xdr:sp macro="" textlink="">
      <xdr:nvSpPr>
        <xdr:cNvPr id="529" name="円/楕円 528"/>
        <xdr:cNvSpPr/>
      </xdr:nvSpPr>
      <xdr:spPr>
        <a:xfrm>
          <a:off x="16268700" y="67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118511</xdr:rowOff>
    </xdr:from>
    <xdr:ext cx="469744" cy="259045"/>
    <xdr:sp macro="" textlink="">
      <xdr:nvSpPr>
        <xdr:cNvPr id="530" name="災害復旧事業費該当値テキスト"/>
        <xdr:cNvSpPr txBox="1"/>
      </xdr:nvSpPr>
      <xdr:spPr>
        <a:xfrm>
          <a:off x="16370300" y="6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168137</xdr:rowOff>
    </xdr:from>
    <xdr:to>
      <xdr:col>22</xdr:col>
      <xdr:colOff>415925</xdr:colOff>
      <xdr:row>39</xdr:row>
      <xdr:rowOff>98287</xdr:rowOff>
    </xdr:to>
    <xdr:sp macro="" textlink="">
      <xdr:nvSpPr>
        <xdr:cNvPr id="531" name="円/楕円 530"/>
        <xdr:cNvSpPr/>
      </xdr:nvSpPr>
      <xdr:spPr>
        <a:xfrm>
          <a:off x="15430500" y="66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114814</xdr:rowOff>
    </xdr:from>
    <xdr:ext cx="469744" cy="259045"/>
    <xdr:sp macro="" textlink="">
      <xdr:nvSpPr>
        <xdr:cNvPr id="532" name="テキスト ボックス 531"/>
        <xdr:cNvSpPr txBox="1"/>
      </xdr:nvSpPr>
      <xdr:spPr>
        <a:xfrm>
          <a:off x="15246427" y="645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114546</xdr:rowOff>
    </xdr:from>
    <xdr:to>
      <xdr:col>21</xdr:col>
      <xdr:colOff>212725</xdr:colOff>
      <xdr:row>39</xdr:row>
      <xdr:rowOff>44696</xdr:rowOff>
    </xdr:to>
    <xdr:sp macro="" textlink="">
      <xdr:nvSpPr>
        <xdr:cNvPr id="533" name="円/楕円 532"/>
        <xdr:cNvSpPr/>
      </xdr:nvSpPr>
      <xdr:spPr>
        <a:xfrm>
          <a:off x="14541500" y="66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61224</xdr:rowOff>
    </xdr:from>
    <xdr:ext cx="469744" cy="259045"/>
    <xdr:sp macro="" textlink="">
      <xdr:nvSpPr>
        <xdr:cNvPr id="534" name="テキスト ボックス 533"/>
        <xdr:cNvSpPr txBox="1"/>
      </xdr:nvSpPr>
      <xdr:spPr>
        <a:xfrm>
          <a:off x="14357427" y="640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51726</xdr:rowOff>
    </xdr:from>
    <xdr:to>
      <xdr:col>20</xdr:col>
      <xdr:colOff>9525</xdr:colOff>
      <xdr:row>38</xdr:row>
      <xdr:rowOff>153326</xdr:rowOff>
    </xdr:to>
    <xdr:sp macro="" textlink="">
      <xdr:nvSpPr>
        <xdr:cNvPr id="535" name="円/楕円 534"/>
        <xdr:cNvSpPr/>
      </xdr:nvSpPr>
      <xdr:spPr>
        <a:xfrm>
          <a:off x="13652500" y="65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169852</xdr:rowOff>
    </xdr:from>
    <xdr:ext cx="534377" cy="259045"/>
    <xdr:sp macro="" textlink="">
      <xdr:nvSpPr>
        <xdr:cNvPr id="536" name="テキスト ボックス 535"/>
        <xdr:cNvSpPr txBox="1"/>
      </xdr:nvSpPr>
      <xdr:spPr>
        <a:xfrm>
          <a:off x="13436111" y="63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158983</xdr:rowOff>
    </xdr:from>
    <xdr:to>
      <xdr:col>18</xdr:col>
      <xdr:colOff>492125</xdr:colOff>
      <xdr:row>39</xdr:row>
      <xdr:rowOff>89133</xdr:rowOff>
    </xdr:to>
    <xdr:sp macro="" textlink="">
      <xdr:nvSpPr>
        <xdr:cNvPr id="537" name="円/楕円 536"/>
        <xdr:cNvSpPr/>
      </xdr:nvSpPr>
      <xdr:spPr>
        <a:xfrm>
          <a:off x="12763500" y="66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80260</xdr:rowOff>
    </xdr:from>
    <xdr:ext cx="469744" cy="259045"/>
    <xdr:sp macro="" textlink="">
      <xdr:nvSpPr>
        <xdr:cNvPr id="538" name="テキスト ボックス 537"/>
        <xdr:cNvSpPr txBox="1"/>
      </xdr:nvSpPr>
      <xdr:spPr>
        <a:xfrm>
          <a:off x="12579427" y="67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6" name="テキスト ボックス 55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8" name="テキスト ボックス 557"/>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60" name="テキスト ボックス 55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62" name="直線コネクタ 56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7" name="直線コネクタ 56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フローチャート : 判断 56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70" name="直線コネクタ 56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71" name="フローチャート : 判断 57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2" name="テキスト ボックス 571"/>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3" name="直線コネクタ 57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74" name="フローチャート : 判断 573"/>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5" name="テキスト ボックス 574"/>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6" name="直線コネクタ 57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7" name="フローチャート : 判断 576"/>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78" name="テキスト ボックス 577"/>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79" name="フローチャート : 判断 578"/>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80" name="テキスト ボックス 579"/>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6" name="円/楕円 58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8" name="円/楕円 58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9" name="テキスト ボックス 588"/>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90" name="円/楕円 58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91" name="テキスト ボックス 59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92" name="円/楕円 59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93" name="テキスト ボックス 59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4" name="円/楕円 59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5" name="テキスト ボックス 59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20" name="直線コネクタ 61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2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22" name="直線コネクタ 62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2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24" name="直線コネクタ 62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9461</xdr:rowOff>
    </xdr:from>
    <xdr:to>
      <xdr:col>23</xdr:col>
      <xdr:colOff>517525</xdr:colOff>
      <xdr:row>76</xdr:row>
      <xdr:rowOff>60758</xdr:rowOff>
    </xdr:to>
    <xdr:cxnSp macro="">
      <xdr:nvCxnSpPr>
        <xdr:cNvPr id="625" name="直線コネクタ 624"/>
        <xdr:cNvCxnSpPr/>
      </xdr:nvCxnSpPr>
      <xdr:spPr>
        <a:xfrm flipV="1">
          <a:off x="15481300" y="13039661"/>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26"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7" name="フローチャート : 判断 62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60758</xdr:rowOff>
    </xdr:from>
    <xdr:to>
      <xdr:col>22</xdr:col>
      <xdr:colOff>365125</xdr:colOff>
      <xdr:row>76</xdr:row>
      <xdr:rowOff>124549</xdr:rowOff>
    </xdr:to>
    <xdr:cxnSp macro="">
      <xdr:nvCxnSpPr>
        <xdr:cNvPr id="628" name="直線コネクタ 627"/>
        <xdr:cNvCxnSpPr/>
      </xdr:nvCxnSpPr>
      <xdr:spPr>
        <a:xfrm flipV="1">
          <a:off x="14592300" y="13090958"/>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29" name="フローチャート : 判断 62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154715</xdr:rowOff>
    </xdr:from>
    <xdr:ext cx="534377" cy="259045"/>
    <xdr:sp macro="" textlink="">
      <xdr:nvSpPr>
        <xdr:cNvPr id="630" name="テキスト ボックス 629"/>
        <xdr:cNvSpPr txBox="1"/>
      </xdr:nvSpPr>
      <xdr:spPr>
        <a:xfrm>
          <a:off x="15214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124549</xdr:rowOff>
    </xdr:from>
    <xdr:to>
      <xdr:col>21</xdr:col>
      <xdr:colOff>161925</xdr:colOff>
      <xdr:row>77</xdr:row>
      <xdr:rowOff>33299</xdr:rowOff>
    </xdr:to>
    <xdr:cxnSp macro="">
      <xdr:nvCxnSpPr>
        <xdr:cNvPr id="631" name="直線コネクタ 630"/>
        <xdr:cNvCxnSpPr/>
      </xdr:nvCxnSpPr>
      <xdr:spPr>
        <a:xfrm flipV="1">
          <a:off x="13703300" y="13154749"/>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23292</xdr:rowOff>
    </xdr:from>
    <xdr:to>
      <xdr:col>21</xdr:col>
      <xdr:colOff>212725</xdr:colOff>
      <xdr:row>77</xdr:row>
      <xdr:rowOff>124892</xdr:rowOff>
    </xdr:to>
    <xdr:sp macro="" textlink="">
      <xdr:nvSpPr>
        <xdr:cNvPr id="632" name="フローチャート : 判断 631"/>
        <xdr:cNvSpPr/>
      </xdr:nvSpPr>
      <xdr:spPr>
        <a:xfrm>
          <a:off x="14541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116019</xdr:rowOff>
    </xdr:from>
    <xdr:ext cx="534377" cy="259045"/>
    <xdr:sp macro="" textlink="">
      <xdr:nvSpPr>
        <xdr:cNvPr id="633" name="テキスト ボックス 632"/>
        <xdr:cNvSpPr txBox="1"/>
      </xdr:nvSpPr>
      <xdr:spPr>
        <a:xfrm>
          <a:off x="1432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33299</xdr:rowOff>
    </xdr:from>
    <xdr:to>
      <xdr:col>19</xdr:col>
      <xdr:colOff>644525</xdr:colOff>
      <xdr:row>77</xdr:row>
      <xdr:rowOff>68402</xdr:rowOff>
    </xdr:to>
    <xdr:cxnSp macro="">
      <xdr:nvCxnSpPr>
        <xdr:cNvPr id="634" name="直線コネクタ 633"/>
        <xdr:cNvCxnSpPr/>
      </xdr:nvCxnSpPr>
      <xdr:spPr>
        <a:xfrm flipV="1">
          <a:off x="12814300" y="13234949"/>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166154</xdr:rowOff>
    </xdr:from>
    <xdr:to>
      <xdr:col>20</xdr:col>
      <xdr:colOff>9525</xdr:colOff>
      <xdr:row>77</xdr:row>
      <xdr:rowOff>96304</xdr:rowOff>
    </xdr:to>
    <xdr:sp macro="" textlink="">
      <xdr:nvSpPr>
        <xdr:cNvPr id="635" name="フローチャート : 判断 634"/>
        <xdr:cNvSpPr/>
      </xdr:nvSpPr>
      <xdr:spPr>
        <a:xfrm>
          <a:off x="13652500" y="1319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87431</xdr:rowOff>
    </xdr:from>
    <xdr:ext cx="534377" cy="259045"/>
    <xdr:sp macro="" textlink="">
      <xdr:nvSpPr>
        <xdr:cNvPr id="636" name="テキスト ボックス 635"/>
        <xdr:cNvSpPr txBox="1"/>
      </xdr:nvSpPr>
      <xdr:spPr>
        <a:xfrm>
          <a:off x="13436111" y="132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169227</xdr:rowOff>
    </xdr:from>
    <xdr:to>
      <xdr:col>18</xdr:col>
      <xdr:colOff>492125</xdr:colOff>
      <xdr:row>77</xdr:row>
      <xdr:rowOff>99377</xdr:rowOff>
    </xdr:to>
    <xdr:sp macro="" textlink="">
      <xdr:nvSpPr>
        <xdr:cNvPr id="637" name="フローチャート : 判断 636"/>
        <xdr:cNvSpPr/>
      </xdr:nvSpPr>
      <xdr:spPr>
        <a:xfrm>
          <a:off x="12763500" y="1319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115904</xdr:rowOff>
    </xdr:from>
    <xdr:ext cx="534377" cy="259045"/>
    <xdr:sp macro="" textlink="">
      <xdr:nvSpPr>
        <xdr:cNvPr id="638" name="テキスト ボックス 637"/>
        <xdr:cNvSpPr txBox="1"/>
      </xdr:nvSpPr>
      <xdr:spPr>
        <a:xfrm>
          <a:off x="12547111" y="129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130111</xdr:rowOff>
    </xdr:from>
    <xdr:to>
      <xdr:col>23</xdr:col>
      <xdr:colOff>568325</xdr:colOff>
      <xdr:row>76</xdr:row>
      <xdr:rowOff>60261</xdr:rowOff>
    </xdr:to>
    <xdr:sp macro="" textlink="">
      <xdr:nvSpPr>
        <xdr:cNvPr id="644" name="円/楕円 643"/>
        <xdr:cNvSpPr/>
      </xdr:nvSpPr>
      <xdr:spPr>
        <a:xfrm>
          <a:off x="16268700" y="129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152988</xdr:rowOff>
    </xdr:from>
    <xdr:ext cx="534377" cy="259045"/>
    <xdr:sp macro="" textlink="">
      <xdr:nvSpPr>
        <xdr:cNvPr id="645" name="公債費該当値テキスト"/>
        <xdr:cNvSpPr txBox="1"/>
      </xdr:nvSpPr>
      <xdr:spPr>
        <a:xfrm>
          <a:off x="16370300" y="128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9958</xdr:rowOff>
    </xdr:from>
    <xdr:to>
      <xdr:col>22</xdr:col>
      <xdr:colOff>415925</xdr:colOff>
      <xdr:row>76</xdr:row>
      <xdr:rowOff>111558</xdr:rowOff>
    </xdr:to>
    <xdr:sp macro="" textlink="">
      <xdr:nvSpPr>
        <xdr:cNvPr id="646" name="円/楕円 645"/>
        <xdr:cNvSpPr/>
      </xdr:nvSpPr>
      <xdr:spPr>
        <a:xfrm>
          <a:off x="154305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128084</xdr:rowOff>
    </xdr:from>
    <xdr:ext cx="534377" cy="259045"/>
    <xdr:sp macro="" textlink="">
      <xdr:nvSpPr>
        <xdr:cNvPr id="647" name="テキスト ボックス 646"/>
        <xdr:cNvSpPr txBox="1"/>
      </xdr:nvSpPr>
      <xdr:spPr>
        <a:xfrm>
          <a:off x="15214111" y="128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73749</xdr:rowOff>
    </xdr:from>
    <xdr:to>
      <xdr:col>21</xdr:col>
      <xdr:colOff>212725</xdr:colOff>
      <xdr:row>77</xdr:row>
      <xdr:rowOff>3899</xdr:rowOff>
    </xdr:to>
    <xdr:sp macro="" textlink="">
      <xdr:nvSpPr>
        <xdr:cNvPr id="648" name="円/楕円 647"/>
        <xdr:cNvSpPr/>
      </xdr:nvSpPr>
      <xdr:spPr>
        <a:xfrm>
          <a:off x="14541500" y="131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20426</xdr:rowOff>
    </xdr:from>
    <xdr:ext cx="534377" cy="259045"/>
    <xdr:sp macro="" textlink="">
      <xdr:nvSpPr>
        <xdr:cNvPr id="649" name="テキスト ボックス 648"/>
        <xdr:cNvSpPr txBox="1"/>
      </xdr:nvSpPr>
      <xdr:spPr>
        <a:xfrm>
          <a:off x="14325111" y="128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153949</xdr:rowOff>
    </xdr:from>
    <xdr:to>
      <xdr:col>20</xdr:col>
      <xdr:colOff>9525</xdr:colOff>
      <xdr:row>77</xdr:row>
      <xdr:rowOff>84099</xdr:rowOff>
    </xdr:to>
    <xdr:sp macro="" textlink="">
      <xdr:nvSpPr>
        <xdr:cNvPr id="650" name="円/楕円 649"/>
        <xdr:cNvSpPr/>
      </xdr:nvSpPr>
      <xdr:spPr>
        <a:xfrm>
          <a:off x="13652500" y="131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100627</xdr:rowOff>
    </xdr:from>
    <xdr:ext cx="534377" cy="259045"/>
    <xdr:sp macro="" textlink="">
      <xdr:nvSpPr>
        <xdr:cNvPr id="651" name="テキスト ボックス 650"/>
        <xdr:cNvSpPr txBox="1"/>
      </xdr:nvSpPr>
      <xdr:spPr>
        <a:xfrm>
          <a:off x="13436111" y="129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17602</xdr:rowOff>
    </xdr:from>
    <xdr:to>
      <xdr:col>18</xdr:col>
      <xdr:colOff>492125</xdr:colOff>
      <xdr:row>77</xdr:row>
      <xdr:rowOff>119202</xdr:rowOff>
    </xdr:to>
    <xdr:sp macro="" textlink="">
      <xdr:nvSpPr>
        <xdr:cNvPr id="652" name="円/楕円 651"/>
        <xdr:cNvSpPr/>
      </xdr:nvSpPr>
      <xdr:spPr>
        <a:xfrm>
          <a:off x="12763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110329</xdr:rowOff>
    </xdr:from>
    <xdr:ext cx="534377" cy="259045"/>
    <xdr:sp macro="" textlink="">
      <xdr:nvSpPr>
        <xdr:cNvPr id="653" name="テキスト ボックス 652"/>
        <xdr:cNvSpPr txBox="1"/>
      </xdr:nvSpPr>
      <xdr:spPr>
        <a:xfrm>
          <a:off x="12547111" y="133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7" name="直線コネクタ 67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9" name="直線コネクタ 67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8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81" name="直線コネクタ 68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26622</xdr:rowOff>
    </xdr:from>
    <xdr:to>
      <xdr:col>23</xdr:col>
      <xdr:colOff>517525</xdr:colOff>
      <xdr:row>99</xdr:row>
      <xdr:rowOff>28541</xdr:rowOff>
    </xdr:to>
    <xdr:cxnSp macro="">
      <xdr:nvCxnSpPr>
        <xdr:cNvPr id="682" name="直線コネクタ 681"/>
        <xdr:cNvCxnSpPr/>
      </xdr:nvCxnSpPr>
      <xdr:spPr>
        <a:xfrm flipV="1">
          <a:off x="15481300" y="17000172"/>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4" name="フローチャート : 判断 68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28541</xdr:rowOff>
    </xdr:from>
    <xdr:to>
      <xdr:col>22</xdr:col>
      <xdr:colOff>365125</xdr:colOff>
      <xdr:row>99</xdr:row>
      <xdr:rowOff>41576</xdr:rowOff>
    </xdr:to>
    <xdr:cxnSp macro="">
      <xdr:nvCxnSpPr>
        <xdr:cNvPr id="685" name="直線コネクタ 684"/>
        <xdr:cNvCxnSpPr/>
      </xdr:nvCxnSpPr>
      <xdr:spPr>
        <a:xfrm flipV="1">
          <a:off x="14592300" y="17002091"/>
          <a:ext cx="889000" cy="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6" name="フローチャート : 判断 68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87" name="テキスト ボックス 68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36030</xdr:rowOff>
    </xdr:from>
    <xdr:to>
      <xdr:col>21</xdr:col>
      <xdr:colOff>161925</xdr:colOff>
      <xdr:row>99</xdr:row>
      <xdr:rowOff>41576</xdr:rowOff>
    </xdr:to>
    <xdr:cxnSp macro="">
      <xdr:nvCxnSpPr>
        <xdr:cNvPr id="688" name="直線コネクタ 687"/>
        <xdr:cNvCxnSpPr/>
      </xdr:nvCxnSpPr>
      <xdr:spPr>
        <a:xfrm>
          <a:off x="13703300" y="1700958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89" name="フローチャート : 判断 688"/>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70246</xdr:rowOff>
    </xdr:from>
    <xdr:ext cx="534377" cy="259045"/>
    <xdr:sp macro="" textlink="">
      <xdr:nvSpPr>
        <xdr:cNvPr id="690" name="テキスト ボックス 689"/>
        <xdr:cNvSpPr txBox="1"/>
      </xdr:nvSpPr>
      <xdr:spPr>
        <a:xfrm>
          <a:off x="14325111" y="167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29170</xdr:rowOff>
    </xdr:from>
    <xdr:to>
      <xdr:col>19</xdr:col>
      <xdr:colOff>644525</xdr:colOff>
      <xdr:row>99</xdr:row>
      <xdr:rowOff>36030</xdr:rowOff>
    </xdr:to>
    <xdr:cxnSp macro="">
      <xdr:nvCxnSpPr>
        <xdr:cNvPr id="691" name="直線コネクタ 690"/>
        <xdr:cNvCxnSpPr/>
      </xdr:nvCxnSpPr>
      <xdr:spPr>
        <a:xfrm>
          <a:off x="12814300" y="17002720"/>
          <a:ext cx="8890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92" name="フローチャート : 判断 691"/>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71930</xdr:rowOff>
    </xdr:from>
    <xdr:ext cx="534377" cy="259045"/>
    <xdr:sp macro="" textlink="">
      <xdr:nvSpPr>
        <xdr:cNvPr id="693" name="テキスト ボックス 692"/>
        <xdr:cNvSpPr txBox="1"/>
      </xdr:nvSpPr>
      <xdr:spPr>
        <a:xfrm>
          <a:off x="13436111" y="167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94" name="フローチャート : 判断 693"/>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5" name="テキスト ボックス 694"/>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147272</xdr:rowOff>
    </xdr:from>
    <xdr:to>
      <xdr:col>23</xdr:col>
      <xdr:colOff>568325</xdr:colOff>
      <xdr:row>99</xdr:row>
      <xdr:rowOff>77422</xdr:rowOff>
    </xdr:to>
    <xdr:sp macro="" textlink="">
      <xdr:nvSpPr>
        <xdr:cNvPr id="701" name="円/楕円 700"/>
        <xdr:cNvSpPr/>
      </xdr:nvSpPr>
      <xdr:spPr>
        <a:xfrm>
          <a:off x="16268700" y="169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469744" cy="259045"/>
    <xdr:sp macro="" textlink="">
      <xdr:nvSpPr>
        <xdr:cNvPr id="702" name="積立金該当値テキスト"/>
        <xdr:cNvSpPr txBox="1"/>
      </xdr:nvSpPr>
      <xdr:spPr>
        <a:xfrm>
          <a:off x="16370300" y="168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149191</xdr:rowOff>
    </xdr:from>
    <xdr:to>
      <xdr:col>22</xdr:col>
      <xdr:colOff>415925</xdr:colOff>
      <xdr:row>99</xdr:row>
      <xdr:rowOff>79341</xdr:rowOff>
    </xdr:to>
    <xdr:sp macro="" textlink="">
      <xdr:nvSpPr>
        <xdr:cNvPr id="703" name="円/楕円 702"/>
        <xdr:cNvSpPr/>
      </xdr:nvSpPr>
      <xdr:spPr>
        <a:xfrm>
          <a:off x="15430500" y="169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70468</xdr:rowOff>
    </xdr:from>
    <xdr:ext cx="469744" cy="259045"/>
    <xdr:sp macro="" textlink="">
      <xdr:nvSpPr>
        <xdr:cNvPr id="704" name="テキスト ボックス 703"/>
        <xdr:cNvSpPr txBox="1"/>
      </xdr:nvSpPr>
      <xdr:spPr>
        <a:xfrm>
          <a:off x="15246427" y="170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162226</xdr:rowOff>
    </xdr:from>
    <xdr:to>
      <xdr:col>21</xdr:col>
      <xdr:colOff>212725</xdr:colOff>
      <xdr:row>99</xdr:row>
      <xdr:rowOff>92376</xdr:rowOff>
    </xdr:to>
    <xdr:sp macro="" textlink="">
      <xdr:nvSpPr>
        <xdr:cNvPr id="705" name="円/楕円 704"/>
        <xdr:cNvSpPr/>
      </xdr:nvSpPr>
      <xdr:spPr>
        <a:xfrm>
          <a:off x="14541500" y="169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83503</xdr:rowOff>
    </xdr:from>
    <xdr:ext cx="469744" cy="259045"/>
    <xdr:sp macro="" textlink="">
      <xdr:nvSpPr>
        <xdr:cNvPr id="706" name="テキスト ボックス 705"/>
        <xdr:cNvSpPr txBox="1"/>
      </xdr:nvSpPr>
      <xdr:spPr>
        <a:xfrm>
          <a:off x="14357427" y="170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156680</xdr:rowOff>
    </xdr:from>
    <xdr:to>
      <xdr:col>20</xdr:col>
      <xdr:colOff>9525</xdr:colOff>
      <xdr:row>99</xdr:row>
      <xdr:rowOff>86830</xdr:rowOff>
    </xdr:to>
    <xdr:sp macro="" textlink="">
      <xdr:nvSpPr>
        <xdr:cNvPr id="707" name="円/楕円 706"/>
        <xdr:cNvSpPr/>
      </xdr:nvSpPr>
      <xdr:spPr>
        <a:xfrm>
          <a:off x="13652500" y="169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77957</xdr:rowOff>
    </xdr:from>
    <xdr:ext cx="469744" cy="259045"/>
    <xdr:sp macro="" textlink="">
      <xdr:nvSpPr>
        <xdr:cNvPr id="708" name="テキスト ボックス 707"/>
        <xdr:cNvSpPr txBox="1"/>
      </xdr:nvSpPr>
      <xdr:spPr>
        <a:xfrm>
          <a:off x="13468427" y="170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149820</xdr:rowOff>
    </xdr:from>
    <xdr:to>
      <xdr:col>18</xdr:col>
      <xdr:colOff>492125</xdr:colOff>
      <xdr:row>99</xdr:row>
      <xdr:rowOff>79970</xdr:rowOff>
    </xdr:to>
    <xdr:sp macro="" textlink="">
      <xdr:nvSpPr>
        <xdr:cNvPr id="709" name="円/楕円 708"/>
        <xdr:cNvSpPr/>
      </xdr:nvSpPr>
      <xdr:spPr>
        <a:xfrm>
          <a:off x="12763500" y="169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71097</xdr:rowOff>
    </xdr:from>
    <xdr:ext cx="469744" cy="259045"/>
    <xdr:sp macro="" textlink="">
      <xdr:nvSpPr>
        <xdr:cNvPr id="710" name="テキスト ボックス 709"/>
        <xdr:cNvSpPr txBox="1"/>
      </xdr:nvSpPr>
      <xdr:spPr>
        <a:xfrm>
          <a:off x="12579427" y="170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30" name="直線コネクタ 72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4" name="直線コネクタ 73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75006</xdr:rowOff>
    </xdr:from>
    <xdr:to>
      <xdr:col>32</xdr:col>
      <xdr:colOff>187325</xdr:colOff>
      <xdr:row>37</xdr:row>
      <xdr:rowOff>88951</xdr:rowOff>
    </xdr:to>
    <xdr:cxnSp macro="">
      <xdr:nvCxnSpPr>
        <xdr:cNvPr id="735" name="直線コネクタ 734"/>
        <xdr:cNvCxnSpPr/>
      </xdr:nvCxnSpPr>
      <xdr:spPr>
        <a:xfrm>
          <a:off x="21323300" y="6418656"/>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3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7" name="フローチャート : 判断 73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70606</xdr:rowOff>
    </xdr:from>
    <xdr:to>
      <xdr:col>31</xdr:col>
      <xdr:colOff>34925</xdr:colOff>
      <xdr:row>37</xdr:row>
      <xdr:rowOff>75006</xdr:rowOff>
    </xdr:to>
    <xdr:cxnSp macro="">
      <xdr:nvCxnSpPr>
        <xdr:cNvPr id="738" name="直線コネクタ 737"/>
        <xdr:cNvCxnSpPr/>
      </xdr:nvCxnSpPr>
      <xdr:spPr>
        <a:xfrm>
          <a:off x="20434300" y="641425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9" name="フローチャート : 判断 73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120362</xdr:rowOff>
    </xdr:from>
    <xdr:ext cx="469744" cy="259045"/>
    <xdr:sp macro="" textlink="">
      <xdr:nvSpPr>
        <xdr:cNvPr id="740" name="テキスト ボックス 739"/>
        <xdr:cNvSpPr txBox="1"/>
      </xdr:nvSpPr>
      <xdr:spPr>
        <a:xfrm>
          <a:off x="21088427"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29401</xdr:rowOff>
    </xdr:from>
    <xdr:to>
      <xdr:col>29</xdr:col>
      <xdr:colOff>517525</xdr:colOff>
      <xdr:row>37</xdr:row>
      <xdr:rowOff>70606</xdr:rowOff>
    </xdr:to>
    <xdr:cxnSp macro="">
      <xdr:nvCxnSpPr>
        <xdr:cNvPr id="741" name="直線コネクタ 740"/>
        <xdr:cNvCxnSpPr/>
      </xdr:nvCxnSpPr>
      <xdr:spPr>
        <a:xfrm>
          <a:off x="19545300" y="6373051"/>
          <a:ext cx="8890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42" name="フローチャート : 判断 741"/>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10291</xdr:rowOff>
    </xdr:from>
    <xdr:ext cx="378565" cy="259045"/>
    <xdr:sp macro="" textlink="">
      <xdr:nvSpPr>
        <xdr:cNvPr id="743" name="テキスト ボックス 742"/>
        <xdr:cNvSpPr txBox="1"/>
      </xdr:nvSpPr>
      <xdr:spPr>
        <a:xfrm>
          <a:off x="20245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29401</xdr:rowOff>
    </xdr:from>
    <xdr:to>
      <xdr:col>28</xdr:col>
      <xdr:colOff>314325</xdr:colOff>
      <xdr:row>37</xdr:row>
      <xdr:rowOff>73177</xdr:rowOff>
    </xdr:to>
    <xdr:cxnSp macro="">
      <xdr:nvCxnSpPr>
        <xdr:cNvPr id="744" name="直線コネクタ 743"/>
        <xdr:cNvCxnSpPr/>
      </xdr:nvCxnSpPr>
      <xdr:spPr>
        <a:xfrm flipV="1">
          <a:off x="18656300" y="6373051"/>
          <a:ext cx="889000" cy="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5" name="フローチャート : 判断 744"/>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12863</xdr:rowOff>
    </xdr:from>
    <xdr:ext cx="378565" cy="259045"/>
    <xdr:sp macro="" textlink="">
      <xdr:nvSpPr>
        <xdr:cNvPr id="746" name="テキスト ボックス 745"/>
        <xdr:cNvSpPr txBox="1"/>
      </xdr:nvSpPr>
      <xdr:spPr>
        <a:xfrm>
          <a:off x="19356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7" name="フローチャート : 判断 746"/>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163225</xdr:rowOff>
    </xdr:from>
    <xdr:ext cx="469744" cy="259045"/>
    <xdr:sp macro="" textlink="">
      <xdr:nvSpPr>
        <xdr:cNvPr id="748" name="テキスト ボックス 747"/>
        <xdr:cNvSpPr txBox="1"/>
      </xdr:nvSpPr>
      <xdr:spPr>
        <a:xfrm>
          <a:off x="18421427" y="65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38151</xdr:rowOff>
    </xdr:from>
    <xdr:to>
      <xdr:col>32</xdr:col>
      <xdr:colOff>238125</xdr:colOff>
      <xdr:row>37</xdr:row>
      <xdr:rowOff>139751</xdr:rowOff>
    </xdr:to>
    <xdr:sp macro="" textlink="">
      <xdr:nvSpPr>
        <xdr:cNvPr id="754" name="円/楕円 753"/>
        <xdr:cNvSpPr/>
      </xdr:nvSpPr>
      <xdr:spPr>
        <a:xfrm>
          <a:off x="221107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141279</xdr:rowOff>
    </xdr:from>
    <xdr:ext cx="469744" cy="259045"/>
    <xdr:sp macro="" textlink="">
      <xdr:nvSpPr>
        <xdr:cNvPr id="755" name="投資及び出資金該当値テキスト"/>
        <xdr:cNvSpPr txBox="1"/>
      </xdr:nvSpPr>
      <xdr:spPr>
        <a:xfrm>
          <a:off x="22212300" y="631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24206</xdr:rowOff>
    </xdr:from>
    <xdr:to>
      <xdr:col>31</xdr:col>
      <xdr:colOff>85725</xdr:colOff>
      <xdr:row>37</xdr:row>
      <xdr:rowOff>125806</xdr:rowOff>
    </xdr:to>
    <xdr:sp macro="" textlink="">
      <xdr:nvSpPr>
        <xdr:cNvPr id="756" name="円/楕円 755"/>
        <xdr:cNvSpPr/>
      </xdr:nvSpPr>
      <xdr:spPr>
        <a:xfrm>
          <a:off x="21272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142333</xdr:rowOff>
    </xdr:from>
    <xdr:ext cx="469744" cy="259045"/>
    <xdr:sp macro="" textlink="">
      <xdr:nvSpPr>
        <xdr:cNvPr id="757" name="テキスト ボックス 756"/>
        <xdr:cNvSpPr txBox="1"/>
      </xdr:nvSpPr>
      <xdr:spPr>
        <a:xfrm>
          <a:off x="21088427"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19806</xdr:rowOff>
    </xdr:from>
    <xdr:to>
      <xdr:col>29</xdr:col>
      <xdr:colOff>568325</xdr:colOff>
      <xdr:row>37</xdr:row>
      <xdr:rowOff>121406</xdr:rowOff>
    </xdr:to>
    <xdr:sp macro="" textlink="">
      <xdr:nvSpPr>
        <xdr:cNvPr id="758" name="円/楕円 757"/>
        <xdr:cNvSpPr/>
      </xdr:nvSpPr>
      <xdr:spPr>
        <a:xfrm>
          <a:off x="20383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137933</xdr:rowOff>
    </xdr:from>
    <xdr:ext cx="469744" cy="259045"/>
    <xdr:sp macro="" textlink="">
      <xdr:nvSpPr>
        <xdr:cNvPr id="759" name="テキスト ボックス 758"/>
        <xdr:cNvSpPr txBox="1"/>
      </xdr:nvSpPr>
      <xdr:spPr>
        <a:xfrm>
          <a:off x="20199427" y="6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150051</xdr:rowOff>
    </xdr:from>
    <xdr:to>
      <xdr:col>28</xdr:col>
      <xdr:colOff>365125</xdr:colOff>
      <xdr:row>37</xdr:row>
      <xdr:rowOff>80201</xdr:rowOff>
    </xdr:to>
    <xdr:sp macro="" textlink="">
      <xdr:nvSpPr>
        <xdr:cNvPr id="760" name="円/楕円 759"/>
        <xdr:cNvSpPr/>
      </xdr:nvSpPr>
      <xdr:spPr>
        <a:xfrm>
          <a:off x="19494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96728</xdr:rowOff>
    </xdr:from>
    <xdr:ext cx="469744" cy="259045"/>
    <xdr:sp macro="" textlink="">
      <xdr:nvSpPr>
        <xdr:cNvPr id="761" name="テキスト ボックス 760"/>
        <xdr:cNvSpPr txBox="1"/>
      </xdr:nvSpPr>
      <xdr:spPr>
        <a:xfrm>
          <a:off x="19310427" y="609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22377</xdr:rowOff>
    </xdr:from>
    <xdr:to>
      <xdr:col>27</xdr:col>
      <xdr:colOff>161925</xdr:colOff>
      <xdr:row>37</xdr:row>
      <xdr:rowOff>123977</xdr:rowOff>
    </xdr:to>
    <xdr:sp macro="" textlink="">
      <xdr:nvSpPr>
        <xdr:cNvPr id="762" name="円/楕円 761"/>
        <xdr:cNvSpPr/>
      </xdr:nvSpPr>
      <xdr:spPr>
        <a:xfrm>
          <a:off x="18605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140504</xdr:rowOff>
    </xdr:from>
    <xdr:ext cx="469744" cy="259045"/>
    <xdr:sp macro="" textlink="">
      <xdr:nvSpPr>
        <xdr:cNvPr id="763" name="テキスト ボックス 762"/>
        <xdr:cNvSpPr txBox="1"/>
      </xdr:nvSpPr>
      <xdr:spPr>
        <a:xfrm>
          <a:off x="18421427" y="61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7" name="テキスト ボックス 77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9" name="テキスト ボックス 77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81" name="テキスト ボックス 78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9" name="直線コネクタ 78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9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3" name="直線コネクタ 79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139047</xdr:rowOff>
    </xdr:from>
    <xdr:to>
      <xdr:col>32</xdr:col>
      <xdr:colOff>187325</xdr:colOff>
      <xdr:row>57</xdr:row>
      <xdr:rowOff>142530</xdr:rowOff>
    </xdr:to>
    <xdr:cxnSp macro="">
      <xdr:nvCxnSpPr>
        <xdr:cNvPr id="794" name="直線コネクタ 793"/>
        <xdr:cNvCxnSpPr/>
      </xdr:nvCxnSpPr>
      <xdr:spPr>
        <a:xfrm flipV="1">
          <a:off x="21323300" y="9911697"/>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9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6" name="フローチャート : 判断 79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142530</xdr:rowOff>
    </xdr:from>
    <xdr:to>
      <xdr:col>31</xdr:col>
      <xdr:colOff>34925</xdr:colOff>
      <xdr:row>57</xdr:row>
      <xdr:rowOff>147211</xdr:rowOff>
    </xdr:to>
    <xdr:cxnSp macro="">
      <xdr:nvCxnSpPr>
        <xdr:cNvPr id="797" name="直線コネクタ 796"/>
        <xdr:cNvCxnSpPr/>
      </xdr:nvCxnSpPr>
      <xdr:spPr>
        <a:xfrm flipV="1">
          <a:off x="20434300" y="9915180"/>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8" name="フローチャート : 判断 79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9" name="テキスト ボックス 798"/>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147211</xdr:rowOff>
    </xdr:from>
    <xdr:to>
      <xdr:col>29</xdr:col>
      <xdr:colOff>517525</xdr:colOff>
      <xdr:row>57</xdr:row>
      <xdr:rowOff>150368</xdr:rowOff>
    </xdr:to>
    <xdr:cxnSp macro="">
      <xdr:nvCxnSpPr>
        <xdr:cNvPr id="800" name="直線コネクタ 799"/>
        <xdr:cNvCxnSpPr/>
      </xdr:nvCxnSpPr>
      <xdr:spPr>
        <a:xfrm flipV="1">
          <a:off x="19545300" y="9919861"/>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801" name="フローチャート : 判断 800"/>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120123</xdr:rowOff>
    </xdr:from>
    <xdr:ext cx="469744" cy="259045"/>
    <xdr:sp macro="" textlink="">
      <xdr:nvSpPr>
        <xdr:cNvPr id="802" name="テキスト ボックス 801"/>
        <xdr:cNvSpPr txBox="1"/>
      </xdr:nvSpPr>
      <xdr:spPr>
        <a:xfrm>
          <a:off x="20199427"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150368</xdr:rowOff>
    </xdr:from>
    <xdr:to>
      <xdr:col>28</xdr:col>
      <xdr:colOff>314325</xdr:colOff>
      <xdr:row>57</xdr:row>
      <xdr:rowOff>153634</xdr:rowOff>
    </xdr:to>
    <xdr:cxnSp macro="">
      <xdr:nvCxnSpPr>
        <xdr:cNvPr id="803" name="直線コネクタ 802"/>
        <xdr:cNvCxnSpPr/>
      </xdr:nvCxnSpPr>
      <xdr:spPr>
        <a:xfrm flipV="1">
          <a:off x="18656300" y="992301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804" name="フローチャート : 判断 803"/>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88373</xdr:rowOff>
    </xdr:from>
    <xdr:ext cx="469744" cy="259045"/>
    <xdr:sp macro="" textlink="">
      <xdr:nvSpPr>
        <xdr:cNvPr id="805" name="テキスト ボックス 804"/>
        <xdr:cNvSpPr txBox="1"/>
      </xdr:nvSpPr>
      <xdr:spPr>
        <a:xfrm>
          <a:off x="19310427"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6" name="フローチャート : 判断 805"/>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47551</xdr:rowOff>
    </xdr:from>
    <xdr:ext cx="469744" cy="259045"/>
    <xdr:sp macro="" textlink="">
      <xdr:nvSpPr>
        <xdr:cNvPr id="807" name="テキスト ボックス 806"/>
        <xdr:cNvSpPr txBox="1"/>
      </xdr:nvSpPr>
      <xdr:spPr>
        <a:xfrm>
          <a:off x="18421427" y="96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88247</xdr:rowOff>
    </xdr:from>
    <xdr:to>
      <xdr:col>32</xdr:col>
      <xdr:colOff>238125</xdr:colOff>
      <xdr:row>58</xdr:row>
      <xdr:rowOff>18397</xdr:rowOff>
    </xdr:to>
    <xdr:sp macro="" textlink="">
      <xdr:nvSpPr>
        <xdr:cNvPr id="813" name="円/楕円 812"/>
        <xdr:cNvSpPr/>
      </xdr:nvSpPr>
      <xdr:spPr>
        <a:xfrm>
          <a:off x="22110700" y="98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66674</xdr:rowOff>
    </xdr:from>
    <xdr:ext cx="469744" cy="259045"/>
    <xdr:sp macro="" textlink="">
      <xdr:nvSpPr>
        <xdr:cNvPr id="814" name="貸付金該当値テキスト"/>
        <xdr:cNvSpPr txBox="1"/>
      </xdr:nvSpPr>
      <xdr:spPr>
        <a:xfrm>
          <a:off x="22212300"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91730</xdr:rowOff>
    </xdr:from>
    <xdr:to>
      <xdr:col>31</xdr:col>
      <xdr:colOff>85725</xdr:colOff>
      <xdr:row>58</xdr:row>
      <xdr:rowOff>21880</xdr:rowOff>
    </xdr:to>
    <xdr:sp macro="" textlink="">
      <xdr:nvSpPr>
        <xdr:cNvPr id="815" name="円/楕円 814"/>
        <xdr:cNvSpPr/>
      </xdr:nvSpPr>
      <xdr:spPr>
        <a:xfrm>
          <a:off x="21272500" y="98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13007</xdr:rowOff>
    </xdr:from>
    <xdr:ext cx="469744" cy="259045"/>
    <xdr:sp macro="" textlink="">
      <xdr:nvSpPr>
        <xdr:cNvPr id="816" name="テキスト ボックス 815"/>
        <xdr:cNvSpPr txBox="1"/>
      </xdr:nvSpPr>
      <xdr:spPr>
        <a:xfrm>
          <a:off x="21088427" y="99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96411</xdr:rowOff>
    </xdr:from>
    <xdr:to>
      <xdr:col>29</xdr:col>
      <xdr:colOff>568325</xdr:colOff>
      <xdr:row>58</xdr:row>
      <xdr:rowOff>26561</xdr:rowOff>
    </xdr:to>
    <xdr:sp macro="" textlink="">
      <xdr:nvSpPr>
        <xdr:cNvPr id="817" name="円/楕円 816"/>
        <xdr:cNvSpPr/>
      </xdr:nvSpPr>
      <xdr:spPr>
        <a:xfrm>
          <a:off x="203835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43088</xdr:rowOff>
    </xdr:from>
    <xdr:ext cx="469744" cy="259045"/>
    <xdr:sp macro="" textlink="">
      <xdr:nvSpPr>
        <xdr:cNvPr id="818" name="テキスト ボックス 817"/>
        <xdr:cNvSpPr txBox="1"/>
      </xdr:nvSpPr>
      <xdr:spPr>
        <a:xfrm>
          <a:off x="20199427" y="96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99568</xdr:rowOff>
    </xdr:from>
    <xdr:to>
      <xdr:col>28</xdr:col>
      <xdr:colOff>365125</xdr:colOff>
      <xdr:row>58</xdr:row>
      <xdr:rowOff>29718</xdr:rowOff>
    </xdr:to>
    <xdr:sp macro="" textlink="">
      <xdr:nvSpPr>
        <xdr:cNvPr id="819" name="円/楕円 818"/>
        <xdr:cNvSpPr/>
      </xdr:nvSpPr>
      <xdr:spPr>
        <a:xfrm>
          <a:off x="194945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20845</xdr:rowOff>
    </xdr:from>
    <xdr:ext cx="469744" cy="259045"/>
    <xdr:sp macro="" textlink="">
      <xdr:nvSpPr>
        <xdr:cNvPr id="820" name="テキスト ボックス 819"/>
        <xdr:cNvSpPr txBox="1"/>
      </xdr:nvSpPr>
      <xdr:spPr>
        <a:xfrm>
          <a:off x="19310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102834</xdr:rowOff>
    </xdr:from>
    <xdr:to>
      <xdr:col>27</xdr:col>
      <xdr:colOff>161925</xdr:colOff>
      <xdr:row>58</xdr:row>
      <xdr:rowOff>32984</xdr:rowOff>
    </xdr:to>
    <xdr:sp macro="" textlink="">
      <xdr:nvSpPr>
        <xdr:cNvPr id="821" name="円/楕円 820"/>
        <xdr:cNvSpPr/>
      </xdr:nvSpPr>
      <xdr:spPr>
        <a:xfrm>
          <a:off x="18605500" y="9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24111</xdr:rowOff>
    </xdr:from>
    <xdr:ext cx="469744" cy="259045"/>
    <xdr:sp macro="" textlink="">
      <xdr:nvSpPr>
        <xdr:cNvPr id="822" name="テキスト ボックス 821"/>
        <xdr:cNvSpPr txBox="1"/>
      </xdr:nvSpPr>
      <xdr:spPr>
        <a:xfrm>
          <a:off x="18421427" y="996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7" name="直線コネクタ 84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9" name="直線コネクタ 84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5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51" name="直線コネクタ 85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37020</xdr:rowOff>
    </xdr:from>
    <xdr:to>
      <xdr:col>32</xdr:col>
      <xdr:colOff>187325</xdr:colOff>
      <xdr:row>75</xdr:row>
      <xdr:rowOff>52756</xdr:rowOff>
    </xdr:to>
    <xdr:cxnSp macro="">
      <xdr:nvCxnSpPr>
        <xdr:cNvPr id="852" name="直線コネクタ 851"/>
        <xdr:cNvCxnSpPr/>
      </xdr:nvCxnSpPr>
      <xdr:spPr>
        <a:xfrm flipV="1">
          <a:off x="21323300" y="12895770"/>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5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4" name="フローチャート : 判断 85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52756</xdr:rowOff>
    </xdr:from>
    <xdr:to>
      <xdr:col>31</xdr:col>
      <xdr:colOff>34925</xdr:colOff>
      <xdr:row>75</xdr:row>
      <xdr:rowOff>156159</xdr:rowOff>
    </xdr:to>
    <xdr:cxnSp macro="">
      <xdr:nvCxnSpPr>
        <xdr:cNvPr id="855" name="直線コネクタ 854"/>
        <xdr:cNvCxnSpPr/>
      </xdr:nvCxnSpPr>
      <xdr:spPr>
        <a:xfrm flipV="1">
          <a:off x="20434300" y="12911506"/>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6" name="フローチャート : 判断 85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57" name="テキスト ボックス 85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156159</xdr:rowOff>
    </xdr:from>
    <xdr:to>
      <xdr:col>29</xdr:col>
      <xdr:colOff>517525</xdr:colOff>
      <xdr:row>76</xdr:row>
      <xdr:rowOff>5321</xdr:rowOff>
    </xdr:to>
    <xdr:cxnSp macro="">
      <xdr:nvCxnSpPr>
        <xdr:cNvPr id="858" name="直線コネクタ 857"/>
        <xdr:cNvCxnSpPr/>
      </xdr:nvCxnSpPr>
      <xdr:spPr>
        <a:xfrm flipV="1">
          <a:off x="19545300" y="13014909"/>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59" name="フローチャート : 判断 858"/>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92518</xdr:rowOff>
    </xdr:from>
    <xdr:ext cx="534377" cy="259045"/>
    <xdr:sp macro="" textlink="">
      <xdr:nvSpPr>
        <xdr:cNvPr id="860" name="テキスト ボックス 859"/>
        <xdr:cNvSpPr txBox="1"/>
      </xdr:nvSpPr>
      <xdr:spPr>
        <a:xfrm>
          <a:off x="20167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5321</xdr:rowOff>
    </xdr:from>
    <xdr:to>
      <xdr:col>28</xdr:col>
      <xdr:colOff>314325</xdr:colOff>
      <xdr:row>76</xdr:row>
      <xdr:rowOff>28276</xdr:rowOff>
    </xdr:to>
    <xdr:cxnSp macro="">
      <xdr:nvCxnSpPr>
        <xdr:cNvPr id="861" name="直線コネクタ 860"/>
        <xdr:cNvCxnSpPr/>
      </xdr:nvCxnSpPr>
      <xdr:spPr>
        <a:xfrm flipV="1">
          <a:off x="18656300" y="13035521"/>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62" name="フローチャート : 判断 861"/>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145095</xdr:rowOff>
    </xdr:from>
    <xdr:ext cx="534377" cy="259045"/>
    <xdr:sp macro="" textlink="">
      <xdr:nvSpPr>
        <xdr:cNvPr id="863" name="テキスト ボックス 862"/>
        <xdr:cNvSpPr txBox="1"/>
      </xdr:nvSpPr>
      <xdr:spPr>
        <a:xfrm>
          <a:off x="19278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64" name="フローチャート : 判断 863"/>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137342</xdr:rowOff>
    </xdr:from>
    <xdr:ext cx="534377" cy="259045"/>
    <xdr:sp macro="" textlink="">
      <xdr:nvSpPr>
        <xdr:cNvPr id="865" name="テキスト ボックス 864"/>
        <xdr:cNvSpPr txBox="1"/>
      </xdr:nvSpPr>
      <xdr:spPr>
        <a:xfrm>
          <a:off x="18389111" y="126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157670</xdr:rowOff>
    </xdr:from>
    <xdr:to>
      <xdr:col>32</xdr:col>
      <xdr:colOff>238125</xdr:colOff>
      <xdr:row>75</xdr:row>
      <xdr:rowOff>87820</xdr:rowOff>
    </xdr:to>
    <xdr:sp macro="" textlink="">
      <xdr:nvSpPr>
        <xdr:cNvPr id="871" name="円/楕円 870"/>
        <xdr:cNvSpPr/>
      </xdr:nvSpPr>
      <xdr:spPr>
        <a:xfrm>
          <a:off x="221107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136097</xdr:rowOff>
    </xdr:from>
    <xdr:ext cx="534377" cy="259045"/>
    <xdr:sp macro="" textlink="">
      <xdr:nvSpPr>
        <xdr:cNvPr id="872" name="繰出金該当値テキスト"/>
        <xdr:cNvSpPr txBox="1"/>
      </xdr:nvSpPr>
      <xdr:spPr>
        <a:xfrm>
          <a:off x="22212300" y="128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1956</xdr:rowOff>
    </xdr:from>
    <xdr:to>
      <xdr:col>31</xdr:col>
      <xdr:colOff>85725</xdr:colOff>
      <xdr:row>75</xdr:row>
      <xdr:rowOff>103556</xdr:rowOff>
    </xdr:to>
    <xdr:sp macro="" textlink="">
      <xdr:nvSpPr>
        <xdr:cNvPr id="873" name="円/楕円 872"/>
        <xdr:cNvSpPr/>
      </xdr:nvSpPr>
      <xdr:spPr>
        <a:xfrm>
          <a:off x="21272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94683</xdr:rowOff>
    </xdr:from>
    <xdr:ext cx="534377" cy="259045"/>
    <xdr:sp macro="" textlink="">
      <xdr:nvSpPr>
        <xdr:cNvPr id="874" name="テキスト ボックス 873"/>
        <xdr:cNvSpPr txBox="1"/>
      </xdr:nvSpPr>
      <xdr:spPr>
        <a:xfrm>
          <a:off x="21056111" y="12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105359</xdr:rowOff>
    </xdr:from>
    <xdr:to>
      <xdr:col>29</xdr:col>
      <xdr:colOff>568325</xdr:colOff>
      <xdr:row>76</xdr:row>
      <xdr:rowOff>35509</xdr:rowOff>
    </xdr:to>
    <xdr:sp macro="" textlink="">
      <xdr:nvSpPr>
        <xdr:cNvPr id="875" name="円/楕円 874"/>
        <xdr:cNvSpPr/>
      </xdr:nvSpPr>
      <xdr:spPr>
        <a:xfrm>
          <a:off x="20383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26636</xdr:rowOff>
    </xdr:from>
    <xdr:ext cx="534377" cy="259045"/>
    <xdr:sp macro="" textlink="">
      <xdr:nvSpPr>
        <xdr:cNvPr id="876" name="テキスト ボックス 875"/>
        <xdr:cNvSpPr txBox="1"/>
      </xdr:nvSpPr>
      <xdr:spPr>
        <a:xfrm>
          <a:off x="20167111" y="130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125971</xdr:rowOff>
    </xdr:from>
    <xdr:to>
      <xdr:col>28</xdr:col>
      <xdr:colOff>365125</xdr:colOff>
      <xdr:row>76</xdr:row>
      <xdr:rowOff>56121</xdr:rowOff>
    </xdr:to>
    <xdr:sp macro="" textlink="">
      <xdr:nvSpPr>
        <xdr:cNvPr id="877" name="円/楕円 876"/>
        <xdr:cNvSpPr/>
      </xdr:nvSpPr>
      <xdr:spPr>
        <a:xfrm>
          <a:off x="19494500" y="129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47248</xdr:rowOff>
    </xdr:from>
    <xdr:ext cx="534377" cy="259045"/>
    <xdr:sp macro="" textlink="">
      <xdr:nvSpPr>
        <xdr:cNvPr id="878" name="テキスト ボックス 877"/>
        <xdr:cNvSpPr txBox="1"/>
      </xdr:nvSpPr>
      <xdr:spPr>
        <a:xfrm>
          <a:off x="19278111" y="130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148926</xdr:rowOff>
    </xdr:from>
    <xdr:to>
      <xdr:col>27</xdr:col>
      <xdr:colOff>161925</xdr:colOff>
      <xdr:row>76</xdr:row>
      <xdr:rowOff>79076</xdr:rowOff>
    </xdr:to>
    <xdr:sp macro="" textlink="">
      <xdr:nvSpPr>
        <xdr:cNvPr id="879" name="円/楕円 878"/>
        <xdr:cNvSpPr/>
      </xdr:nvSpPr>
      <xdr:spPr>
        <a:xfrm>
          <a:off x="18605500" y="130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70203</xdr:rowOff>
    </xdr:from>
    <xdr:ext cx="534377" cy="259045"/>
    <xdr:sp macro="" textlink="">
      <xdr:nvSpPr>
        <xdr:cNvPr id="880" name="テキスト ボックス 879"/>
        <xdr:cNvSpPr txBox="1"/>
      </xdr:nvSpPr>
      <xdr:spPr>
        <a:xfrm>
          <a:off x="18389111" y="131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フローチャート :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5" name="フローチャート :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6" name="テキスト ボックス 90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8" name="フローチャート :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9" name="テキスト ボックス 90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1" name="フローチャート :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2" name="テキスト ボックス 91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フローチャート :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4" name="テキスト ボックス 91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0" name="円/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2" name="円/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3" name="テキスト ボックス 92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4" name="円/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5" name="テキスト ボックス 92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6" name="円/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7" name="テキスト ボックス 92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8" name="円/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9" name="テキスト ボックス 92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全体的に、県平均、全国平均、類似団体平均と比較して、高い方向に乖離しているのが公債費。低い方向に乖離しているのが扶助費、普通建設事業費、積立金となっている。</a:t>
          </a:r>
          <a:endParaRPr kumimoji="1" lang="en-US" altLang="ja-JP" sz="1300">
            <a:latin typeface="ＭＳ Ｐゴシック"/>
          </a:endParaRPr>
        </a:p>
        <a:p>
          <a:r>
            <a:rPr kumimoji="1" lang="ja-JP" altLang="en-US" sz="1300">
              <a:latin typeface="ＭＳ Ｐゴシック"/>
            </a:rPr>
            <a:t>普通建設費は教育施設の統廃合に伴う大規模な施設等整備の完了に伴う事業費が減となってきている。反対に、公債費は教育施設の整備のための地方債の償還が開始となってきたことに伴い増となってきている。</a:t>
          </a:r>
          <a:endParaRPr kumimoji="1" lang="en-US" altLang="ja-JP" sz="1300">
            <a:latin typeface="ＭＳ Ｐゴシック"/>
          </a:endParaRPr>
        </a:p>
        <a:p>
          <a:r>
            <a:rPr kumimoji="1" lang="ja-JP" altLang="en-US" sz="1300">
              <a:latin typeface="ＭＳ Ｐゴシック"/>
            </a:rPr>
            <a:t>また、公債費の償還が歳出のウェイトを大きく占めているため、積立金は類似団体の</a:t>
          </a:r>
          <a:r>
            <a:rPr kumimoji="1" lang="en-US" altLang="ja-JP" sz="1300">
              <a:latin typeface="ＭＳ Ｐゴシック"/>
            </a:rPr>
            <a:t>4</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にも満たない状況となり、基金残高の僅少につながっている。</a:t>
          </a:r>
          <a:endParaRPr kumimoji="1" lang="en-US" altLang="ja-JP" sz="1300">
            <a:latin typeface="ＭＳ Ｐゴシック"/>
          </a:endParaRPr>
        </a:p>
        <a:p>
          <a:r>
            <a:rPr kumimoji="1" lang="ja-JP" altLang="en-US" sz="1300">
              <a:latin typeface="ＭＳ Ｐゴシック"/>
            </a:rPr>
            <a:t>新規起債の抑制により公債費の縮減を図り、反対に積立金を増やしていく必要がある。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16,450
91.59
7,752,155
7,603,047
125,742
4,882,608
10,212,913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115316</xdr:rowOff>
    </xdr:from>
    <xdr:to>
      <xdr:col>6</xdr:col>
      <xdr:colOff>511175</xdr:colOff>
      <xdr:row>33</xdr:row>
      <xdr:rowOff>167894</xdr:rowOff>
    </xdr:to>
    <xdr:cxnSp macro="">
      <xdr:nvCxnSpPr>
        <xdr:cNvPr id="61" name="直線コネクタ 60"/>
        <xdr:cNvCxnSpPr/>
      </xdr:nvCxnSpPr>
      <xdr:spPr>
        <a:xfrm>
          <a:off x="3797300" y="560171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115316</xdr:rowOff>
    </xdr:from>
    <xdr:to>
      <xdr:col>5</xdr:col>
      <xdr:colOff>358775</xdr:colOff>
      <xdr:row>33</xdr:row>
      <xdr:rowOff>112649</xdr:rowOff>
    </xdr:to>
    <xdr:cxnSp macro="">
      <xdr:nvCxnSpPr>
        <xdr:cNvPr id="64" name="直線コネクタ 63"/>
        <xdr:cNvCxnSpPr/>
      </xdr:nvCxnSpPr>
      <xdr:spPr>
        <a:xfrm flipV="1">
          <a:off x="2908300" y="5601716"/>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112649</xdr:rowOff>
    </xdr:from>
    <xdr:to>
      <xdr:col>4</xdr:col>
      <xdr:colOff>155575</xdr:colOff>
      <xdr:row>34</xdr:row>
      <xdr:rowOff>25400</xdr:rowOff>
    </xdr:to>
    <xdr:cxnSp macro="">
      <xdr:nvCxnSpPr>
        <xdr:cNvPr id="67" name="直線コネクタ 66"/>
        <xdr:cNvCxnSpPr/>
      </xdr:nvCxnSpPr>
      <xdr:spPr>
        <a:xfrm flipV="1">
          <a:off x="2019300" y="5770499"/>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21607</xdr:rowOff>
    </xdr:from>
    <xdr:ext cx="469744" cy="259045"/>
    <xdr:sp macro="" textlink="">
      <xdr:nvSpPr>
        <xdr:cNvPr id="69" name="テキスト ボックス 68"/>
        <xdr:cNvSpPr txBox="1"/>
      </xdr:nvSpPr>
      <xdr:spPr>
        <a:xfrm>
          <a:off x="2673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110363</xdr:rowOff>
    </xdr:from>
    <xdr:to>
      <xdr:col>2</xdr:col>
      <xdr:colOff>638175</xdr:colOff>
      <xdr:row>34</xdr:row>
      <xdr:rowOff>25400</xdr:rowOff>
    </xdr:to>
    <xdr:cxnSp macro="">
      <xdr:nvCxnSpPr>
        <xdr:cNvPr id="70" name="直線コネクタ 69"/>
        <xdr:cNvCxnSpPr/>
      </xdr:nvCxnSpPr>
      <xdr:spPr>
        <a:xfrm>
          <a:off x="1130300" y="5768213"/>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41419</xdr:rowOff>
    </xdr:from>
    <xdr:ext cx="469744" cy="259045"/>
    <xdr:sp macro="" textlink="">
      <xdr:nvSpPr>
        <xdr:cNvPr id="72" name="テキスト ボックス 71"/>
        <xdr:cNvSpPr txBox="1"/>
      </xdr:nvSpPr>
      <xdr:spPr>
        <a:xfrm>
          <a:off x="1784427"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118381</xdr:rowOff>
    </xdr:from>
    <xdr:ext cx="469744" cy="259045"/>
    <xdr:sp macro="" textlink="">
      <xdr:nvSpPr>
        <xdr:cNvPr id="74" name="テキスト ボックス 73"/>
        <xdr:cNvSpPr txBox="1"/>
      </xdr:nvSpPr>
      <xdr:spPr>
        <a:xfrm>
          <a:off x="895427" y="5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117094</xdr:rowOff>
    </xdr:from>
    <xdr:to>
      <xdr:col>6</xdr:col>
      <xdr:colOff>561975</xdr:colOff>
      <xdr:row>34</xdr:row>
      <xdr:rowOff>47244</xdr:rowOff>
    </xdr:to>
    <xdr:sp macro="" textlink="">
      <xdr:nvSpPr>
        <xdr:cNvPr id="80" name="円/楕円 79"/>
        <xdr:cNvSpPr/>
      </xdr:nvSpPr>
      <xdr:spPr>
        <a:xfrm>
          <a:off x="45847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139971</xdr:rowOff>
    </xdr:from>
    <xdr:ext cx="469744" cy="259045"/>
    <xdr:sp macro="" textlink="">
      <xdr:nvSpPr>
        <xdr:cNvPr id="81" name="議会費該当値テキスト"/>
        <xdr:cNvSpPr txBox="1"/>
      </xdr:nvSpPr>
      <xdr:spPr>
        <a:xfrm>
          <a:off x="4686300"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64516</xdr:rowOff>
    </xdr:from>
    <xdr:to>
      <xdr:col>5</xdr:col>
      <xdr:colOff>409575</xdr:colOff>
      <xdr:row>32</xdr:row>
      <xdr:rowOff>166116</xdr:rowOff>
    </xdr:to>
    <xdr:sp macro="" textlink="">
      <xdr:nvSpPr>
        <xdr:cNvPr id="82" name="円/楕円 81"/>
        <xdr:cNvSpPr/>
      </xdr:nvSpPr>
      <xdr:spPr>
        <a:xfrm>
          <a:off x="3746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11193</xdr:rowOff>
    </xdr:from>
    <xdr:ext cx="469744" cy="259045"/>
    <xdr:sp macro="" textlink="">
      <xdr:nvSpPr>
        <xdr:cNvPr id="83" name="テキスト ボックス 82"/>
        <xdr:cNvSpPr txBox="1"/>
      </xdr:nvSpPr>
      <xdr:spPr>
        <a:xfrm>
          <a:off x="3562427"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61849</xdr:rowOff>
    </xdr:from>
    <xdr:to>
      <xdr:col>4</xdr:col>
      <xdr:colOff>206375</xdr:colOff>
      <xdr:row>33</xdr:row>
      <xdr:rowOff>163449</xdr:rowOff>
    </xdr:to>
    <xdr:sp macro="" textlink="">
      <xdr:nvSpPr>
        <xdr:cNvPr id="84" name="円/楕円 83"/>
        <xdr:cNvSpPr/>
      </xdr:nvSpPr>
      <xdr:spPr>
        <a:xfrm>
          <a:off x="2857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8526</xdr:rowOff>
    </xdr:from>
    <xdr:ext cx="469744" cy="259045"/>
    <xdr:sp macro="" textlink="">
      <xdr:nvSpPr>
        <xdr:cNvPr id="85" name="テキスト ボックス 84"/>
        <xdr:cNvSpPr txBox="1"/>
      </xdr:nvSpPr>
      <xdr:spPr>
        <a:xfrm>
          <a:off x="2673427"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146050</xdr:rowOff>
    </xdr:from>
    <xdr:to>
      <xdr:col>3</xdr:col>
      <xdr:colOff>3175</xdr:colOff>
      <xdr:row>34</xdr:row>
      <xdr:rowOff>76200</xdr:rowOff>
    </xdr:to>
    <xdr:sp macro="" textlink="">
      <xdr:nvSpPr>
        <xdr:cNvPr id="86" name="円/楕円 85"/>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92727</xdr:rowOff>
    </xdr:from>
    <xdr:ext cx="469744" cy="259045"/>
    <xdr:sp macro="" textlink="">
      <xdr:nvSpPr>
        <xdr:cNvPr id="87" name="テキスト ボックス 86"/>
        <xdr:cNvSpPr txBox="1"/>
      </xdr:nvSpPr>
      <xdr:spPr>
        <a:xfrm>
          <a:off x="1784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59563</xdr:rowOff>
    </xdr:from>
    <xdr:to>
      <xdr:col>1</xdr:col>
      <xdr:colOff>485775</xdr:colOff>
      <xdr:row>33</xdr:row>
      <xdr:rowOff>161163</xdr:rowOff>
    </xdr:to>
    <xdr:sp macro="" textlink="">
      <xdr:nvSpPr>
        <xdr:cNvPr id="88" name="円/楕円 87"/>
        <xdr:cNvSpPr/>
      </xdr:nvSpPr>
      <xdr:spPr>
        <a:xfrm>
          <a:off x="1079500" y="5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6240</xdr:rowOff>
    </xdr:from>
    <xdr:ext cx="469744" cy="259045"/>
    <xdr:sp macro="" textlink="">
      <xdr:nvSpPr>
        <xdr:cNvPr id="89" name="テキスト ボックス 88"/>
        <xdr:cNvSpPr txBox="1"/>
      </xdr:nvSpPr>
      <xdr:spPr>
        <a:xfrm>
          <a:off x="895427" y="54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100468</xdr:rowOff>
    </xdr:from>
    <xdr:to>
      <xdr:col>6</xdr:col>
      <xdr:colOff>511175</xdr:colOff>
      <xdr:row>58</xdr:row>
      <xdr:rowOff>106761</xdr:rowOff>
    </xdr:to>
    <xdr:cxnSp macro="">
      <xdr:nvCxnSpPr>
        <xdr:cNvPr id="118" name="直線コネクタ 117"/>
        <xdr:cNvCxnSpPr/>
      </xdr:nvCxnSpPr>
      <xdr:spPr>
        <a:xfrm>
          <a:off x="3797300" y="10044568"/>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100468</xdr:rowOff>
    </xdr:from>
    <xdr:to>
      <xdr:col>5</xdr:col>
      <xdr:colOff>358775</xdr:colOff>
      <xdr:row>58</xdr:row>
      <xdr:rowOff>116991</xdr:rowOff>
    </xdr:to>
    <xdr:cxnSp macro="">
      <xdr:nvCxnSpPr>
        <xdr:cNvPr id="121" name="直線コネクタ 120"/>
        <xdr:cNvCxnSpPr/>
      </xdr:nvCxnSpPr>
      <xdr:spPr>
        <a:xfrm flipV="1">
          <a:off x="2908300" y="10044568"/>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78011</xdr:rowOff>
    </xdr:from>
    <xdr:to>
      <xdr:col>4</xdr:col>
      <xdr:colOff>155575</xdr:colOff>
      <xdr:row>58</xdr:row>
      <xdr:rowOff>116991</xdr:rowOff>
    </xdr:to>
    <xdr:cxnSp macro="">
      <xdr:nvCxnSpPr>
        <xdr:cNvPr id="124" name="直線コネクタ 123"/>
        <xdr:cNvCxnSpPr/>
      </xdr:nvCxnSpPr>
      <xdr:spPr>
        <a:xfrm>
          <a:off x="2019300" y="10022111"/>
          <a:ext cx="889000" cy="3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132599</xdr:rowOff>
    </xdr:from>
    <xdr:ext cx="534377" cy="259045"/>
    <xdr:sp macro="" textlink="">
      <xdr:nvSpPr>
        <xdr:cNvPr id="126" name="テキスト ボックス 125"/>
        <xdr:cNvSpPr txBox="1"/>
      </xdr:nvSpPr>
      <xdr:spPr>
        <a:xfrm>
          <a:off x="2641111" y="97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78011</xdr:rowOff>
    </xdr:from>
    <xdr:to>
      <xdr:col>2</xdr:col>
      <xdr:colOff>638175</xdr:colOff>
      <xdr:row>58</xdr:row>
      <xdr:rowOff>116682</xdr:rowOff>
    </xdr:to>
    <xdr:cxnSp macro="">
      <xdr:nvCxnSpPr>
        <xdr:cNvPr id="127" name="直線コネクタ 126"/>
        <xdr:cNvCxnSpPr/>
      </xdr:nvCxnSpPr>
      <xdr:spPr>
        <a:xfrm flipV="1">
          <a:off x="1130300" y="10022111"/>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135357</xdr:rowOff>
    </xdr:from>
    <xdr:ext cx="534377" cy="259045"/>
    <xdr:sp macro="" textlink="">
      <xdr:nvSpPr>
        <xdr:cNvPr id="129" name="テキスト ボックス 128"/>
        <xdr:cNvSpPr txBox="1"/>
      </xdr:nvSpPr>
      <xdr:spPr>
        <a:xfrm>
          <a:off x="1752111" y="97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55961</xdr:rowOff>
    </xdr:from>
    <xdr:to>
      <xdr:col>6</xdr:col>
      <xdr:colOff>561975</xdr:colOff>
      <xdr:row>58</xdr:row>
      <xdr:rowOff>157561</xdr:rowOff>
    </xdr:to>
    <xdr:sp macro="" textlink="">
      <xdr:nvSpPr>
        <xdr:cNvPr id="137" name="円/楕円 136"/>
        <xdr:cNvSpPr/>
      </xdr:nvSpPr>
      <xdr:spPr>
        <a:xfrm>
          <a:off x="4584700" y="100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142338</xdr:rowOff>
    </xdr:from>
    <xdr:ext cx="534377" cy="259045"/>
    <xdr:sp macro="" textlink="">
      <xdr:nvSpPr>
        <xdr:cNvPr id="138" name="総務費該当値テキスト"/>
        <xdr:cNvSpPr txBox="1"/>
      </xdr:nvSpPr>
      <xdr:spPr>
        <a:xfrm>
          <a:off x="4686300" y="991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49668</xdr:rowOff>
    </xdr:from>
    <xdr:to>
      <xdr:col>5</xdr:col>
      <xdr:colOff>409575</xdr:colOff>
      <xdr:row>58</xdr:row>
      <xdr:rowOff>151268</xdr:rowOff>
    </xdr:to>
    <xdr:sp macro="" textlink="">
      <xdr:nvSpPr>
        <xdr:cNvPr id="139" name="円/楕円 138"/>
        <xdr:cNvSpPr/>
      </xdr:nvSpPr>
      <xdr:spPr>
        <a:xfrm>
          <a:off x="3746500" y="99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142395</xdr:rowOff>
    </xdr:from>
    <xdr:ext cx="534377" cy="259045"/>
    <xdr:sp macro="" textlink="">
      <xdr:nvSpPr>
        <xdr:cNvPr id="140" name="テキスト ボックス 139"/>
        <xdr:cNvSpPr txBox="1"/>
      </xdr:nvSpPr>
      <xdr:spPr>
        <a:xfrm>
          <a:off x="3530111" y="100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66191</xdr:rowOff>
    </xdr:from>
    <xdr:to>
      <xdr:col>4</xdr:col>
      <xdr:colOff>206375</xdr:colOff>
      <xdr:row>58</xdr:row>
      <xdr:rowOff>167791</xdr:rowOff>
    </xdr:to>
    <xdr:sp macro="" textlink="">
      <xdr:nvSpPr>
        <xdr:cNvPr id="141" name="円/楕円 140"/>
        <xdr:cNvSpPr/>
      </xdr:nvSpPr>
      <xdr:spPr>
        <a:xfrm>
          <a:off x="2857500" y="100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158918</xdr:rowOff>
    </xdr:from>
    <xdr:ext cx="534377" cy="259045"/>
    <xdr:sp macro="" textlink="">
      <xdr:nvSpPr>
        <xdr:cNvPr id="142" name="テキスト ボックス 141"/>
        <xdr:cNvSpPr txBox="1"/>
      </xdr:nvSpPr>
      <xdr:spPr>
        <a:xfrm>
          <a:off x="2641111" y="101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27211</xdr:rowOff>
    </xdr:from>
    <xdr:to>
      <xdr:col>3</xdr:col>
      <xdr:colOff>3175</xdr:colOff>
      <xdr:row>58</xdr:row>
      <xdr:rowOff>128811</xdr:rowOff>
    </xdr:to>
    <xdr:sp macro="" textlink="">
      <xdr:nvSpPr>
        <xdr:cNvPr id="143" name="円/楕円 142"/>
        <xdr:cNvSpPr/>
      </xdr:nvSpPr>
      <xdr:spPr>
        <a:xfrm>
          <a:off x="1968500" y="99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119938</xdr:rowOff>
    </xdr:from>
    <xdr:ext cx="534377" cy="259045"/>
    <xdr:sp macro="" textlink="">
      <xdr:nvSpPr>
        <xdr:cNvPr id="144" name="テキスト ボックス 143"/>
        <xdr:cNvSpPr txBox="1"/>
      </xdr:nvSpPr>
      <xdr:spPr>
        <a:xfrm>
          <a:off x="1752111" y="100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65882</xdr:rowOff>
    </xdr:from>
    <xdr:to>
      <xdr:col>1</xdr:col>
      <xdr:colOff>485775</xdr:colOff>
      <xdr:row>58</xdr:row>
      <xdr:rowOff>167482</xdr:rowOff>
    </xdr:to>
    <xdr:sp macro="" textlink="">
      <xdr:nvSpPr>
        <xdr:cNvPr id="145" name="円/楕円 144"/>
        <xdr:cNvSpPr/>
      </xdr:nvSpPr>
      <xdr:spPr>
        <a:xfrm>
          <a:off x="1079500" y="100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158609</xdr:rowOff>
    </xdr:from>
    <xdr:ext cx="534377" cy="259045"/>
    <xdr:sp macro="" textlink="">
      <xdr:nvSpPr>
        <xdr:cNvPr id="146" name="テキスト ボックス 145"/>
        <xdr:cNvSpPr txBox="1"/>
      </xdr:nvSpPr>
      <xdr:spPr>
        <a:xfrm>
          <a:off x="863111" y="101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31454</xdr:rowOff>
    </xdr:from>
    <xdr:to>
      <xdr:col>6</xdr:col>
      <xdr:colOff>511175</xdr:colOff>
      <xdr:row>78</xdr:row>
      <xdr:rowOff>69666</xdr:rowOff>
    </xdr:to>
    <xdr:cxnSp macro="">
      <xdr:nvCxnSpPr>
        <xdr:cNvPr id="174" name="直線コネクタ 173"/>
        <xdr:cNvCxnSpPr/>
      </xdr:nvCxnSpPr>
      <xdr:spPr>
        <a:xfrm flipV="1">
          <a:off x="3797300" y="13404554"/>
          <a:ext cx="838200" cy="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69666</xdr:rowOff>
    </xdr:from>
    <xdr:to>
      <xdr:col>5</xdr:col>
      <xdr:colOff>358775</xdr:colOff>
      <xdr:row>78</xdr:row>
      <xdr:rowOff>83254</xdr:rowOff>
    </xdr:to>
    <xdr:cxnSp macro="">
      <xdr:nvCxnSpPr>
        <xdr:cNvPr id="177" name="直線コネクタ 176"/>
        <xdr:cNvCxnSpPr/>
      </xdr:nvCxnSpPr>
      <xdr:spPr>
        <a:xfrm flipV="1">
          <a:off x="2908300" y="13442766"/>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83254</xdr:rowOff>
    </xdr:from>
    <xdr:to>
      <xdr:col>4</xdr:col>
      <xdr:colOff>155575</xdr:colOff>
      <xdr:row>78</xdr:row>
      <xdr:rowOff>112150</xdr:rowOff>
    </xdr:to>
    <xdr:cxnSp macro="">
      <xdr:nvCxnSpPr>
        <xdr:cNvPr id="180" name="直線コネクタ 179"/>
        <xdr:cNvCxnSpPr/>
      </xdr:nvCxnSpPr>
      <xdr:spPr>
        <a:xfrm flipV="1">
          <a:off x="2019300" y="13456354"/>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81" name="フローチャート : 判断 180"/>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50692</xdr:rowOff>
    </xdr:from>
    <xdr:ext cx="599010" cy="259045"/>
    <xdr:sp macro="" textlink="">
      <xdr:nvSpPr>
        <xdr:cNvPr id="182" name="テキスト ボックス 181"/>
        <xdr:cNvSpPr txBox="1"/>
      </xdr:nvSpPr>
      <xdr:spPr>
        <a:xfrm>
          <a:off x="2608794"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45114</xdr:rowOff>
    </xdr:from>
    <xdr:to>
      <xdr:col>2</xdr:col>
      <xdr:colOff>638175</xdr:colOff>
      <xdr:row>78</xdr:row>
      <xdr:rowOff>112150</xdr:rowOff>
    </xdr:to>
    <xdr:cxnSp macro="">
      <xdr:nvCxnSpPr>
        <xdr:cNvPr id="183" name="直線コネクタ 182"/>
        <xdr:cNvCxnSpPr/>
      </xdr:nvCxnSpPr>
      <xdr:spPr>
        <a:xfrm>
          <a:off x="1130300" y="12903864"/>
          <a:ext cx="889000" cy="58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4" name="フローチャート : 判断 183"/>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7295</xdr:rowOff>
    </xdr:from>
    <xdr:ext cx="599010" cy="259045"/>
    <xdr:sp macro="" textlink="">
      <xdr:nvSpPr>
        <xdr:cNvPr id="185" name="テキスト ボックス 184"/>
        <xdr:cNvSpPr txBox="1"/>
      </xdr:nvSpPr>
      <xdr:spPr>
        <a:xfrm>
          <a:off x="1719794"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6" name="フローチャート : 判断 185"/>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38212</xdr:rowOff>
    </xdr:from>
    <xdr:ext cx="599010" cy="259045"/>
    <xdr:sp macro="" textlink="">
      <xdr:nvSpPr>
        <xdr:cNvPr id="187" name="テキスト ボックス 186"/>
        <xdr:cNvSpPr txBox="1"/>
      </xdr:nvSpPr>
      <xdr:spPr>
        <a:xfrm>
          <a:off x="830794" y="1323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152104</xdr:rowOff>
    </xdr:from>
    <xdr:to>
      <xdr:col>6</xdr:col>
      <xdr:colOff>561975</xdr:colOff>
      <xdr:row>78</xdr:row>
      <xdr:rowOff>82254</xdr:rowOff>
    </xdr:to>
    <xdr:sp macro="" textlink="">
      <xdr:nvSpPr>
        <xdr:cNvPr id="193" name="円/楕円 192"/>
        <xdr:cNvSpPr/>
      </xdr:nvSpPr>
      <xdr:spPr>
        <a:xfrm>
          <a:off x="4584700" y="13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130531</xdr:rowOff>
    </xdr:from>
    <xdr:ext cx="599010" cy="259045"/>
    <xdr:sp macro="" textlink="">
      <xdr:nvSpPr>
        <xdr:cNvPr id="194" name="民生費該当値テキスト"/>
        <xdr:cNvSpPr txBox="1"/>
      </xdr:nvSpPr>
      <xdr:spPr>
        <a:xfrm>
          <a:off x="4686300" y="1333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18866</xdr:rowOff>
    </xdr:from>
    <xdr:to>
      <xdr:col>5</xdr:col>
      <xdr:colOff>409575</xdr:colOff>
      <xdr:row>78</xdr:row>
      <xdr:rowOff>120466</xdr:rowOff>
    </xdr:to>
    <xdr:sp macro="" textlink="">
      <xdr:nvSpPr>
        <xdr:cNvPr id="195" name="円/楕円 194"/>
        <xdr:cNvSpPr/>
      </xdr:nvSpPr>
      <xdr:spPr>
        <a:xfrm>
          <a:off x="3746500" y="133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111593</xdr:rowOff>
    </xdr:from>
    <xdr:ext cx="599010" cy="259045"/>
    <xdr:sp macro="" textlink="">
      <xdr:nvSpPr>
        <xdr:cNvPr id="196" name="テキスト ボックス 195"/>
        <xdr:cNvSpPr txBox="1"/>
      </xdr:nvSpPr>
      <xdr:spPr>
        <a:xfrm>
          <a:off x="3497794" y="1348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32454</xdr:rowOff>
    </xdr:from>
    <xdr:to>
      <xdr:col>4</xdr:col>
      <xdr:colOff>206375</xdr:colOff>
      <xdr:row>78</xdr:row>
      <xdr:rowOff>134054</xdr:rowOff>
    </xdr:to>
    <xdr:sp macro="" textlink="">
      <xdr:nvSpPr>
        <xdr:cNvPr id="197" name="円/楕円 196"/>
        <xdr:cNvSpPr/>
      </xdr:nvSpPr>
      <xdr:spPr>
        <a:xfrm>
          <a:off x="2857500" y="134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125181</xdr:rowOff>
    </xdr:from>
    <xdr:ext cx="599010" cy="259045"/>
    <xdr:sp macro="" textlink="">
      <xdr:nvSpPr>
        <xdr:cNvPr id="198" name="テキスト ボックス 197"/>
        <xdr:cNvSpPr txBox="1"/>
      </xdr:nvSpPr>
      <xdr:spPr>
        <a:xfrm>
          <a:off x="2608794" y="1349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61350</xdr:rowOff>
    </xdr:from>
    <xdr:to>
      <xdr:col>3</xdr:col>
      <xdr:colOff>3175</xdr:colOff>
      <xdr:row>78</xdr:row>
      <xdr:rowOff>162950</xdr:rowOff>
    </xdr:to>
    <xdr:sp macro="" textlink="">
      <xdr:nvSpPr>
        <xdr:cNvPr id="199" name="円/楕円 198"/>
        <xdr:cNvSpPr/>
      </xdr:nvSpPr>
      <xdr:spPr>
        <a:xfrm>
          <a:off x="1968500" y="134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154077</xdr:rowOff>
    </xdr:from>
    <xdr:ext cx="599010" cy="259045"/>
    <xdr:sp macro="" textlink="">
      <xdr:nvSpPr>
        <xdr:cNvPr id="200" name="テキスト ボックス 199"/>
        <xdr:cNvSpPr txBox="1"/>
      </xdr:nvSpPr>
      <xdr:spPr>
        <a:xfrm>
          <a:off x="1719794" y="135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165764</xdr:rowOff>
    </xdr:from>
    <xdr:to>
      <xdr:col>1</xdr:col>
      <xdr:colOff>485775</xdr:colOff>
      <xdr:row>75</xdr:row>
      <xdr:rowOff>95914</xdr:rowOff>
    </xdr:to>
    <xdr:sp macro="" textlink="">
      <xdr:nvSpPr>
        <xdr:cNvPr id="201" name="円/楕円 200"/>
        <xdr:cNvSpPr/>
      </xdr:nvSpPr>
      <xdr:spPr>
        <a:xfrm>
          <a:off x="1079500" y="12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112441</xdr:rowOff>
    </xdr:from>
    <xdr:ext cx="599010" cy="259045"/>
    <xdr:sp macro="" textlink="">
      <xdr:nvSpPr>
        <xdr:cNvPr id="202" name="テキスト ボックス 201"/>
        <xdr:cNvSpPr txBox="1"/>
      </xdr:nvSpPr>
      <xdr:spPr>
        <a:xfrm>
          <a:off x="830794" y="1262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15875</xdr:rowOff>
    </xdr:from>
    <xdr:to>
      <xdr:col>6</xdr:col>
      <xdr:colOff>511175</xdr:colOff>
      <xdr:row>97</xdr:row>
      <xdr:rowOff>37275</xdr:rowOff>
    </xdr:to>
    <xdr:cxnSp macro="">
      <xdr:nvCxnSpPr>
        <xdr:cNvPr id="231" name="直線コネクタ 230"/>
        <xdr:cNvCxnSpPr/>
      </xdr:nvCxnSpPr>
      <xdr:spPr>
        <a:xfrm flipV="1">
          <a:off x="3797300" y="16646525"/>
          <a:ext cx="8382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118008</xdr:rowOff>
    </xdr:from>
    <xdr:to>
      <xdr:col>5</xdr:col>
      <xdr:colOff>358775</xdr:colOff>
      <xdr:row>97</xdr:row>
      <xdr:rowOff>37275</xdr:rowOff>
    </xdr:to>
    <xdr:cxnSp macro="">
      <xdr:nvCxnSpPr>
        <xdr:cNvPr id="234" name="直線コネクタ 233"/>
        <xdr:cNvCxnSpPr/>
      </xdr:nvCxnSpPr>
      <xdr:spPr>
        <a:xfrm>
          <a:off x="2908300" y="16577208"/>
          <a:ext cx="8890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118008</xdr:rowOff>
    </xdr:from>
    <xdr:to>
      <xdr:col>4</xdr:col>
      <xdr:colOff>155575</xdr:colOff>
      <xdr:row>97</xdr:row>
      <xdr:rowOff>36716</xdr:rowOff>
    </xdr:to>
    <xdr:cxnSp macro="">
      <xdr:nvCxnSpPr>
        <xdr:cNvPr id="237" name="直線コネクタ 236"/>
        <xdr:cNvCxnSpPr/>
      </xdr:nvCxnSpPr>
      <xdr:spPr>
        <a:xfrm flipV="1">
          <a:off x="2019300" y="16577208"/>
          <a:ext cx="889000" cy="9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98722</xdr:rowOff>
    </xdr:from>
    <xdr:ext cx="534377" cy="259045"/>
    <xdr:sp macro="" textlink="">
      <xdr:nvSpPr>
        <xdr:cNvPr id="239" name="テキスト ボックス 238"/>
        <xdr:cNvSpPr txBox="1"/>
      </xdr:nvSpPr>
      <xdr:spPr>
        <a:xfrm>
          <a:off x="2641111" y="16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26772</xdr:rowOff>
    </xdr:from>
    <xdr:to>
      <xdr:col>2</xdr:col>
      <xdr:colOff>638175</xdr:colOff>
      <xdr:row>97</xdr:row>
      <xdr:rowOff>36716</xdr:rowOff>
    </xdr:to>
    <xdr:cxnSp macro="">
      <xdr:nvCxnSpPr>
        <xdr:cNvPr id="240" name="直線コネクタ 239"/>
        <xdr:cNvCxnSpPr/>
      </xdr:nvCxnSpPr>
      <xdr:spPr>
        <a:xfrm>
          <a:off x="1130300" y="16657422"/>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78401</xdr:rowOff>
    </xdr:from>
    <xdr:ext cx="534377" cy="259045"/>
    <xdr:sp macro="" textlink="">
      <xdr:nvSpPr>
        <xdr:cNvPr id="242" name="テキスト ボックス 241"/>
        <xdr:cNvSpPr txBox="1"/>
      </xdr:nvSpPr>
      <xdr:spPr>
        <a:xfrm>
          <a:off x="1752111" y="161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100207</xdr:rowOff>
    </xdr:from>
    <xdr:ext cx="534377" cy="259045"/>
    <xdr:sp macro="" textlink="">
      <xdr:nvSpPr>
        <xdr:cNvPr id="244" name="テキスト ボックス 243"/>
        <xdr:cNvSpPr txBox="1"/>
      </xdr:nvSpPr>
      <xdr:spPr>
        <a:xfrm>
          <a:off x="863111" y="162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136525</xdr:rowOff>
    </xdr:from>
    <xdr:to>
      <xdr:col>6</xdr:col>
      <xdr:colOff>561975</xdr:colOff>
      <xdr:row>97</xdr:row>
      <xdr:rowOff>66675</xdr:rowOff>
    </xdr:to>
    <xdr:sp macro="" textlink="">
      <xdr:nvSpPr>
        <xdr:cNvPr id="250" name="円/楕円 249"/>
        <xdr:cNvSpPr/>
      </xdr:nvSpPr>
      <xdr:spPr>
        <a:xfrm>
          <a:off x="45847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114952</xdr:rowOff>
    </xdr:from>
    <xdr:ext cx="534377" cy="259045"/>
    <xdr:sp macro="" textlink="">
      <xdr:nvSpPr>
        <xdr:cNvPr id="251" name="衛生費該当値テキスト"/>
        <xdr:cNvSpPr txBox="1"/>
      </xdr:nvSpPr>
      <xdr:spPr>
        <a:xfrm>
          <a:off x="4686300" y="165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157925</xdr:rowOff>
    </xdr:from>
    <xdr:to>
      <xdr:col>5</xdr:col>
      <xdr:colOff>409575</xdr:colOff>
      <xdr:row>97</xdr:row>
      <xdr:rowOff>88075</xdr:rowOff>
    </xdr:to>
    <xdr:sp macro="" textlink="">
      <xdr:nvSpPr>
        <xdr:cNvPr id="252" name="円/楕円 251"/>
        <xdr:cNvSpPr/>
      </xdr:nvSpPr>
      <xdr:spPr>
        <a:xfrm>
          <a:off x="3746500" y="166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79202</xdr:rowOff>
    </xdr:from>
    <xdr:ext cx="534377" cy="259045"/>
    <xdr:sp macro="" textlink="">
      <xdr:nvSpPr>
        <xdr:cNvPr id="253" name="テキスト ボックス 252"/>
        <xdr:cNvSpPr txBox="1"/>
      </xdr:nvSpPr>
      <xdr:spPr>
        <a:xfrm>
          <a:off x="3530111" y="167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67208</xdr:rowOff>
    </xdr:from>
    <xdr:to>
      <xdr:col>4</xdr:col>
      <xdr:colOff>206375</xdr:colOff>
      <xdr:row>96</xdr:row>
      <xdr:rowOff>168808</xdr:rowOff>
    </xdr:to>
    <xdr:sp macro="" textlink="">
      <xdr:nvSpPr>
        <xdr:cNvPr id="254" name="円/楕円 253"/>
        <xdr:cNvSpPr/>
      </xdr:nvSpPr>
      <xdr:spPr>
        <a:xfrm>
          <a:off x="2857500" y="16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159935</xdr:rowOff>
    </xdr:from>
    <xdr:ext cx="534377" cy="259045"/>
    <xdr:sp macro="" textlink="">
      <xdr:nvSpPr>
        <xdr:cNvPr id="255" name="テキスト ボックス 254"/>
        <xdr:cNvSpPr txBox="1"/>
      </xdr:nvSpPr>
      <xdr:spPr>
        <a:xfrm>
          <a:off x="2641111" y="166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157366</xdr:rowOff>
    </xdr:from>
    <xdr:to>
      <xdr:col>3</xdr:col>
      <xdr:colOff>3175</xdr:colOff>
      <xdr:row>97</xdr:row>
      <xdr:rowOff>87516</xdr:rowOff>
    </xdr:to>
    <xdr:sp macro="" textlink="">
      <xdr:nvSpPr>
        <xdr:cNvPr id="256" name="円/楕円 255"/>
        <xdr:cNvSpPr/>
      </xdr:nvSpPr>
      <xdr:spPr>
        <a:xfrm>
          <a:off x="1968500" y="166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78643</xdr:rowOff>
    </xdr:from>
    <xdr:ext cx="534377" cy="259045"/>
    <xdr:sp macro="" textlink="">
      <xdr:nvSpPr>
        <xdr:cNvPr id="257" name="テキスト ボックス 256"/>
        <xdr:cNvSpPr txBox="1"/>
      </xdr:nvSpPr>
      <xdr:spPr>
        <a:xfrm>
          <a:off x="1752111" y="167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147422</xdr:rowOff>
    </xdr:from>
    <xdr:to>
      <xdr:col>1</xdr:col>
      <xdr:colOff>485775</xdr:colOff>
      <xdr:row>97</xdr:row>
      <xdr:rowOff>77572</xdr:rowOff>
    </xdr:to>
    <xdr:sp macro="" textlink="">
      <xdr:nvSpPr>
        <xdr:cNvPr id="258" name="円/楕円 257"/>
        <xdr:cNvSpPr/>
      </xdr:nvSpPr>
      <xdr:spPr>
        <a:xfrm>
          <a:off x="10795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68699</xdr:rowOff>
    </xdr:from>
    <xdr:ext cx="534377" cy="259045"/>
    <xdr:sp macro="" textlink="">
      <xdr:nvSpPr>
        <xdr:cNvPr id="259" name="テキスト ボックス 258"/>
        <xdr:cNvSpPr txBox="1"/>
      </xdr:nvSpPr>
      <xdr:spPr>
        <a:xfrm>
          <a:off x="863111" y="166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144925</xdr:rowOff>
    </xdr:from>
    <xdr:to>
      <xdr:col>15</xdr:col>
      <xdr:colOff>180340</xdr:colOff>
      <xdr:row>39</xdr:row>
      <xdr:rowOff>98878</xdr:rowOff>
    </xdr:to>
    <xdr:cxnSp macro="">
      <xdr:nvCxnSpPr>
        <xdr:cNvPr id="285" name="直線コネクタ 284"/>
        <xdr:cNvCxnSpPr/>
      </xdr:nvCxnSpPr>
      <xdr:spPr>
        <a:xfrm flipV="1">
          <a:off x="10475595" y="5974225"/>
          <a:ext cx="1270" cy="81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91602</xdr:rowOff>
    </xdr:from>
    <xdr:ext cx="469744" cy="259045"/>
    <xdr:sp macro="" textlink="">
      <xdr:nvSpPr>
        <xdr:cNvPr id="288" name="労働費最大値テキスト"/>
        <xdr:cNvSpPr txBox="1"/>
      </xdr:nvSpPr>
      <xdr:spPr>
        <a:xfrm>
          <a:off x="10528300" y="57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34</xdr:row>
      <xdr:rowOff>144925</xdr:rowOff>
    </xdr:from>
    <xdr:to>
      <xdr:col>15</xdr:col>
      <xdr:colOff>269875</xdr:colOff>
      <xdr:row>34</xdr:row>
      <xdr:rowOff>144925</xdr:rowOff>
    </xdr:to>
    <xdr:cxnSp macro="">
      <xdr:nvCxnSpPr>
        <xdr:cNvPr id="289" name="直線コネクタ 288"/>
        <xdr:cNvCxnSpPr/>
      </xdr:nvCxnSpPr>
      <xdr:spPr>
        <a:xfrm>
          <a:off x="10388600" y="597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15603</xdr:rowOff>
    </xdr:from>
    <xdr:to>
      <xdr:col>15</xdr:col>
      <xdr:colOff>180975</xdr:colOff>
      <xdr:row>37</xdr:row>
      <xdr:rowOff>163866</xdr:rowOff>
    </xdr:to>
    <xdr:cxnSp macro="">
      <xdr:nvCxnSpPr>
        <xdr:cNvPr id="290" name="直線コネクタ 289"/>
        <xdr:cNvCxnSpPr/>
      </xdr:nvCxnSpPr>
      <xdr:spPr>
        <a:xfrm>
          <a:off x="9639300" y="6187803"/>
          <a:ext cx="838200" cy="3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49365</xdr:rowOff>
    </xdr:from>
    <xdr:ext cx="378565" cy="259045"/>
    <xdr:sp macro="" textlink="">
      <xdr:nvSpPr>
        <xdr:cNvPr id="291" name="労働費平均値テキスト"/>
        <xdr:cNvSpPr txBox="1"/>
      </xdr:nvSpPr>
      <xdr:spPr>
        <a:xfrm>
          <a:off x="10528300" y="6564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70938</xdr:rowOff>
    </xdr:from>
    <xdr:to>
      <xdr:col>15</xdr:col>
      <xdr:colOff>231775</xdr:colOff>
      <xdr:row>39</xdr:row>
      <xdr:rowOff>1088</xdr:rowOff>
    </xdr:to>
    <xdr:sp macro="" textlink="">
      <xdr:nvSpPr>
        <xdr:cNvPr id="292" name="フローチャート : 判断 291"/>
        <xdr:cNvSpPr/>
      </xdr:nvSpPr>
      <xdr:spPr>
        <a:xfrm>
          <a:off x="10426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78305</xdr:rowOff>
    </xdr:from>
    <xdr:to>
      <xdr:col>14</xdr:col>
      <xdr:colOff>28575</xdr:colOff>
      <xdr:row>36</xdr:row>
      <xdr:rowOff>15603</xdr:rowOff>
    </xdr:to>
    <xdr:cxnSp macro="">
      <xdr:nvCxnSpPr>
        <xdr:cNvPr id="293" name="直線コネクタ 292"/>
        <xdr:cNvCxnSpPr/>
      </xdr:nvCxnSpPr>
      <xdr:spPr>
        <a:xfrm>
          <a:off x="8750300" y="6079055"/>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294" name="フローチャート : 判断 293"/>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27485</xdr:rowOff>
    </xdr:from>
    <xdr:ext cx="378565" cy="259045"/>
    <xdr:sp macro="" textlink="">
      <xdr:nvSpPr>
        <xdr:cNvPr id="295" name="テキスト ボックス 294"/>
        <xdr:cNvSpPr txBox="1"/>
      </xdr:nvSpPr>
      <xdr:spPr>
        <a:xfrm>
          <a:off x="9450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13643</xdr:rowOff>
    </xdr:from>
    <xdr:to>
      <xdr:col>12</xdr:col>
      <xdr:colOff>511175</xdr:colOff>
      <xdr:row>35</xdr:row>
      <xdr:rowOff>78305</xdr:rowOff>
    </xdr:to>
    <xdr:cxnSp macro="">
      <xdr:nvCxnSpPr>
        <xdr:cNvPr id="296" name="直線コネクタ 295"/>
        <xdr:cNvCxnSpPr/>
      </xdr:nvCxnSpPr>
      <xdr:spPr>
        <a:xfrm>
          <a:off x="7861300" y="5157143"/>
          <a:ext cx="889000" cy="9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297" name="フローチャート : 判断 296"/>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298" name="テキスト ボックス 297"/>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13643</xdr:rowOff>
    </xdr:from>
    <xdr:to>
      <xdr:col>11</xdr:col>
      <xdr:colOff>307975</xdr:colOff>
      <xdr:row>35</xdr:row>
      <xdr:rowOff>162887</xdr:rowOff>
    </xdr:to>
    <xdr:cxnSp macro="">
      <xdr:nvCxnSpPr>
        <xdr:cNvPr id="299" name="直線コネクタ 298"/>
        <xdr:cNvCxnSpPr/>
      </xdr:nvCxnSpPr>
      <xdr:spPr>
        <a:xfrm flipV="1">
          <a:off x="6972300" y="5157143"/>
          <a:ext cx="889000" cy="10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0" name="フローチャート : 判断 299"/>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01" name="テキスト ボックス 300"/>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02" name="フローチャート : 判断 301"/>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03" name="テキスト ボックス 302"/>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113066</xdr:rowOff>
    </xdr:from>
    <xdr:to>
      <xdr:col>15</xdr:col>
      <xdr:colOff>231775</xdr:colOff>
      <xdr:row>38</xdr:row>
      <xdr:rowOff>43216</xdr:rowOff>
    </xdr:to>
    <xdr:sp macro="" textlink="">
      <xdr:nvSpPr>
        <xdr:cNvPr id="309" name="円/楕円 308"/>
        <xdr:cNvSpPr/>
      </xdr:nvSpPr>
      <xdr:spPr>
        <a:xfrm>
          <a:off x="10426700" y="645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135943</xdr:rowOff>
    </xdr:from>
    <xdr:ext cx="378565" cy="259045"/>
    <xdr:sp macro="" textlink="">
      <xdr:nvSpPr>
        <xdr:cNvPr id="310" name="労働費該当値テキスト"/>
        <xdr:cNvSpPr txBox="1"/>
      </xdr:nvSpPr>
      <xdr:spPr>
        <a:xfrm>
          <a:off x="10528300" y="630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136253</xdr:rowOff>
    </xdr:from>
    <xdr:to>
      <xdr:col>14</xdr:col>
      <xdr:colOff>79375</xdr:colOff>
      <xdr:row>36</xdr:row>
      <xdr:rowOff>66403</xdr:rowOff>
    </xdr:to>
    <xdr:sp macro="" textlink="">
      <xdr:nvSpPr>
        <xdr:cNvPr id="311" name="円/楕円 310"/>
        <xdr:cNvSpPr/>
      </xdr:nvSpPr>
      <xdr:spPr>
        <a:xfrm>
          <a:off x="9588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82930</xdr:rowOff>
    </xdr:from>
    <xdr:ext cx="469744" cy="259045"/>
    <xdr:sp macro="" textlink="">
      <xdr:nvSpPr>
        <xdr:cNvPr id="312" name="テキスト ボックス 311"/>
        <xdr:cNvSpPr txBox="1"/>
      </xdr:nvSpPr>
      <xdr:spPr>
        <a:xfrm>
          <a:off x="9404427"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27505</xdr:rowOff>
    </xdr:from>
    <xdr:to>
      <xdr:col>12</xdr:col>
      <xdr:colOff>561975</xdr:colOff>
      <xdr:row>35</xdr:row>
      <xdr:rowOff>129105</xdr:rowOff>
    </xdr:to>
    <xdr:sp macro="" textlink="">
      <xdr:nvSpPr>
        <xdr:cNvPr id="313" name="円/楕円 312"/>
        <xdr:cNvSpPr/>
      </xdr:nvSpPr>
      <xdr:spPr>
        <a:xfrm>
          <a:off x="8699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145632</xdr:rowOff>
    </xdr:from>
    <xdr:ext cx="469744" cy="259045"/>
    <xdr:sp macro="" textlink="">
      <xdr:nvSpPr>
        <xdr:cNvPr id="314" name="テキスト ボックス 313"/>
        <xdr:cNvSpPr txBox="1"/>
      </xdr:nvSpPr>
      <xdr:spPr>
        <a:xfrm>
          <a:off x="8515427" y="58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134293</xdr:rowOff>
    </xdr:from>
    <xdr:to>
      <xdr:col>11</xdr:col>
      <xdr:colOff>358775</xdr:colOff>
      <xdr:row>30</xdr:row>
      <xdr:rowOff>64443</xdr:rowOff>
    </xdr:to>
    <xdr:sp macro="" textlink="">
      <xdr:nvSpPr>
        <xdr:cNvPr id="315" name="円/楕円 314"/>
        <xdr:cNvSpPr/>
      </xdr:nvSpPr>
      <xdr:spPr>
        <a:xfrm>
          <a:off x="7810500" y="5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80970</xdr:rowOff>
    </xdr:from>
    <xdr:ext cx="469744" cy="259045"/>
    <xdr:sp macro="" textlink="">
      <xdr:nvSpPr>
        <xdr:cNvPr id="316" name="テキスト ボックス 315"/>
        <xdr:cNvSpPr txBox="1"/>
      </xdr:nvSpPr>
      <xdr:spPr>
        <a:xfrm>
          <a:off x="7626427" y="48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112087</xdr:rowOff>
    </xdr:from>
    <xdr:to>
      <xdr:col>10</xdr:col>
      <xdr:colOff>155575</xdr:colOff>
      <xdr:row>36</xdr:row>
      <xdr:rowOff>42237</xdr:rowOff>
    </xdr:to>
    <xdr:sp macro="" textlink="">
      <xdr:nvSpPr>
        <xdr:cNvPr id="317" name="円/楕円 316"/>
        <xdr:cNvSpPr/>
      </xdr:nvSpPr>
      <xdr:spPr>
        <a:xfrm>
          <a:off x="6921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33364</xdr:rowOff>
    </xdr:from>
    <xdr:ext cx="469744" cy="259045"/>
    <xdr:sp macro="" textlink="">
      <xdr:nvSpPr>
        <xdr:cNvPr id="318" name="テキスト ボックス 317"/>
        <xdr:cNvSpPr txBox="1"/>
      </xdr:nvSpPr>
      <xdr:spPr>
        <a:xfrm>
          <a:off x="6737427"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40" name="直線コネクタ 339"/>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41"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2" name="直線コネクタ 341"/>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3"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4" name="直線コネクタ 343"/>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137464</xdr:rowOff>
    </xdr:from>
    <xdr:to>
      <xdr:col>15</xdr:col>
      <xdr:colOff>180975</xdr:colOff>
      <xdr:row>57</xdr:row>
      <xdr:rowOff>143783</xdr:rowOff>
    </xdr:to>
    <xdr:cxnSp macro="">
      <xdr:nvCxnSpPr>
        <xdr:cNvPr id="345" name="直線コネクタ 344"/>
        <xdr:cNvCxnSpPr/>
      </xdr:nvCxnSpPr>
      <xdr:spPr>
        <a:xfrm flipV="1">
          <a:off x="9639300" y="9910114"/>
          <a:ext cx="8382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6"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7" name="フローチャート : 判断 346"/>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143783</xdr:rowOff>
    </xdr:from>
    <xdr:to>
      <xdr:col>14</xdr:col>
      <xdr:colOff>28575</xdr:colOff>
      <xdr:row>57</xdr:row>
      <xdr:rowOff>158148</xdr:rowOff>
    </xdr:to>
    <xdr:cxnSp macro="">
      <xdr:nvCxnSpPr>
        <xdr:cNvPr id="348" name="直線コネクタ 347"/>
        <xdr:cNvCxnSpPr/>
      </xdr:nvCxnSpPr>
      <xdr:spPr>
        <a:xfrm flipV="1">
          <a:off x="8750300" y="9916433"/>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9" name="フローチャート : 判断 348"/>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50" name="テキスト ボックス 349"/>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156612</xdr:rowOff>
    </xdr:from>
    <xdr:to>
      <xdr:col>12</xdr:col>
      <xdr:colOff>511175</xdr:colOff>
      <xdr:row>57</xdr:row>
      <xdr:rowOff>158148</xdr:rowOff>
    </xdr:to>
    <xdr:cxnSp macro="">
      <xdr:nvCxnSpPr>
        <xdr:cNvPr id="351" name="直線コネクタ 350"/>
        <xdr:cNvCxnSpPr/>
      </xdr:nvCxnSpPr>
      <xdr:spPr>
        <a:xfrm>
          <a:off x="7861300" y="9929262"/>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2" name="フローチャート : 判断 351"/>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3" name="テキスト ボックス 352"/>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156612</xdr:rowOff>
    </xdr:from>
    <xdr:to>
      <xdr:col>11</xdr:col>
      <xdr:colOff>307975</xdr:colOff>
      <xdr:row>58</xdr:row>
      <xdr:rowOff>12585</xdr:rowOff>
    </xdr:to>
    <xdr:cxnSp macro="">
      <xdr:nvCxnSpPr>
        <xdr:cNvPr id="354" name="直線コネクタ 353"/>
        <xdr:cNvCxnSpPr/>
      </xdr:nvCxnSpPr>
      <xdr:spPr>
        <a:xfrm flipV="1">
          <a:off x="6972300" y="9929262"/>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5" name="フローチャート : 判断 354"/>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6" name="テキスト ボックス 355"/>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7" name="フローチャート : 判断 356"/>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8" name="テキスト ボックス 357"/>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86664</xdr:rowOff>
    </xdr:from>
    <xdr:to>
      <xdr:col>15</xdr:col>
      <xdr:colOff>231775</xdr:colOff>
      <xdr:row>58</xdr:row>
      <xdr:rowOff>16814</xdr:rowOff>
    </xdr:to>
    <xdr:sp macro="" textlink="">
      <xdr:nvSpPr>
        <xdr:cNvPr id="364" name="円/楕円 363"/>
        <xdr:cNvSpPr/>
      </xdr:nvSpPr>
      <xdr:spPr>
        <a:xfrm>
          <a:off x="10426700" y="98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109541</xdr:rowOff>
    </xdr:from>
    <xdr:ext cx="534377" cy="259045"/>
    <xdr:sp macro="" textlink="">
      <xdr:nvSpPr>
        <xdr:cNvPr id="365" name="農林水産業費該当値テキスト"/>
        <xdr:cNvSpPr txBox="1"/>
      </xdr:nvSpPr>
      <xdr:spPr>
        <a:xfrm>
          <a:off x="10528300" y="97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92983</xdr:rowOff>
    </xdr:from>
    <xdr:to>
      <xdr:col>14</xdr:col>
      <xdr:colOff>79375</xdr:colOff>
      <xdr:row>58</xdr:row>
      <xdr:rowOff>23133</xdr:rowOff>
    </xdr:to>
    <xdr:sp macro="" textlink="">
      <xdr:nvSpPr>
        <xdr:cNvPr id="366" name="円/楕円 365"/>
        <xdr:cNvSpPr/>
      </xdr:nvSpPr>
      <xdr:spPr>
        <a:xfrm>
          <a:off x="9588500" y="98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39660</xdr:rowOff>
    </xdr:from>
    <xdr:ext cx="534377" cy="259045"/>
    <xdr:sp macro="" textlink="">
      <xdr:nvSpPr>
        <xdr:cNvPr id="367" name="テキスト ボックス 366"/>
        <xdr:cNvSpPr txBox="1"/>
      </xdr:nvSpPr>
      <xdr:spPr>
        <a:xfrm>
          <a:off x="9372111" y="96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107348</xdr:rowOff>
    </xdr:from>
    <xdr:to>
      <xdr:col>12</xdr:col>
      <xdr:colOff>561975</xdr:colOff>
      <xdr:row>58</xdr:row>
      <xdr:rowOff>37498</xdr:rowOff>
    </xdr:to>
    <xdr:sp macro="" textlink="">
      <xdr:nvSpPr>
        <xdr:cNvPr id="368" name="円/楕円 367"/>
        <xdr:cNvSpPr/>
      </xdr:nvSpPr>
      <xdr:spPr>
        <a:xfrm>
          <a:off x="8699500" y="9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54025</xdr:rowOff>
    </xdr:from>
    <xdr:ext cx="534377" cy="259045"/>
    <xdr:sp macro="" textlink="">
      <xdr:nvSpPr>
        <xdr:cNvPr id="369" name="テキスト ボックス 368"/>
        <xdr:cNvSpPr txBox="1"/>
      </xdr:nvSpPr>
      <xdr:spPr>
        <a:xfrm>
          <a:off x="8483111" y="96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105812</xdr:rowOff>
    </xdr:from>
    <xdr:to>
      <xdr:col>11</xdr:col>
      <xdr:colOff>358775</xdr:colOff>
      <xdr:row>58</xdr:row>
      <xdr:rowOff>35962</xdr:rowOff>
    </xdr:to>
    <xdr:sp macro="" textlink="">
      <xdr:nvSpPr>
        <xdr:cNvPr id="370" name="円/楕円 369"/>
        <xdr:cNvSpPr/>
      </xdr:nvSpPr>
      <xdr:spPr>
        <a:xfrm>
          <a:off x="7810500" y="98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52489</xdr:rowOff>
    </xdr:from>
    <xdr:ext cx="534377" cy="259045"/>
    <xdr:sp macro="" textlink="">
      <xdr:nvSpPr>
        <xdr:cNvPr id="371" name="テキスト ボックス 370"/>
        <xdr:cNvSpPr txBox="1"/>
      </xdr:nvSpPr>
      <xdr:spPr>
        <a:xfrm>
          <a:off x="7594111" y="965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133235</xdr:rowOff>
    </xdr:from>
    <xdr:to>
      <xdr:col>10</xdr:col>
      <xdr:colOff>155575</xdr:colOff>
      <xdr:row>58</xdr:row>
      <xdr:rowOff>63385</xdr:rowOff>
    </xdr:to>
    <xdr:sp macro="" textlink="">
      <xdr:nvSpPr>
        <xdr:cNvPr id="372" name="円/楕円 371"/>
        <xdr:cNvSpPr/>
      </xdr:nvSpPr>
      <xdr:spPr>
        <a:xfrm>
          <a:off x="6921500" y="99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79912</xdr:rowOff>
    </xdr:from>
    <xdr:ext cx="534377" cy="259045"/>
    <xdr:sp macro="" textlink="">
      <xdr:nvSpPr>
        <xdr:cNvPr id="373" name="テキスト ボックス 372"/>
        <xdr:cNvSpPr txBox="1"/>
      </xdr:nvSpPr>
      <xdr:spPr>
        <a:xfrm>
          <a:off x="6705111" y="96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9" name="直線コネクタ 398"/>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400"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401" name="直線コネクタ 400"/>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2"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3" name="直線コネクタ 402"/>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128237</xdr:rowOff>
    </xdr:from>
    <xdr:to>
      <xdr:col>15</xdr:col>
      <xdr:colOff>180975</xdr:colOff>
      <xdr:row>77</xdr:row>
      <xdr:rowOff>69617</xdr:rowOff>
    </xdr:to>
    <xdr:cxnSp macro="">
      <xdr:nvCxnSpPr>
        <xdr:cNvPr id="404" name="直線コネクタ 403"/>
        <xdr:cNvCxnSpPr/>
      </xdr:nvCxnSpPr>
      <xdr:spPr>
        <a:xfrm>
          <a:off x="9639300" y="13158437"/>
          <a:ext cx="8382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5"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6" name="フローチャート : 判断 405"/>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128237</xdr:rowOff>
    </xdr:from>
    <xdr:to>
      <xdr:col>14</xdr:col>
      <xdr:colOff>28575</xdr:colOff>
      <xdr:row>77</xdr:row>
      <xdr:rowOff>51950</xdr:rowOff>
    </xdr:to>
    <xdr:cxnSp macro="">
      <xdr:nvCxnSpPr>
        <xdr:cNvPr id="407" name="直線コネクタ 406"/>
        <xdr:cNvCxnSpPr/>
      </xdr:nvCxnSpPr>
      <xdr:spPr>
        <a:xfrm flipV="1">
          <a:off x="8750300" y="13158437"/>
          <a:ext cx="889000" cy="9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8" name="フローチャート : 判断 407"/>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9" name="テキスト ボックス 408"/>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3683</xdr:rowOff>
    </xdr:from>
    <xdr:to>
      <xdr:col>12</xdr:col>
      <xdr:colOff>511175</xdr:colOff>
      <xdr:row>77</xdr:row>
      <xdr:rowOff>51950</xdr:rowOff>
    </xdr:to>
    <xdr:cxnSp macro="">
      <xdr:nvCxnSpPr>
        <xdr:cNvPr id="410" name="直線コネクタ 409"/>
        <xdr:cNvCxnSpPr/>
      </xdr:nvCxnSpPr>
      <xdr:spPr>
        <a:xfrm>
          <a:off x="7861300" y="13205333"/>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1" name="フローチャート : 判断 410"/>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12" name="テキスト ボックス 411"/>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3683</xdr:rowOff>
    </xdr:from>
    <xdr:to>
      <xdr:col>11</xdr:col>
      <xdr:colOff>307975</xdr:colOff>
      <xdr:row>77</xdr:row>
      <xdr:rowOff>30462</xdr:rowOff>
    </xdr:to>
    <xdr:cxnSp macro="">
      <xdr:nvCxnSpPr>
        <xdr:cNvPr id="413" name="直線コネクタ 412"/>
        <xdr:cNvCxnSpPr/>
      </xdr:nvCxnSpPr>
      <xdr:spPr>
        <a:xfrm flipV="1">
          <a:off x="6972300" y="13205333"/>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4" name="フローチャート : 判断 413"/>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5" name="テキスト ボックス 414"/>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6" name="フローチャート : 判断 415"/>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7" name="テキスト ボックス 416"/>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18817</xdr:rowOff>
    </xdr:from>
    <xdr:to>
      <xdr:col>15</xdr:col>
      <xdr:colOff>231775</xdr:colOff>
      <xdr:row>77</xdr:row>
      <xdr:rowOff>120417</xdr:rowOff>
    </xdr:to>
    <xdr:sp macro="" textlink="">
      <xdr:nvSpPr>
        <xdr:cNvPr id="423" name="円/楕円 422"/>
        <xdr:cNvSpPr/>
      </xdr:nvSpPr>
      <xdr:spPr>
        <a:xfrm>
          <a:off x="10426700" y="132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168694</xdr:rowOff>
    </xdr:from>
    <xdr:ext cx="534377" cy="259045"/>
    <xdr:sp macro="" textlink="">
      <xdr:nvSpPr>
        <xdr:cNvPr id="424" name="商工費該当値テキスト"/>
        <xdr:cNvSpPr txBox="1"/>
      </xdr:nvSpPr>
      <xdr:spPr>
        <a:xfrm>
          <a:off x="10528300" y="131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77437</xdr:rowOff>
    </xdr:from>
    <xdr:to>
      <xdr:col>14</xdr:col>
      <xdr:colOff>79375</xdr:colOff>
      <xdr:row>77</xdr:row>
      <xdr:rowOff>7587</xdr:rowOff>
    </xdr:to>
    <xdr:sp macro="" textlink="">
      <xdr:nvSpPr>
        <xdr:cNvPr id="425" name="円/楕円 424"/>
        <xdr:cNvSpPr/>
      </xdr:nvSpPr>
      <xdr:spPr>
        <a:xfrm>
          <a:off x="9588500" y="131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170164</xdr:rowOff>
    </xdr:from>
    <xdr:ext cx="534377" cy="259045"/>
    <xdr:sp macro="" textlink="">
      <xdr:nvSpPr>
        <xdr:cNvPr id="426" name="テキスト ボックス 425"/>
        <xdr:cNvSpPr txBox="1"/>
      </xdr:nvSpPr>
      <xdr:spPr>
        <a:xfrm>
          <a:off x="9372111" y="132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1150</xdr:rowOff>
    </xdr:from>
    <xdr:to>
      <xdr:col>12</xdr:col>
      <xdr:colOff>561975</xdr:colOff>
      <xdr:row>77</xdr:row>
      <xdr:rowOff>102750</xdr:rowOff>
    </xdr:to>
    <xdr:sp macro="" textlink="">
      <xdr:nvSpPr>
        <xdr:cNvPr id="427" name="円/楕円 426"/>
        <xdr:cNvSpPr/>
      </xdr:nvSpPr>
      <xdr:spPr>
        <a:xfrm>
          <a:off x="8699500" y="132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119277</xdr:rowOff>
    </xdr:from>
    <xdr:ext cx="534377" cy="259045"/>
    <xdr:sp macro="" textlink="">
      <xdr:nvSpPr>
        <xdr:cNvPr id="428" name="テキスト ボックス 427"/>
        <xdr:cNvSpPr txBox="1"/>
      </xdr:nvSpPr>
      <xdr:spPr>
        <a:xfrm>
          <a:off x="8483111" y="129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124333</xdr:rowOff>
    </xdr:from>
    <xdr:to>
      <xdr:col>11</xdr:col>
      <xdr:colOff>358775</xdr:colOff>
      <xdr:row>77</xdr:row>
      <xdr:rowOff>54483</xdr:rowOff>
    </xdr:to>
    <xdr:sp macro="" textlink="">
      <xdr:nvSpPr>
        <xdr:cNvPr id="429" name="円/楕円 428"/>
        <xdr:cNvSpPr/>
      </xdr:nvSpPr>
      <xdr:spPr>
        <a:xfrm>
          <a:off x="7810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71010</xdr:rowOff>
    </xdr:from>
    <xdr:ext cx="534377" cy="259045"/>
    <xdr:sp macro="" textlink="">
      <xdr:nvSpPr>
        <xdr:cNvPr id="430" name="テキスト ボックス 429"/>
        <xdr:cNvSpPr txBox="1"/>
      </xdr:nvSpPr>
      <xdr:spPr>
        <a:xfrm>
          <a:off x="75941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151112</xdr:rowOff>
    </xdr:from>
    <xdr:to>
      <xdr:col>10</xdr:col>
      <xdr:colOff>155575</xdr:colOff>
      <xdr:row>77</xdr:row>
      <xdr:rowOff>81262</xdr:rowOff>
    </xdr:to>
    <xdr:sp macro="" textlink="">
      <xdr:nvSpPr>
        <xdr:cNvPr id="431" name="円/楕円 430"/>
        <xdr:cNvSpPr/>
      </xdr:nvSpPr>
      <xdr:spPr>
        <a:xfrm>
          <a:off x="6921500" y="131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97789</xdr:rowOff>
    </xdr:from>
    <xdr:ext cx="534377" cy="259045"/>
    <xdr:sp macro="" textlink="">
      <xdr:nvSpPr>
        <xdr:cNvPr id="432" name="テキスト ボックス 431"/>
        <xdr:cNvSpPr txBox="1"/>
      </xdr:nvSpPr>
      <xdr:spPr>
        <a:xfrm>
          <a:off x="6705111" y="129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6" name="直線コネクタ 455"/>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7"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8" name="直線コネクタ 457"/>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9"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60" name="直線コネクタ 459"/>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159245</xdr:rowOff>
    </xdr:from>
    <xdr:to>
      <xdr:col>15</xdr:col>
      <xdr:colOff>180975</xdr:colOff>
      <xdr:row>98</xdr:row>
      <xdr:rowOff>164495</xdr:rowOff>
    </xdr:to>
    <xdr:cxnSp macro="">
      <xdr:nvCxnSpPr>
        <xdr:cNvPr id="461" name="直線コネクタ 460"/>
        <xdr:cNvCxnSpPr/>
      </xdr:nvCxnSpPr>
      <xdr:spPr>
        <a:xfrm flipV="1">
          <a:off x="9639300" y="16961345"/>
          <a:ext cx="8382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2"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3" name="フローチャート : 判断 462"/>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156576</xdr:rowOff>
    </xdr:from>
    <xdr:to>
      <xdr:col>14</xdr:col>
      <xdr:colOff>28575</xdr:colOff>
      <xdr:row>98</xdr:row>
      <xdr:rowOff>164495</xdr:rowOff>
    </xdr:to>
    <xdr:cxnSp macro="">
      <xdr:nvCxnSpPr>
        <xdr:cNvPr id="464" name="直線コネクタ 463"/>
        <xdr:cNvCxnSpPr/>
      </xdr:nvCxnSpPr>
      <xdr:spPr>
        <a:xfrm>
          <a:off x="8750300" y="16958676"/>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5" name="フローチャート : 判断 464"/>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6" name="テキスト ボックス 465"/>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145647</xdr:rowOff>
    </xdr:from>
    <xdr:to>
      <xdr:col>12</xdr:col>
      <xdr:colOff>511175</xdr:colOff>
      <xdr:row>98</xdr:row>
      <xdr:rowOff>156576</xdr:rowOff>
    </xdr:to>
    <xdr:cxnSp macro="">
      <xdr:nvCxnSpPr>
        <xdr:cNvPr id="467" name="直線コネクタ 466"/>
        <xdr:cNvCxnSpPr/>
      </xdr:nvCxnSpPr>
      <xdr:spPr>
        <a:xfrm>
          <a:off x="7861300" y="16947747"/>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8" name="フローチャート : 判断 467"/>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34203</xdr:rowOff>
    </xdr:from>
    <xdr:ext cx="534377" cy="259045"/>
    <xdr:sp macro="" textlink="">
      <xdr:nvSpPr>
        <xdr:cNvPr id="469" name="テキスト ボックス 468"/>
        <xdr:cNvSpPr txBox="1"/>
      </xdr:nvSpPr>
      <xdr:spPr>
        <a:xfrm>
          <a:off x="8483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142064</xdr:rowOff>
    </xdr:from>
    <xdr:to>
      <xdr:col>11</xdr:col>
      <xdr:colOff>307975</xdr:colOff>
      <xdr:row>98</xdr:row>
      <xdr:rowOff>145647</xdr:rowOff>
    </xdr:to>
    <xdr:cxnSp macro="">
      <xdr:nvCxnSpPr>
        <xdr:cNvPr id="470" name="直線コネクタ 469"/>
        <xdr:cNvCxnSpPr/>
      </xdr:nvCxnSpPr>
      <xdr:spPr>
        <a:xfrm>
          <a:off x="6972300" y="16944164"/>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71" name="フローチャート : 判断 470"/>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18871</xdr:rowOff>
    </xdr:from>
    <xdr:ext cx="534377" cy="259045"/>
    <xdr:sp macro="" textlink="">
      <xdr:nvSpPr>
        <xdr:cNvPr id="472" name="テキスト ボックス 471"/>
        <xdr:cNvSpPr txBox="1"/>
      </xdr:nvSpPr>
      <xdr:spPr>
        <a:xfrm>
          <a:off x="7594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73" name="フローチャート : 判断 472"/>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23277</xdr:rowOff>
    </xdr:from>
    <xdr:ext cx="534377" cy="259045"/>
    <xdr:sp macro="" textlink="">
      <xdr:nvSpPr>
        <xdr:cNvPr id="474" name="テキスト ボックス 473"/>
        <xdr:cNvSpPr txBox="1"/>
      </xdr:nvSpPr>
      <xdr:spPr>
        <a:xfrm>
          <a:off x="6705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108445</xdr:rowOff>
    </xdr:from>
    <xdr:to>
      <xdr:col>15</xdr:col>
      <xdr:colOff>231775</xdr:colOff>
      <xdr:row>99</xdr:row>
      <xdr:rowOff>38595</xdr:rowOff>
    </xdr:to>
    <xdr:sp macro="" textlink="">
      <xdr:nvSpPr>
        <xdr:cNvPr id="480" name="円/楕円 479"/>
        <xdr:cNvSpPr/>
      </xdr:nvSpPr>
      <xdr:spPr>
        <a:xfrm>
          <a:off x="10426700" y="169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29219</xdr:rowOff>
    </xdr:from>
    <xdr:ext cx="534377" cy="259045"/>
    <xdr:sp macro="" textlink="">
      <xdr:nvSpPr>
        <xdr:cNvPr id="481" name="土木費該当値テキスト"/>
        <xdr:cNvSpPr txBox="1"/>
      </xdr:nvSpPr>
      <xdr:spPr>
        <a:xfrm>
          <a:off x="10528300"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113695</xdr:rowOff>
    </xdr:from>
    <xdr:to>
      <xdr:col>14</xdr:col>
      <xdr:colOff>79375</xdr:colOff>
      <xdr:row>99</xdr:row>
      <xdr:rowOff>43845</xdr:rowOff>
    </xdr:to>
    <xdr:sp macro="" textlink="">
      <xdr:nvSpPr>
        <xdr:cNvPr id="482" name="円/楕円 481"/>
        <xdr:cNvSpPr/>
      </xdr:nvSpPr>
      <xdr:spPr>
        <a:xfrm>
          <a:off x="9588500" y="169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34972</xdr:rowOff>
    </xdr:from>
    <xdr:ext cx="534377" cy="259045"/>
    <xdr:sp macro="" textlink="">
      <xdr:nvSpPr>
        <xdr:cNvPr id="483" name="テキスト ボックス 482"/>
        <xdr:cNvSpPr txBox="1"/>
      </xdr:nvSpPr>
      <xdr:spPr>
        <a:xfrm>
          <a:off x="9372111" y="170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105776</xdr:rowOff>
    </xdr:from>
    <xdr:to>
      <xdr:col>12</xdr:col>
      <xdr:colOff>561975</xdr:colOff>
      <xdr:row>99</xdr:row>
      <xdr:rowOff>35926</xdr:rowOff>
    </xdr:to>
    <xdr:sp macro="" textlink="">
      <xdr:nvSpPr>
        <xdr:cNvPr id="484" name="円/楕円 483"/>
        <xdr:cNvSpPr/>
      </xdr:nvSpPr>
      <xdr:spPr>
        <a:xfrm>
          <a:off x="8699500" y="169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27053</xdr:rowOff>
    </xdr:from>
    <xdr:ext cx="534377" cy="259045"/>
    <xdr:sp macro="" textlink="">
      <xdr:nvSpPr>
        <xdr:cNvPr id="485" name="テキスト ボックス 484"/>
        <xdr:cNvSpPr txBox="1"/>
      </xdr:nvSpPr>
      <xdr:spPr>
        <a:xfrm>
          <a:off x="8483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94847</xdr:rowOff>
    </xdr:from>
    <xdr:to>
      <xdr:col>11</xdr:col>
      <xdr:colOff>358775</xdr:colOff>
      <xdr:row>99</xdr:row>
      <xdr:rowOff>24997</xdr:rowOff>
    </xdr:to>
    <xdr:sp macro="" textlink="">
      <xdr:nvSpPr>
        <xdr:cNvPr id="486" name="円/楕円 485"/>
        <xdr:cNvSpPr/>
      </xdr:nvSpPr>
      <xdr:spPr>
        <a:xfrm>
          <a:off x="7810500" y="16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41524</xdr:rowOff>
    </xdr:from>
    <xdr:ext cx="534377" cy="259045"/>
    <xdr:sp macro="" textlink="">
      <xdr:nvSpPr>
        <xdr:cNvPr id="487" name="テキスト ボックス 486"/>
        <xdr:cNvSpPr txBox="1"/>
      </xdr:nvSpPr>
      <xdr:spPr>
        <a:xfrm>
          <a:off x="7594111" y="166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91264</xdr:rowOff>
    </xdr:from>
    <xdr:to>
      <xdr:col>10</xdr:col>
      <xdr:colOff>155575</xdr:colOff>
      <xdr:row>99</xdr:row>
      <xdr:rowOff>21414</xdr:rowOff>
    </xdr:to>
    <xdr:sp macro="" textlink="">
      <xdr:nvSpPr>
        <xdr:cNvPr id="488" name="円/楕円 487"/>
        <xdr:cNvSpPr/>
      </xdr:nvSpPr>
      <xdr:spPr>
        <a:xfrm>
          <a:off x="6921500" y="168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37941</xdr:rowOff>
    </xdr:from>
    <xdr:ext cx="534377" cy="259045"/>
    <xdr:sp macro="" textlink="">
      <xdr:nvSpPr>
        <xdr:cNvPr id="489" name="テキスト ボックス 488"/>
        <xdr:cNvSpPr txBox="1"/>
      </xdr:nvSpPr>
      <xdr:spPr>
        <a:xfrm>
          <a:off x="6705111" y="1666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5" name="直線コネクタ 514"/>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6"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7" name="直線コネクタ 516"/>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8"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9" name="直線コネクタ 518"/>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19391</xdr:rowOff>
    </xdr:from>
    <xdr:to>
      <xdr:col>23</xdr:col>
      <xdr:colOff>517525</xdr:colOff>
      <xdr:row>38</xdr:row>
      <xdr:rowOff>29352</xdr:rowOff>
    </xdr:to>
    <xdr:cxnSp macro="">
      <xdr:nvCxnSpPr>
        <xdr:cNvPr id="520" name="直線コネクタ 519"/>
        <xdr:cNvCxnSpPr/>
      </xdr:nvCxnSpPr>
      <xdr:spPr>
        <a:xfrm>
          <a:off x="15481300" y="6534491"/>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21"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2" name="フローチャート : 判断 521"/>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56228</xdr:rowOff>
    </xdr:from>
    <xdr:to>
      <xdr:col>22</xdr:col>
      <xdr:colOff>365125</xdr:colOff>
      <xdr:row>38</xdr:row>
      <xdr:rowOff>19391</xdr:rowOff>
    </xdr:to>
    <xdr:cxnSp macro="">
      <xdr:nvCxnSpPr>
        <xdr:cNvPr id="523" name="直線コネクタ 522"/>
        <xdr:cNvCxnSpPr/>
      </xdr:nvCxnSpPr>
      <xdr:spPr>
        <a:xfrm>
          <a:off x="14592300" y="6399878"/>
          <a:ext cx="8890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4" name="フローチャート : 判断 523"/>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5" name="テキスト ボックス 524"/>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56228</xdr:rowOff>
    </xdr:from>
    <xdr:to>
      <xdr:col>21</xdr:col>
      <xdr:colOff>161925</xdr:colOff>
      <xdr:row>37</xdr:row>
      <xdr:rowOff>145622</xdr:rowOff>
    </xdr:to>
    <xdr:cxnSp macro="">
      <xdr:nvCxnSpPr>
        <xdr:cNvPr id="526" name="直線コネクタ 525"/>
        <xdr:cNvCxnSpPr/>
      </xdr:nvCxnSpPr>
      <xdr:spPr>
        <a:xfrm flipV="1">
          <a:off x="13703300" y="6399878"/>
          <a:ext cx="889000" cy="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7" name="フローチャート : 判断 526"/>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53317</xdr:rowOff>
    </xdr:from>
    <xdr:ext cx="534377" cy="259045"/>
    <xdr:sp macro="" textlink="">
      <xdr:nvSpPr>
        <xdr:cNvPr id="528" name="テキスト ボックス 527"/>
        <xdr:cNvSpPr txBox="1"/>
      </xdr:nvSpPr>
      <xdr:spPr>
        <a:xfrm>
          <a:off x="14325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145622</xdr:rowOff>
    </xdr:from>
    <xdr:to>
      <xdr:col>19</xdr:col>
      <xdr:colOff>644525</xdr:colOff>
      <xdr:row>38</xdr:row>
      <xdr:rowOff>79382</xdr:rowOff>
    </xdr:to>
    <xdr:cxnSp macro="">
      <xdr:nvCxnSpPr>
        <xdr:cNvPr id="529" name="直線コネクタ 528"/>
        <xdr:cNvCxnSpPr/>
      </xdr:nvCxnSpPr>
      <xdr:spPr>
        <a:xfrm flipV="1">
          <a:off x="12814300" y="6489272"/>
          <a:ext cx="889000" cy="10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30" name="フローチャート : 判断 529"/>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64398</xdr:rowOff>
    </xdr:from>
    <xdr:ext cx="534377" cy="259045"/>
    <xdr:sp macro="" textlink="">
      <xdr:nvSpPr>
        <xdr:cNvPr id="531" name="テキスト ボックス 530"/>
        <xdr:cNvSpPr txBox="1"/>
      </xdr:nvSpPr>
      <xdr:spPr>
        <a:xfrm>
          <a:off x="13436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32" name="フローチャート : 判断 531"/>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91410</xdr:rowOff>
    </xdr:from>
    <xdr:ext cx="534377" cy="259045"/>
    <xdr:sp macro="" textlink="">
      <xdr:nvSpPr>
        <xdr:cNvPr id="533" name="テキスト ボックス 532"/>
        <xdr:cNvSpPr txBox="1"/>
      </xdr:nvSpPr>
      <xdr:spPr>
        <a:xfrm>
          <a:off x="12547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150002</xdr:rowOff>
    </xdr:from>
    <xdr:to>
      <xdr:col>23</xdr:col>
      <xdr:colOff>568325</xdr:colOff>
      <xdr:row>38</xdr:row>
      <xdr:rowOff>80152</xdr:rowOff>
    </xdr:to>
    <xdr:sp macro="" textlink="">
      <xdr:nvSpPr>
        <xdr:cNvPr id="539" name="円/楕円 538"/>
        <xdr:cNvSpPr/>
      </xdr:nvSpPr>
      <xdr:spPr>
        <a:xfrm>
          <a:off x="16268700" y="64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89393</xdr:rowOff>
    </xdr:from>
    <xdr:ext cx="534377" cy="259045"/>
    <xdr:sp macro="" textlink="">
      <xdr:nvSpPr>
        <xdr:cNvPr id="540" name="消防費該当値テキスト"/>
        <xdr:cNvSpPr txBox="1"/>
      </xdr:nvSpPr>
      <xdr:spPr>
        <a:xfrm>
          <a:off x="16370300" y="64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140041</xdr:rowOff>
    </xdr:from>
    <xdr:to>
      <xdr:col>22</xdr:col>
      <xdr:colOff>415925</xdr:colOff>
      <xdr:row>38</xdr:row>
      <xdr:rowOff>70191</xdr:rowOff>
    </xdr:to>
    <xdr:sp macro="" textlink="">
      <xdr:nvSpPr>
        <xdr:cNvPr id="541" name="円/楕円 540"/>
        <xdr:cNvSpPr/>
      </xdr:nvSpPr>
      <xdr:spPr>
        <a:xfrm>
          <a:off x="15430500" y="64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61318</xdr:rowOff>
    </xdr:from>
    <xdr:ext cx="534377" cy="259045"/>
    <xdr:sp macro="" textlink="">
      <xdr:nvSpPr>
        <xdr:cNvPr id="542" name="テキスト ボックス 541"/>
        <xdr:cNvSpPr txBox="1"/>
      </xdr:nvSpPr>
      <xdr:spPr>
        <a:xfrm>
          <a:off x="15214111" y="65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5428</xdr:rowOff>
    </xdr:from>
    <xdr:to>
      <xdr:col>21</xdr:col>
      <xdr:colOff>212725</xdr:colOff>
      <xdr:row>37</xdr:row>
      <xdr:rowOff>107028</xdr:rowOff>
    </xdr:to>
    <xdr:sp macro="" textlink="">
      <xdr:nvSpPr>
        <xdr:cNvPr id="543" name="円/楕円 542"/>
        <xdr:cNvSpPr/>
      </xdr:nvSpPr>
      <xdr:spPr>
        <a:xfrm>
          <a:off x="14541500" y="63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123555</xdr:rowOff>
    </xdr:from>
    <xdr:ext cx="534377" cy="259045"/>
    <xdr:sp macro="" textlink="">
      <xdr:nvSpPr>
        <xdr:cNvPr id="544" name="テキスト ボックス 543"/>
        <xdr:cNvSpPr txBox="1"/>
      </xdr:nvSpPr>
      <xdr:spPr>
        <a:xfrm>
          <a:off x="14325111" y="61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94822</xdr:rowOff>
    </xdr:from>
    <xdr:to>
      <xdr:col>20</xdr:col>
      <xdr:colOff>9525</xdr:colOff>
      <xdr:row>38</xdr:row>
      <xdr:rowOff>24972</xdr:rowOff>
    </xdr:to>
    <xdr:sp macro="" textlink="">
      <xdr:nvSpPr>
        <xdr:cNvPr id="545" name="円/楕円 544"/>
        <xdr:cNvSpPr/>
      </xdr:nvSpPr>
      <xdr:spPr>
        <a:xfrm>
          <a:off x="13652500" y="6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41499</xdr:rowOff>
    </xdr:from>
    <xdr:ext cx="534377" cy="259045"/>
    <xdr:sp macro="" textlink="">
      <xdr:nvSpPr>
        <xdr:cNvPr id="546" name="テキスト ボックス 545"/>
        <xdr:cNvSpPr txBox="1"/>
      </xdr:nvSpPr>
      <xdr:spPr>
        <a:xfrm>
          <a:off x="13436111" y="62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28582</xdr:rowOff>
    </xdr:from>
    <xdr:to>
      <xdr:col>18</xdr:col>
      <xdr:colOff>492125</xdr:colOff>
      <xdr:row>38</xdr:row>
      <xdr:rowOff>130182</xdr:rowOff>
    </xdr:to>
    <xdr:sp macro="" textlink="">
      <xdr:nvSpPr>
        <xdr:cNvPr id="547" name="円/楕円 546"/>
        <xdr:cNvSpPr/>
      </xdr:nvSpPr>
      <xdr:spPr>
        <a:xfrm>
          <a:off x="12763500" y="654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121309</xdr:rowOff>
    </xdr:from>
    <xdr:ext cx="534377" cy="259045"/>
    <xdr:sp macro="" textlink="">
      <xdr:nvSpPr>
        <xdr:cNvPr id="548" name="テキスト ボックス 547"/>
        <xdr:cNvSpPr txBox="1"/>
      </xdr:nvSpPr>
      <xdr:spPr>
        <a:xfrm>
          <a:off x="12547111" y="663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3" name="直線コネクタ 572"/>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4"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5" name="直線コネクタ 574"/>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6"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7" name="直線コネクタ 576"/>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94945</xdr:rowOff>
    </xdr:from>
    <xdr:to>
      <xdr:col>23</xdr:col>
      <xdr:colOff>517525</xdr:colOff>
      <xdr:row>56</xdr:row>
      <xdr:rowOff>148628</xdr:rowOff>
    </xdr:to>
    <xdr:cxnSp macro="">
      <xdr:nvCxnSpPr>
        <xdr:cNvPr id="578" name="直線コネクタ 577"/>
        <xdr:cNvCxnSpPr/>
      </xdr:nvCxnSpPr>
      <xdr:spPr>
        <a:xfrm>
          <a:off x="15481300" y="9524695"/>
          <a:ext cx="838200" cy="2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9"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80" name="フローチャート : 判断 579"/>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94945</xdr:rowOff>
    </xdr:from>
    <xdr:to>
      <xdr:col>22</xdr:col>
      <xdr:colOff>365125</xdr:colOff>
      <xdr:row>56</xdr:row>
      <xdr:rowOff>25133</xdr:rowOff>
    </xdr:to>
    <xdr:cxnSp macro="">
      <xdr:nvCxnSpPr>
        <xdr:cNvPr id="581" name="直線コネクタ 580"/>
        <xdr:cNvCxnSpPr/>
      </xdr:nvCxnSpPr>
      <xdr:spPr>
        <a:xfrm flipV="1">
          <a:off x="14592300" y="9524695"/>
          <a:ext cx="889000" cy="10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2" name="フローチャート : 判断 581"/>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3" name="テキスト ボックス 582"/>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25133</xdr:rowOff>
    </xdr:from>
    <xdr:to>
      <xdr:col>21</xdr:col>
      <xdr:colOff>161925</xdr:colOff>
      <xdr:row>56</xdr:row>
      <xdr:rowOff>81255</xdr:rowOff>
    </xdr:to>
    <xdr:cxnSp macro="">
      <xdr:nvCxnSpPr>
        <xdr:cNvPr id="584" name="直線コネクタ 583"/>
        <xdr:cNvCxnSpPr/>
      </xdr:nvCxnSpPr>
      <xdr:spPr>
        <a:xfrm flipV="1">
          <a:off x="13703300" y="9626333"/>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5" name="フローチャート : 判断 584"/>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6" name="テキスト ボックス 585"/>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155131</xdr:rowOff>
    </xdr:from>
    <xdr:to>
      <xdr:col>19</xdr:col>
      <xdr:colOff>644525</xdr:colOff>
      <xdr:row>56</xdr:row>
      <xdr:rowOff>81255</xdr:rowOff>
    </xdr:to>
    <xdr:cxnSp macro="">
      <xdr:nvCxnSpPr>
        <xdr:cNvPr id="587" name="直線コネクタ 586"/>
        <xdr:cNvCxnSpPr/>
      </xdr:nvCxnSpPr>
      <xdr:spPr>
        <a:xfrm>
          <a:off x="12814300" y="8556181"/>
          <a:ext cx="889000" cy="1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88" name="フローチャート : 判断 587"/>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89" name="テキスト ボックス 588"/>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0" name="フローチャート : 判断 589"/>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1" name="テキスト ボックス 590"/>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97828</xdr:rowOff>
    </xdr:from>
    <xdr:to>
      <xdr:col>23</xdr:col>
      <xdr:colOff>568325</xdr:colOff>
      <xdr:row>57</xdr:row>
      <xdr:rowOff>27978</xdr:rowOff>
    </xdr:to>
    <xdr:sp macro="" textlink="">
      <xdr:nvSpPr>
        <xdr:cNvPr id="597" name="円/楕円 596"/>
        <xdr:cNvSpPr/>
      </xdr:nvSpPr>
      <xdr:spPr>
        <a:xfrm>
          <a:off x="16268700" y="96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120705</xdr:rowOff>
    </xdr:from>
    <xdr:ext cx="534377" cy="259045"/>
    <xdr:sp macro="" textlink="">
      <xdr:nvSpPr>
        <xdr:cNvPr id="598" name="教育費該当値テキスト"/>
        <xdr:cNvSpPr txBox="1"/>
      </xdr:nvSpPr>
      <xdr:spPr>
        <a:xfrm>
          <a:off x="16370300" y="95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44145</xdr:rowOff>
    </xdr:from>
    <xdr:to>
      <xdr:col>22</xdr:col>
      <xdr:colOff>415925</xdr:colOff>
      <xdr:row>55</xdr:row>
      <xdr:rowOff>145745</xdr:rowOff>
    </xdr:to>
    <xdr:sp macro="" textlink="">
      <xdr:nvSpPr>
        <xdr:cNvPr id="599" name="円/楕円 598"/>
        <xdr:cNvSpPr/>
      </xdr:nvSpPr>
      <xdr:spPr>
        <a:xfrm>
          <a:off x="15430500" y="94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162272</xdr:rowOff>
    </xdr:from>
    <xdr:ext cx="534377" cy="259045"/>
    <xdr:sp macro="" textlink="">
      <xdr:nvSpPr>
        <xdr:cNvPr id="600" name="テキスト ボックス 599"/>
        <xdr:cNvSpPr txBox="1"/>
      </xdr:nvSpPr>
      <xdr:spPr>
        <a:xfrm>
          <a:off x="15214111" y="92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145783</xdr:rowOff>
    </xdr:from>
    <xdr:to>
      <xdr:col>21</xdr:col>
      <xdr:colOff>212725</xdr:colOff>
      <xdr:row>56</xdr:row>
      <xdr:rowOff>75933</xdr:rowOff>
    </xdr:to>
    <xdr:sp macro="" textlink="">
      <xdr:nvSpPr>
        <xdr:cNvPr id="601" name="円/楕円 600"/>
        <xdr:cNvSpPr/>
      </xdr:nvSpPr>
      <xdr:spPr>
        <a:xfrm>
          <a:off x="14541500" y="95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92460</xdr:rowOff>
    </xdr:from>
    <xdr:ext cx="534377" cy="259045"/>
    <xdr:sp macro="" textlink="">
      <xdr:nvSpPr>
        <xdr:cNvPr id="602" name="テキスト ボックス 601"/>
        <xdr:cNvSpPr txBox="1"/>
      </xdr:nvSpPr>
      <xdr:spPr>
        <a:xfrm>
          <a:off x="14325111" y="93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30455</xdr:rowOff>
    </xdr:from>
    <xdr:to>
      <xdr:col>20</xdr:col>
      <xdr:colOff>9525</xdr:colOff>
      <xdr:row>56</xdr:row>
      <xdr:rowOff>132055</xdr:rowOff>
    </xdr:to>
    <xdr:sp macro="" textlink="">
      <xdr:nvSpPr>
        <xdr:cNvPr id="603" name="円/楕円 602"/>
        <xdr:cNvSpPr/>
      </xdr:nvSpPr>
      <xdr:spPr>
        <a:xfrm>
          <a:off x="13652500" y="96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148582</xdr:rowOff>
    </xdr:from>
    <xdr:ext cx="534377" cy="259045"/>
    <xdr:sp macro="" textlink="">
      <xdr:nvSpPr>
        <xdr:cNvPr id="604" name="テキスト ボックス 603"/>
        <xdr:cNvSpPr txBox="1"/>
      </xdr:nvSpPr>
      <xdr:spPr>
        <a:xfrm>
          <a:off x="13436111" y="94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67,602</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104331</xdr:rowOff>
    </xdr:from>
    <xdr:to>
      <xdr:col>18</xdr:col>
      <xdr:colOff>492125</xdr:colOff>
      <xdr:row>50</xdr:row>
      <xdr:rowOff>34481</xdr:rowOff>
    </xdr:to>
    <xdr:sp macro="" textlink="">
      <xdr:nvSpPr>
        <xdr:cNvPr id="605" name="円/楕円 604"/>
        <xdr:cNvSpPr/>
      </xdr:nvSpPr>
      <xdr:spPr>
        <a:xfrm>
          <a:off x="12763500" y="85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48</xdr:row>
      <xdr:rowOff>51008</xdr:rowOff>
    </xdr:from>
    <xdr:ext cx="599010" cy="259045"/>
    <xdr:sp macro="" textlink="">
      <xdr:nvSpPr>
        <xdr:cNvPr id="606" name="テキスト ボックス 605"/>
        <xdr:cNvSpPr txBox="1"/>
      </xdr:nvSpPr>
      <xdr:spPr>
        <a:xfrm>
          <a:off x="12514794" y="828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2" name="直線コネクタ 631"/>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5"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6" name="直線コネクタ 635"/>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47487</xdr:rowOff>
    </xdr:from>
    <xdr:to>
      <xdr:col>23</xdr:col>
      <xdr:colOff>517525</xdr:colOff>
      <xdr:row>79</xdr:row>
      <xdr:rowOff>72307</xdr:rowOff>
    </xdr:to>
    <xdr:cxnSp macro="">
      <xdr:nvCxnSpPr>
        <xdr:cNvPr id="637" name="直線コネクタ 636"/>
        <xdr:cNvCxnSpPr/>
      </xdr:nvCxnSpPr>
      <xdr:spPr>
        <a:xfrm>
          <a:off x="15481300" y="13592037"/>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8"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9" name="フローチャート : 判断 638"/>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165346</xdr:rowOff>
    </xdr:from>
    <xdr:to>
      <xdr:col>22</xdr:col>
      <xdr:colOff>365125</xdr:colOff>
      <xdr:row>79</xdr:row>
      <xdr:rowOff>47487</xdr:rowOff>
    </xdr:to>
    <xdr:cxnSp macro="">
      <xdr:nvCxnSpPr>
        <xdr:cNvPr id="640" name="直線コネクタ 639"/>
        <xdr:cNvCxnSpPr/>
      </xdr:nvCxnSpPr>
      <xdr:spPr>
        <a:xfrm>
          <a:off x="14592300" y="13538446"/>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41" name="フローチャート : 判断 640"/>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42" name="テキスト ボックス 641"/>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102526</xdr:rowOff>
    </xdr:from>
    <xdr:to>
      <xdr:col>21</xdr:col>
      <xdr:colOff>161925</xdr:colOff>
      <xdr:row>78</xdr:row>
      <xdr:rowOff>165346</xdr:rowOff>
    </xdr:to>
    <xdr:cxnSp macro="">
      <xdr:nvCxnSpPr>
        <xdr:cNvPr id="643" name="直線コネクタ 642"/>
        <xdr:cNvCxnSpPr/>
      </xdr:nvCxnSpPr>
      <xdr:spPr>
        <a:xfrm>
          <a:off x="13703300" y="13475626"/>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44" name="フローチャート : 判断 643"/>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102379</xdr:rowOff>
    </xdr:from>
    <xdr:ext cx="469744" cy="259045"/>
    <xdr:sp macro="" textlink="">
      <xdr:nvSpPr>
        <xdr:cNvPr id="645" name="テキスト ボックス 644"/>
        <xdr:cNvSpPr txBox="1"/>
      </xdr:nvSpPr>
      <xdr:spPr>
        <a:xfrm>
          <a:off x="14357427"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102526</xdr:rowOff>
    </xdr:from>
    <xdr:to>
      <xdr:col>19</xdr:col>
      <xdr:colOff>644525</xdr:colOff>
      <xdr:row>79</xdr:row>
      <xdr:rowOff>38333</xdr:rowOff>
    </xdr:to>
    <xdr:cxnSp macro="">
      <xdr:nvCxnSpPr>
        <xdr:cNvPr id="646" name="直線コネクタ 645"/>
        <xdr:cNvCxnSpPr/>
      </xdr:nvCxnSpPr>
      <xdr:spPr>
        <a:xfrm flipV="1">
          <a:off x="12814300" y="13475626"/>
          <a:ext cx="889000" cy="10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7" name="フローチャート : 判断 646"/>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104415</xdr:rowOff>
    </xdr:from>
    <xdr:ext cx="469744" cy="259045"/>
    <xdr:sp macro="" textlink="">
      <xdr:nvSpPr>
        <xdr:cNvPr id="648" name="テキスト ボックス 647"/>
        <xdr:cNvSpPr txBox="1"/>
      </xdr:nvSpPr>
      <xdr:spPr>
        <a:xfrm>
          <a:off x="13468427"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9" name="フローチャート : 判断 648"/>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171333</xdr:rowOff>
    </xdr:from>
    <xdr:ext cx="534377" cy="259045"/>
    <xdr:sp macro="" textlink="">
      <xdr:nvSpPr>
        <xdr:cNvPr id="650" name="テキスト ボックス 649"/>
        <xdr:cNvSpPr txBox="1"/>
      </xdr:nvSpPr>
      <xdr:spPr>
        <a:xfrm>
          <a:off x="12547111" y="132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21507</xdr:rowOff>
    </xdr:from>
    <xdr:to>
      <xdr:col>23</xdr:col>
      <xdr:colOff>568325</xdr:colOff>
      <xdr:row>79</xdr:row>
      <xdr:rowOff>123107</xdr:rowOff>
    </xdr:to>
    <xdr:sp macro="" textlink="">
      <xdr:nvSpPr>
        <xdr:cNvPr id="656" name="円/楕円 655"/>
        <xdr:cNvSpPr/>
      </xdr:nvSpPr>
      <xdr:spPr>
        <a:xfrm>
          <a:off x="16268700" y="135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118512</xdr:rowOff>
    </xdr:from>
    <xdr:ext cx="469744" cy="259045"/>
    <xdr:sp macro="" textlink="">
      <xdr:nvSpPr>
        <xdr:cNvPr id="657" name="災害復旧費該当値テキスト"/>
        <xdr:cNvSpPr txBox="1"/>
      </xdr:nvSpPr>
      <xdr:spPr>
        <a:xfrm>
          <a:off x="16370300" y="134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168137</xdr:rowOff>
    </xdr:from>
    <xdr:to>
      <xdr:col>22</xdr:col>
      <xdr:colOff>415925</xdr:colOff>
      <xdr:row>79</xdr:row>
      <xdr:rowOff>98287</xdr:rowOff>
    </xdr:to>
    <xdr:sp macro="" textlink="">
      <xdr:nvSpPr>
        <xdr:cNvPr id="658" name="円/楕円 657"/>
        <xdr:cNvSpPr/>
      </xdr:nvSpPr>
      <xdr:spPr>
        <a:xfrm>
          <a:off x="15430500" y="13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114814</xdr:rowOff>
    </xdr:from>
    <xdr:ext cx="469744" cy="259045"/>
    <xdr:sp macro="" textlink="">
      <xdr:nvSpPr>
        <xdr:cNvPr id="659" name="テキスト ボックス 658"/>
        <xdr:cNvSpPr txBox="1"/>
      </xdr:nvSpPr>
      <xdr:spPr>
        <a:xfrm>
          <a:off x="15246427" y="1331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114546</xdr:rowOff>
    </xdr:from>
    <xdr:to>
      <xdr:col>21</xdr:col>
      <xdr:colOff>212725</xdr:colOff>
      <xdr:row>79</xdr:row>
      <xdr:rowOff>44696</xdr:rowOff>
    </xdr:to>
    <xdr:sp macro="" textlink="">
      <xdr:nvSpPr>
        <xdr:cNvPr id="660" name="円/楕円 659"/>
        <xdr:cNvSpPr/>
      </xdr:nvSpPr>
      <xdr:spPr>
        <a:xfrm>
          <a:off x="14541500" y="134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61223</xdr:rowOff>
    </xdr:from>
    <xdr:ext cx="469744" cy="259045"/>
    <xdr:sp macro="" textlink="">
      <xdr:nvSpPr>
        <xdr:cNvPr id="661" name="テキスト ボックス 660"/>
        <xdr:cNvSpPr txBox="1"/>
      </xdr:nvSpPr>
      <xdr:spPr>
        <a:xfrm>
          <a:off x="14357427" y="1326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51726</xdr:rowOff>
    </xdr:from>
    <xdr:to>
      <xdr:col>20</xdr:col>
      <xdr:colOff>9525</xdr:colOff>
      <xdr:row>78</xdr:row>
      <xdr:rowOff>153326</xdr:rowOff>
    </xdr:to>
    <xdr:sp macro="" textlink="">
      <xdr:nvSpPr>
        <xdr:cNvPr id="662" name="円/楕円 661"/>
        <xdr:cNvSpPr/>
      </xdr:nvSpPr>
      <xdr:spPr>
        <a:xfrm>
          <a:off x="13652500" y="134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169853</xdr:rowOff>
    </xdr:from>
    <xdr:ext cx="534377" cy="259045"/>
    <xdr:sp macro="" textlink="">
      <xdr:nvSpPr>
        <xdr:cNvPr id="663" name="テキスト ボックス 662"/>
        <xdr:cNvSpPr txBox="1"/>
      </xdr:nvSpPr>
      <xdr:spPr>
        <a:xfrm>
          <a:off x="13436111" y="132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158983</xdr:rowOff>
    </xdr:from>
    <xdr:to>
      <xdr:col>18</xdr:col>
      <xdr:colOff>492125</xdr:colOff>
      <xdr:row>79</xdr:row>
      <xdr:rowOff>89133</xdr:rowOff>
    </xdr:to>
    <xdr:sp macro="" textlink="">
      <xdr:nvSpPr>
        <xdr:cNvPr id="664" name="円/楕円 663"/>
        <xdr:cNvSpPr/>
      </xdr:nvSpPr>
      <xdr:spPr>
        <a:xfrm>
          <a:off x="12763500" y="13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80260</xdr:rowOff>
    </xdr:from>
    <xdr:ext cx="469744" cy="259045"/>
    <xdr:sp macro="" textlink="">
      <xdr:nvSpPr>
        <xdr:cNvPr id="665" name="テキスト ボックス 664"/>
        <xdr:cNvSpPr txBox="1"/>
      </xdr:nvSpPr>
      <xdr:spPr>
        <a:xfrm>
          <a:off x="12579427" y="1362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90" name="直線コネクタ 689"/>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91"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2" name="直線コネクタ 691"/>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3"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4" name="直線コネクタ 693"/>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9461</xdr:rowOff>
    </xdr:from>
    <xdr:to>
      <xdr:col>23</xdr:col>
      <xdr:colOff>517525</xdr:colOff>
      <xdr:row>96</xdr:row>
      <xdr:rowOff>60758</xdr:rowOff>
    </xdr:to>
    <xdr:cxnSp macro="">
      <xdr:nvCxnSpPr>
        <xdr:cNvPr id="695" name="直線コネクタ 694"/>
        <xdr:cNvCxnSpPr/>
      </xdr:nvCxnSpPr>
      <xdr:spPr>
        <a:xfrm flipV="1">
          <a:off x="15481300" y="16468661"/>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6"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7" name="フローチャート : 判断 696"/>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60758</xdr:rowOff>
    </xdr:from>
    <xdr:to>
      <xdr:col>22</xdr:col>
      <xdr:colOff>365125</xdr:colOff>
      <xdr:row>96</xdr:row>
      <xdr:rowOff>124549</xdr:rowOff>
    </xdr:to>
    <xdr:cxnSp macro="">
      <xdr:nvCxnSpPr>
        <xdr:cNvPr id="698" name="直線コネクタ 697"/>
        <xdr:cNvCxnSpPr/>
      </xdr:nvCxnSpPr>
      <xdr:spPr>
        <a:xfrm flipV="1">
          <a:off x="14592300" y="16519958"/>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9" name="フローチャート : 判断 698"/>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154691</xdr:rowOff>
    </xdr:from>
    <xdr:ext cx="534377" cy="259045"/>
    <xdr:sp macro="" textlink="">
      <xdr:nvSpPr>
        <xdr:cNvPr id="700" name="テキスト ボックス 699"/>
        <xdr:cNvSpPr txBox="1"/>
      </xdr:nvSpPr>
      <xdr:spPr>
        <a:xfrm>
          <a:off x="15214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124549</xdr:rowOff>
    </xdr:from>
    <xdr:to>
      <xdr:col>21</xdr:col>
      <xdr:colOff>161925</xdr:colOff>
      <xdr:row>97</xdr:row>
      <xdr:rowOff>33299</xdr:rowOff>
    </xdr:to>
    <xdr:cxnSp macro="">
      <xdr:nvCxnSpPr>
        <xdr:cNvPr id="701" name="直線コネクタ 700"/>
        <xdr:cNvCxnSpPr/>
      </xdr:nvCxnSpPr>
      <xdr:spPr>
        <a:xfrm flipV="1">
          <a:off x="13703300" y="16583749"/>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22809</xdr:rowOff>
    </xdr:from>
    <xdr:to>
      <xdr:col>21</xdr:col>
      <xdr:colOff>212725</xdr:colOff>
      <xdr:row>97</xdr:row>
      <xdr:rowOff>124409</xdr:rowOff>
    </xdr:to>
    <xdr:sp macro="" textlink="">
      <xdr:nvSpPr>
        <xdr:cNvPr id="702" name="フローチャート : 判断 701"/>
        <xdr:cNvSpPr/>
      </xdr:nvSpPr>
      <xdr:spPr>
        <a:xfrm>
          <a:off x="14541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115536</xdr:rowOff>
    </xdr:from>
    <xdr:ext cx="534377" cy="259045"/>
    <xdr:sp macro="" textlink="">
      <xdr:nvSpPr>
        <xdr:cNvPr id="703" name="テキスト ボックス 702"/>
        <xdr:cNvSpPr txBox="1"/>
      </xdr:nvSpPr>
      <xdr:spPr>
        <a:xfrm>
          <a:off x="14325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33299</xdr:rowOff>
    </xdr:from>
    <xdr:to>
      <xdr:col>19</xdr:col>
      <xdr:colOff>644525</xdr:colOff>
      <xdr:row>97</xdr:row>
      <xdr:rowOff>68402</xdr:rowOff>
    </xdr:to>
    <xdr:cxnSp macro="">
      <xdr:nvCxnSpPr>
        <xdr:cNvPr id="704" name="直線コネクタ 703"/>
        <xdr:cNvCxnSpPr/>
      </xdr:nvCxnSpPr>
      <xdr:spPr>
        <a:xfrm flipV="1">
          <a:off x="12814300" y="16663949"/>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166039</xdr:rowOff>
    </xdr:from>
    <xdr:to>
      <xdr:col>20</xdr:col>
      <xdr:colOff>9525</xdr:colOff>
      <xdr:row>97</xdr:row>
      <xdr:rowOff>96189</xdr:rowOff>
    </xdr:to>
    <xdr:sp macro="" textlink="">
      <xdr:nvSpPr>
        <xdr:cNvPr id="705" name="フローチャート : 判断 704"/>
        <xdr:cNvSpPr/>
      </xdr:nvSpPr>
      <xdr:spPr>
        <a:xfrm>
          <a:off x="13652500" y="166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87316</xdr:rowOff>
    </xdr:from>
    <xdr:ext cx="534377" cy="259045"/>
    <xdr:sp macro="" textlink="">
      <xdr:nvSpPr>
        <xdr:cNvPr id="706" name="テキスト ボックス 705"/>
        <xdr:cNvSpPr txBox="1"/>
      </xdr:nvSpPr>
      <xdr:spPr>
        <a:xfrm>
          <a:off x="13436111"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168681</xdr:rowOff>
    </xdr:from>
    <xdr:to>
      <xdr:col>18</xdr:col>
      <xdr:colOff>492125</xdr:colOff>
      <xdr:row>97</xdr:row>
      <xdr:rowOff>98831</xdr:rowOff>
    </xdr:to>
    <xdr:sp macro="" textlink="">
      <xdr:nvSpPr>
        <xdr:cNvPr id="707" name="フローチャート : 判断 706"/>
        <xdr:cNvSpPr/>
      </xdr:nvSpPr>
      <xdr:spPr>
        <a:xfrm>
          <a:off x="12763500" y="166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115358</xdr:rowOff>
    </xdr:from>
    <xdr:ext cx="534377" cy="259045"/>
    <xdr:sp macro="" textlink="">
      <xdr:nvSpPr>
        <xdr:cNvPr id="708" name="テキスト ボックス 707"/>
        <xdr:cNvSpPr txBox="1"/>
      </xdr:nvSpPr>
      <xdr:spPr>
        <a:xfrm>
          <a:off x="12547111" y="164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130111</xdr:rowOff>
    </xdr:from>
    <xdr:to>
      <xdr:col>23</xdr:col>
      <xdr:colOff>568325</xdr:colOff>
      <xdr:row>96</xdr:row>
      <xdr:rowOff>60261</xdr:rowOff>
    </xdr:to>
    <xdr:sp macro="" textlink="">
      <xdr:nvSpPr>
        <xdr:cNvPr id="714" name="円/楕円 713"/>
        <xdr:cNvSpPr/>
      </xdr:nvSpPr>
      <xdr:spPr>
        <a:xfrm>
          <a:off x="16268700" y="164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152988</xdr:rowOff>
    </xdr:from>
    <xdr:ext cx="534377" cy="259045"/>
    <xdr:sp macro="" textlink="">
      <xdr:nvSpPr>
        <xdr:cNvPr id="715" name="公債費該当値テキスト"/>
        <xdr:cNvSpPr txBox="1"/>
      </xdr:nvSpPr>
      <xdr:spPr>
        <a:xfrm>
          <a:off x="16370300"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9958</xdr:rowOff>
    </xdr:from>
    <xdr:to>
      <xdr:col>22</xdr:col>
      <xdr:colOff>415925</xdr:colOff>
      <xdr:row>96</xdr:row>
      <xdr:rowOff>111558</xdr:rowOff>
    </xdr:to>
    <xdr:sp macro="" textlink="">
      <xdr:nvSpPr>
        <xdr:cNvPr id="716" name="円/楕円 715"/>
        <xdr:cNvSpPr/>
      </xdr:nvSpPr>
      <xdr:spPr>
        <a:xfrm>
          <a:off x="15430500" y="16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128085</xdr:rowOff>
    </xdr:from>
    <xdr:ext cx="534377" cy="259045"/>
    <xdr:sp macro="" textlink="">
      <xdr:nvSpPr>
        <xdr:cNvPr id="717" name="テキスト ボックス 716"/>
        <xdr:cNvSpPr txBox="1"/>
      </xdr:nvSpPr>
      <xdr:spPr>
        <a:xfrm>
          <a:off x="15214111" y="162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73749</xdr:rowOff>
    </xdr:from>
    <xdr:to>
      <xdr:col>21</xdr:col>
      <xdr:colOff>212725</xdr:colOff>
      <xdr:row>97</xdr:row>
      <xdr:rowOff>3899</xdr:rowOff>
    </xdr:to>
    <xdr:sp macro="" textlink="">
      <xdr:nvSpPr>
        <xdr:cNvPr id="718" name="円/楕円 717"/>
        <xdr:cNvSpPr/>
      </xdr:nvSpPr>
      <xdr:spPr>
        <a:xfrm>
          <a:off x="14541500" y="165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20426</xdr:rowOff>
    </xdr:from>
    <xdr:ext cx="534377" cy="259045"/>
    <xdr:sp macro="" textlink="">
      <xdr:nvSpPr>
        <xdr:cNvPr id="719" name="テキスト ボックス 718"/>
        <xdr:cNvSpPr txBox="1"/>
      </xdr:nvSpPr>
      <xdr:spPr>
        <a:xfrm>
          <a:off x="14325111" y="163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153949</xdr:rowOff>
    </xdr:from>
    <xdr:to>
      <xdr:col>20</xdr:col>
      <xdr:colOff>9525</xdr:colOff>
      <xdr:row>97</xdr:row>
      <xdr:rowOff>84099</xdr:rowOff>
    </xdr:to>
    <xdr:sp macro="" textlink="">
      <xdr:nvSpPr>
        <xdr:cNvPr id="720" name="円/楕円 719"/>
        <xdr:cNvSpPr/>
      </xdr:nvSpPr>
      <xdr:spPr>
        <a:xfrm>
          <a:off x="13652500" y="166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100626</xdr:rowOff>
    </xdr:from>
    <xdr:ext cx="534377" cy="259045"/>
    <xdr:sp macro="" textlink="">
      <xdr:nvSpPr>
        <xdr:cNvPr id="721" name="テキスト ボックス 720"/>
        <xdr:cNvSpPr txBox="1"/>
      </xdr:nvSpPr>
      <xdr:spPr>
        <a:xfrm>
          <a:off x="13436111" y="1638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17602</xdr:rowOff>
    </xdr:from>
    <xdr:to>
      <xdr:col>18</xdr:col>
      <xdr:colOff>492125</xdr:colOff>
      <xdr:row>97</xdr:row>
      <xdr:rowOff>119202</xdr:rowOff>
    </xdr:to>
    <xdr:sp macro="" textlink="">
      <xdr:nvSpPr>
        <xdr:cNvPr id="722" name="円/楕円 721"/>
        <xdr:cNvSpPr/>
      </xdr:nvSpPr>
      <xdr:spPr>
        <a:xfrm>
          <a:off x="12763500" y="16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110329</xdr:rowOff>
    </xdr:from>
    <xdr:ext cx="534377" cy="259045"/>
    <xdr:sp macro="" textlink="">
      <xdr:nvSpPr>
        <xdr:cNvPr id="723" name="テキスト ボックス 722"/>
        <xdr:cNvSpPr txBox="1"/>
      </xdr:nvSpPr>
      <xdr:spPr>
        <a:xfrm>
          <a:off x="12547111" y="167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7" name="直線コネクタ 746"/>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8"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50"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51" name="直線コネクタ 750"/>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53"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4" name="フローチャート : 判断 753"/>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6" name="フローチャート : 判断 755"/>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7" name="テキスト ボックス 756"/>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9" name="フローチャート : 判断 758"/>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60" name="テキスト ボックス 759"/>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62" name="フローチャート : 判断 761"/>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63" name="テキスト ボックス 762"/>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64" name="フローチャート : 判断 763"/>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65" name="テキスト ボックス 764"/>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72"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全体的に、県平均、全国平均、類似団体平均と比較して高い方向に乖離しているのが、教育費と公債費。反対に低い方向に乖離しているのが総務費、民生費、衛生費となっている。</a:t>
          </a:r>
          <a:endParaRPr kumimoji="1" lang="en-US" altLang="ja-JP" sz="1300">
            <a:latin typeface="ＭＳ Ｐゴシック"/>
          </a:endParaRPr>
        </a:p>
        <a:p>
          <a:r>
            <a:rPr kumimoji="1" lang="ja-JP" altLang="en-US" sz="1300">
              <a:latin typeface="ＭＳ Ｐゴシック"/>
            </a:rPr>
            <a:t>教育費は、教育施設の統廃合に伴う大規模な施設整備のため大きく乖離していたが、整備の完了に伴い同程度の推移まで減少してきている。</a:t>
          </a:r>
          <a:endParaRPr kumimoji="1" lang="en-US" altLang="ja-JP" sz="1300">
            <a:latin typeface="ＭＳ Ｐゴシック"/>
          </a:endParaRPr>
        </a:p>
        <a:p>
          <a:r>
            <a:rPr kumimoji="1" lang="ja-JP" altLang="en-US" sz="1300">
              <a:latin typeface="ＭＳ Ｐゴシック"/>
            </a:rPr>
            <a:t>反対に公債費は、教育施設の整備のための地方債の償還が開始となってきたことに伴い増となってきている。</a:t>
          </a:r>
          <a:endParaRPr kumimoji="1" lang="en-US" altLang="ja-JP" sz="1300">
            <a:latin typeface="ＭＳ Ｐゴシック"/>
          </a:endParaRPr>
        </a:p>
        <a:p>
          <a:r>
            <a:rPr kumimoji="1" lang="ja-JP" altLang="en-US" sz="1300">
              <a:latin typeface="ＭＳ Ｐゴシック"/>
            </a:rPr>
            <a:t>新規起債の抑制により、公債費の縮減に努めていく必要がある。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a:t>
          </a:r>
          <a:r>
            <a:rPr kumimoji="1" lang="en-US" altLang="ja-JP" sz="1400">
              <a:latin typeface="ＭＳ ゴシック" pitchFamily="49" charset="-128"/>
              <a:ea typeface="ＭＳ ゴシック" pitchFamily="49" charset="-128"/>
            </a:rPr>
            <a:t>123,077</a:t>
          </a:r>
          <a:r>
            <a:rPr kumimoji="1" lang="ja-JP" altLang="en-US" sz="1400">
              <a:latin typeface="ＭＳ ゴシック" pitchFamily="49" charset="-128"/>
              <a:ea typeface="ＭＳ ゴシック" pitchFamily="49" charset="-128"/>
            </a:rPr>
            <a:t>千円で前年度から</a:t>
          </a:r>
          <a:r>
            <a:rPr kumimoji="1" lang="en-US" altLang="ja-JP" sz="1400">
              <a:latin typeface="ＭＳ ゴシック" pitchFamily="49" charset="-128"/>
              <a:ea typeface="ＭＳ ゴシック" pitchFamily="49" charset="-128"/>
            </a:rPr>
            <a:t>48,822</a:t>
          </a:r>
          <a:r>
            <a:rPr kumimoji="1" lang="ja-JP" altLang="en-US" sz="1400">
              <a:latin typeface="ＭＳ ゴシック" pitchFamily="49" charset="-128"/>
              <a:ea typeface="ＭＳ ゴシック" pitchFamily="49" charset="-128"/>
            </a:rPr>
            <a:t>千円の増となり、標準財政規模比でも</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財政調整基金の積立額は標準財政規模の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にあたる約</a:t>
          </a:r>
          <a:r>
            <a:rPr kumimoji="1" lang="en-US" altLang="ja-JP" sz="1400">
              <a:latin typeface="ＭＳ ゴシック" pitchFamily="49" charset="-128"/>
              <a:ea typeface="ＭＳ ゴシック" pitchFamily="49" charset="-128"/>
            </a:rPr>
            <a:t>500,000</a:t>
          </a:r>
          <a:r>
            <a:rPr kumimoji="1" lang="ja-JP" altLang="en-US" sz="1400">
              <a:latin typeface="ＭＳ ゴシック" pitchFamily="49" charset="-128"/>
              <a:ea typeface="ＭＳ ゴシック" pitchFamily="49" charset="-128"/>
            </a:rPr>
            <a:t>千円を目標に、計画的な積立の継続を実施していく必要がある。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そのためには、ほぼ定常的に実質単年度収支が赤字となっている事業計画の見直しを行う必要がある。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で</a:t>
          </a:r>
          <a:r>
            <a:rPr kumimoji="1" lang="en-US" altLang="ja-JP" sz="1400">
              <a:latin typeface="ＭＳ ゴシック" pitchFamily="49" charset="-128"/>
              <a:ea typeface="ＭＳ ゴシック" pitchFamily="49" charset="-128"/>
            </a:rPr>
            <a:t>3.46%</a:t>
          </a:r>
          <a:r>
            <a:rPr kumimoji="1" lang="ja-JP" altLang="en-US" sz="1400">
              <a:latin typeface="ＭＳ ゴシック" pitchFamily="49" charset="-128"/>
              <a:ea typeface="ＭＳ ゴシック" pitchFamily="49" charset="-128"/>
            </a:rPr>
            <a:t>の減と大きく減になった。他会計については増となったが、町トータルでは</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は、一般会計では人口減少による住民税や交付税の減少、国保、介護、後期それぞれの特別会計では高齢化による給付費の増加、水道会計、下水道、農集排特別会計では管渠等の施設更新による事業費の増加など、町全体で厳しい財政状況になることが見込まれる。そのため町全体として、保険料や使用料の見直しや、未利用財産の売却を含めた利活用による自主財源の確保に向けた取り組みを進めていくとともに、抜本的な事業計画の見直しを行い、歳出の縮減に取り組んで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7752155</v>
      </c>
      <c r="BO4" s="381"/>
      <c r="BP4" s="381"/>
      <c r="BQ4" s="381"/>
      <c r="BR4" s="381"/>
      <c r="BS4" s="381"/>
      <c r="BT4" s="381"/>
      <c r="BU4" s="382"/>
      <c r="BV4" s="380">
        <v>8223613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7603047</v>
      </c>
      <c r="BO5" s="418"/>
      <c r="BP5" s="418"/>
      <c r="BQ5" s="418"/>
      <c r="BR5" s="418"/>
      <c r="BS5" s="418"/>
      <c r="BT5" s="418"/>
      <c r="BU5" s="419"/>
      <c r="BV5" s="417">
        <v>7925472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89.7</v>
      </c>
      <c r="CU5" s="415"/>
      <c r="CV5" s="415"/>
      <c r="CW5" s="415"/>
      <c r="CX5" s="415"/>
      <c r="CY5" s="415"/>
      <c r="CZ5" s="415"/>
      <c r="DA5" s="416"/>
      <c r="DB5" s="414">
        <v>87.3</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149108</v>
      </c>
      <c r="BO6" s="418"/>
      <c r="BP6" s="418"/>
      <c r="BQ6" s="418"/>
      <c r="BR6" s="418"/>
      <c r="BS6" s="418"/>
      <c r="BT6" s="418"/>
      <c r="BU6" s="419"/>
      <c r="BV6" s="417">
        <v>298141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92.5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23366</v>
      </c>
      <c r="BO7" s="418"/>
      <c r="BP7" s="418"/>
      <c r="BQ7" s="418"/>
      <c r="BR7" s="418"/>
      <c r="BS7" s="418"/>
      <c r="BT7" s="418"/>
      <c r="BU7" s="419"/>
      <c r="BV7" s="417">
        <v>1787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4882608</v>
      </c>
      <c r="CU7" s="418"/>
      <c r="CV7" s="418"/>
      <c r="CW7" s="418"/>
      <c r="CX7" s="418"/>
      <c r="CY7" s="418"/>
      <c r="CZ7" s="418"/>
      <c r="DA7" s="419"/>
      <c r="DB7" s="417">
        <v>4908623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125742</v>
      </c>
      <c r="BO8" s="418"/>
      <c r="BP8" s="418"/>
      <c r="BQ8" s="418"/>
      <c r="BR8" s="418"/>
      <c r="BS8" s="418"/>
      <c r="BT8" s="418"/>
      <c r="BU8" s="419"/>
      <c r="BV8" s="417">
        <v>296354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16303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-170612</v>
      </c>
      <c r="BO9" s="418"/>
      <c r="BP9" s="418"/>
      <c r="BQ9" s="418"/>
      <c r="BR9" s="418"/>
      <c r="BS9" s="418"/>
      <c r="BT9" s="418"/>
      <c r="BU9" s="419"/>
      <c r="BV9" s="417">
        <v>128650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21</v>
      </c>
      <c r="CU9" s="415"/>
      <c r="CV9" s="415"/>
      <c r="CW9" s="415"/>
      <c r="CX9" s="415"/>
      <c r="CY9" s="415"/>
      <c r="CZ9" s="415"/>
      <c r="DA9" s="416"/>
      <c r="DB9" s="414">
        <v>19.600000000000001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17360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60001</v>
      </c>
      <c r="BO10" s="418"/>
      <c r="BP10" s="418"/>
      <c r="BQ10" s="418"/>
      <c r="BR10" s="418"/>
      <c r="BS10" s="418"/>
      <c r="BT10" s="418"/>
      <c r="BU10" s="419"/>
      <c r="BV10" s="417">
        <v>44814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16538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11179</v>
      </c>
      <c r="BO12" s="418"/>
      <c r="BP12" s="418"/>
      <c r="BQ12" s="418"/>
      <c r="BR12" s="418"/>
      <c r="BS12" s="418"/>
      <c r="BT12" s="418"/>
      <c r="BU12" s="419"/>
      <c r="BV12" s="417">
        <v>12954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16450</v>
      </c>
      <c r="S13" s="499"/>
      <c r="T13" s="499"/>
      <c r="U13" s="499"/>
      <c r="V13" s="500"/>
      <c r="W13" s="433" t="s">
        <v>124</v>
      </c>
      <c r="X13" s="434"/>
      <c r="Y13" s="434"/>
      <c r="Z13" s="434"/>
      <c r="AA13" s="434"/>
      <c r="AB13" s="424"/>
      <c r="AC13" s="468">
        <v>1278</v>
      </c>
      <c r="AD13" s="469"/>
      <c r="AE13" s="469"/>
      <c r="AF13" s="469"/>
      <c r="AG13" s="508"/>
      <c r="AH13" s="468">
        <v>1367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-121790</v>
      </c>
      <c r="BO13" s="418"/>
      <c r="BP13" s="418"/>
      <c r="BQ13" s="418"/>
      <c r="BR13" s="418"/>
      <c r="BS13" s="418"/>
      <c r="BT13" s="418"/>
      <c r="BU13" s="419"/>
      <c r="BV13" s="417">
        <v>160510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13.9</v>
      </c>
      <c r="CU13" s="415"/>
      <c r="CV13" s="415"/>
      <c r="CW13" s="415"/>
      <c r="CX13" s="415"/>
      <c r="CY13" s="415"/>
      <c r="CZ13" s="415"/>
      <c r="DA13" s="416"/>
      <c r="DB13" s="414">
        <v>14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16736</v>
      </c>
      <c r="S14" s="499"/>
      <c r="T14" s="499"/>
      <c r="U14" s="499"/>
      <c r="V14" s="500"/>
      <c r="W14" s="407"/>
      <c r="X14" s="408"/>
      <c r="Y14" s="408"/>
      <c r="Z14" s="408"/>
      <c r="AA14" s="408"/>
      <c r="AB14" s="397"/>
      <c r="AC14" s="501">
        <v>15</v>
      </c>
      <c r="AD14" s="502"/>
      <c r="AE14" s="502"/>
      <c r="AF14" s="502"/>
      <c r="AG14" s="503"/>
      <c r="AH14" s="501">
        <v>15.9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107.5</v>
      </c>
      <c r="CU14" s="513"/>
      <c r="CV14" s="513"/>
      <c r="CW14" s="513"/>
      <c r="CX14" s="513"/>
      <c r="CY14" s="513"/>
      <c r="CZ14" s="513"/>
      <c r="DA14" s="514"/>
      <c r="DB14" s="512">
        <v>120.9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16675</v>
      </c>
      <c r="S15" s="499"/>
      <c r="T15" s="499"/>
      <c r="U15" s="499"/>
      <c r="V15" s="500"/>
      <c r="W15" s="433" t="s">
        <v>130</v>
      </c>
      <c r="X15" s="434"/>
      <c r="Y15" s="434"/>
      <c r="Z15" s="434"/>
      <c r="AA15" s="434"/>
      <c r="AB15" s="424"/>
      <c r="AC15" s="468">
        <v>2330</v>
      </c>
      <c r="AD15" s="469"/>
      <c r="AE15" s="469"/>
      <c r="AF15" s="469"/>
      <c r="AG15" s="508"/>
      <c r="AH15" s="468">
        <v>2283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1602905</v>
      </c>
      <c r="BO15" s="381"/>
      <c r="BP15" s="381"/>
      <c r="BQ15" s="381"/>
      <c r="BR15" s="381"/>
      <c r="BS15" s="381"/>
      <c r="BT15" s="381"/>
      <c r="BU15" s="382"/>
      <c r="BV15" s="380">
        <v>1602910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27.4</v>
      </c>
      <c r="AD16" s="502"/>
      <c r="AE16" s="502"/>
      <c r="AF16" s="502"/>
      <c r="AG16" s="503"/>
      <c r="AH16" s="501">
        <v>26.6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4238270</v>
      </c>
      <c r="BO16" s="418"/>
      <c r="BP16" s="418"/>
      <c r="BQ16" s="418"/>
      <c r="BR16" s="418"/>
      <c r="BS16" s="418"/>
      <c r="BT16" s="418"/>
      <c r="BU16" s="419"/>
      <c r="BV16" s="417">
        <v>4219256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4894</v>
      </c>
      <c r="AD17" s="469"/>
      <c r="AE17" s="469"/>
      <c r="AF17" s="469"/>
      <c r="AG17" s="508"/>
      <c r="AH17" s="468">
        <v>4938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2015066</v>
      </c>
      <c r="BO17" s="418"/>
      <c r="BP17" s="418"/>
      <c r="BQ17" s="418"/>
      <c r="BR17" s="418"/>
      <c r="BS17" s="418"/>
      <c r="BT17" s="418"/>
      <c r="BU17" s="419"/>
      <c r="BV17" s="417">
        <v>2011264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91.59</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57.5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4365721</v>
      </c>
      <c r="BO18" s="418"/>
      <c r="BP18" s="418"/>
      <c r="BQ18" s="418"/>
      <c r="BR18" s="418"/>
      <c r="BS18" s="418"/>
      <c r="BT18" s="418"/>
      <c r="BU18" s="419"/>
      <c r="BV18" s="417">
        <v>4315965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178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5578643</v>
      </c>
      <c r="BO19" s="418"/>
      <c r="BP19" s="418"/>
      <c r="BQ19" s="418"/>
      <c r="BR19" s="418"/>
      <c r="BS19" s="418"/>
      <c r="BT19" s="418"/>
      <c r="BU19" s="419"/>
      <c r="BV19" s="417">
        <v>5702143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5391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10212913</v>
      </c>
      <c r="BO23" s="418"/>
      <c r="BP23" s="418"/>
      <c r="BQ23" s="418"/>
      <c r="BR23" s="418"/>
      <c r="BS23" s="418"/>
      <c r="BT23" s="418"/>
      <c r="BU23" s="419"/>
      <c r="BV23" s="417">
        <v>10702225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7960</v>
      </c>
      <c r="R24" s="469"/>
      <c r="S24" s="469"/>
      <c r="T24" s="469"/>
      <c r="U24" s="469"/>
      <c r="V24" s="508"/>
      <c r="W24" s="563"/>
      <c r="X24" s="551"/>
      <c r="Y24" s="552"/>
      <c r="Z24" s="467" t="s">
        <v>154</v>
      </c>
      <c r="AA24" s="447"/>
      <c r="AB24" s="447"/>
      <c r="AC24" s="447"/>
      <c r="AD24" s="447"/>
      <c r="AE24" s="447"/>
      <c r="AF24" s="447"/>
      <c r="AG24" s="448"/>
      <c r="AH24" s="468">
        <v>142</v>
      </c>
      <c r="AI24" s="469"/>
      <c r="AJ24" s="469"/>
      <c r="AK24" s="469"/>
      <c r="AL24" s="508"/>
      <c r="AM24" s="468">
        <v>448436</v>
      </c>
      <c r="AN24" s="469"/>
      <c r="AO24" s="469"/>
      <c r="AP24" s="469"/>
      <c r="AQ24" s="469"/>
      <c r="AR24" s="508"/>
      <c r="AS24" s="468">
        <v>3158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8751984</v>
      </c>
      <c r="BO24" s="418"/>
      <c r="BP24" s="418"/>
      <c r="BQ24" s="418"/>
      <c r="BR24" s="418"/>
      <c r="BS24" s="418"/>
      <c r="BT24" s="418"/>
      <c r="BU24" s="419"/>
      <c r="BV24" s="417">
        <v>9152790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6400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238413</v>
      </c>
      <c r="BO25" s="381"/>
      <c r="BP25" s="381"/>
      <c r="BQ25" s="381"/>
      <c r="BR25" s="381"/>
      <c r="BS25" s="381"/>
      <c r="BT25" s="381"/>
      <c r="BU25" s="382"/>
      <c r="BV25" s="380">
        <v>52037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5990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2990</v>
      </c>
      <c r="R27" s="469"/>
      <c r="S27" s="469"/>
      <c r="T27" s="469"/>
      <c r="U27" s="469"/>
      <c r="V27" s="508"/>
      <c r="W27" s="563"/>
      <c r="X27" s="551"/>
      <c r="Y27" s="552"/>
      <c r="Z27" s="467" t="s">
        <v>164</v>
      </c>
      <c r="AA27" s="447"/>
      <c r="AB27" s="447"/>
      <c r="AC27" s="447"/>
      <c r="AD27" s="447"/>
      <c r="AE27" s="447"/>
      <c r="AF27" s="447"/>
      <c r="AG27" s="448"/>
      <c r="AH27" s="468">
        <v>19</v>
      </c>
      <c r="AI27" s="469"/>
      <c r="AJ27" s="469"/>
      <c r="AK27" s="469"/>
      <c r="AL27" s="508"/>
      <c r="AM27" s="468">
        <v>56658</v>
      </c>
      <c r="AN27" s="469"/>
      <c r="AO27" s="469"/>
      <c r="AP27" s="469"/>
      <c r="AQ27" s="469"/>
      <c r="AR27" s="508"/>
      <c r="AS27" s="468">
        <v>2982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283910</v>
      </c>
      <c r="BO27" s="587"/>
      <c r="BP27" s="587"/>
      <c r="BQ27" s="587"/>
      <c r="BR27" s="587"/>
      <c r="BS27" s="587"/>
      <c r="BT27" s="587"/>
      <c r="BU27" s="588"/>
      <c r="BV27" s="586">
        <v>283910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2420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123077</v>
      </c>
      <c r="BO28" s="381"/>
      <c r="BP28" s="381"/>
      <c r="BQ28" s="381"/>
      <c r="BR28" s="381"/>
      <c r="BS28" s="381"/>
      <c r="BT28" s="381"/>
      <c r="BU28" s="382"/>
      <c r="BV28" s="380">
        <v>74255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14</v>
      </c>
      <c r="M29" s="469"/>
      <c r="N29" s="469"/>
      <c r="O29" s="469"/>
      <c r="P29" s="508"/>
      <c r="Q29" s="468">
        <v>2210</v>
      </c>
      <c r="R29" s="469"/>
      <c r="S29" s="469"/>
      <c r="T29" s="469"/>
      <c r="U29" s="469"/>
      <c r="V29" s="508"/>
      <c r="W29" s="564"/>
      <c r="X29" s="565"/>
      <c r="Y29" s="566"/>
      <c r="Z29" s="467" t="s">
        <v>171</v>
      </c>
      <c r="AA29" s="447"/>
      <c r="AB29" s="447"/>
      <c r="AC29" s="447"/>
      <c r="AD29" s="447"/>
      <c r="AE29" s="447"/>
      <c r="AF29" s="447"/>
      <c r="AG29" s="448"/>
      <c r="AH29" s="468">
        <v>161</v>
      </c>
      <c r="AI29" s="469"/>
      <c r="AJ29" s="469"/>
      <c r="AK29" s="469"/>
      <c r="AL29" s="508"/>
      <c r="AM29" s="468">
        <v>505094</v>
      </c>
      <c r="AN29" s="469"/>
      <c r="AO29" s="469"/>
      <c r="AP29" s="469"/>
      <c r="AQ29" s="469"/>
      <c r="AR29" s="508"/>
      <c r="AS29" s="468">
        <v>3137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13305</v>
      </c>
      <c r="BO29" s="418"/>
      <c r="BP29" s="418"/>
      <c r="BQ29" s="418"/>
      <c r="BR29" s="418"/>
      <c r="BS29" s="418"/>
      <c r="BT29" s="418"/>
      <c r="BU29" s="419"/>
      <c r="BV29" s="417">
        <v>13305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332100</v>
      </c>
      <c r="BO30" s="587"/>
      <c r="BP30" s="587"/>
      <c r="BQ30" s="587"/>
      <c r="BR30" s="587"/>
      <c r="BS30" s="587"/>
      <c r="BT30" s="587"/>
      <c r="BU30" s="588"/>
      <c r="BV30" s="586">
        <v>251345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会津若松地方広域市町村圏整備組合一般会計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株式会社会津ばんげ公共サービス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坂下東第一地区土地区画整理事業特別会計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会津若松地方広域市町村圏整備組合水道用水供給事業会計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会津若松地方土地開発公社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福島県市町村総合事務組合一般会計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株式会社湯川会津坂下</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福島県市町村総合事務組合消防補償等特別会計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福島県市町村総合事務組合消防賞じゅつ金特別会計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福島県市町村総合事務組合非常勤職員公務災害補償特別会計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福島県市町村総合事務組合自治会館管理特別会計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福島県後期高齢者医療広域連合一般会計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福島県後期高齢者医療広域連合後期高齢者医療特別会計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529</v>
      </c>
      <c r="D34" s="1184"/>
      <c r="E34" s="1185"/>
      <c r="F34" s="32">
        <v>11.82</v>
      </c>
      <c r="G34" s="33">
        <v>13.25</v>
      </c>
      <c r="H34" s="33">
        <v>14.59</v>
      </c>
      <c r="I34" s="33">
        <v>13.96</v>
      </c>
      <c r="J34" s="34">
        <v>14.28</v>
      </c>
      <c r="K34" s="22"/>
      <c r="L34" s="22"/>
      <c r="M34" s="22"/>
      <c r="N34" s="22"/>
      <c r="O34" s="22"/>
      <c r="P34" s="22"/>
    </row>
    <row r="35" spans="1:16" ht="39" customHeight="1">
      <c r="A35" s="22"/>
      <c r="B35" s="35"/>
      <c r="C35" s="1178" t="s">
        <v>530</v>
      </c>
      <c r="D35" s="1179"/>
      <c r="E35" s="1180"/>
      <c r="F35" s="36">
        <v>3.91</v>
      </c>
      <c r="G35" s="37">
        <v>2.92</v>
      </c>
      <c r="H35" s="37">
        <v>3.54</v>
      </c>
      <c r="I35" s="37">
        <v>6.03</v>
      </c>
      <c r="J35" s="38">
        <v>2.57</v>
      </c>
      <c r="K35" s="22"/>
      <c r="L35" s="22"/>
      <c r="M35" s="22"/>
      <c r="N35" s="22"/>
      <c r="O35" s="22"/>
      <c r="P35" s="22"/>
    </row>
    <row r="36" spans="1:16" ht="39" customHeight="1">
      <c r="A36" s="22"/>
      <c r="B36" s="35"/>
      <c r="C36" s="1178" t="s">
        <v>531</v>
      </c>
      <c r="D36" s="1179"/>
      <c r="E36" s="1180"/>
      <c r="F36" s="36">
        <v>0.65</v>
      </c>
      <c r="G36" s="37">
        <v>1.18</v>
      </c>
      <c r="H36" s="37">
        <v>1.37</v>
      </c>
      <c r="I36" s="37">
        <v>0.53</v>
      </c>
      <c r="J36" s="38">
        <v>1.97</v>
      </c>
      <c r="K36" s="22"/>
      <c r="L36" s="22"/>
      <c r="M36" s="22"/>
      <c r="N36" s="22"/>
      <c r="O36" s="22"/>
      <c r="P36" s="22"/>
    </row>
    <row r="37" spans="1:16" ht="39" customHeight="1">
      <c r="A37" s="22"/>
      <c r="B37" s="35"/>
      <c r="C37" s="1178" t="s">
        <v>532</v>
      </c>
      <c r="D37" s="1179"/>
      <c r="E37" s="1180"/>
      <c r="F37" s="36">
        <v>1.9</v>
      </c>
      <c r="G37" s="37">
        <v>0.43</v>
      </c>
      <c r="H37" s="37">
        <v>1.36</v>
      </c>
      <c r="I37" s="37">
        <v>1.57</v>
      </c>
      <c r="J37" s="38">
        <v>1.64</v>
      </c>
      <c r="K37" s="22"/>
      <c r="L37" s="22"/>
      <c r="M37" s="22"/>
      <c r="N37" s="22"/>
      <c r="O37" s="22"/>
      <c r="P37" s="22"/>
    </row>
    <row r="38" spans="1:16" ht="39" customHeight="1">
      <c r="A38" s="22"/>
      <c r="B38" s="35"/>
      <c r="C38" s="1178" t="s">
        <v>533</v>
      </c>
      <c r="D38" s="1179"/>
      <c r="E38" s="1180"/>
      <c r="F38" s="36">
        <v>0</v>
      </c>
      <c r="G38" s="37">
        <v>0</v>
      </c>
      <c r="H38" s="37">
        <v>0</v>
      </c>
      <c r="I38" s="37">
        <v>0</v>
      </c>
      <c r="J38" s="38">
        <v>0</v>
      </c>
      <c r="K38" s="22"/>
      <c r="L38" s="22"/>
      <c r="M38" s="22"/>
      <c r="N38" s="22"/>
      <c r="O38" s="22"/>
      <c r="P38" s="22"/>
    </row>
    <row r="39" spans="1:16" ht="39" customHeight="1">
      <c r="A39" s="22"/>
      <c r="B39" s="35"/>
      <c r="C39" s="1178" t="s">
        <v>534</v>
      </c>
      <c r="D39" s="1179"/>
      <c r="E39" s="1180"/>
      <c r="F39" s="36">
        <v>0</v>
      </c>
      <c r="G39" s="37">
        <v>0</v>
      </c>
      <c r="H39" s="37">
        <v>0</v>
      </c>
      <c r="I39" s="37">
        <v>0</v>
      </c>
      <c r="J39" s="38">
        <v>0</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538</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934</v>
      </c>
      <c r="L45" s="60">
        <v>994</v>
      </c>
      <c r="M45" s="60">
        <v>1086</v>
      </c>
      <c r="N45" s="60">
        <v>1158</v>
      </c>
      <c r="O45" s="61">
        <v>1211</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137</v>
      </c>
      <c r="L48" s="64">
        <v>123</v>
      </c>
      <c r="M48" s="64">
        <v>127</v>
      </c>
      <c r="N48" s="64">
        <v>147</v>
      </c>
      <c r="O48" s="65">
        <v>135</v>
      </c>
      <c r="P48" s="48"/>
      <c r="Q48" s="48"/>
      <c r="R48" s="48"/>
      <c r="S48" s="48"/>
      <c r="T48" s="48"/>
      <c r="U48" s="48"/>
    </row>
    <row r="49" spans="1:21" ht="30.75" customHeight="1">
      <c r="A49" s="48"/>
      <c r="B49" s="1196"/>
      <c r="C49" s="1197"/>
      <c r="D49" s="62"/>
      <c r="E49" s="1188" t="s">
        <v>16</v>
      </c>
      <c r="F49" s="1188"/>
      <c r="G49" s="1188"/>
      <c r="H49" s="1188"/>
      <c r="I49" s="1188"/>
      <c r="J49" s="1189"/>
      <c r="K49" s="63">
        <v>60</v>
      </c>
      <c r="L49" s="64">
        <v>49</v>
      </c>
      <c r="M49" s="64">
        <v>41</v>
      </c>
      <c r="N49" s="64">
        <v>38</v>
      </c>
      <c r="O49" s="65">
        <v>29</v>
      </c>
      <c r="P49" s="48"/>
      <c r="Q49" s="48"/>
      <c r="R49" s="48"/>
      <c r="S49" s="48"/>
      <c r="T49" s="48"/>
      <c r="U49" s="48"/>
    </row>
    <row r="50" spans="1:21" ht="30.75" customHeight="1">
      <c r="A50" s="48"/>
      <c r="B50" s="1196"/>
      <c r="C50" s="1197"/>
      <c r="D50" s="62"/>
      <c r="E50" s="1188" t="s">
        <v>17</v>
      </c>
      <c r="F50" s="1188"/>
      <c r="G50" s="1188"/>
      <c r="H50" s="1188"/>
      <c r="I50" s="1188"/>
      <c r="J50" s="1189"/>
      <c r="K50" s="63">
        <v>131</v>
      </c>
      <c r="L50" s="64">
        <v>106</v>
      </c>
      <c r="M50" s="64">
        <v>88</v>
      </c>
      <c r="N50" s="64">
        <v>70</v>
      </c>
      <c r="O50" s="65">
        <v>21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691</v>
      </c>
      <c r="L52" s="64">
        <v>715</v>
      </c>
      <c r="M52" s="64">
        <v>783</v>
      </c>
      <c r="N52" s="64">
        <v>824</v>
      </c>
      <c r="O52" s="65">
        <v>837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571</v>
      </c>
      <c r="L53" s="69">
        <v>557</v>
      </c>
      <c r="M53" s="69">
        <v>559</v>
      </c>
      <c r="N53" s="69">
        <v>589</v>
      </c>
      <c r="O53" s="70">
        <v>559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10162</v>
      </c>
      <c r="J41" s="83">
        <v>10683</v>
      </c>
      <c r="K41" s="83">
        <v>10796</v>
      </c>
      <c r="L41" s="83">
        <v>10702</v>
      </c>
      <c r="M41" s="84">
        <v>10213</v>
      </c>
    </row>
    <row r="42" spans="2:13" ht="27.75" customHeight="1">
      <c r="B42" s="1204"/>
      <c r="C42" s="1205"/>
      <c r="D42" s="85"/>
      <c r="E42" s="1210" t="s">
        <v>26</v>
      </c>
      <c r="F42" s="1210"/>
      <c r="G42" s="1210"/>
      <c r="H42" s="1211"/>
      <c r="I42" s="86">
        <v>295</v>
      </c>
      <c r="J42" s="87">
        <v>194</v>
      </c>
      <c r="K42" s="87">
        <v>113</v>
      </c>
      <c r="L42" s="87">
        <v>43</v>
      </c>
      <c r="M42" s="88">
        <v>24</v>
      </c>
    </row>
    <row r="43" spans="2:13" ht="27.75" customHeight="1">
      <c r="B43" s="1204"/>
      <c r="C43" s="1205"/>
      <c r="D43" s="85"/>
      <c r="E43" s="1210" t="s">
        <v>27</v>
      </c>
      <c r="F43" s="1210"/>
      <c r="G43" s="1210"/>
      <c r="H43" s="1211"/>
      <c r="I43" s="86">
        <v>2570</v>
      </c>
      <c r="J43" s="87">
        <v>2202</v>
      </c>
      <c r="K43" s="87">
        <v>1912</v>
      </c>
      <c r="L43" s="87">
        <v>1958</v>
      </c>
      <c r="M43" s="88">
        <v>1941</v>
      </c>
    </row>
    <row r="44" spans="2:13" ht="27.75" customHeight="1">
      <c r="B44" s="1204"/>
      <c r="C44" s="1205"/>
      <c r="D44" s="85"/>
      <c r="E44" s="1210" t="s">
        <v>28</v>
      </c>
      <c r="F44" s="1210"/>
      <c r="G44" s="1210"/>
      <c r="H44" s="1211"/>
      <c r="I44" s="86">
        <v>223</v>
      </c>
      <c r="J44" s="87">
        <v>171</v>
      </c>
      <c r="K44" s="87">
        <v>121</v>
      </c>
      <c r="L44" s="87">
        <v>79</v>
      </c>
      <c r="M44" s="88">
        <v>53</v>
      </c>
    </row>
    <row r="45" spans="2:13" ht="27.75" customHeight="1">
      <c r="B45" s="1204"/>
      <c r="C45" s="1205"/>
      <c r="D45" s="85"/>
      <c r="E45" s="1210" t="s">
        <v>29</v>
      </c>
      <c r="F45" s="1210"/>
      <c r="G45" s="1210"/>
      <c r="H45" s="1211"/>
      <c r="I45" s="86">
        <v>1915</v>
      </c>
      <c r="J45" s="87">
        <v>1805</v>
      </c>
      <c r="K45" s="87">
        <v>1616</v>
      </c>
      <c r="L45" s="87">
        <v>1486</v>
      </c>
      <c r="M45" s="88">
        <v>1387</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383</v>
      </c>
      <c r="J50" s="87">
        <v>279</v>
      </c>
      <c r="K50" s="87">
        <v>197</v>
      </c>
      <c r="L50" s="87">
        <v>437</v>
      </c>
      <c r="M50" s="88">
        <v>613</v>
      </c>
    </row>
    <row r="51" spans="2:13" ht="27.75" customHeight="1">
      <c r="B51" s="1204"/>
      <c r="C51" s="1205"/>
      <c r="D51" s="85"/>
      <c r="E51" s="1210" t="s">
        <v>36</v>
      </c>
      <c r="F51" s="1210"/>
      <c r="G51" s="1210"/>
      <c r="H51" s="1211"/>
      <c r="I51" s="86">
        <v>565</v>
      </c>
      <c r="J51" s="87">
        <v>531</v>
      </c>
      <c r="K51" s="87">
        <v>506</v>
      </c>
      <c r="L51" s="87">
        <v>476</v>
      </c>
      <c r="M51" s="88">
        <v>467</v>
      </c>
    </row>
    <row r="52" spans="2:13" ht="27.75" customHeight="1">
      <c r="B52" s="1206"/>
      <c r="C52" s="1207"/>
      <c r="D52" s="85"/>
      <c r="E52" s="1210" t="s">
        <v>37</v>
      </c>
      <c r="F52" s="1210"/>
      <c r="G52" s="1210"/>
      <c r="H52" s="1211"/>
      <c r="I52" s="86">
        <v>7706</v>
      </c>
      <c r="J52" s="87">
        <v>8100</v>
      </c>
      <c r="K52" s="87">
        <v>8289</v>
      </c>
      <c r="L52" s="87">
        <v>8366</v>
      </c>
      <c r="M52" s="88">
        <v>8140</v>
      </c>
    </row>
    <row r="53" spans="2:13" ht="27.75" customHeight="1" thickBot="1">
      <c r="B53" s="1217" t="s">
        <v>21</v>
      </c>
      <c r="C53" s="1218"/>
      <c r="D53" s="92"/>
      <c r="E53" s="1219" t="s">
        <v>38</v>
      </c>
      <c r="F53" s="1219"/>
      <c r="G53" s="1219"/>
      <c r="H53" s="1220"/>
      <c r="I53" s="93">
        <v>6511</v>
      </c>
      <c r="J53" s="94">
        <v>6145</v>
      </c>
      <c r="K53" s="94">
        <v>5567</v>
      </c>
      <c r="L53" s="94">
        <v>4989</v>
      </c>
      <c r="M53" s="95">
        <v>4397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561</v>
      </c>
      <c r="C41" s="248"/>
      <c r="D41" s="248"/>
      <c r="E41" s="248"/>
      <c r="F41" s="248"/>
      <c r="G41" s="248"/>
      <c r="H41" s="248"/>
      <c r="I41" s="248"/>
      <c r="J41" s="248"/>
      <c r="K41" s="248"/>
      <c r="L41" s="248"/>
      <c r="M41" s="248"/>
      <c r="N41" s="248"/>
      <c r="O41" s="248"/>
      <c r="P41" s="249"/>
    </row>
    <row r="42" spans="2:17" ht="13.5">
      <c r="B42" s="250"/>
      <c r="C42" s="246"/>
      <c r="D42" s="246"/>
      <c r="E42" s="246"/>
      <c r="F42" s="246"/>
      <c r="G42" s="355" t="s">
        <v>557</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560</v>
      </c>
    </row>
    <row r="50" spans="1:17" ht="13.5">
      <c r="B50" s="250"/>
      <c r="C50" s="246"/>
      <c r="D50" s="246"/>
      <c r="E50" s="246"/>
      <c r="F50" s="246"/>
      <c r="G50" s="1230"/>
      <c r="H50" s="1231"/>
      <c r="I50" s="1231"/>
      <c r="J50" s="1232"/>
      <c r="K50" s="347" t="s">
        <v>520</v>
      </c>
      <c r="L50" s="347" t="s">
        <v>521</v>
      </c>
      <c r="M50" s="347" t="s">
        <v>522</v>
      </c>
      <c r="N50" s="347" t="s">
        <v>523</v>
      </c>
      <c r="O50" s="347" t="s">
        <v>524</v>
      </c>
    </row>
    <row r="51" spans="1:17" ht="13.5">
      <c r="B51" s="250"/>
      <c r="C51" s="246"/>
      <c r="D51" s="246"/>
      <c r="E51" s="246"/>
      <c r="F51" s="246"/>
      <c r="G51" s="1233" t="s">
        <v>555</v>
      </c>
      <c r="H51" s="1234"/>
      <c r="I51" s="1239" t="s">
        <v>553</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559</v>
      </c>
      <c r="J53" s="1243"/>
      <c r="K53" s="1250"/>
      <c r="L53" s="1250"/>
      <c r="M53" s="1250"/>
      <c r="N53" s="1250"/>
      <c r="O53" s="1250"/>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554</v>
      </c>
      <c r="H55" s="1245"/>
      <c r="I55" s="1243" t="s">
        <v>553</v>
      </c>
      <c r="J55" s="1243"/>
      <c r="K55" s="1241"/>
      <c r="L55" s="1241"/>
      <c r="M55" s="1241"/>
      <c r="N55" s="1241"/>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559</v>
      </c>
      <c r="J57" s="1252"/>
      <c r="K57" s="1250"/>
      <c r="L57" s="1250"/>
      <c r="M57" s="1250"/>
      <c r="N57" s="1250"/>
      <c r="O57" s="1250"/>
      <c r="P57" s="363"/>
      <c r="Q57" s="358"/>
    </row>
    <row r="58" spans="1:17" s="357" customFormat="1" ht="13.5">
      <c r="A58" s="245"/>
      <c r="B58" s="358"/>
      <c r="C58" s="354"/>
      <c r="D58" s="354"/>
      <c r="E58" s="354"/>
      <c r="F58" s="354"/>
      <c r="G58" s="1248"/>
      <c r="H58" s="1249"/>
      <c r="I58" s="1252"/>
      <c r="J58" s="1252"/>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558</v>
      </c>
      <c r="C63" s="246"/>
      <c r="D63" s="246"/>
      <c r="E63" s="246"/>
      <c r="F63" s="246"/>
      <c r="G63" s="246"/>
      <c r="H63" s="246"/>
      <c r="I63" s="246"/>
      <c r="J63" s="246"/>
      <c r="K63" s="246"/>
      <c r="L63" s="246"/>
      <c r="M63" s="246"/>
      <c r="N63" s="246"/>
      <c r="O63" s="246"/>
    </row>
    <row r="64" spans="1:17" ht="13.5">
      <c r="B64" s="250"/>
      <c r="C64" s="246"/>
      <c r="D64" s="246"/>
      <c r="E64" s="246"/>
      <c r="F64" s="246"/>
      <c r="G64" s="355" t="s">
        <v>557</v>
      </c>
      <c r="I64" s="354"/>
      <c r="J64" s="354"/>
      <c r="K64" s="354"/>
      <c r="L64" s="246"/>
      <c r="M64" s="246"/>
      <c r="N64" s="246"/>
      <c r="O64" s="246"/>
    </row>
    <row r="65" spans="2:30" ht="13.5">
      <c r="B65" s="250"/>
      <c r="C65" s="246"/>
      <c r="D65" s="246"/>
      <c r="E65" s="246"/>
      <c r="F65" s="246"/>
      <c r="G65" s="1253" t="s">
        <v>563</v>
      </c>
      <c r="H65" s="1254"/>
      <c r="I65" s="1254"/>
      <c r="J65" s="1254"/>
      <c r="K65" s="1254"/>
      <c r="L65" s="1254"/>
      <c r="M65" s="1254"/>
      <c r="N65" s="1254"/>
      <c r="O65" s="1255"/>
    </row>
    <row r="66" spans="2:30" ht="13.5">
      <c r="B66" s="250"/>
      <c r="C66" s="246"/>
      <c r="D66" s="246"/>
      <c r="E66" s="246"/>
      <c r="F66" s="246"/>
      <c r="G66" s="1256"/>
      <c r="H66" s="1257"/>
      <c r="I66" s="1257"/>
      <c r="J66" s="1257"/>
      <c r="K66" s="1257"/>
      <c r="L66" s="1257"/>
      <c r="M66" s="1257"/>
      <c r="N66" s="1257"/>
      <c r="O66" s="1258"/>
    </row>
    <row r="67" spans="2:30" ht="13.5">
      <c r="B67" s="250"/>
      <c r="C67" s="246"/>
      <c r="D67" s="246"/>
      <c r="E67" s="246"/>
      <c r="F67" s="246"/>
      <c r="G67" s="1256"/>
      <c r="H67" s="1257"/>
      <c r="I67" s="1257"/>
      <c r="J67" s="1257"/>
      <c r="K67" s="1257"/>
      <c r="L67" s="1257"/>
      <c r="M67" s="1257"/>
      <c r="N67" s="1257"/>
      <c r="O67" s="1258"/>
    </row>
    <row r="68" spans="2:30" ht="13.5">
      <c r="B68" s="250"/>
      <c r="C68" s="246"/>
      <c r="D68" s="246"/>
      <c r="E68" s="246"/>
      <c r="F68" s="246"/>
      <c r="G68" s="1256"/>
      <c r="H68" s="1257"/>
      <c r="I68" s="1257"/>
      <c r="J68" s="1257"/>
      <c r="K68" s="1257"/>
      <c r="L68" s="1257"/>
      <c r="M68" s="1257"/>
      <c r="N68" s="1257"/>
      <c r="O68" s="1258"/>
    </row>
    <row r="69" spans="2:30" ht="13.5">
      <c r="B69" s="250"/>
      <c r="C69" s="246"/>
      <c r="D69" s="246"/>
      <c r="E69" s="246"/>
      <c r="F69" s="246"/>
      <c r="G69" s="1259"/>
      <c r="H69" s="1260"/>
      <c r="I69" s="1260"/>
      <c r="J69" s="1260"/>
      <c r="K69" s="1260"/>
      <c r="L69" s="1260"/>
      <c r="M69" s="1260"/>
      <c r="N69" s="1260"/>
      <c r="O69" s="126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556</v>
      </c>
      <c r="I71" s="351"/>
      <c r="J71" s="350"/>
      <c r="K71" s="350"/>
      <c r="L71" s="349"/>
      <c r="M71" s="350"/>
      <c r="N71" s="349"/>
      <c r="O71" s="348"/>
    </row>
    <row r="72" spans="2:30" ht="13.5">
      <c r="B72" s="250"/>
      <c r="C72" s="246"/>
      <c r="D72" s="246"/>
      <c r="E72" s="246"/>
      <c r="F72" s="246"/>
      <c r="G72" s="1230"/>
      <c r="H72" s="1231"/>
      <c r="I72" s="1231"/>
      <c r="J72" s="1232"/>
      <c r="K72" s="347" t="s">
        <v>520</v>
      </c>
      <c r="L72" s="347" t="s">
        <v>521</v>
      </c>
      <c r="M72" s="347" t="s">
        <v>522</v>
      </c>
      <c r="N72" s="347" t="s">
        <v>523</v>
      </c>
      <c r="O72" s="347" t="s">
        <v>524</v>
      </c>
    </row>
    <row r="73" spans="2:30" ht="13.5">
      <c r="B73" s="250"/>
      <c r="C73" s="246"/>
      <c r="D73" s="246"/>
      <c r="E73" s="246"/>
      <c r="F73" s="246"/>
      <c r="G73" s="1233" t="s">
        <v>555</v>
      </c>
      <c r="H73" s="1234"/>
      <c r="I73" s="1239" t="s">
        <v>553</v>
      </c>
      <c r="J73" s="1239"/>
      <c r="K73" s="1262">
        <v>162.5</v>
      </c>
      <c r="L73" s="1262">
        <v>151.19999999999999</v>
      </c>
      <c r="M73" s="1242">
        <v>139.5</v>
      </c>
      <c r="N73" s="1242">
        <v>120.9</v>
      </c>
      <c r="O73" s="1242">
        <v>107.5</v>
      </c>
      <c r="S73" s="245">
        <v>9.9</v>
      </c>
    </row>
    <row r="74" spans="2:30" ht="13.5">
      <c r="B74" s="250"/>
      <c r="C74" s="246"/>
      <c r="D74" s="246"/>
      <c r="E74" s="246"/>
      <c r="F74" s="246"/>
      <c r="G74" s="1235"/>
      <c r="H74" s="1236"/>
      <c r="I74" s="1240"/>
      <c r="J74" s="1240"/>
      <c r="K74" s="1262"/>
      <c r="L74" s="1262"/>
      <c r="M74" s="1242"/>
      <c r="N74" s="1242"/>
      <c r="O74" s="1242"/>
    </row>
    <row r="75" spans="2:30" ht="13.5">
      <c r="B75" s="250"/>
      <c r="C75" s="246"/>
      <c r="D75" s="246"/>
      <c r="E75" s="246"/>
      <c r="F75" s="246"/>
      <c r="G75" s="1235"/>
      <c r="H75" s="1236"/>
      <c r="I75" s="1243" t="s">
        <v>552</v>
      </c>
      <c r="J75" s="1243"/>
      <c r="K75" s="1263">
        <v>15</v>
      </c>
      <c r="L75" s="1263">
        <v>14.4</v>
      </c>
      <c r="M75" s="1263">
        <v>14</v>
      </c>
      <c r="N75" s="1263">
        <v>14</v>
      </c>
      <c r="O75" s="1263">
        <v>13.9</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554</v>
      </c>
      <c r="H77" s="1245"/>
      <c r="I77" s="1243" t="s">
        <v>553</v>
      </c>
      <c r="J77" s="1243"/>
      <c r="K77" s="1262">
        <v>61.3</v>
      </c>
      <c r="L77" s="1262">
        <v>54.6</v>
      </c>
      <c r="M77" s="1242">
        <v>48.7</v>
      </c>
      <c r="N77" s="1242">
        <v>44.9</v>
      </c>
      <c r="O77" s="1242">
        <v>44.9</v>
      </c>
      <c r="R77" s="245">
        <v>12.3</v>
      </c>
      <c r="T77" s="245">
        <v>11.1</v>
      </c>
    </row>
    <row r="78" spans="2:30" ht="13.5">
      <c r="B78" s="250"/>
      <c r="C78" s="246"/>
      <c r="D78" s="246"/>
      <c r="E78" s="246"/>
      <c r="F78" s="246"/>
      <c r="G78" s="1246"/>
      <c r="H78" s="1247"/>
      <c r="I78" s="1243"/>
      <c r="J78" s="1243"/>
      <c r="K78" s="1262"/>
      <c r="L78" s="1262"/>
      <c r="M78" s="1242"/>
      <c r="N78" s="1242"/>
      <c r="O78" s="1242"/>
    </row>
    <row r="79" spans="2:30" ht="13.5">
      <c r="B79" s="250"/>
      <c r="C79" s="246"/>
      <c r="D79" s="246"/>
      <c r="E79" s="246"/>
      <c r="F79" s="246"/>
      <c r="G79" s="1246"/>
      <c r="H79" s="1247"/>
      <c r="I79" s="1264" t="s">
        <v>552</v>
      </c>
      <c r="J79" s="1252"/>
      <c r="K79" s="1265">
        <v>11.7</v>
      </c>
      <c r="L79" s="1265">
        <v>11.2</v>
      </c>
      <c r="M79" s="1265">
        <v>10.4</v>
      </c>
      <c r="N79" s="1265">
        <v>8.5</v>
      </c>
      <c r="O79" s="1265">
        <v>9.1</v>
      </c>
      <c r="V79" s="245">
        <v>53.5</v>
      </c>
      <c r="X79" s="245">
        <v>48.2</v>
      </c>
      <c r="Z79" s="245">
        <v>34.200000000000003</v>
      </c>
      <c r="AB79" s="245">
        <v>30.3</v>
      </c>
      <c r="AD79" s="245">
        <v>28.9</v>
      </c>
    </row>
    <row r="80" spans="2:30" ht="13.5">
      <c r="B80" s="250"/>
      <c r="C80" s="246"/>
      <c r="D80" s="246"/>
      <c r="E80" s="246"/>
      <c r="F80" s="246"/>
      <c r="G80" s="1248"/>
      <c r="H80" s="1249"/>
      <c r="I80" s="1252"/>
      <c r="J80" s="1252"/>
      <c r="K80" s="1265"/>
      <c r="L80" s="1265"/>
      <c r="M80" s="1265"/>
      <c r="N80" s="1265"/>
      <c r="O80" s="1265"/>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s="245" customFormat="1" ht="13.5" hidden="1" customHeight="1"/>
    <row r="162" s="245" customFormat="1" ht="13.5" hidden="1" customHeight="1"/>
    <row r="163" s="245" customFormat="1" ht="13.5" hidden="1" customHeight="1"/>
    <row r="164" s="245" customFormat="1" ht="13.5" hidden="1" customHeight="1"/>
    <row r="165" s="245" customFormat="1" ht="13.5" hidden="1" customHeight="1"/>
    <row r="166" s="245" customFormat="1" ht="13.5" hidden="1" customHeight="1"/>
    <row r="167" s="245" customFormat="1" ht="13.5" hidden="1" customHeight="1"/>
    <row r="168" s="245" customFormat="1" ht="13.5" hidden="1" customHeight="1"/>
    <row r="169" s="245" customFormat="1" ht="13.5" hidden="1" customHeight="1"/>
    <row r="170" s="245" customFormat="1" ht="13.5" hidden="1" customHeight="1"/>
    <row r="171" s="245" customFormat="1" ht="13.5" hidden="1" customHeight="1"/>
    <row r="172" s="245" customFormat="1" ht="13.5" hidden="1" customHeight="1"/>
    <row r="173" s="245" customFormat="1" ht="13.5" hidden="1" customHeight="1"/>
    <row r="174" s="245" customFormat="1" ht="13.5" hidden="1" customHeight="1"/>
    <row r="175" s="245" customFormat="1" ht="13.5" hidden="1" customHeight="1"/>
    <row r="176" s="245" customFormat="1" ht="13.5" hidden="1" customHeight="1"/>
    <row r="177" s="245" customFormat="1" ht="13.5" hidden="1" customHeight="1"/>
    <row r="178" s="245" customFormat="1" ht="13.5" hidden="1" customHeight="1"/>
    <row r="179" s="245" customFormat="1" ht="13.5" hidden="1" customHeight="1"/>
    <row r="180" s="245" customFormat="1" ht="13.5" hidden="1" customHeight="1"/>
    <row r="181" s="245" customFormat="1" ht="13.5" hidden="1" customHeight="1"/>
    <row r="182" s="245" customFormat="1" ht="13.5" hidden="1" customHeight="1"/>
    <row r="183" s="245" customFormat="1" ht="13.5" hidden="1" customHeight="1"/>
    <row r="184" s="245" customFormat="1" ht="13.5" hidden="1" customHeight="1"/>
    <row r="185" s="245" customFormat="1" ht="13.5" hidden="1" customHeight="1"/>
    <row r="186" s="245" customFormat="1" ht="13.5" hidden="1" customHeight="1"/>
    <row r="187" s="245" customFormat="1" ht="13.5" hidden="1" customHeight="1"/>
    <row r="188" s="245" customFormat="1" ht="13.5" hidden="1" customHeight="1"/>
    <row r="189" s="245" customFormat="1" ht="13.5" hidden="1" customHeight="1"/>
    <row r="190" s="245" customFormat="1" ht="13.5" hidden="1" customHeight="1"/>
    <row r="191" s="245" customFormat="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c r="AG59" s="244"/>
      <c r="AH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topLeftCell="A37"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164838</v>
      </c>
      <c r="E3" s="118"/>
      <c r="F3" s="119">
        <v>69806</v>
      </c>
      <c r="G3" s="120"/>
      <c r="H3" s="121"/>
    </row>
    <row r="4" spans="1:8">
      <c r="A4" s="122"/>
      <c r="B4" s="123"/>
      <c r="C4" s="124"/>
      <c r="D4" s="125">
        <v>53663</v>
      </c>
      <c r="E4" s="126"/>
      <c r="F4" s="127">
        <v>32823</v>
      </c>
      <c r="G4" s="128"/>
      <c r="H4" s="129"/>
    </row>
    <row r="5" spans="1:8">
      <c r="A5" s="110" t="s">
        <v>514</v>
      </c>
      <c r="B5" s="115"/>
      <c r="C5" s="116"/>
      <c r="D5" s="117">
        <v>96551</v>
      </c>
      <c r="E5" s="118"/>
      <c r="F5" s="119">
        <v>74444</v>
      </c>
      <c r="G5" s="120"/>
      <c r="H5" s="121"/>
    </row>
    <row r="6" spans="1:8">
      <c r="A6" s="122"/>
      <c r="B6" s="123"/>
      <c r="C6" s="124"/>
      <c r="D6" s="125">
        <v>66365</v>
      </c>
      <c r="E6" s="126"/>
      <c r="F6" s="127">
        <v>34175</v>
      </c>
      <c r="G6" s="128"/>
      <c r="H6" s="129"/>
    </row>
    <row r="7" spans="1:8">
      <c r="A7" s="110" t="s">
        <v>515</v>
      </c>
      <c r="B7" s="115"/>
      <c r="C7" s="116"/>
      <c r="D7" s="117">
        <v>74937</v>
      </c>
      <c r="E7" s="118"/>
      <c r="F7" s="119">
        <v>85205</v>
      </c>
      <c r="G7" s="120"/>
      <c r="H7" s="121"/>
    </row>
    <row r="8" spans="1:8">
      <c r="A8" s="122"/>
      <c r="B8" s="123"/>
      <c r="C8" s="124"/>
      <c r="D8" s="125">
        <v>47157</v>
      </c>
      <c r="E8" s="126"/>
      <c r="F8" s="127">
        <v>38847</v>
      </c>
      <c r="G8" s="128"/>
      <c r="H8" s="129"/>
    </row>
    <row r="9" spans="1:8">
      <c r="A9" s="110" t="s">
        <v>516</v>
      </c>
      <c r="B9" s="115"/>
      <c r="C9" s="116"/>
      <c r="D9" s="117">
        <v>57192</v>
      </c>
      <c r="E9" s="118"/>
      <c r="F9" s="119">
        <v>77577</v>
      </c>
      <c r="G9" s="120"/>
      <c r="H9" s="121"/>
    </row>
    <row r="10" spans="1:8">
      <c r="A10" s="122"/>
      <c r="B10" s="123"/>
      <c r="C10" s="124"/>
      <c r="D10" s="125">
        <v>17660</v>
      </c>
      <c r="E10" s="126"/>
      <c r="F10" s="127">
        <v>40870</v>
      </c>
      <c r="G10" s="128"/>
      <c r="H10" s="129"/>
    </row>
    <row r="11" spans="1:8">
      <c r="A11" s="110" t="s">
        <v>517</v>
      </c>
      <c r="B11" s="115"/>
      <c r="C11" s="116"/>
      <c r="D11" s="117">
        <v>38537</v>
      </c>
      <c r="E11" s="118"/>
      <c r="F11" s="119">
        <v>115123</v>
      </c>
      <c r="G11" s="120"/>
      <c r="H11" s="121"/>
    </row>
    <row r="12" spans="1:8">
      <c r="A12" s="122"/>
      <c r="B12" s="123"/>
      <c r="C12" s="130"/>
      <c r="D12" s="125">
        <v>13793</v>
      </c>
      <c r="E12" s="126"/>
      <c r="F12" s="127">
        <v>46026</v>
      </c>
      <c r="G12" s="128"/>
      <c r="H12" s="129"/>
    </row>
    <row r="13" spans="1:8">
      <c r="A13" s="110"/>
      <c r="B13" s="115"/>
      <c r="C13" s="131"/>
      <c r="D13" s="132">
        <v>86411</v>
      </c>
      <c r="E13" s="133"/>
      <c r="F13" s="134">
        <v>84431</v>
      </c>
      <c r="G13" s="135"/>
      <c r="H13" s="121"/>
    </row>
    <row r="14" spans="1:8">
      <c r="A14" s="122"/>
      <c r="B14" s="123"/>
      <c r="C14" s="124"/>
      <c r="D14" s="125">
        <v>39728</v>
      </c>
      <c r="E14" s="126"/>
      <c r="F14" s="127">
        <v>38548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3.91</v>
      </c>
      <c r="C19" s="136">
        <f>ROUND(VALUE(SUBSTITUTE(実質収支比率等に係る経年分析!G$48,"▲","-")),2)</f>
        <v>2.93</v>
      </c>
      <c r="D19" s="136">
        <f>ROUND(VALUE(SUBSTITUTE(実質収支比率等に係る経年分析!H$48,"▲","-")),2)</f>
        <v>3.55</v>
      </c>
      <c r="E19" s="136">
        <f>ROUND(VALUE(SUBSTITUTE(実質収支比率等に係る経年分析!I$48,"▲","-")),2)</f>
        <v>6.04</v>
      </c>
      <c r="F19" s="136">
        <f>ROUND(VALUE(SUBSTITUTE(実質収支比率等に係る経年分析!J$48,"▲","-")),2)</f>
        <v>2.58</v>
      </c>
    </row>
    <row r="20" spans="1:11">
      <c r="A20" s="136" t="s">
        <v>43</v>
      </c>
      <c r="B20" s="136">
        <f>ROUND(VALUE(SUBSTITUTE(実質収支比率等に係る経年分析!F$47,"▲","-")),2)</f>
        <v>1.78</v>
      </c>
      <c r="C20" s="136">
        <f>ROUND(VALUE(SUBSTITUTE(実質収支比率等に係る経年分析!G$47,"▲","-")),2)</f>
        <v>2.0499999999999998</v>
      </c>
      <c r="D20" s="136">
        <f>ROUND(VALUE(SUBSTITUTE(実質収支比率等に係る経年分析!H$47,"▲","-")),2)</f>
        <v>0.9</v>
      </c>
      <c r="E20" s="136">
        <f>ROUND(VALUE(SUBSTITUTE(実質収支比率等に係る経年分析!I$47,"▲","-")),2)</f>
        <v>1.51</v>
      </c>
      <c r="F20" s="136">
        <f>ROUND(VALUE(SUBSTITUTE(実質収支比率等に係る経年分析!J$47,"▲","-")),2)</f>
        <v>2.52</v>
      </c>
    </row>
    <row r="21" spans="1:11">
      <c r="A21" s="136" t="s">
        <v>44</v>
      </c>
      <c r="B21" s="136">
        <f>IF(ISNUMBER(VALUE(SUBSTITUTE(実質収支比率等に係る経年分析!F$49,"▲","-"))),ROUND(VALUE(SUBSTITUTE(実質収支比率等に係る経年分析!F$49,"▲","-")),2),NA())</f>
        <v>-2.61</v>
      </c>
      <c r="C21" s="136">
        <f>IF(ISNUMBER(VALUE(SUBSTITUTE(実質収支比率等に係る経年分析!G$49,"▲","-"))),ROUND(VALUE(SUBSTITUTE(実質収支比率等に係る経年分析!G$49,"▲","-")),2),NA())</f>
        <v>-0.63</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3.27</v>
      </c>
      <c r="F21" s="136">
        <f>IF(ISNUMBER(VALUE(SUBSTITUTE(実質収支比率等に係る経年分析!J$49,"▲","-"))),ROUND(VALUE(SUBSTITUTE(実質収支比率等に係る経年分析!J$49,"▲","-")),2),NA())</f>
        <v>-2.4900000000000002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坂下東第一地区土地区画整理事業特別会計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691</v>
      </c>
      <c r="E42" s="138"/>
      <c r="F42" s="138"/>
      <c r="G42" s="138">
        <f>'実質公債費比率（分子）の構造'!L$52</f>
        <v>715</v>
      </c>
      <c r="H42" s="138"/>
      <c r="I42" s="138"/>
      <c r="J42" s="138">
        <f>'実質公債費比率（分子）の構造'!M$52</f>
        <v>783</v>
      </c>
      <c r="K42" s="138"/>
      <c r="L42" s="138"/>
      <c r="M42" s="138">
        <f>'実質公債費比率（分子）の構造'!N$52</f>
        <v>824</v>
      </c>
      <c r="N42" s="138"/>
      <c r="O42" s="138"/>
      <c r="P42" s="138">
        <f>'実質公債費比率（分子）の構造'!O$52</f>
        <v>837</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131</v>
      </c>
      <c r="C44" s="138"/>
      <c r="D44" s="138"/>
      <c r="E44" s="138">
        <f>'実質公債費比率（分子）の構造'!L$50</f>
        <v>106</v>
      </c>
      <c r="F44" s="138"/>
      <c r="G44" s="138"/>
      <c r="H44" s="138">
        <f>'実質公債費比率（分子）の構造'!M$50</f>
        <v>88</v>
      </c>
      <c r="I44" s="138"/>
      <c r="J44" s="138"/>
      <c r="K44" s="138">
        <f>'実質公債費比率（分子）の構造'!N$50</f>
        <v>70</v>
      </c>
      <c r="L44" s="138"/>
      <c r="M44" s="138"/>
      <c r="N44" s="138">
        <f>'実質公債費比率（分子）の構造'!O$50</f>
        <v>21</v>
      </c>
      <c r="O44" s="138"/>
      <c r="P44" s="138"/>
    </row>
    <row r="45" spans="1:16">
      <c r="A45" s="138" t="s">
        <v>54</v>
      </c>
      <c r="B45" s="138">
        <f>'実質公債費比率（分子）の構造'!K$49</f>
        <v>60</v>
      </c>
      <c r="C45" s="138"/>
      <c r="D45" s="138"/>
      <c r="E45" s="138">
        <f>'実質公債費比率（分子）の構造'!L$49</f>
        <v>49</v>
      </c>
      <c r="F45" s="138"/>
      <c r="G45" s="138"/>
      <c r="H45" s="138">
        <f>'実質公債費比率（分子）の構造'!M$49</f>
        <v>41</v>
      </c>
      <c r="I45" s="138"/>
      <c r="J45" s="138"/>
      <c r="K45" s="138">
        <f>'実質公債費比率（分子）の構造'!N$49</f>
        <v>38</v>
      </c>
      <c r="L45" s="138"/>
      <c r="M45" s="138"/>
      <c r="N45" s="138">
        <f>'実質公債費比率（分子）の構造'!O$49</f>
        <v>29</v>
      </c>
      <c r="O45" s="138"/>
      <c r="P45" s="138"/>
    </row>
    <row r="46" spans="1:16">
      <c r="A46" s="138" t="s">
        <v>55</v>
      </c>
      <c r="B46" s="138">
        <f>'実質公債費比率（分子）の構造'!K$48</f>
        <v>137</v>
      </c>
      <c r="C46" s="138"/>
      <c r="D46" s="138"/>
      <c r="E46" s="138">
        <f>'実質公債費比率（分子）の構造'!L$48</f>
        <v>123</v>
      </c>
      <c r="F46" s="138"/>
      <c r="G46" s="138"/>
      <c r="H46" s="138">
        <f>'実質公債費比率（分子）の構造'!M$48</f>
        <v>127</v>
      </c>
      <c r="I46" s="138"/>
      <c r="J46" s="138"/>
      <c r="K46" s="138">
        <f>'実質公債費比率（分子）の構造'!N$48</f>
        <v>147</v>
      </c>
      <c r="L46" s="138"/>
      <c r="M46" s="138"/>
      <c r="N46" s="138">
        <f>'実質公債費比率（分子）の構造'!O$48</f>
        <v>135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934</v>
      </c>
      <c r="C49" s="138"/>
      <c r="D49" s="138"/>
      <c r="E49" s="138">
        <f>'実質公債費比率（分子）の構造'!L$45</f>
        <v>994</v>
      </c>
      <c r="F49" s="138"/>
      <c r="G49" s="138"/>
      <c r="H49" s="138">
        <f>'実質公債費比率（分子）の構造'!M$45</f>
        <v>1086</v>
      </c>
      <c r="I49" s="138"/>
      <c r="J49" s="138"/>
      <c r="K49" s="138">
        <f>'実質公債費比率（分子）の構造'!N$45</f>
        <v>1158</v>
      </c>
      <c r="L49" s="138"/>
      <c r="M49" s="138"/>
      <c r="N49" s="138">
        <f>'実質公債費比率（分子）の構造'!O$45</f>
        <v>1211</v>
      </c>
      <c r="O49" s="138"/>
      <c r="P49" s="138"/>
    </row>
    <row r="50" spans="1:16">
      <c r="A50" s="138" t="s">
        <v>59</v>
      </c>
      <c r="B50" s="138" t="e">
        <f>NA()</f>
        <v>#N/A</v>
      </c>
      <c r="C50" s="138">
        <f>IF(ISNUMBER('実質公債費比率（分子）の構造'!K$53),'実質公債費比率（分子）の構造'!K$53,NA())</f>
        <v>571</v>
      </c>
      <c r="D50" s="138" t="e">
        <f>NA()</f>
        <v>#N/A</v>
      </c>
      <c r="E50" s="138" t="e">
        <f>NA()</f>
        <v>#N/A</v>
      </c>
      <c r="F50" s="138">
        <f>IF(ISNUMBER('実質公債費比率（分子）の構造'!L$53),'実質公債費比率（分子）の構造'!L$53,NA())</f>
        <v>557</v>
      </c>
      <c r="G50" s="138" t="e">
        <f>NA()</f>
        <v>#N/A</v>
      </c>
      <c r="H50" s="138" t="e">
        <f>NA()</f>
        <v>#N/A</v>
      </c>
      <c r="I50" s="138">
        <f>IF(ISNUMBER('実質公債費比率（分子）の構造'!M$53),'実質公債費比率（分子）の構造'!M$53,NA())</f>
        <v>559</v>
      </c>
      <c r="J50" s="138" t="e">
        <f>NA()</f>
        <v>#N/A</v>
      </c>
      <c r="K50" s="138" t="e">
        <f>NA()</f>
        <v>#N/A</v>
      </c>
      <c r="L50" s="138">
        <f>IF(ISNUMBER('実質公債費比率（分子）の構造'!N$53),'実質公債費比率（分子）の構造'!N$53,NA())</f>
        <v>589</v>
      </c>
      <c r="M50" s="138" t="e">
        <f>NA()</f>
        <v>#N/A</v>
      </c>
      <c r="N50" s="138" t="e">
        <f>NA()</f>
        <v>#N/A</v>
      </c>
      <c r="O50" s="138">
        <f>IF(ISNUMBER('実質公債費比率（分子）の構造'!O$53),'実質公債費比率（分子）の構造'!O$53,NA())</f>
        <v>559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7706</v>
      </c>
      <c r="E56" s="137"/>
      <c r="F56" s="137"/>
      <c r="G56" s="137">
        <f>'将来負担比率（分子）の構造'!J$52</f>
        <v>8100</v>
      </c>
      <c r="H56" s="137"/>
      <c r="I56" s="137"/>
      <c r="J56" s="137">
        <f>'将来負担比率（分子）の構造'!K$52</f>
        <v>8289</v>
      </c>
      <c r="K56" s="137"/>
      <c r="L56" s="137"/>
      <c r="M56" s="137">
        <f>'将来負担比率（分子）の構造'!L$52</f>
        <v>8366</v>
      </c>
      <c r="N56" s="137"/>
      <c r="O56" s="137"/>
      <c r="P56" s="137">
        <f>'将来負担比率（分子）の構造'!M$52</f>
        <v>8140</v>
      </c>
    </row>
    <row r="57" spans="1:16">
      <c r="A57" s="137" t="s">
        <v>36</v>
      </c>
      <c r="B57" s="137"/>
      <c r="C57" s="137"/>
      <c r="D57" s="137">
        <f>'将来負担比率（分子）の構造'!I$51</f>
        <v>565</v>
      </c>
      <c r="E57" s="137"/>
      <c r="F57" s="137"/>
      <c r="G57" s="137">
        <f>'将来負担比率（分子）の構造'!J$51</f>
        <v>531</v>
      </c>
      <c r="H57" s="137"/>
      <c r="I57" s="137"/>
      <c r="J57" s="137">
        <f>'将来負担比率（分子）の構造'!K$51</f>
        <v>506</v>
      </c>
      <c r="K57" s="137"/>
      <c r="L57" s="137"/>
      <c r="M57" s="137">
        <f>'将来負担比率（分子）の構造'!L$51</f>
        <v>476</v>
      </c>
      <c r="N57" s="137"/>
      <c r="O57" s="137"/>
      <c r="P57" s="137">
        <f>'将来負担比率（分子）の構造'!M$51</f>
        <v>467</v>
      </c>
    </row>
    <row r="58" spans="1:16">
      <c r="A58" s="137" t="s">
        <v>35</v>
      </c>
      <c r="B58" s="137"/>
      <c r="C58" s="137"/>
      <c r="D58" s="137">
        <f>'将来負担比率（分子）の構造'!I$50</f>
        <v>383</v>
      </c>
      <c r="E58" s="137"/>
      <c r="F58" s="137"/>
      <c r="G58" s="137">
        <f>'将来負担比率（分子）の構造'!J$50</f>
        <v>279</v>
      </c>
      <c r="H58" s="137"/>
      <c r="I58" s="137"/>
      <c r="J58" s="137">
        <f>'将来負担比率（分子）の構造'!K$50</f>
        <v>197</v>
      </c>
      <c r="K58" s="137"/>
      <c r="L58" s="137"/>
      <c r="M58" s="137">
        <f>'将来負担比率（分子）の構造'!L$50</f>
        <v>437</v>
      </c>
      <c r="N58" s="137"/>
      <c r="O58" s="137"/>
      <c r="P58" s="137">
        <f>'将来負担比率（分子）の構造'!M$50</f>
        <v>613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1915</v>
      </c>
      <c r="C62" s="137"/>
      <c r="D62" s="137"/>
      <c r="E62" s="137">
        <f>'将来負担比率（分子）の構造'!J$45</f>
        <v>1805</v>
      </c>
      <c r="F62" s="137"/>
      <c r="G62" s="137"/>
      <c r="H62" s="137">
        <f>'将来負担比率（分子）の構造'!K$45</f>
        <v>1616</v>
      </c>
      <c r="I62" s="137"/>
      <c r="J62" s="137"/>
      <c r="K62" s="137">
        <f>'将来負担比率（分子）の構造'!L$45</f>
        <v>1486</v>
      </c>
      <c r="L62" s="137"/>
      <c r="M62" s="137"/>
      <c r="N62" s="137">
        <f>'将来負担比率（分子）の構造'!M$45</f>
        <v>1387</v>
      </c>
      <c r="O62" s="137"/>
      <c r="P62" s="137"/>
    </row>
    <row r="63" spans="1:16">
      <c r="A63" s="137" t="s">
        <v>28</v>
      </c>
      <c r="B63" s="137">
        <f>'将来負担比率（分子）の構造'!I$44</f>
        <v>223</v>
      </c>
      <c r="C63" s="137"/>
      <c r="D63" s="137"/>
      <c r="E63" s="137">
        <f>'将来負担比率（分子）の構造'!J$44</f>
        <v>171</v>
      </c>
      <c r="F63" s="137"/>
      <c r="G63" s="137"/>
      <c r="H63" s="137">
        <f>'将来負担比率（分子）の構造'!K$44</f>
        <v>121</v>
      </c>
      <c r="I63" s="137"/>
      <c r="J63" s="137"/>
      <c r="K63" s="137">
        <f>'将来負担比率（分子）の構造'!L$44</f>
        <v>79</v>
      </c>
      <c r="L63" s="137"/>
      <c r="M63" s="137"/>
      <c r="N63" s="137">
        <f>'将来負担比率（分子）の構造'!M$44</f>
        <v>53</v>
      </c>
      <c r="O63" s="137"/>
      <c r="P63" s="137"/>
    </row>
    <row r="64" spans="1:16">
      <c r="A64" s="137" t="s">
        <v>27</v>
      </c>
      <c r="B64" s="137">
        <f>'将来負担比率（分子）の構造'!I$43</f>
        <v>2570</v>
      </c>
      <c r="C64" s="137"/>
      <c r="D64" s="137"/>
      <c r="E64" s="137">
        <f>'将来負担比率（分子）の構造'!J$43</f>
        <v>2202</v>
      </c>
      <c r="F64" s="137"/>
      <c r="G64" s="137"/>
      <c r="H64" s="137">
        <f>'将来負担比率（分子）の構造'!K$43</f>
        <v>1912</v>
      </c>
      <c r="I64" s="137"/>
      <c r="J64" s="137"/>
      <c r="K64" s="137">
        <f>'将来負担比率（分子）の構造'!L$43</f>
        <v>1958</v>
      </c>
      <c r="L64" s="137"/>
      <c r="M64" s="137"/>
      <c r="N64" s="137">
        <f>'将来負担比率（分子）の構造'!M$43</f>
        <v>1941</v>
      </c>
      <c r="O64" s="137"/>
      <c r="P64" s="137"/>
    </row>
    <row r="65" spans="1:16">
      <c r="A65" s="137" t="s">
        <v>26</v>
      </c>
      <c r="B65" s="137">
        <f>'将来負担比率（分子）の構造'!I$42</f>
        <v>295</v>
      </c>
      <c r="C65" s="137"/>
      <c r="D65" s="137"/>
      <c r="E65" s="137">
        <f>'将来負担比率（分子）の構造'!J$42</f>
        <v>194</v>
      </c>
      <c r="F65" s="137"/>
      <c r="G65" s="137"/>
      <c r="H65" s="137">
        <f>'将来負担比率（分子）の構造'!K$42</f>
        <v>113</v>
      </c>
      <c r="I65" s="137"/>
      <c r="J65" s="137"/>
      <c r="K65" s="137">
        <f>'将来負担比率（分子）の構造'!L$42</f>
        <v>43</v>
      </c>
      <c r="L65" s="137"/>
      <c r="M65" s="137"/>
      <c r="N65" s="137">
        <f>'将来負担比率（分子）の構造'!M$42</f>
        <v>24</v>
      </c>
      <c r="O65" s="137"/>
      <c r="P65" s="137"/>
    </row>
    <row r="66" spans="1:16">
      <c r="A66" s="137" t="s">
        <v>25</v>
      </c>
      <c r="B66" s="137">
        <f>'将来負担比率（分子）の構造'!I$41</f>
        <v>10162</v>
      </c>
      <c r="C66" s="137"/>
      <c r="D66" s="137"/>
      <c r="E66" s="137">
        <f>'将来負担比率（分子）の構造'!J$41</f>
        <v>10683</v>
      </c>
      <c r="F66" s="137"/>
      <c r="G66" s="137"/>
      <c r="H66" s="137">
        <f>'将来負担比率（分子）の構造'!K$41</f>
        <v>10796</v>
      </c>
      <c r="I66" s="137"/>
      <c r="J66" s="137"/>
      <c r="K66" s="137">
        <f>'将来負担比率（分子）の構造'!L$41</f>
        <v>10702</v>
      </c>
      <c r="L66" s="137"/>
      <c r="M66" s="137"/>
      <c r="N66" s="137">
        <f>'将来負担比率（分子）の構造'!M$41</f>
        <v>10213</v>
      </c>
      <c r="O66" s="137"/>
      <c r="P66" s="137"/>
    </row>
    <row r="67" spans="1:16">
      <c r="A67" s="137" t="s">
        <v>63</v>
      </c>
      <c r="B67" s="137" t="e">
        <f>NA()</f>
        <v>#N/A</v>
      </c>
      <c r="C67" s="137">
        <f>IF(ISNUMBER('将来負担比率（分子）の構造'!I$53), IF('将来負担比率（分子）の構造'!I$53 &lt; 0, 0, '将来負担比率（分子）の構造'!I$53), NA())</f>
        <v>6511</v>
      </c>
      <c r="D67" s="137" t="e">
        <f>NA()</f>
        <v>#N/A</v>
      </c>
      <c r="E67" s="137" t="e">
        <f>NA()</f>
        <v>#N/A</v>
      </c>
      <c r="F67" s="137">
        <f>IF(ISNUMBER('将来負担比率（分子）の構造'!J$53), IF('将来負担比率（分子）の構造'!J$53 &lt; 0, 0, '将来負担比率（分子）の構造'!J$53), NA())</f>
        <v>6145</v>
      </c>
      <c r="G67" s="137" t="e">
        <f>NA()</f>
        <v>#N/A</v>
      </c>
      <c r="H67" s="137" t="e">
        <f>NA()</f>
        <v>#N/A</v>
      </c>
      <c r="I67" s="137">
        <f>IF(ISNUMBER('将来負担比率（分子）の構造'!K$53), IF('将来負担比率（分子）の構造'!K$53 &lt; 0, 0, '将来負担比率（分子）の構造'!K$53), NA())</f>
        <v>5567</v>
      </c>
      <c r="J67" s="137" t="e">
        <f>NA()</f>
        <v>#N/A</v>
      </c>
      <c r="K67" s="137" t="e">
        <f>NA()</f>
        <v>#N/A</v>
      </c>
      <c r="L67" s="137">
        <f>IF(ISNUMBER('将来負担比率（分子）の構造'!L$53), IF('将来負担比率（分子）の構造'!L$53 &lt; 0, 0, '将来負担比率（分子）の構造'!L$53), NA())</f>
        <v>4989</v>
      </c>
      <c r="M67" s="137" t="e">
        <f>NA()</f>
        <v>#N/A</v>
      </c>
      <c r="N67" s="137" t="e">
        <f>NA()</f>
        <v>#N/A</v>
      </c>
      <c r="O67" s="137">
        <f>IF(ISNUMBER('将来負担比率（分子）の構造'!M$53), IF('将来負担比率（分子）の構造'!M$53 &lt; 0, 0, '将来負担比率（分子）の構造'!M$53), NA())</f>
        <v>4397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1593295</v>
      </c>
      <c r="S5" s="615"/>
      <c r="T5" s="615"/>
      <c r="U5" s="615"/>
      <c r="V5" s="615"/>
      <c r="W5" s="615"/>
      <c r="X5" s="615"/>
      <c r="Y5" s="616"/>
      <c r="Z5" s="617">
        <v>20.6</v>
      </c>
      <c r="AA5" s="617"/>
      <c r="AB5" s="617"/>
      <c r="AC5" s="617"/>
      <c r="AD5" s="618">
        <v>1593295</v>
      </c>
      <c r="AE5" s="618"/>
      <c r="AF5" s="618"/>
      <c r="AG5" s="618"/>
      <c r="AH5" s="618"/>
      <c r="AI5" s="618"/>
      <c r="AJ5" s="618"/>
      <c r="AK5" s="618"/>
      <c r="AL5" s="619">
        <v>34.4</v>
      </c>
      <c r="AM5" s="620"/>
      <c r="AN5" s="620"/>
      <c r="AO5" s="621"/>
      <c r="AP5" s="611" t="s">
        <v>210</v>
      </c>
      <c r="AQ5" s="612"/>
      <c r="AR5" s="612"/>
      <c r="AS5" s="612"/>
      <c r="AT5" s="612"/>
      <c r="AU5" s="612"/>
      <c r="AV5" s="612"/>
      <c r="AW5" s="612"/>
      <c r="AX5" s="612"/>
      <c r="AY5" s="612"/>
      <c r="AZ5" s="612"/>
      <c r="BA5" s="612"/>
      <c r="BB5" s="612"/>
      <c r="BC5" s="612"/>
      <c r="BD5" s="612"/>
      <c r="BE5" s="612"/>
      <c r="BF5" s="613"/>
      <c r="BG5" s="625">
        <v>1593239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84763</v>
      </c>
      <c r="S6" s="626"/>
      <c r="T6" s="626"/>
      <c r="U6" s="626"/>
      <c r="V6" s="626"/>
      <c r="W6" s="626"/>
      <c r="X6" s="626"/>
      <c r="Y6" s="627"/>
      <c r="Z6" s="628">
        <v>1.1000000000000001</v>
      </c>
      <c r="AA6" s="628"/>
      <c r="AB6" s="628"/>
      <c r="AC6" s="628"/>
      <c r="AD6" s="629">
        <v>84763</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1593239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105447</v>
      </c>
      <c r="CS6" s="626"/>
      <c r="CT6" s="626"/>
      <c r="CU6" s="626"/>
      <c r="CV6" s="626"/>
      <c r="CW6" s="626"/>
      <c r="CX6" s="626"/>
      <c r="CY6" s="627"/>
      <c r="CZ6" s="628">
        <v>1.4</v>
      </c>
      <c r="DA6" s="628"/>
      <c r="DB6" s="628"/>
      <c r="DC6" s="628"/>
      <c r="DD6" s="634" t="s">
        <v>211</v>
      </c>
      <c r="DE6" s="626"/>
      <c r="DF6" s="626"/>
      <c r="DG6" s="626"/>
      <c r="DH6" s="626"/>
      <c r="DI6" s="626"/>
      <c r="DJ6" s="626"/>
      <c r="DK6" s="626"/>
      <c r="DL6" s="626"/>
      <c r="DM6" s="626"/>
      <c r="DN6" s="626"/>
      <c r="DO6" s="626"/>
      <c r="DP6" s="627"/>
      <c r="DQ6" s="634">
        <v>105447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1591</v>
      </c>
      <c r="S7" s="626"/>
      <c r="T7" s="626"/>
      <c r="U7" s="626"/>
      <c r="V7" s="626"/>
      <c r="W7" s="626"/>
      <c r="X7" s="626"/>
      <c r="Y7" s="627"/>
      <c r="Z7" s="628">
        <v>0</v>
      </c>
      <c r="AA7" s="628"/>
      <c r="AB7" s="628"/>
      <c r="AC7" s="628"/>
      <c r="AD7" s="629">
        <v>1591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656933</v>
      </c>
      <c r="BH7" s="626"/>
      <c r="BI7" s="626"/>
      <c r="BJ7" s="626"/>
      <c r="BK7" s="626"/>
      <c r="BL7" s="626"/>
      <c r="BM7" s="626"/>
      <c r="BN7" s="627"/>
      <c r="BO7" s="628">
        <v>41.2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947474</v>
      </c>
      <c r="CS7" s="626"/>
      <c r="CT7" s="626"/>
      <c r="CU7" s="626"/>
      <c r="CV7" s="626"/>
      <c r="CW7" s="626"/>
      <c r="CX7" s="626"/>
      <c r="CY7" s="627"/>
      <c r="CZ7" s="628">
        <v>12.5</v>
      </c>
      <c r="DA7" s="628"/>
      <c r="DB7" s="628"/>
      <c r="DC7" s="628"/>
      <c r="DD7" s="634">
        <v>24080</v>
      </c>
      <c r="DE7" s="626"/>
      <c r="DF7" s="626"/>
      <c r="DG7" s="626"/>
      <c r="DH7" s="626"/>
      <c r="DI7" s="626"/>
      <c r="DJ7" s="626"/>
      <c r="DK7" s="626"/>
      <c r="DL7" s="626"/>
      <c r="DM7" s="626"/>
      <c r="DN7" s="626"/>
      <c r="DO7" s="626"/>
      <c r="DP7" s="627"/>
      <c r="DQ7" s="634">
        <v>756148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4418</v>
      </c>
      <c r="S8" s="626"/>
      <c r="T8" s="626"/>
      <c r="U8" s="626"/>
      <c r="V8" s="626"/>
      <c r="W8" s="626"/>
      <c r="X8" s="626"/>
      <c r="Y8" s="627"/>
      <c r="Z8" s="628">
        <v>0.1</v>
      </c>
      <c r="AA8" s="628"/>
      <c r="AB8" s="628"/>
      <c r="AC8" s="628"/>
      <c r="AD8" s="629">
        <v>4418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27519</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1849578</v>
      </c>
      <c r="CS8" s="626"/>
      <c r="CT8" s="626"/>
      <c r="CU8" s="626"/>
      <c r="CV8" s="626"/>
      <c r="CW8" s="626"/>
      <c r="CX8" s="626"/>
      <c r="CY8" s="627"/>
      <c r="CZ8" s="628">
        <v>24.3</v>
      </c>
      <c r="DA8" s="628"/>
      <c r="DB8" s="628"/>
      <c r="DC8" s="628"/>
      <c r="DD8" s="634">
        <v>34153</v>
      </c>
      <c r="DE8" s="626"/>
      <c r="DF8" s="626"/>
      <c r="DG8" s="626"/>
      <c r="DH8" s="626"/>
      <c r="DI8" s="626"/>
      <c r="DJ8" s="626"/>
      <c r="DK8" s="626"/>
      <c r="DL8" s="626"/>
      <c r="DM8" s="626"/>
      <c r="DN8" s="626"/>
      <c r="DO8" s="626"/>
      <c r="DP8" s="627"/>
      <c r="DQ8" s="634">
        <v>1066179</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2328</v>
      </c>
      <c r="S9" s="626"/>
      <c r="T9" s="626"/>
      <c r="U9" s="626"/>
      <c r="V9" s="626"/>
      <c r="W9" s="626"/>
      <c r="X9" s="626"/>
      <c r="Y9" s="627"/>
      <c r="Z9" s="628">
        <v>0</v>
      </c>
      <c r="AA9" s="628"/>
      <c r="AB9" s="628"/>
      <c r="AC9" s="628"/>
      <c r="AD9" s="629">
        <v>2328</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552587</v>
      </c>
      <c r="BH9" s="626"/>
      <c r="BI9" s="626"/>
      <c r="BJ9" s="626"/>
      <c r="BK9" s="626"/>
      <c r="BL9" s="626"/>
      <c r="BM9" s="626"/>
      <c r="BN9" s="627"/>
      <c r="BO9" s="628">
        <v>34.700000000000003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483743</v>
      </c>
      <c r="CS9" s="626"/>
      <c r="CT9" s="626"/>
      <c r="CU9" s="626"/>
      <c r="CV9" s="626"/>
      <c r="CW9" s="626"/>
      <c r="CX9" s="626"/>
      <c r="CY9" s="627"/>
      <c r="CZ9" s="628">
        <v>6.4</v>
      </c>
      <c r="DA9" s="628"/>
      <c r="DB9" s="628"/>
      <c r="DC9" s="628"/>
      <c r="DD9" s="634">
        <v>18145</v>
      </c>
      <c r="DE9" s="626"/>
      <c r="DF9" s="626"/>
      <c r="DG9" s="626"/>
      <c r="DH9" s="626"/>
      <c r="DI9" s="626"/>
      <c r="DJ9" s="626"/>
      <c r="DK9" s="626"/>
      <c r="DL9" s="626"/>
      <c r="DM9" s="626"/>
      <c r="DN9" s="626"/>
      <c r="DO9" s="626"/>
      <c r="DP9" s="627"/>
      <c r="DQ9" s="634">
        <v>399032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269338</v>
      </c>
      <c r="S10" s="626"/>
      <c r="T10" s="626"/>
      <c r="U10" s="626"/>
      <c r="V10" s="626"/>
      <c r="W10" s="626"/>
      <c r="X10" s="626"/>
      <c r="Y10" s="627"/>
      <c r="Z10" s="628">
        <v>3.5</v>
      </c>
      <c r="AA10" s="628"/>
      <c r="AB10" s="628"/>
      <c r="AC10" s="628"/>
      <c r="AD10" s="629">
        <v>269338</v>
      </c>
      <c r="AE10" s="629"/>
      <c r="AF10" s="629"/>
      <c r="AG10" s="629"/>
      <c r="AH10" s="629"/>
      <c r="AI10" s="629"/>
      <c r="AJ10" s="629"/>
      <c r="AK10" s="629"/>
      <c r="AL10" s="630">
        <v>5.8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38987</v>
      </c>
      <c r="BH10" s="626"/>
      <c r="BI10" s="626"/>
      <c r="BJ10" s="626"/>
      <c r="BK10" s="626"/>
      <c r="BL10" s="626"/>
      <c r="BM10" s="626"/>
      <c r="BN10" s="627"/>
      <c r="BO10" s="628">
        <v>2.4</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14073</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2189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37840</v>
      </c>
      <c r="BH11" s="626"/>
      <c r="BI11" s="626"/>
      <c r="BJ11" s="626"/>
      <c r="BK11" s="626"/>
      <c r="BL11" s="626"/>
      <c r="BM11" s="626"/>
      <c r="BN11" s="627"/>
      <c r="BO11" s="628">
        <v>2.4</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628264</v>
      </c>
      <c r="CS11" s="626"/>
      <c r="CT11" s="626"/>
      <c r="CU11" s="626"/>
      <c r="CV11" s="626"/>
      <c r="CW11" s="626"/>
      <c r="CX11" s="626"/>
      <c r="CY11" s="627"/>
      <c r="CZ11" s="628">
        <v>8.3000000000000007</v>
      </c>
      <c r="DA11" s="628"/>
      <c r="DB11" s="628"/>
      <c r="DC11" s="628"/>
      <c r="DD11" s="634">
        <v>123469</v>
      </c>
      <c r="DE11" s="626"/>
      <c r="DF11" s="626"/>
      <c r="DG11" s="626"/>
      <c r="DH11" s="626"/>
      <c r="DI11" s="626"/>
      <c r="DJ11" s="626"/>
      <c r="DK11" s="626"/>
      <c r="DL11" s="626"/>
      <c r="DM11" s="626"/>
      <c r="DN11" s="626"/>
      <c r="DO11" s="626"/>
      <c r="DP11" s="627"/>
      <c r="DQ11" s="634">
        <v>271928</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713172</v>
      </c>
      <c r="BH12" s="626"/>
      <c r="BI12" s="626"/>
      <c r="BJ12" s="626"/>
      <c r="BK12" s="626"/>
      <c r="BL12" s="626"/>
      <c r="BM12" s="626"/>
      <c r="BN12" s="627"/>
      <c r="BO12" s="628">
        <v>44.8</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188470</v>
      </c>
      <c r="CS12" s="626"/>
      <c r="CT12" s="626"/>
      <c r="CU12" s="626"/>
      <c r="CV12" s="626"/>
      <c r="CW12" s="626"/>
      <c r="CX12" s="626"/>
      <c r="CY12" s="627"/>
      <c r="CZ12" s="628">
        <v>2.5</v>
      </c>
      <c r="DA12" s="628"/>
      <c r="DB12" s="628"/>
      <c r="DC12" s="628"/>
      <c r="DD12" s="634">
        <v>1054</v>
      </c>
      <c r="DE12" s="626"/>
      <c r="DF12" s="626"/>
      <c r="DG12" s="626"/>
      <c r="DH12" s="626"/>
      <c r="DI12" s="626"/>
      <c r="DJ12" s="626"/>
      <c r="DK12" s="626"/>
      <c r="DL12" s="626"/>
      <c r="DM12" s="626"/>
      <c r="DN12" s="626"/>
      <c r="DO12" s="626"/>
      <c r="DP12" s="627"/>
      <c r="DQ12" s="634">
        <v>141894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15424</v>
      </c>
      <c r="S13" s="626"/>
      <c r="T13" s="626"/>
      <c r="U13" s="626"/>
      <c r="V13" s="626"/>
      <c r="W13" s="626"/>
      <c r="X13" s="626"/>
      <c r="Y13" s="627"/>
      <c r="Z13" s="628">
        <v>0.2</v>
      </c>
      <c r="AA13" s="628"/>
      <c r="AB13" s="628"/>
      <c r="AC13" s="628"/>
      <c r="AD13" s="629">
        <v>15424</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712130</v>
      </c>
      <c r="BH13" s="626"/>
      <c r="BI13" s="626"/>
      <c r="BJ13" s="626"/>
      <c r="BK13" s="626"/>
      <c r="BL13" s="626"/>
      <c r="BM13" s="626"/>
      <c r="BN13" s="627"/>
      <c r="BO13" s="628">
        <v>44.7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737784</v>
      </c>
      <c r="CS13" s="626"/>
      <c r="CT13" s="626"/>
      <c r="CU13" s="626"/>
      <c r="CV13" s="626"/>
      <c r="CW13" s="626"/>
      <c r="CX13" s="626"/>
      <c r="CY13" s="627"/>
      <c r="CZ13" s="628">
        <v>9.6999999999999993</v>
      </c>
      <c r="DA13" s="628"/>
      <c r="DB13" s="628"/>
      <c r="DC13" s="628"/>
      <c r="DD13" s="634">
        <v>317121</v>
      </c>
      <c r="DE13" s="626"/>
      <c r="DF13" s="626"/>
      <c r="DG13" s="626"/>
      <c r="DH13" s="626"/>
      <c r="DI13" s="626"/>
      <c r="DJ13" s="626"/>
      <c r="DK13" s="626"/>
      <c r="DL13" s="626"/>
      <c r="DM13" s="626"/>
      <c r="DN13" s="626"/>
      <c r="DO13" s="626"/>
      <c r="DP13" s="627"/>
      <c r="DQ13" s="634">
        <v>465324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51941</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366099</v>
      </c>
      <c r="CS14" s="626"/>
      <c r="CT14" s="626"/>
      <c r="CU14" s="626"/>
      <c r="CV14" s="626"/>
      <c r="CW14" s="626"/>
      <c r="CX14" s="626"/>
      <c r="CY14" s="627"/>
      <c r="CZ14" s="628">
        <v>4.8</v>
      </c>
      <c r="DA14" s="628"/>
      <c r="DB14" s="628"/>
      <c r="DC14" s="628"/>
      <c r="DD14" s="634">
        <v>25931</v>
      </c>
      <c r="DE14" s="626"/>
      <c r="DF14" s="626"/>
      <c r="DG14" s="626"/>
      <c r="DH14" s="626"/>
      <c r="DI14" s="626"/>
      <c r="DJ14" s="626"/>
      <c r="DK14" s="626"/>
      <c r="DL14" s="626"/>
      <c r="DM14" s="626"/>
      <c r="DN14" s="626"/>
      <c r="DO14" s="626"/>
      <c r="DP14" s="627"/>
      <c r="DQ14" s="634">
        <v>296860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5965</v>
      </c>
      <c r="S15" s="626"/>
      <c r="T15" s="626"/>
      <c r="U15" s="626"/>
      <c r="V15" s="626"/>
      <c r="W15" s="626"/>
      <c r="X15" s="626"/>
      <c r="Y15" s="627"/>
      <c r="Z15" s="628">
        <v>0.1</v>
      </c>
      <c r="AA15" s="628"/>
      <c r="AB15" s="628"/>
      <c r="AC15" s="628"/>
      <c r="AD15" s="629">
        <v>5965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171193</v>
      </c>
      <c r="BH15" s="626"/>
      <c r="BI15" s="626"/>
      <c r="BJ15" s="626"/>
      <c r="BK15" s="626"/>
      <c r="BL15" s="626"/>
      <c r="BM15" s="626"/>
      <c r="BN15" s="627"/>
      <c r="BO15" s="628">
        <v>10.7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1030267</v>
      </c>
      <c r="CS15" s="626"/>
      <c r="CT15" s="626"/>
      <c r="CU15" s="626"/>
      <c r="CV15" s="626"/>
      <c r="CW15" s="626"/>
      <c r="CX15" s="626"/>
      <c r="CY15" s="627"/>
      <c r="CZ15" s="628">
        <v>13.6</v>
      </c>
      <c r="DA15" s="628"/>
      <c r="DB15" s="628"/>
      <c r="DC15" s="628"/>
      <c r="DD15" s="634">
        <v>93365</v>
      </c>
      <c r="DE15" s="626"/>
      <c r="DF15" s="626"/>
      <c r="DG15" s="626"/>
      <c r="DH15" s="626"/>
      <c r="DI15" s="626"/>
      <c r="DJ15" s="626"/>
      <c r="DK15" s="626"/>
      <c r="DL15" s="626"/>
      <c r="DM15" s="626"/>
      <c r="DN15" s="626"/>
      <c r="DO15" s="626"/>
      <c r="DP15" s="627"/>
      <c r="DQ15" s="634">
        <v>729652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2934748</v>
      </c>
      <c r="S16" s="626"/>
      <c r="T16" s="626"/>
      <c r="U16" s="626"/>
      <c r="V16" s="626"/>
      <c r="W16" s="626"/>
      <c r="X16" s="626"/>
      <c r="Y16" s="627"/>
      <c r="Z16" s="628">
        <v>37.9</v>
      </c>
      <c r="AA16" s="628"/>
      <c r="AB16" s="628"/>
      <c r="AC16" s="628"/>
      <c r="AD16" s="629">
        <v>2631640</v>
      </c>
      <c r="AE16" s="629"/>
      <c r="AF16" s="629"/>
      <c r="AG16" s="629"/>
      <c r="AH16" s="629"/>
      <c r="AI16" s="629"/>
      <c r="AJ16" s="629"/>
      <c r="AK16" s="629"/>
      <c r="AL16" s="630">
        <v>56.8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40364</v>
      </c>
      <c r="CS16" s="626"/>
      <c r="CT16" s="626"/>
      <c r="CU16" s="626"/>
      <c r="CV16" s="626"/>
      <c r="CW16" s="626"/>
      <c r="CX16" s="626"/>
      <c r="CY16" s="627"/>
      <c r="CZ16" s="628">
        <v>0.5</v>
      </c>
      <c r="DA16" s="628"/>
      <c r="DB16" s="628"/>
      <c r="DC16" s="628"/>
      <c r="DD16" s="634" t="s">
        <v>112</v>
      </c>
      <c r="DE16" s="626"/>
      <c r="DF16" s="626"/>
      <c r="DG16" s="626"/>
      <c r="DH16" s="626"/>
      <c r="DI16" s="626"/>
      <c r="DJ16" s="626"/>
      <c r="DK16" s="626"/>
      <c r="DL16" s="626"/>
      <c r="DM16" s="626"/>
      <c r="DN16" s="626"/>
      <c r="DO16" s="626"/>
      <c r="DP16" s="627"/>
      <c r="DQ16" s="634">
        <v>25394</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2631640</v>
      </c>
      <c r="S17" s="626"/>
      <c r="T17" s="626"/>
      <c r="U17" s="626"/>
      <c r="V17" s="626"/>
      <c r="W17" s="626"/>
      <c r="X17" s="626"/>
      <c r="Y17" s="627"/>
      <c r="Z17" s="628">
        <v>33.9</v>
      </c>
      <c r="AA17" s="628"/>
      <c r="AB17" s="628"/>
      <c r="AC17" s="628"/>
      <c r="AD17" s="629">
        <v>2631640</v>
      </c>
      <c r="AE17" s="629"/>
      <c r="AF17" s="629"/>
      <c r="AG17" s="629"/>
      <c r="AH17" s="629"/>
      <c r="AI17" s="629"/>
      <c r="AJ17" s="629"/>
      <c r="AK17" s="629"/>
      <c r="AL17" s="630">
        <v>56.8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1211484</v>
      </c>
      <c r="CS17" s="626"/>
      <c r="CT17" s="626"/>
      <c r="CU17" s="626"/>
      <c r="CV17" s="626"/>
      <c r="CW17" s="626"/>
      <c r="CX17" s="626"/>
      <c r="CY17" s="627"/>
      <c r="CZ17" s="628">
        <v>15.9</v>
      </c>
      <c r="DA17" s="628"/>
      <c r="DB17" s="628"/>
      <c r="DC17" s="628"/>
      <c r="DD17" s="634" t="s">
        <v>112</v>
      </c>
      <c r="DE17" s="626"/>
      <c r="DF17" s="626"/>
      <c r="DG17" s="626"/>
      <c r="DH17" s="626"/>
      <c r="DI17" s="626"/>
      <c r="DJ17" s="626"/>
      <c r="DK17" s="626"/>
      <c r="DL17" s="626"/>
      <c r="DM17" s="626"/>
      <c r="DN17" s="626"/>
      <c r="DO17" s="626"/>
      <c r="DP17" s="627"/>
      <c r="DQ17" s="634">
        <v>1169488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279242</v>
      </c>
      <c r="S18" s="626"/>
      <c r="T18" s="626"/>
      <c r="U18" s="626"/>
      <c r="V18" s="626"/>
      <c r="W18" s="626"/>
      <c r="X18" s="626"/>
      <c r="Y18" s="627"/>
      <c r="Z18" s="628">
        <v>3.6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23866</v>
      </c>
      <c r="S19" s="626"/>
      <c r="T19" s="626"/>
      <c r="U19" s="626"/>
      <c r="V19" s="626"/>
      <c r="W19" s="626"/>
      <c r="X19" s="626"/>
      <c r="Y19" s="627"/>
      <c r="Z19" s="628">
        <v>0.3</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56</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4911870</v>
      </c>
      <c r="S20" s="626"/>
      <c r="T20" s="626"/>
      <c r="U20" s="626"/>
      <c r="V20" s="626"/>
      <c r="W20" s="626"/>
      <c r="X20" s="626"/>
      <c r="Y20" s="627"/>
      <c r="Z20" s="628">
        <v>63.4</v>
      </c>
      <c r="AA20" s="628"/>
      <c r="AB20" s="628"/>
      <c r="AC20" s="628"/>
      <c r="AD20" s="629">
        <v>4608762</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56</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7603047</v>
      </c>
      <c r="CS20" s="626"/>
      <c r="CT20" s="626"/>
      <c r="CU20" s="626"/>
      <c r="CV20" s="626"/>
      <c r="CW20" s="626"/>
      <c r="CX20" s="626"/>
      <c r="CY20" s="627"/>
      <c r="CZ20" s="628">
        <v>100</v>
      </c>
      <c r="DA20" s="628"/>
      <c r="DB20" s="628"/>
      <c r="DC20" s="628"/>
      <c r="DD20" s="634">
        <v>637318</v>
      </c>
      <c r="DE20" s="626"/>
      <c r="DF20" s="626"/>
      <c r="DG20" s="626"/>
      <c r="DH20" s="626"/>
      <c r="DI20" s="626"/>
      <c r="DJ20" s="626"/>
      <c r="DK20" s="626"/>
      <c r="DL20" s="626"/>
      <c r="DM20" s="626"/>
      <c r="DN20" s="626"/>
      <c r="DO20" s="626"/>
      <c r="DP20" s="627"/>
      <c r="DQ20" s="634">
        <v>5429535</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2378</v>
      </c>
      <c r="S21" s="626"/>
      <c r="T21" s="626"/>
      <c r="U21" s="626"/>
      <c r="V21" s="626"/>
      <c r="W21" s="626"/>
      <c r="X21" s="626"/>
      <c r="Y21" s="627"/>
      <c r="Z21" s="628">
        <v>0</v>
      </c>
      <c r="AA21" s="628"/>
      <c r="AB21" s="628"/>
      <c r="AC21" s="628"/>
      <c r="AD21" s="629">
        <v>2378</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56</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42163</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109774</v>
      </c>
      <c r="S23" s="626"/>
      <c r="T23" s="626"/>
      <c r="U23" s="626"/>
      <c r="V23" s="626"/>
      <c r="W23" s="626"/>
      <c r="X23" s="626"/>
      <c r="Y23" s="627"/>
      <c r="Z23" s="628">
        <v>1.4</v>
      </c>
      <c r="AA23" s="628"/>
      <c r="AB23" s="628"/>
      <c r="AC23" s="628"/>
      <c r="AD23" s="629">
        <v>11519</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24450</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3232917</v>
      </c>
      <c r="CS24" s="615"/>
      <c r="CT24" s="615"/>
      <c r="CU24" s="615"/>
      <c r="CV24" s="615"/>
      <c r="CW24" s="615"/>
      <c r="CX24" s="615"/>
      <c r="CY24" s="616"/>
      <c r="CZ24" s="652">
        <v>42.5</v>
      </c>
      <c r="DA24" s="653"/>
      <c r="DB24" s="653"/>
      <c r="DC24" s="654"/>
      <c r="DD24" s="651">
        <v>2606633</v>
      </c>
      <c r="DE24" s="615"/>
      <c r="DF24" s="615"/>
      <c r="DG24" s="615"/>
      <c r="DH24" s="615"/>
      <c r="DI24" s="615"/>
      <c r="DJ24" s="615"/>
      <c r="DK24" s="616"/>
      <c r="DL24" s="651">
        <v>2489430</v>
      </c>
      <c r="DM24" s="615"/>
      <c r="DN24" s="615"/>
      <c r="DO24" s="615"/>
      <c r="DP24" s="615"/>
      <c r="DQ24" s="615"/>
      <c r="DR24" s="615"/>
      <c r="DS24" s="615"/>
      <c r="DT24" s="615"/>
      <c r="DU24" s="615"/>
      <c r="DV24" s="616"/>
      <c r="DW24" s="619">
        <v>51.1</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583534</v>
      </c>
      <c r="S25" s="626"/>
      <c r="T25" s="626"/>
      <c r="U25" s="626"/>
      <c r="V25" s="626"/>
      <c r="W25" s="626"/>
      <c r="X25" s="626"/>
      <c r="Y25" s="627"/>
      <c r="Z25" s="628">
        <v>7.5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1305321</v>
      </c>
      <c r="CS25" s="657"/>
      <c r="CT25" s="657"/>
      <c r="CU25" s="657"/>
      <c r="CV25" s="657"/>
      <c r="CW25" s="657"/>
      <c r="CX25" s="657"/>
      <c r="CY25" s="658"/>
      <c r="CZ25" s="659">
        <v>17.2</v>
      </c>
      <c r="DA25" s="660"/>
      <c r="DB25" s="660"/>
      <c r="DC25" s="661"/>
      <c r="DD25" s="634">
        <v>1244169</v>
      </c>
      <c r="DE25" s="657"/>
      <c r="DF25" s="657"/>
      <c r="DG25" s="657"/>
      <c r="DH25" s="657"/>
      <c r="DI25" s="657"/>
      <c r="DJ25" s="657"/>
      <c r="DK25" s="658"/>
      <c r="DL25" s="634">
        <v>1166127</v>
      </c>
      <c r="DM25" s="657"/>
      <c r="DN25" s="657"/>
      <c r="DO25" s="657"/>
      <c r="DP25" s="657"/>
      <c r="DQ25" s="657"/>
      <c r="DR25" s="657"/>
      <c r="DS25" s="657"/>
      <c r="DT25" s="657"/>
      <c r="DU25" s="657"/>
      <c r="DV25" s="658"/>
      <c r="DW25" s="630">
        <v>24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805909</v>
      </c>
      <c r="CS26" s="626"/>
      <c r="CT26" s="626"/>
      <c r="CU26" s="626"/>
      <c r="CV26" s="626"/>
      <c r="CW26" s="626"/>
      <c r="CX26" s="626"/>
      <c r="CY26" s="627"/>
      <c r="CZ26" s="659">
        <v>10.6</v>
      </c>
      <c r="DA26" s="660"/>
      <c r="DB26" s="660"/>
      <c r="DC26" s="661"/>
      <c r="DD26" s="634">
        <v>744757</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792811</v>
      </c>
      <c r="S27" s="626"/>
      <c r="T27" s="626"/>
      <c r="U27" s="626"/>
      <c r="V27" s="626"/>
      <c r="W27" s="626"/>
      <c r="X27" s="626"/>
      <c r="Y27" s="627"/>
      <c r="Z27" s="628">
        <v>10.199999999999999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1593295</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716112</v>
      </c>
      <c r="CS27" s="657"/>
      <c r="CT27" s="657"/>
      <c r="CU27" s="657"/>
      <c r="CV27" s="657"/>
      <c r="CW27" s="657"/>
      <c r="CX27" s="657"/>
      <c r="CY27" s="658"/>
      <c r="CZ27" s="659">
        <v>9.4</v>
      </c>
      <c r="DA27" s="660"/>
      <c r="DB27" s="660"/>
      <c r="DC27" s="661"/>
      <c r="DD27" s="634">
        <v>192976</v>
      </c>
      <c r="DE27" s="657"/>
      <c r="DF27" s="657"/>
      <c r="DG27" s="657"/>
      <c r="DH27" s="657"/>
      <c r="DI27" s="657"/>
      <c r="DJ27" s="657"/>
      <c r="DK27" s="658"/>
      <c r="DL27" s="634">
        <v>153815</v>
      </c>
      <c r="DM27" s="657"/>
      <c r="DN27" s="657"/>
      <c r="DO27" s="657"/>
      <c r="DP27" s="657"/>
      <c r="DQ27" s="657"/>
      <c r="DR27" s="657"/>
      <c r="DS27" s="657"/>
      <c r="DT27" s="657"/>
      <c r="DU27" s="657"/>
      <c r="DV27" s="658"/>
      <c r="DW27" s="630">
        <v>3.2</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59323</v>
      </c>
      <c r="S28" s="626"/>
      <c r="T28" s="626"/>
      <c r="U28" s="626"/>
      <c r="V28" s="626"/>
      <c r="W28" s="626"/>
      <c r="X28" s="626"/>
      <c r="Y28" s="627"/>
      <c r="Z28" s="628">
        <v>0.8</v>
      </c>
      <c r="AA28" s="628"/>
      <c r="AB28" s="628"/>
      <c r="AC28" s="628"/>
      <c r="AD28" s="629">
        <v>6305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1211484</v>
      </c>
      <c r="CS28" s="626"/>
      <c r="CT28" s="626"/>
      <c r="CU28" s="626"/>
      <c r="CV28" s="626"/>
      <c r="CW28" s="626"/>
      <c r="CX28" s="626"/>
      <c r="CY28" s="627"/>
      <c r="CZ28" s="659">
        <v>15.9</v>
      </c>
      <c r="DA28" s="660"/>
      <c r="DB28" s="660"/>
      <c r="DC28" s="661"/>
      <c r="DD28" s="634">
        <v>1169488</v>
      </c>
      <c r="DE28" s="626"/>
      <c r="DF28" s="626"/>
      <c r="DG28" s="626"/>
      <c r="DH28" s="626"/>
      <c r="DI28" s="626"/>
      <c r="DJ28" s="626"/>
      <c r="DK28" s="627"/>
      <c r="DL28" s="634">
        <v>1169488</v>
      </c>
      <c r="DM28" s="626"/>
      <c r="DN28" s="626"/>
      <c r="DO28" s="626"/>
      <c r="DP28" s="626"/>
      <c r="DQ28" s="626"/>
      <c r="DR28" s="626"/>
      <c r="DS28" s="626"/>
      <c r="DT28" s="626"/>
      <c r="DU28" s="626"/>
      <c r="DV28" s="627"/>
      <c r="DW28" s="630">
        <v>24</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57441</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1211426</v>
      </c>
      <c r="CS29" s="657"/>
      <c r="CT29" s="657"/>
      <c r="CU29" s="657"/>
      <c r="CV29" s="657"/>
      <c r="CW29" s="657"/>
      <c r="CX29" s="657"/>
      <c r="CY29" s="658"/>
      <c r="CZ29" s="659">
        <v>15.9</v>
      </c>
      <c r="DA29" s="660"/>
      <c r="DB29" s="660"/>
      <c r="DC29" s="661"/>
      <c r="DD29" s="634">
        <v>1169430</v>
      </c>
      <c r="DE29" s="657"/>
      <c r="DF29" s="657"/>
      <c r="DG29" s="657"/>
      <c r="DH29" s="657"/>
      <c r="DI29" s="657"/>
      <c r="DJ29" s="657"/>
      <c r="DK29" s="658"/>
      <c r="DL29" s="634">
        <v>1169430</v>
      </c>
      <c r="DM29" s="657"/>
      <c r="DN29" s="657"/>
      <c r="DO29" s="657"/>
      <c r="DP29" s="657"/>
      <c r="DQ29" s="657"/>
      <c r="DR29" s="657"/>
      <c r="DS29" s="657"/>
      <c r="DT29" s="657"/>
      <c r="DU29" s="657"/>
      <c r="DV29" s="658"/>
      <c r="DW29" s="630">
        <v>24</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25203</v>
      </c>
      <c r="S30" s="626"/>
      <c r="T30" s="626"/>
      <c r="U30" s="626"/>
      <c r="V30" s="626"/>
      <c r="W30" s="626"/>
      <c r="X30" s="626"/>
      <c r="Y30" s="627"/>
      <c r="Z30" s="628">
        <v>0.3</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99.2</v>
      </c>
      <c r="BH30" s="684"/>
      <c r="BI30" s="684"/>
      <c r="BJ30" s="684"/>
      <c r="BK30" s="684"/>
      <c r="BL30" s="684"/>
      <c r="BM30" s="620">
        <v>96.5</v>
      </c>
      <c r="BN30" s="684"/>
      <c r="BO30" s="684"/>
      <c r="BP30" s="684"/>
      <c r="BQ30" s="685"/>
      <c r="BR30" s="683">
        <v>99</v>
      </c>
      <c r="BS30" s="684"/>
      <c r="BT30" s="684"/>
      <c r="BU30" s="684"/>
      <c r="BV30" s="684"/>
      <c r="BW30" s="684"/>
      <c r="BX30" s="620">
        <v>95.8</v>
      </c>
      <c r="BY30" s="684"/>
      <c r="BZ30" s="684"/>
      <c r="CA30" s="684"/>
      <c r="CB30" s="685"/>
      <c r="CD30" s="688"/>
      <c r="CE30" s="689"/>
      <c r="CF30" s="639" t="s">
        <v>294</v>
      </c>
      <c r="CG30" s="640"/>
      <c r="CH30" s="640"/>
      <c r="CI30" s="640"/>
      <c r="CJ30" s="640"/>
      <c r="CK30" s="640"/>
      <c r="CL30" s="640"/>
      <c r="CM30" s="640"/>
      <c r="CN30" s="640"/>
      <c r="CO30" s="640"/>
      <c r="CP30" s="640"/>
      <c r="CQ30" s="641"/>
      <c r="CR30" s="625">
        <v>1112314</v>
      </c>
      <c r="CS30" s="626"/>
      <c r="CT30" s="626"/>
      <c r="CU30" s="626"/>
      <c r="CV30" s="626"/>
      <c r="CW30" s="626"/>
      <c r="CX30" s="626"/>
      <c r="CY30" s="627"/>
      <c r="CZ30" s="659">
        <v>14.6</v>
      </c>
      <c r="DA30" s="660"/>
      <c r="DB30" s="660"/>
      <c r="DC30" s="661"/>
      <c r="DD30" s="634">
        <v>1070318</v>
      </c>
      <c r="DE30" s="626"/>
      <c r="DF30" s="626"/>
      <c r="DG30" s="626"/>
      <c r="DH30" s="626"/>
      <c r="DI30" s="626"/>
      <c r="DJ30" s="626"/>
      <c r="DK30" s="627"/>
      <c r="DL30" s="634">
        <v>1070318</v>
      </c>
      <c r="DM30" s="626"/>
      <c r="DN30" s="626"/>
      <c r="DO30" s="626"/>
      <c r="DP30" s="626"/>
      <c r="DQ30" s="626"/>
      <c r="DR30" s="626"/>
      <c r="DS30" s="626"/>
      <c r="DT30" s="626"/>
      <c r="DU30" s="626"/>
      <c r="DV30" s="627"/>
      <c r="DW30" s="630">
        <v>22</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298141</v>
      </c>
      <c r="S31" s="626"/>
      <c r="T31" s="626"/>
      <c r="U31" s="626"/>
      <c r="V31" s="626"/>
      <c r="W31" s="626"/>
      <c r="X31" s="626"/>
      <c r="Y31" s="627"/>
      <c r="Z31" s="628">
        <v>3.8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57"/>
      <c r="BI31" s="657"/>
      <c r="BJ31" s="657"/>
      <c r="BK31" s="657"/>
      <c r="BL31" s="657"/>
      <c r="BM31" s="631">
        <v>97.3</v>
      </c>
      <c r="BN31" s="681"/>
      <c r="BO31" s="681"/>
      <c r="BP31" s="681"/>
      <c r="BQ31" s="682"/>
      <c r="BR31" s="680">
        <v>99</v>
      </c>
      <c r="BS31" s="657"/>
      <c r="BT31" s="657"/>
      <c r="BU31" s="657"/>
      <c r="BV31" s="657"/>
      <c r="BW31" s="657"/>
      <c r="BX31" s="631">
        <v>96.6</v>
      </c>
      <c r="BY31" s="681"/>
      <c r="BZ31" s="681"/>
      <c r="CA31" s="681"/>
      <c r="CB31" s="682"/>
      <c r="CD31" s="688"/>
      <c r="CE31" s="689"/>
      <c r="CF31" s="639" t="s">
        <v>298</v>
      </c>
      <c r="CG31" s="640"/>
      <c r="CH31" s="640"/>
      <c r="CI31" s="640"/>
      <c r="CJ31" s="640"/>
      <c r="CK31" s="640"/>
      <c r="CL31" s="640"/>
      <c r="CM31" s="640"/>
      <c r="CN31" s="640"/>
      <c r="CO31" s="640"/>
      <c r="CP31" s="640"/>
      <c r="CQ31" s="641"/>
      <c r="CR31" s="625">
        <v>99112</v>
      </c>
      <c r="CS31" s="657"/>
      <c r="CT31" s="657"/>
      <c r="CU31" s="657"/>
      <c r="CV31" s="657"/>
      <c r="CW31" s="657"/>
      <c r="CX31" s="657"/>
      <c r="CY31" s="658"/>
      <c r="CZ31" s="659">
        <v>1.3</v>
      </c>
      <c r="DA31" s="660"/>
      <c r="DB31" s="660"/>
      <c r="DC31" s="661"/>
      <c r="DD31" s="634">
        <v>99112</v>
      </c>
      <c r="DE31" s="657"/>
      <c r="DF31" s="657"/>
      <c r="DG31" s="657"/>
      <c r="DH31" s="657"/>
      <c r="DI31" s="657"/>
      <c r="DJ31" s="657"/>
      <c r="DK31" s="658"/>
      <c r="DL31" s="634">
        <v>99112</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222065</v>
      </c>
      <c r="S32" s="626"/>
      <c r="T32" s="626"/>
      <c r="U32" s="626"/>
      <c r="V32" s="626"/>
      <c r="W32" s="626"/>
      <c r="X32" s="626"/>
      <c r="Y32" s="627"/>
      <c r="Z32" s="628">
        <v>2.9</v>
      </c>
      <c r="AA32" s="628"/>
      <c r="AB32" s="628"/>
      <c r="AC32" s="628"/>
      <c r="AD32" s="629">
        <v>2205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98.8</v>
      </c>
      <c r="BH32" s="693"/>
      <c r="BI32" s="693"/>
      <c r="BJ32" s="693"/>
      <c r="BK32" s="693"/>
      <c r="BL32" s="693"/>
      <c r="BM32" s="694">
        <v>95</v>
      </c>
      <c r="BN32" s="693"/>
      <c r="BO32" s="693"/>
      <c r="BP32" s="693"/>
      <c r="BQ32" s="695"/>
      <c r="BR32" s="692">
        <v>98.6</v>
      </c>
      <c r="BS32" s="693"/>
      <c r="BT32" s="693"/>
      <c r="BU32" s="693"/>
      <c r="BV32" s="693"/>
      <c r="BW32" s="693"/>
      <c r="BX32" s="694">
        <v>94.1</v>
      </c>
      <c r="BY32" s="693"/>
      <c r="BZ32" s="693"/>
      <c r="CA32" s="693"/>
      <c r="CB32" s="695"/>
      <c r="CD32" s="690"/>
      <c r="CE32" s="691"/>
      <c r="CF32" s="639" t="s">
        <v>301</v>
      </c>
      <c r="CG32" s="640"/>
      <c r="CH32" s="640"/>
      <c r="CI32" s="640"/>
      <c r="CJ32" s="640"/>
      <c r="CK32" s="640"/>
      <c r="CL32" s="640"/>
      <c r="CM32" s="640"/>
      <c r="CN32" s="640"/>
      <c r="CO32" s="640"/>
      <c r="CP32" s="640"/>
      <c r="CQ32" s="641"/>
      <c r="CR32" s="625">
        <v>58</v>
      </c>
      <c r="CS32" s="626"/>
      <c r="CT32" s="626"/>
      <c r="CU32" s="626"/>
      <c r="CV32" s="626"/>
      <c r="CW32" s="626"/>
      <c r="CX32" s="626"/>
      <c r="CY32" s="627"/>
      <c r="CZ32" s="659">
        <v>0</v>
      </c>
      <c r="DA32" s="660"/>
      <c r="DB32" s="660"/>
      <c r="DC32" s="661"/>
      <c r="DD32" s="634">
        <v>58</v>
      </c>
      <c r="DE32" s="626"/>
      <c r="DF32" s="626"/>
      <c r="DG32" s="626"/>
      <c r="DH32" s="626"/>
      <c r="DI32" s="626"/>
      <c r="DJ32" s="626"/>
      <c r="DK32" s="627"/>
      <c r="DL32" s="634">
        <v>58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623002</v>
      </c>
      <c r="S33" s="626"/>
      <c r="T33" s="626"/>
      <c r="U33" s="626"/>
      <c r="V33" s="626"/>
      <c r="W33" s="626"/>
      <c r="X33" s="626"/>
      <c r="Y33" s="627"/>
      <c r="Z33" s="628">
        <v>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3692448</v>
      </c>
      <c r="CS33" s="657"/>
      <c r="CT33" s="657"/>
      <c r="CU33" s="657"/>
      <c r="CV33" s="657"/>
      <c r="CW33" s="657"/>
      <c r="CX33" s="657"/>
      <c r="CY33" s="658"/>
      <c r="CZ33" s="659">
        <v>48.6</v>
      </c>
      <c r="DA33" s="660"/>
      <c r="DB33" s="660"/>
      <c r="DC33" s="661"/>
      <c r="DD33" s="634">
        <v>2616506</v>
      </c>
      <c r="DE33" s="657"/>
      <c r="DF33" s="657"/>
      <c r="DG33" s="657"/>
      <c r="DH33" s="657"/>
      <c r="DI33" s="657"/>
      <c r="DJ33" s="657"/>
      <c r="DK33" s="658"/>
      <c r="DL33" s="634">
        <v>1876291</v>
      </c>
      <c r="DM33" s="657"/>
      <c r="DN33" s="657"/>
      <c r="DO33" s="657"/>
      <c r="DP33" s="657"/>
      <c r="DQ33" s="657"/>
      <c r="DR33" s="657"/>
      <c r="DS33" s="657"/>
      <c r="DT33" s="657"/>
      <c r="DU33" s="657"/>
      <c r="DV33" s="658"/>
      <c r="DW33" s="630">
        <v>38.6</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1295064</v>
      </c>
      <c r="CS34" s="626"/>
      <c r="CT34" s="626"/>
      <c r="CU34" s="626"/>
      <c r="CV34" s="626"/>
      <c r="CW34" s="626"/>
      <c r="CX34" s="626"/>
      <c r="CY34" s="627"/>
      <c r="CZ34" s="659">
        <v>17</v>
      </c>
      <c r="DA34" s="660"/>
      <c r="DB34" s="660"/>
      <c r="DC34" s="661"/>
      <c r="DD34" s="634">
        <v>872621</v>
      </c>
      <c r="DE34" s="626"/>
      <c r="DF34" s="626"/>
      <c r="DG34" s="626"/>
      <c r="DH34" s="626"/>
      <c r="DI34" s="626"/>
      <c r="DJ34" s="626"/>
      <c r="DK34" s="627"/>
      <c r="DL34" s="634">
        <v>631431</v>
      </c>
      <c r="DM34" s="626"/>
      <c r="DN34" s="626"/>
      <c r="DO34" s="626"/>
      <c r="DP34" s="626"/>
      <c r="DQ34" s="626"/>
      <c r="DR34" s="626"/>
      <c r="DS34" s="626"/>
      <c r="DT34" s="626"/>
      <c r="DU34" s="626"/>
      <c r="DV34" s="627"/>
      <c r="DW34" s="630">
        <v>13</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235902</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977848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80146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148173</v>
      </c>
      <c r="CS35" s="657"/>
      <c r="CT35" s="657"/>
      <c r="CU35" s="657"/>
      <c r="CV35" s="657"/>
      <c r="CW35" s="657"/>
      <c r="CX35" s="657"/>
      <c r="CY35" s="658"/>
      <c r="CZ35" s="659">
        <v>1.9</v>
      </c>
      <c r="DA35" s="660"/>
      <c r="DB35" s="660"/>
      <c r="DC35" s="661"/>
      <c r="DD35" s="634">
        <v>104853</v>
      </c>
      <c r="DE35" s="657"/>
      <c r="DF35" s="657"/>
      <c r="DG35" s="657"/>
      <c r="DH35" s="657"/>
      <c r="DI35" s="657"/>
      <c r="DJ35" s="657"/>
      <c r="DK35" s="658"/>
      <c r="DL35" s="634">
        <v>20730</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7752155</v>
      </c>
      <c r="S36" s="698"/>
      <c r="T36" s="698"/>
      <c r="U36" s="698"/>
      <c r="V36" s="698"/>
      <c r="W36" s="698"/>
      <c r="X36" s="698"/>
      <c r="Y36" s="699"/>
      <c r="Z36" s="700">
        <v>100</v>
      </c>
      <c r="AA36" s="700"/>
      <c r="AB36" s="700"/>
      <c r="AC36" s="700"/>
      <c r="AD36" s="701">
        <v>4631169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183608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-14640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1084637</v>
      </c>
      <c r="CS36" s="626"/>
      <c r="CT36" s="626"/>
      <c r="CU36" s="626"/>
      <c r="CV36" s="626"/>
      <c r="CW36" s="626"/>
      <c r="CX36" s="626"/>
      <c r="CY36" s="627"/>
      <c r="CZ36" s="659">
        <v>14.3</v>
      </c>
      <c r="DA36" s="660"/>
      <c r="DB36" s="660"/>
      <c r="DC36" s="661"/>
      <c r="DD36" s="634">
        <v>733408</v>
      </c>
      <c r="DE36" s="626"/>
      <c r="DF36" s="626"/>
      <c r="DG36" s="626"/>
      <c r="DH36" s="626"/>
      <c r="DI36" s="626"/>
      <c r="DJ36" s="626"/>
      <c r="DK36" s="627"/>
      <c r="DL36" s="634">
        <v>450617</v>
      </c>
      <c r="DM36" s="626"/>
      <c r="DN36" s="626"/>
      <c r="DO36" s="626"/>
      <c r="DP36" s="626"/>
      <c r="DQ36" s="626"/>
      <c r="DR36" s="626"/>
      <c r="DS36" s="626"/>
      <c r="DT36" s="626"/>
      <c r="DU36" s="626"/>
      <c r="DV36" s="627"/>
      <c r="DW36" s="630">
        <v>9.3000000000000007</v>
      </c>
      <c r="DX36" s="655"/>
      <c r="DY36" s="655"/>
      <c r="DZ36" s="655"/>
      <c r="EA36" s="655"/>
      <c r="EB36" s="655"/>
      <c r="EC36" s="656"/>
    </row>
    <row r="37" spans="2:133" ht="11.25" customHeight="1">
      <c r="AQ37" s="704" t="s">
        <v>316</v>
      </c>
      <c r="AR37" s="705"/>
      <c r="AS37" s="705"/>
      <c r="AT37" s="705"/>
      <c r="AU37" s="705"/>
      <c r="AV37" s="705"/>
      <c r="AW37" s="705"/>
      <c r="AX37" s="705"/>
      <c r="AY37" s="706"/>
      <c r="AZ37" s="625">
        <v>45273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2446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395151</v>
      </c>
      <c r="CS37" s="657"/>
      <c r="CT37" s="657"/>
      <c r="CU37" s="657"/>
      <c r="CV37" s="657"/>
      <c r="CW37" s="657"/>
      <c r="CX37" s="657"/>
      <c r="CY37" s="658"/>
      <c r="CZ37" s="659">
        <v>5.2</v>
      </c>
      <c r="DA37" s="660"/>
      <c r="DB37" s="660"/>
      <c r="DC37" s="661"/>
      <c r="DD37" s="634">
        <v>368851</v>
      </c>
      <c r="DE37" s="657"/>
      <c r="DF37" s="657"/>
      <c r="DG37" s="657"/>
      <c r="DH37" s="657"/>
      <c r="DI37" s="657"/>
      <c r="DJ37" s="657"/>
      <c r="DK37" s="658"/>
      <c r="DL37" s="634">
        <v>335768</v>
      </c>
      <c r="DM37" s="657"/>
      <c r="DN37" s="657"/>
      <c r="DO37" s="657"/>
      <c r="DP37" s="657"/>
      <c r="DQ37" s="657"/>
      <c r="DR37" s="657"/>
      <c r="DS37" s="657"/>
      <c r="DT37" s="657"/>
      <c r="DU37" s="657"/>
      <c r="DV37" s="658"/>
      <c r="DW37" s="630">
        <v>6.9</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4232</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932575</v>
      </c>
      <c r="CS38" s="626"/>
      <c r="CT38" s="626"/>
      <c r="CU38" s="626"/>
      <c r="CV38" s="626"/>
      <c r="CW38" s="626"/>
      <c r="CX38" s="626"/>
      <c r="CY38" s="627"/>
      <c r="CZ38" s="659">
        <v>12.3</v>
      </c>
      <c r="DA38" s="660"/>
      <c r="DB38" s="660"/>
      <c r="DC38" s="661"/>
      <c r="DD38" s="634">
        <v>808034</v>
      </c>
      <c r="DE38" s="626"/>
      <c r="DF38" s="626"/>
      <c r="DG38" s="626"/>
      <c r="DH38" s="626"/>
      <c r="DI38" s="626"/>
      <c r="DJ38" s="626"/>
      <c r="DK38" s="627"/>
      <c r="DL38" s="634">
        <v>755223</v>
      </c>
      <c r="DM38" s="626"/>
      <c r="DN38" s="626"/>
      <c r="DO38" s="626"/>
      <c r="DP38" s="626"/>
      <c r="DQ38" s="626"/>
      <c r="DR38" s="626"/>
      <c r="DS38" s="626"/>
      <c r="DT38" s="626"/>
      <c r="DU38" s="626"/>
      <c r="DV38" s="627"/>
      <c r="DW38" s="630">
        <v>15.5</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154780</v>
      </c>
      <c r="CS39" s="657"/>
      <c r="CT39" s="657"/>
      <c r="CU39" s="657"/>
      <c r="CV39" s="657"/>
      <c r="CW39" s="657"/>
      <c r="CX39" s="657"/>
      <c r="CY39" s="658"/>
      <c r="CZ39" s="659">
        <v>2</v>
      </c>
      <c r="DA39" s="660"/>
      <c r="DB39" s="660"/>
      <c r="DC39" s="661"/>
      <c r="DD39" s="634">
        <v>66371</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195893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77219</v>
      </c>
      <c r="CS40" s="626"/>
      <c r="CT40" s="626"/>
      <c r="CU40" s="626"/>
      <c r="CV40" s="626"/>
      <c r="CW40" s="626"/>
      <c r="CX40" s="626"/>
      <c r="CY40" s="627"/>
      <c r="CZ40" s="659">
        <v>1</v>
      </c>
      <c r="DA40" s="660"/>
      <c r="DB40" s="660"/>
      <c r="DC40" s="661"/>
      <c r="DD40" s="634">
        <v>31219</v>
      </c>
      <c r="DE40" s="626"/>
      <c r="DF40" s="626"/>
      <c r="DG40" s="626"/>
      <c r="DH40" s="626"/>
      <c r="DI40" s="626"/>
      <c r="DJ40" s="626"/>
      <c r="DK40" s="627"/>
      <c r="DL40" s="634">
        <v>18290</v>
      </c>
      <c r="DM40" s="626"/>
      <c r="DN40" s="626"/>
      <c r="DO40" s="626"/>
      <c r="DP40" s="626"/>
      <c r="DQ40" s="626"/>
      <c r="DR40" s="626"/>
      <c r="DS40" s="626"/>
      <c r="DT40" s="626"/>
      <c r="DU40" s="626"/>
      <c r="DV40" s="627"/>
      <c r="DW40" s="630">
        <v>0.4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553074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677682</v>
      </c>
      <c r="CS42" s="626"/>
      <c r="CT42" s="626"/>
      <c r="CU42" s="626"/>
      <c r="CV42" s="626"/>
      <c r="CW42" s="626"/>
      <c r="CX42" s="626"/>
      <c r="CY42" s="627"/>
      <c r="CZ42" s="659">
        <v>8.9</v>
      </c>
      <c r="DA42" s="708"/>
      <c r="DB42" s="708"/>
      <c r="DC42" s="709"/>
      <c r="DD42" s="634">
        <v>206396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122392</v>
      </c>
      <c r="CS43" s="657"/>
      <c r="CT43" s="657"/>
      <c r="CU43" s="657"/>
      <c r="CV43" s="657"/>
      <c r="CW43" s="657"/>
      <c r="CX43" s="657"/>
      <c r="CY43" s="658"/>
      <c r="CZ43" s="659">
        <v>1.6</v>
      </c>
      <c r="DA43" s="660"/>
      <c r="DB43" s="660"/>
      <c r="DC43" s="661"/>
      <c r="DD43" s="634">
        <v>122392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637318</v>
      </c>
      <c r="CS44" s="626"/>
      <c r="CT44" s="626"/>
      <c r="CU44" s="626"/>
      <c r="CV44" s="626"/>
      <c r="CW44" s="626"/>
      <c r="CX44" s="626"/>
      <c r="CY44" s="627"/>
      <c r="CZ44" s="659">
        <v>8.4</v>
      </c>
      <c r="DA44" s="708"/>
      <c r="DB44" s="708"/>
      <c r="DC44" s="709"/>
      <c r="DD44" s="634">
        <v>181002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400109</v>
      </c>
      <c r="CS45" s="657"/>
      <c r="CT45" s="657"/>
      <c r="CU45" s="657"/>
      <c r="CV45" s="657"/>
      <c r="CW45" s="657"/>
      <c r="CX45" s="657"/>
      <c r="CY45" s="658"/>
      <c r="CZ45" s="659">
        <v>5.3</v>
      </c>
      <c r="DA45" s="660"/>
      <c r="DB45" s="660"/>
      <c r="DC45" s="661"/>
      <c r="DD45" s="634">
        <v>55353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228113</v>
      </c>
      <c r="CS46" s="626"/>
      <c r="CT46" s="626"/>
      <c r="CU46" s="626"/>
      <c r="CV46" s="626"/>
      <c r="CW46" s="626"/>
      <c r="CX46" s="626"/>
      <c r="CY46" s="627"/>
      <c r="CZ46" s="659">
        <v>3</v>
      </c>
      <c r="DA46" s="708"/>
      <c r="DB46" s="708"/>
      <c r="DC46" s="709"/>
      <c r="DD46" s="634">
        <v>116553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40364</v>
      </c>
      <c r="CS47" s="657"/>
      <c r="CT47" s="657"/>
      <c r="CU47" s="657"/>
      <c r="CV47" s="657"/>
      <c r="CW47" s="657"/>
      <c r="CX47" s="657"/>
      <c r="CY47" s="658"/>
      <c r="CZ47" s="659">
        <v>0.5</v>
      </c>
      <c r="DA47" s="660"/>
      <c r="DB47" s="660"/>
      <c r="DC47" s="661"/>
      <c r="DD47" s="634">
        <v>25394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7603047</v>
      </c>
      <c r="CS49" s="693"/>
      <c r="CT49" s="693"/>
      <c r="CU49" s="693"/>
      <c r="CV49" s="693"/>
      <c r="CW49" s="693"/>
      <c r="CX49" s="693"/>
      <c r="CY49" s="720"/>
      <c r="CZ49" s="721">
        <v>100</v>
      </c>
      <c r="DA49" s="722"/>
      <c r="DB49" s="722"/>
      <c r="DC49" s="723"/>
      <c r="DD49" s="724">
        <v>5429535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7681</v>
      </c>
      <c r="R7" s="755"/>
      <c r="S7" s="755"/>
      <c r="T7" s="755"/>
      <c r="U7" s="755"/>
      <c r="V7" s="755">
        <v>7538</v>
      </c>
      <c r="W7" s="755"/>
      <c r="X7" s="755"/>
      <c r="Y7" s="755"/>
      <c r="Z7" s="755"/>
      <c r="AA7" s="755">
        <v>143</v>
      </c>
      <c r="AB7" s="755"/>
      <c r="AC7" s="755"/>
      <c r="AD7" s="755"/>
      <c r="AE7" s="756"/>
      <c r="AF7" s="757">
        <v>126</v>
      </c>
      <c r="AG7" s="758"/>
      <c r="AH7" s="758"/>
      <c r="AI7" s="758"/>
      <c r="AJ7" s="759"/>
      <c r="AK7" s="794"/>
      <c r="AL7" s="795"/>
      <c r="AM7" s="795"/>
      <c r="AN7" s="795"/>
      <c r="AO7" s="795"/>
      <c r="AP7" s="795">
        <v>9548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2</v>
      </c>
      <c r="CI7" s="792"/>
      <c r="CJ7" s="792"/>
      <c r="CK7" s="792"/>
      <c r="CL7" s="793"/>
      <c r="CM7" s="791">
        <v>44</v>
      </c>
      <c r="CN7" s="792"/>
      <c r="CO7" s="792"/>
      <c r="CP7" s="792"/>
      <c r="CQ7" s="793"/>
      <c r="CR7" s="791">
        <v>20</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238</v>
      </c>
      <c r="R8" s="779"/>
      <c r="S8" s="779"/>
      <c r="T8" s="779"/>
      <c r="U8" s="779"/>
      <c r="V8" s="779">
        <v>233</v>
      </c>
      <c r="W8" s="779"/>
      <c r="X8" s="779"/>
      <c r="Y8" s="779"/>
      <c r="Z8" s="779"/>
      <c r="AA8" s="779">
        <v>5</v>
      </c>
      <c r="AB8" s="779"/>
      <c r="AC8" s="779"/>
      <c r="AD8" s="779"/>
      <c r="AE8" s="780"/>
      <c r="AF8" s="781" t="s">
        <v>112</v>
      </c>
      <c r="AG8" s="782"/>
      <c r="AH8" s="782"/>
      <c r="AI8" s="782"/>
      <c r="AJ8" s="783"/>
      <c r="AK8" s="784">
        <v>167</v>
      </c>
      <c r="AL8" s="785"/>
      <c r="AM8" s="785"/>
      <c r="AN8" s="785"/>
      <c r="AO8" s="785"/>
      <c r="AP8" s="785">
        <v>654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0</v>
      </c>
      <c r="CI8" s="802"/>
      <c r="CJ8" s="802"/>
      <c r="CK8" s="802"/>
      <c r="CL8" s="803"/>
      <c r="CM8" s="801"/>
      <c r="CN8" s="802"/>
      <c r="CO8" s="802"/>
      <c r="CP8" s="802"/>
      <c r="CQ8" s="803"/>
      <c r="CR8" s="801">
        <v>1</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541</v>
      </c>
      <c r="BT9" s="789"/>
      <c r="BU9" s="789"/>
      <c r="BV9" s="789"/>
      <c r="BW9" s="789"/>
      <c r="BX9" s="789"/>
      <c r="BY9" s="789"/>
      <c r="BZ9" s="789"/>
      <c r="CA9" s="789"/>
      <c r="CB9" s="789"/>
      <c r="CC9" s="789"/>
      <c r="CD9" s="789"/>
      <c r="CE9" s="789"/>
      <c r="CF9" s="789"/>
      <c r="CG9" s="790"/>
      <c r="CH9" s="801">
        <v>7</v>
      </c>
      <c r="CI9" s="802"/>
      <c r="CJ9" s="802"/>
      <c r="CK9" s="802"/>
      <c r="CL9" s="803"/>
      <c r="CM9" s="801">
        <v>41</v>
      </c>
      <c r="CN9" s="802"/>
      <c r="CO9" s="802"/>
      <c r="CP9" s="802"/>
      <c r="CQ9" s="803"/>
      <c r="CR9" s="801">
        <v>12</v>
      </c>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126</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2338</v>
      </c>
      <c r="R28" s="843"/>
      <c r="S28" s="843"/>
      <c r="T28" s="843"/>
      <c r="U28" s="843"/>
      <c r="V28" s="843">
        <v>2258</v>
      </c>
      <c r="W28" s="843"/>
      <c r="X28" s="843"/>
      <c r="Y28" s="843"/>
      <c r="Z28" s="843"/>
      <c r="AA28" s="843">
        <v>80</v>
      </c>
      <c r="AB28" s="843"/>
      <c r="AC28" s="843"/>
      <c r="AD28" s="843"/>
      <c r="AE28" s="844"/>
      <c r="AF28" s="845">
        <v>80</v>
      </c>
      <c r="AG28" s="843"/>
      <c r="AH28" s="843"/>
      <c r="AI28" s="843"/>
      <c r="AJ28" s="846"/>
      <c r="AK28" s="847">
        <v>196</v>
      </c>
      <c r="AL28" s="838"/>
      <c r="AM28" s="838"/>
      <c r="AN28" s="838"/>
      <c r="AO28" s="838"/>
      <c r="AP28" s="838">
        <v>56</v>
      </c>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2062</v>
      </c>
      <c r="R29" s="779"/>
      <c r="S29" s="779"/>
      <c r="T29" s="779"/>
      <c r="U29" s="779"/>
      <c r="V29" s="779">
        <v>1965</v>
      </c>
      <c r="W29" s="779"/>
      <c r="X29" s="779"/>
      <c r="Y29" s="779"/>
      <c r="Z29" s="779"/>
      <c r="AA29" s="779">
        <v>97</v>
      </c>
      <c r="AB29" s="779"/>
      <c r="AC29" s="779"/>
      <c r="AD29" s="779"/>
      <c r="AE29" s="780"/>
      <c r="AF29" s="781">
        <v>96</v>
      </c>
      <c r="AG29" s="782"/>
      <c r="AH29" s="782"/>
      <c r="AI29" s="782"/>
      <c r="AJ29" s="783"/>
      <c r="AK29" s="850">
        <v>286</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176</v>
      </c>
      <c r="R30" s="779"/>
      <c r="S30" s="779"/>
      <c r="T30" s="779"/>
      <c r="U30" s="779"/>
      <c r="V30" s="779">
        <v>175</v>
      </c>
      <c r="W30" s="779"/>
      <c r="X30" s="779"/>
      <c r="Y30" s="779"/>
      <c r="Z30" s="779"/>
      <c r="AA30" s="779">
        <v>1</v>
      </c>
      <c r="AB30" s="779"/>
      <c r="AC30" s="779"/>
      <c r="AD30" s="779"/>
      <c r="AE30" s="780"/>
      <c r="AF30" s="781">
        <v>0</v>
      </c>
      <c r="AG30" s="782"/>
      <c r="AH30" s="782"/>
      <c r="AI30" s="782"/>
      <c r="AJ30" s="783"/>
      <c r="AK30" s="850">
        <v>63</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452</v>
      </c>
      <c r="R31" s="779"/>
      <c r="S31" s="779"/>
      <c r="T31" s="779"/>
      <c r="U31" s="779"/>
      <c r="V31" s="779">
        <v>437</v>
      </c>
      <c r="W31" s="779"/>
      <c r="X31" s="779"/>
      <c r="Y31" s="779"/>
      <c r="Z31" s="779"/>
      <c r="AA31" s="779">
        <v>15</v>
      </c>
      <c r="AB31" s="779"/>
      <c r="AC31" s="779"/>
      <c r="AD31" s="779"/>
      <c r="AE31" s="780"/>
      <c r="AF31" s="781">
        <v>697</v>
      </c>
      <c r="AG31" s="782"/>
      <c r="AH31" s="782"/>
      <c r="AI31" s="782"/>
      <c r="AJ31" s="783"/>
      <c r="AK31" s="850">
        <v>45</v>
      </c>
      <c r="AL31" s="851"/>
      <c r="AM31" s="851"/>
      <c r="AN31" s="851"/>
      <c r="AO31" s="851"/>
      <c r="AP31" s="851">
        <v>746</v>
      </c>
      <c r="AQ31" s="851"/>
      <c r="AR31" s="851"/>
      <c r="AS31" s="851"/>
      <c r="AT31" s="851"/>
      <c r="AU31" s="851"/>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383</v>
      </c>
      <c r="R32" s="779"/>
      <c r="S32" s="779"/>
      <c r="T32" s="779"/>
      <c r="U32" s="779"/>
      <c r="V32" s="779">
        <v>383</v>
      </c>
      <c r="W32" s="779"/>
      <c r="X32" s="779"/>
      <c r="Y32" s="779"/>
      <c r="Z32" s="779"/>
      <c r="AA32" s="779" t="s">
        <v>551</v>
      </c>
      <c r="AB32" s="779"/>
      <c r="AC32" s="779"/>
      <c r="AD32" s="779"/>
      <c r="AE32" s="780"/>
      <c r="AF32" s="781" t="s">
        <v>112</v>
      </c>
      <c r="AG32" s="782"/>
      <c r="AH32" s="782"/>
      <c r="AI32" s="782"/>
      <c r="AJ32" s="783"/>
      <c r="AK32" s="850">
        <v>134</v>
      </c>
      <c r="AL32" s="851"/>
      <c r="AM32" s="851"/>
      <c r="AN32" s="851"/>
      <c r="AO32" s="851"/>
      <c r="AP32" s="851">
        <v>1753</v>
      </c>
      <c r="AQ32" s="851"/>
      <c r="AR32" s="851"/>
      <c r="AS32" s="851"/>
      <c r="AT32" s="851"/>
      <c r="AU32" s="851"/>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71</v>
      </c>
      <c r="R33" s="779"/>
      <c r="S33" s="779"/>
      <c r="T33" s="779"/>
      <c r="U33" s="779"/>
      <c r="V33" s="779">
        <v>71</v>
      </c>
      <c r="W33" s="779"/>
      <c r="X33" s="779"/>
      <c r="Y33" s="779"/>
      <c r="Z33" s="779"/>
      <c r="AA33" s="779" t="s">
        <v>551</v>
      </c>
      <c r="AB33" s="779"/>
      <c r="AC33" s="779"/>
      <c r="AD33" s="779"/>
      <c r="AE33" s="780"/>
      <c r="AF33" s="781" t="s">
        <v>112</v>
      </c>
      <c r="AG33" s="782"/>
      <c r="AH33" s="782"/>
      <c r="AI33" s="782"/>
      <c r="AJ33" s="783"/>
      <c r="AK33" s="850">
        <v>50</v>
      </c>
      <c r="AL33" s="851"/>
      <c r="AM33" s="851"/>
      <c r="AN33" s="851"/>
      <c r="AO33" s="851"/>
      <c r="AP33" s="851">
        <v>559</v>
      </c>
      <c r="AQ33" s="851"/>
      <c r="AR33" s="851"/>
      <c r="AS33" s="851"/>
      <c r="AT33" s="851"/>
      <c r="AU33" s="851"/>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874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5581</v>
      </c>
      <c r="R68" s="886"/>
      <c r="S68" s="886"/>
      <c r="T68" s="886"/>
      <c r="U68" s="886"/>
      <c r="V68" s="886">
        <v>5440</v>
      </c>
      <c r="W68" s="886"/>
      <c r="X68" s="886"/>
      <c r="Y68" s="886"/>
      <c r="Z68" s="886"/>
      <c r="AA68" s="886">
        <v>141</v>
      </c>
      <c r="AB68" s="886"/>
      <c r="AC68" s="886"/>
      <c r="AD68" s="886"/>
      <c r="AE68" s="886"/>
      <c r="AF68" s="886">
        <v>141</v>
      </c>
      <c r="AG68" s="886"/>
      <c r="AH68" s="886"/>
      <c r="AI68" s="886"/>
      <c r="AJ68" s="886"/>
      <c r="AK68" s="886">
        <v>443</v>
      </c>
      <c r="AL68" s="886"/>
      <c r="AM68" s="886"/>
      <c r="AN68" s="886"/>
      <c r="AO68" s="886"/>
      <c r="AP68" s="886">
        <v>538</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643</v>
      </c>
      <c r="R69" s="851"/>
      <c r="S69" s="851"/>
      <c r="T69" s="851"/>
      <c r="U69" s="851"/>
      <c r="V69" s="851">
        <v>535</v>
      </c>
      <c r="W69" s="851"/>
      <c r="X69" s="851"/>
      <c r="Y69" s="851"/>
      <c r="Z69" s="851"/>
      <c r="AA69" s="851">
        <v>108</v>
      </c>
      <c r="AB69" s="851"/>
      <c r="AC69" s="851"/>
      <c r="AD69" s="851"/>
      <c r="AE69" s="851"/>
      <c r="AF69" s="851">
        <v>813</v>
      </c>
      <c r="AG69" s="851"/>
      <c r="AH69" s="851"/>
      <c r="AI69" s="851"/>
      <c r="AJ69" s="851"/>
      <c r="AK69" s="851"/>
      <c r="AL69" s="851"/>
      <c r="AM69" s="851"/>
      <c r="AN69" s="851"/>
      <c r="AO69" s="851"/>
      <c r="AP69" s="851">
        <v>221</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v>0</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550</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1085761</v>
      </c>
      <c r="AB110" s="922"/>
      <c r="AC110" s="922"/>
      <c r="AD110" s="922"/>
      <c r="AE110" s="923"/>
      <c r="AF110" s="924">
        <v>1158155</v>
      </c>
      <c r="AG110" s="922"/>
      <c r="AH110" s="922"/>
      <c r="AI110" s="922"/>
      <c r="AJ110" s="923"/>
      <c r="AK110" s="924">
        <v>1211426</v>
      </c>
      <c r="AL110" s="922"/>
      <c r="AM110" s="922"/>
      <c r="AN110" s="922"/>
      <c r="AO110" s="923"/>
      <c r="AP110" s="925">
        <v>29.6</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10795821</v>
      </c>
      <c r="BR110" s="957"/>
      <c r="BS110" s="957"/>
      <c r="BT110" s="957"/>
      <c r="BU110" s="957"/>
      <c r="BV110" s="957">
        <v>10702225</v>
      </c>
      <c r="BW110" s="957"/>
      <c r="BX110" s="957"/>
      <c r="BY110" s="957"/>
      <c r="BZ110" s="957"/>
      <c r="CA110" s="957">
        <v>10212913</v>
      </c>
      <c r="CB110" s="957"/>
      <c r="CC110" s="957"/>
      <c r="CD110" s="957"/>
      <c r="CE110" s="957"/>
      <c r="CF110" s="971">
        <v>249.8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112650</v>
      </c>
      <c r="BR111" s="950"/>
      <c r="BS111" s="950"/>
      <c r="BT111" s="950"/>
      <c r="BU111" s="950"/>
      <c r="BV111" s="950">
        <v>43235</v>
      </c>
      <c r="BW111" s="950"/>
      <c r="BX111" s="950"/>
      <c r="BY111" s="950"/>
      <c r="BZ111" s="950"/>
      <c r="CA111" s="950">
        <v>24109</v>
      </c>
      <c r="CB111" s="950"/>
      <c r="CC111" s="950"/>
      <c r="CD111" s="950"/>
      <c r="CE111" s="950"/>
      <c r="CF111" s="944">
        <v>0.6</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1912203</v>
      </c>
      <c r="BR112" s="950"/>
      <c r="BS112" s="950"/>
      <c r="BT112" s="950"/>
      <c r="BU112" s="950"/>
      <c r="BV112" s="950">
        <v>1957569</v>
      </c>
      <c r="BW112" s="950"/>
      <c r="BX112" s="950"/>
      <c r="BY112" s="950"/>
      <c r="BZ112" s="950"/>
      <c r="CA112" s="950">
        <v>1940939</v>
      </c>
      <c r="CB112" s="950"/>
      <c r="CC112" s="950"/>
      <c r="CD112" s="950"/>
      <c r="CE112" s="950"/>
      <c r="CF112" s="944">
        <v>47.5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54709</v>
      </c>
      <c r="DH112" s="950"/>
      <c r="DI112" s="950"/>
      <c r="DJ112" s="950"/>
      <c r="DK112" s="950"/>
      <c r="DL112" s="950">
        <v>30483</v>
      </c>
      <c r="DM112" s="950"/>
      <c r="DN112" s="950"/>
      <c r="DO112" s="950"/>
      <c r="DP112" s="950"/>
      <c r="DQ112" s="950">
        <v>15217</v>
      </c>
      <c r="DR112" s="950"/>
      <c r="DS112" s="950"/>
      <c r="DT112" s="950"/>
      <c r="DU112" s="950"/>
      <c r="DV112" s="951">
        <v>0.4</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127022</v>
      </c>
      <c r="AB113" s="964"/>
      <c r="AC113" s="964"/>
      <c r="AD113" s="964"/>
      <c r="AE113" s="965"/>
      <c r="AF113" s="966">
        <v>147069</v>
      </c>
      <c r="AG113" s="964"/>
      <c r="AH113" s="964"/>
      <c r="AI113" s="964"/>
      <c r="AJ113" s="965"/>
      <c r="AK113" s="966">
        <v>134704</v>
      </c>
      <c r="AL113" s="964"/>
      <c r="AM113" s="964"/>
      <c r="AN113" s="964"/>
      <c r="AO113" s="965"/>
      <c r="AP113" s="967">
        <v>3.3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121411</v>
      </c>
      <c r="BR113" s="950"/>
      <c r="BS113" s="950"/>
      <c r="BT113" s="950"/>
      <c r="BU113" s="950"/>
      <c r="BV113" s="950">
        <v>78746</v>
      </c>
      <c r="BW113" s="950"/>
      <c r="BX113" s="950"/>
      <c r="BY113" s="950"/>
      <c r="BZ113" s="950"/>
      <c r="CA113" s="950">
        <v>52646</v>
      </c>
      <c r="CB113" s="950"/>
      <c r="CC113" s="950"/>
      <c r="CD113" s="950"/>
      <c r="CE113" s="950"/>
      <c r="CF113" s="944">
        <v>1.3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16500</v>
      </c>
      <c r="DH113" s="989"/>
      <c r="DI113" s="989"/>
      <c r="DJ113" s="989"/>
      <c r="DK113" s="990"/>
      <c r="DL113" s="991">
        <v>12752</v>
      </c>
      <c r="DM113" s="989"/>
      <c r="DN113" s="989"/>
      <c r="DO113" s="989"/>
      <c r="DP113" s="990"/>
      <c r="DQ113" s="991">
        <v>8892</v>
      </c>
      <c r="DR113" s="989"/>
      <c r="DS113" s="989"/>
      <c r="DT113" s="989"/>
      <c r="DU113" s="990"/>
      <c r="DV113" s="992">
        <v>0.2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41005</v>
      </c>
      <c r="AB114" s="989"/>
      <c r="AC114" s="989"/>
      <c r="AD114" s="989"/>
      <c r="AE114" s="990"/>
      <c r="AF114" s="991">
        <v>37813</v>
      </c>
      <c r="AG114" s="989"/>
      <c r="AH114" s="989"/>
      <c r="AI114" s="989"/>
      <c r="AJ114" s="990"/>
      <c r="AK114" s="991">
        <v>29429</v>
      </c>
      <c r="AL114" s="989"/>
      <c r="AM114" s="989"/>
      <c r="AN114" s="989"/>
      <c r="AO114" s="990"/>
      <c r="AP114" s="992">
        <v>0.7</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1615661</v>
      </c>
      <c r="BR114" s="950"/>
      <c r="BS114" s="950"/>
      <c r="BT114" s="950"/>
      <c r="BU114" s="950"/>
      <c r="BV114" s="950">
        <v>1485672</v>
      </c>
      <c r="BW114" s="950"/>
      <c r="BX114" s="950"/>
      <c r="BY114" s="950"/>
      <c r="BZ114" s="950"/>
      <c r="CA114" s="950">
        <v>1387468</v>
      </c>
      <c r="CB114" s="950"/>
      <c r="CC114" s="950"/>
      <c r="CD114" s="950"/>
      <c r="CE114" s="950"/>
      <c r="CF114" s="944">
        <v>33.9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87629</v>
      </c>
      <c r="AB115" s="964"/>
      <c r="AC115" s="964"/>
      <c r="AD115" s="964"/>
      <c r="AE115" s="965"/>
      <c r="AF115" s="966">
        <v>69874</v>
      </c>
      <c r="AG115" s="964"/>
      <c r="AH115" s="964"/>
      <c r="AI115" s="964"/>
      <c r="AJ115" s="965"/>
      <c r="AK115" s="966">
        <v>21156</v>
      </c>
      <c r="AL115" s="964"/>
      <c r="AM115" s="964"/>
      <c r="AN115" s="964"/>
      <c r="AO115" s="965"/>
      <c r="AP115" s="967">
        <v>0.5</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301</v>
      </c>
      <c r="AB116" s="989"/>
      <c r="AC116" s="989"/>
      <c r="AD116" s="989"/>
      <c r="AE116" s="990"/>
      <c r="AF116" s="991">
        <v>244</v>
      </c>
      <c r="AG116" s="989"/>
      <c r="AH116" s="989"/>
      <c r="AI116" s="989"/>
      <c r="AJ116" s="990"/>
      <c r="AK116" s="991">
        <v>58</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1341718</v>
      </c>
      <c r="AB117" s="1007"/>
      <c r="AC117" s="1007"/>
      <c r="AD117" s="1007"/>
      <c r="AE117" s="1008"/>
      <c r="AF117" s="1009">
        <v>1413155</v>
      </c>
      <c r="AG117" s="1007"/>
      <c r="AH117" s="1007"/>
      <c r="AI117" s="1007"/>
      <c r="AJ117" s="1008"/>
      <c r="AK117" s="1009">
        <v>1396773</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14557746</v>
      </c>
      <c r="BR119" s="1028"/>
      <c r="BS119" s="1028"/>
      <c r="BT119" s="1028"/>
      <c r="BU119" s="1028"/>
      <c r="BV119" s="1028">
        <v>14267447</v>
      </c>
      <c r="BW119" s="1028"/>
      <c r="BX119" s="1028"/>
      <c r="BY119" s="1028"/>
      <c r="BZ119" s="1028"/>
      <c r="CA119" s="1028">
        <v>13618075</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41441</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196532</v>
      </c>
      <c r="BR120" s="957"/>
      <c r="BS120" s="957"/>
      <c r="BT120" s="957"/>
      <c r="BU120" s="957"/>
      <c r="BV120" s="957">
        <v>436584</v>
      </c>
      <c r="BW120" s="957"/>
      <c r="BX120" s="957"/>
      <c r="BY120" s="957"/>
      <c r="BZ120" s="957"/>
      <c r="CA120" s="957">
        <v>613161</v>
      </c>
      <c r="CB120" s="957"/>
      <c r="CC120" s="957"/>
      <c r="CD120" s="957"/>
      <c r="CE120" s="957"/>
      <c r="CF120" s="971">
        <v>15</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1393898</v>
      </c>
      <c r="DH120" s="957"/>
      <c r="DI120" s="957"/>
      <c r="DJ120" s="957"/>
      <c r="DK120" s="957"/>
      <c r="DL120" s="957">
        <v>1482948</v>
      </c>
      <c r="DM120" s="957"/>
      <c r="DN120" s="957"/>
      <c r="DO120" s="957"/>
      <c r="DP120" s="957"/>
      <c r="DQ120" s="957">
        <v>1477562</v>
      </c>
      <c r="DR120" s="957"/>
      <c r="DS120" s="957"/>
      <c r="DT120" s="957"/>
      <c r="DU120" s="957"/>
      <c r="DV120" s="958">
        <v>36.1</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39992</v>
      </c>
      <c r="AB121" s="989"/>
      <c r="AC121" s="989"/>
      <c r="AD121" s="989"/>
      <c r="AE121" s="990"/>
      <c r="AF121" s="991">
        <v>29477</v>
      </c>
      <c r="AG121" s="989"/>
      <c r="AH121" s="989"/>
      <c r="AI121" s="989"/>
      <c r="AJ121" s="990"/>
      <c r="AK121" s="991">
        <v>19987</v>
      </c>
      <c r="AL121" s="989"/>
      <c r="AM121" s="989"/>
      <c r="AN121" s="989"/>
      <c r="AO121" s="990"/>
      <c r="AP121" s="992">
        <v>0.5</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505502</v>
      </c>
      <c r="BR121" s="950"/>
      <c r="BS121" s="950"/>
      <c r="BT121" s="950"/>
      <c r="BU121" s="950"/>
      <c r="BV121" s="950">
        <v>475803</v>
      </c>
      <c r="BW121" s="950"/>
      <c r="BX121" s="950"/>
      <c r="BY121" s="950"/>
      <c r="BZ121" s="950"/>
      <c r="CA121" s="950">
        <v>467230</v>
      </c>
      <c r="CB121" s="950"/>
      <c r="CC121" s="950"/>
      <c r="CD121" s="950"/>
      <c r="CE121" s="950"/>
      <c r="CF121" s="944">
        <v>11.4</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398536</v>
      </c>
      <c r="DH121" s="950"/>
      <c r="DI121" s="950"/>
      <c r="DJ121" s="950"/>
      <c r="DK121" s="950"/>
      <c r="DL121" s="950">
        <v>402414</v>
      </c>
      <c r="DM121" s="950"/>
      <c r="DN121" s="950"/>
      <c r="DO121" s="950"/>
      <c r="DP121" s="950"/>
      <c r="DQ121" s="950">
        <v>402934</v>
      </c>
      <c r="DR121" s="950"/>
      <c r="DS121" s="950"/>
      <c r="DT121" s="950"/>
      <c r="DU121" s="950"/>
      <c r="DV121" s="951">
        <v>9.9</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8289076</v>
      </c>
      <c r="BR122" s="1028"/>
      <c r="BS122" s="1028"/>
      <c r="BT122" s="1028"/>
      <c r="BU122" s="1028"/>
      <c r="BV122" s="1028">
        <v>8365777</v>
      </c>
      <c r="BW122" s="1028"/>
      <c r="BX122" s="1028"/>
      <c r="BY122" s="1028"/>
      <c r="BZ122" s="1028"/>
      <c r="CA122" s="1028">
        <v>8140409</v>
      </c>
      <c r="CB122" s="1028"/>
      <c r="CC122" s="1028"/>
      <c r="CD122" s="1028"/>
      <c r="CE122" s="1028"/>
      <c r="CF122" s="1048">
        <v>199.1</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119769</v>
      </c>
      <c r="DH122" s="950"/>
      <c r="DI122" s="950"/>
      <c r="DJ122" s="950"/>
      <c r="DK122" s="950"/>
      <c r="DL122" s="950">
        <v>72207</v>
      </c>
      <c r="DM122" s="950"/>
      <c r="DN122" s="950"/>
      <c r="DO122" s="950"/>
      <c r="DP122" s="950"/>
      <c r="DQ122" s="950">
        <v>60443</v>
      </c>
      <c r="DR122" s="950"/>
      <c r="DS122" s="950"/>
      <c r="DT122" s="950"/>
      <c r="DU122" s="950"/>
      <c r="DV122" s="951">
        <v>1.5</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8991110</v>
      </c>
      <c r="BR123" s="1096"/>
      <c r="BS123" s="1096"/>
      <c r="BT123" s="1096"/>
      <c r="BU123" s="1096"/>
      <c r="BV123" s="1096">
        <v>9278164</v>
      </c>
      <c r="BW123" s="1096"/>
      <c r="BX123" s="1096"/>
      <c r="BY123" s="1096"/>
      <c r="BZ123" s="1096"/>
      <c r="CA123" s="1096">
        <v>9220800</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139.5</v>
      </c>
      <c r="BR124" s="1058"/>
      <c r="BS124" s="1058"/>
      <c r="BT124" s="1058"/>
      <c r="BU124" s="1058"/>
      <c r="BV124" s="1058">
        <v>120.9</v>
      </c>
      <c r="BW124" s="1058"/>
      <c r="BX124" s="1058"/>
      <c r="BY124" s="1058"/>
      <c r="BZ124" s="1058"/>
      <c r="CA124" s="1058">
        <v>107.5</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39228</v>
      </c>
      <c r="AB126" s="989"/>
      <c r="AC126" s="989"/>
      <c r="AD126" s="989"/>
      <c r="AE126" s="990"/>
      <c r="AF126" s="991">
        <v>39228</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8409</v>
      </c>
      <c r="AB127" s="989"/>
      <c r="AC127" s="989"/>
      <c r="AD127" s="989"/>
      <c r="AE127" s="990"/>
      <c r="AF127" s="991">
        <v>1169</v>
      </c>
      <c r="AG127" s="989"/>
      <c r="AH127" s="989"/>
      <c r="AI127" s="989"/>
      <c r="AJ127" s="990"/>
      <c r="AK127" s="991">
        <v>1169</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41994</v>
      </c>
      <c r="AB128" s="1078"/>
      <c r="AC128" s="1078"/>
      <c r="AD128" s="1078"/>
      <c r="AE128" s="1079"/>
      <c r="AF128" s="1080">
        <v>41994</v>
      </c>
      <c r="AG128" s="1078"/>
      <c r="AH128" s="1078"/>
      <c r="AI128" s="1078"/>
      <c r="AJ128" s="1079"/>
      <c r="AK128" s="1080">
        <v>41996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4730700</v>
      </c>
      <c r="AB129" s="989"/>
      <c r="AC129" s="989"/>
      <c r="AD129" s="989"/>
      <c r="AE129" s="990"/>
      <c r="AF129" s="991">
        <v>4908623</v>
      </c>
      <c r="AG129" s="989"/>
      <c r="AH129" s="989"/>
      <c r="AI129" s="989"/>
      <c r="AJ129" s="990"/>
      <c r="AK129" s="991">
        <v>4882608</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741296</v>
      </c>
      <c r="AB130" s="989"/>
      <c r="AC130" s="989"/>
      <c r="AD130" s="989"/>
      <c r="AE130" s="990"/>
      <c r="AF130" s="991">
        <v>782091</v>
      </c>
      <c r="AG130" s="989"/>
      <c r="AH130" s="989"/>
      <c r="AI130" s="989"/>
      <c r="AJ130" s="990"/>
      <c r="AK130" s="991">
        <v>794532</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3989404</v>
      </c>
      <c r="AB131" s="1014"/>
      <c r="AC131" s="1014"/>
      <c r="AD131" s="1014"/>
      <c r="AE131" s="1015"/>
      <c r="AF131" s="1013">
        <v>4126532</v>
      </c>
      <c r="AG131" s="1014"/>
      <c r="AH131" s="1014"/>
      <c r="AI131" s="1014"/>
      <c r="AJ131" s="1015"/>
      <c r="AK131" s="1013">
        <v>4088076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107.5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13.99778012</v>
      </c>
      <c r="AB132" s="1130"/>
      <c r="AC132" s="1130"/>
      <c r="AD132" s="1130"/>
      <c r="AE132" s="1131"/>
      <c r="AF132" s="1132">
        <v>14.27518313</v>
      </c>
      <c r="AG132" s="1130"/>
      <c r="AH132" s="1130"/>
      <c r="AI132" s="1130"/>
      <c r="AJ132" s="1131"/>
      <c r="AK132" s="1132">
        <v>13.70436851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14</v>
      </c>
      <c r="AB133" s="1113"/>
      <c r="AC133" s="1113"/>
      <c r="AD133" s="1113"/>
      <c r="AE133" s="1114"/>
      <c r="AF133" s="1112">
        <v>14</v>
      </c>
      <c r="AG133" s="1113"/>
      <c r="AH133" s="1113"/>
      <c r="AI133" s="1113"/>
      <c r="AJ133" s="1114"/>
      <c r="AK133" s="1112">
        <v>13.9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1305321</v>
      </c>
      <c r="L9" s="266">
        <v>78929</v>
      </c>
      <c r="M9" s="267">
        <v>79829</v>
      </c>
      <c r="N9" s="268">
        <v>-1.1000000000000001</v>
      </c>
    </row>
    <row r="10" spans="1:16">
      <c r="A10" s="250"/>
      <c r="B10" s="246"/>
      <c r="C10" s="246"/>
      <c r="D10" s="246"/>
      <c r="E10" s="246"/>
      <c r="F10" s="246"/>
      <c r="G10" s="1152" t="s">
        <v>477</v>
      </c>
      <c r="H10" s="1153"/>
      <c r="I10" s="1153"/>
      <c r="J10" s="1154"/>
      <c r="K10" s="269">
        <v>49290</v>
      </c>
      <c r="L10" s="270">
        <v>2980</v>
      </c>
      <c r="M10" s="271">
        <v>8081</v>
      </c>
      <c r="N10" s="272">
        <v>-63.1</v>
      </c>
    </row>
    <row r="11" spans="1:16" ht="13.5" customHeight="1">
      <c r="A11" s="250"/>
      <c r="B11" s="246"/>
      <c r="C11" s="246"/>
      <c r="D11" s="246"/>
      <c r="E11" s="246"/>
      <c r="F11" s="246"/>
      <c r="G11" s="1152" t="s">
        <v>478</v>
      </c>
      <c r="H11" s="1153"/>
      <c r="I11" s="1153"/>
      <c r="J11" s="1154"/>
      <c r="K11" s="269">
        <v>231690</v>
      </c>
      <c r="L11" s="270">
        <v>14010</v>
      </c>
      <c r="M11" s="271">
        <v>11037</v>
      </c>
      <c r="N11" s="272">
        <v>26.9</v>
      </c>
    </row>
    <row r="12" spans="1:16" ht="13.5" customHeight="1">
      <c r="A12" s="250"/>
      <c r="B12" s="246"/>
      <c r="C12" s="246"/>
      <c r="D12" s="246"/>
      <c r="E12" s="246"/>
      <c r="F12" s="246"/>
      <c r="G12" s="1152" t="s">
        <v>479</v>
      </c>
      <c r="H12" s="1153"/>
      <c r="I12" s="1153"/>
      <c r="J12" s="1154"/>
      <c r="K12" s="269" t="s">
        <v>480</v>
      </c>
      <c r="L12" s="270" t="s">
        <v>480</v>
      </c>
      <c r="M12" s="271">
        <v>1188</v>
      </c>
      <c r="N12" s="272" t="s">
        <v>480</v>
      </c>
    </row>
    <row r="13" spans="1:16" ht="13.5" customHeight="1">
      <c r="A13" s="250"/>
      <c r="B13" s="246"/>
      <c r="C13" s="246"/>
      <c r="D13" s="246"/>
      <c r="E13" s="246"/>
      <c r="F13" s="246"/>
      <c r="G13" s="1152" t="s">
        <v>481</v>
      </c>
      <c r="H13" s="1153"/>
      <c r="I13" s="1153"/>
      <c r="J13" s="1154"/>
      <c r="K13" s="269" t="s">
        <v>480</v>
      </c>
      <c r="L13" s="270" t="s">
        <v>480</v>
      </c>
      <c r="M13" s="271" t="s">
        <v>480</v>
      </c>
      <c r="N13" s="272" t="s">
        <v>480</v>
      </c>
    </row>
    <row r="14" spans="1:16" ht="13.5" customHeight="1">
      <c r="A14" s="250"/>
      <c r="B14" s="246"/>
      <c r="C14" s="246"/>
      <c r="D14" s="246"/>
      <c r="E14" s="246"/>
      <c r="F14" s="246"/>
      <c r="G14" s="1152" t="s">
        <v>482</v>
      </c>
      <c r="H14" s="1153"/>
      <c r="I14" s="1153"/>
      <c r="J14" s="1154"/>
      <c r="K14" s="269">
        <v>94878</v>
      </c>
      <c r="L14" s="270">
        <v>5737</v>
      </c>
      <c r="M14" s="271">
        <v>4462</v>
      </c>
      <c r="N14" s="272">
        <v>28.6</v>
      </c>
    </row>
    <row r="15" spans="1:16" ht="13.5" customHeight="1">
      <c r="A15" s="250"/>
      <c r="B15" s="246"/>
      <c r="C15" s="246"/>
      <c r="D15" s="246"/>
      <c r="E15" s="246"/>
      <c r="F15" s="246"/>
      <c r="G15" s="1152" t="s">
        <v>483</v>
      </c>
      <c r="H15" s="1153"/>
      <c r="I15" s="1153"/>
      <c r="J15" s="1154"/>
      <c r="K15" s="269">
        <v>122392</v>
      </c>
      <c r="L15" s="270">
        <v>7401</v>
      </c>
      <c r="M15" s="271">
        <v>1793</v>
      </c>
      <c r="N15" s="272">
        <v>312.8</v>
      </c>
    </row>
    <row r="16" spans="1:16">
      <c r="A16" s="250"/>
      <c r="B16" s="246"/>
      <c r="C16" s="246"/>
      <c r="D16" s="246"/>
      <c r="E16" s="246"/>
      <c r="F16" s="246"/>
      <c r="G16" s="1155" t="s">
        <v>484</v>
      </c>
      <c r="H16" s="1156"/>
      <c r="I16" s="1156"/>
      <c r="J16" s="1157"/>
      <c r="K16" s="270">
        <v>-169040</v>
      </c>
      <c r="L16" s="270">
        <v>-10221</v>
      </c>
      <c r="M16" s="271">
        <v>-8384</v>
      </c>
      <c r="N16" s="272">
        <v>21.9</v>
      </c>
    </row>
    <row r="17" spans="1:16">
      <c r="A17" s="250"/>
      <c r="B17" s="246"/>
      <c r="C17" s="246"/>
      <c r="D17" s="246"/>
      <c r="E17" s="246"/>
      <c r="F17" s="246"/>
      <c r="G17" s="1155" t="s">
        <v>171</v>
      </c>
      <c r="H17" s="1156"/>
      <c r="I17" s="1156"/>
      <c r="J17" s="1157"/>
      <c r="K17" s="270">
        <v>1634531</v>
      </c>
      <c r="L17" s="270">
        <v>98835</v>
      </c>
      <c r="M17" s="271">
        <v>98006</v>
      </c>
      <c r="N17" s="272">
        <v>0.8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9.74</v>
      </c>
      <c r="L21" s="283">
        <v>9.31</v>
      </c>
      <c r="M21" s="284">
        <v>0.43</v>
      </c>
      <c r="N21" s="251"/>
      <c r="O21" s="285"/>
      <c r="P21" s="281"/>
    </row>
    <row r="22" spans="1:16" s="286" customFormat="1">
      <c r="A22" s="281"/>
      <c r="B22" s="251"/>
      <c r="C22" s="251"/>
      <c r="D22" s="251"/>
      <c r="E22" s="251"/>
      <c r="F22" s="251"/>
      <c r="G22" s="1147" t="s">
        <v>490</v>
      </c>
      <c r="H22" s="1148"/>
      <c r="I22" s="1148"/>
      <c r="J22" s="1149"/>
      <c r="K22" s="287">
        <v>98.1</v>
      </c>
      <c r="L22" s="288">
        <v>96.5</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1211426</v>
      </c>
      <c r="L32" s="296">
        <v>73251</v>
      </c>
      <c r="M32" s="297">
        <v>52264</v>
      </c>
      <c r="N32" s="298">
        <v>40.200000000000003</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v>76</v>
      </c>
      <c r="N34" s="298" t="s">
        <v>480</v>
      </c>
    </row>
    <row r="35" spans="1:16" ht="27" customHeight="1">
      <c r="A35" s="250"/>
      <c r="B35" s="246"/>
      <c r="C35" s="246"/>
      <c r="D35" s="246"/>
      <c r="E35" s="246"/>
      <c r="F35" s="246"/>
      <c r="G35" s="1163" t="s">
        <v>497</v>
      </c>
      <c r="H35" s="1164"/>
      <c r="I35" s="1164"/>
      <c r="J35" s="1165"/>
      <c r="K35" s="296">
        <v>134704</v>
      </c>
      <c r="L35" s="296">
        <v>8145</v>
      </c>
      <c r="M35" s="297">
        <v>21553</v>
      </c>
      <c r="N35" s="298">
        <v>-62.2</v>
      </c>
    </row>
    <row r="36" spans="1:16" ht="27" customHeight="1">
      <c r="A36" s="250"/>
      <c r="B36" s="246"/>
      <c r="C36" s="246"/>
      <c r="D36" s="246"/>
      <c r="E36" s="246"/>
      <c r="F36" s="246"/>
      <c r="G36" s="1163" t="s">
        <v>498</v>
      </c>
      <c r="H36" s="1164"/>
      <c r="I36" s="1164"/>
      <c r="J36" s="1165"/>
      <c r="K36" s="296">
        <v>29429</v>
      </c>
      <c r="L36" s="296">
        <v>1779</v>
      </c>
      <c r="M36" s="297">
        <v>4205</v>
      </c>
      <c r="N36" s="298">
        <v>-57.7</v>
      </c>
    </row>
    <row r="37" spans="1:16" ht="13.5" customHeight="1">
      <c r="A37" s="250"/>
      <c r="B37" s="246"/>
      <c r="C37" s="246"/>
      <c r="D37" s="246"/>
      <c r="E37" s="246"/>
      <c r="F37" s="246"/>
      <c r="G37" s="1163" t="s">
        <v>499</v>
      </c>
      <c r="H37" s="1164"/>
      <c r="I37" s="1164"/>
      <c r="J37" s="1165"/>
      <c r="K37" s="296">
        <v>21156</v>
      </c>
      <c r="L37" s="296">
        <v>1279</v>
      </c>
      <c r="M37" s="297">
        <v>661</v>
      </c>
      <c r="N37" s="298">
        <v>93.5</v>
      </c>
    </row>
    <row r="38" spans="1:16" ht="27" customHeight="1">
      <c r="A38" s="250"/>
      <c r="B38" s="246"/>
      <c r="C38" s="246"/>
      <c r="D38" s="246"/>
      <c r="E38" s="246"/>
      <c r="F38" s="246"/>
      <c r="G38" s="1166" t="s">
        <v>500</v>
      </c>
      <c r="H38" s="1167"/>
      <c r="I38" s="1167"/>
      <c r="J38" s="1168"/>
      <c r="K38" s="299">
        <v>58</v>
      </c>
      <c r="L38" s="299">
        <v>4</v>
      </c>
      <c r="M38" s="300">
        <v>5</v>
      </c>
      <c r="N38" s="301">
        <v>-20</v>
      </c>
      <c r="O38" s="295"/>
    </row>
    <row r="39" spans="1:16">
      <c r="A39" s="250"/>
      <c r="B39" s="246"/>
      <c r="C39" s="246"/>
      <c r="D39" s="246"/>
      <c r="E39" s="246"/>
      <c r="F39" s="246"/>
      <c r="G39" s="1166" t="s">
        <v>501</v>
      </c>
      <c r="H39" s="1167"/>
      <c r="I39" s="1167"/>
      <c r="J39" s="1168"/>
      <c r="K39" s="302">
        <v>-41996</v>
      </c>
      <c r="L39" s="302">
        <v>-2539</v>
      </c>
      <c r="M39" s="303">
        <v>-2255</v>
      </c>
      <c r="N39" s="304">
        <v>12.6</v>
      </c>
      <c r="O39" s="295"/>
    </row>
    <row r="40" spans="1:16" ht="27" customHeight="1">
      <c r="A40" s="250"/>
      <c r="B40" s="246"/>
      <c r="C40" s="246"/>
      <c r="D40" s="246"/>
      <c r="E40" s="246"/>
      <c r="F40" s="246"/>
      <c r="G40" s="1163" t="s">
        <v>502</v>
      </c>
      <c r="H40" s="1164"/>
      <c r="I40" s="1164"/>
      <c r="J40" s="1165"/>
      <c r="K40" s="302">
        <v>-794532</v>
      </c>
      <c r="L40" s="302">
        <v>-48043</v>
      </c>
      <c r="M40" s="303">
        <v>-52668</v>
      </c>
      <c r="N40" s="304">
        <v>-8.8000000000000007</v>
      </c>
      <c r="O40" s="295"/>
    </row>
    <row r="41" spans="1:16">
      <c r="A41" s="250"/>
      <c r="B41" s="246"/>
      <c r="C41" s="246"/>
      <c r="D41" s="246"/>
      <c r="E41" s="246"/>
      <c r="F41" s="246"/>
      <c r="G41" s="1169" t="s">
        <v>282</v>
      </c>
      <c r="H41" s="1170"/>
      <c r="I41" s="1170"/>
      <c r="J41" s="1171"/>
      <c r="K41" s="296">
        <v>560245</v>
      </c>
      <c r="L41" s="302">
        <v>33876</v>
      </c>
      <c r="M41" s="303">
        <v>23842</v>
      </c>
      <c r="N41" s="304">
        <v>42.1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2865046</v>
      </c>
      <c r="J51" s="322">
        <v>164838</v>
      </c>
      <c r="K51" s="323">
        <v>76</v>
      </c>
      <c r="L51" s="324">
        <v>69806</v>
      </c>
      <c r="M51" s="325">
        <v>13.4</v>
      </c>
      <c r="N51" s="326">
        <v>62.6</v>
      </c>
    </row>
    <row r="52" spans="1:14">
      <c r="A52" s="250"/>
      <c r="B52" s="246"/>
      <c r="C52" s="246"/>
      <c r="D52" s="246"/>
      <c r="E52" s="246"/>
      <c r="F52" s="246"/>
      <c r="G52" s="327"/>
      <c r="H52" s="328" t="s">
        <v>513</v>
      </c>
      <c r="I52" s="329">
        <v>932722</v>
      </c>
      <c r="J52" s="330">
        <v>53663</v>
      </c>
      <c r="K52" s="331">
        <v>23.9</v>
      </c>
      <c r="L52" s="332">
        <v>32823</v>
      </c>
      <c r="M52" s="333">
        <v>1</v>
      </c>
      <c r="N52" s="334">
        <v>22.9</v>
      </c>
    </row>
    <row r="53" spans="1:14">
      <c r="A53" s="250"/>
      <c r="B53" s="246"/>
      <c r="C53" s="246"/>
      <c r="D53" s="246"/>
      <c r="E53" s="246"/>
      <c r="F53" s="246"/>
      <c r="G53" s="312" t="s">
        <v>514</v>
      </c>
      <c r="H53" s="313"/>
      <c r="I53" s="321">
        <v>1659231</v>
      </c>
      <c r="J53" s="322">
        <v>96551</v>
      </c>
      <c r="K53" s="323">
        <v>-41.4</v>
      </c>
      <c r="L53" s="324">
        <v>74444</v>
      </c>
      <c r="M53" s="325">
        <v>6.6</v>
      </c>
      <c r="N53" s="326">
        <v>-48</v>
      </c>
    </row>
    <row r="54" spans="1:14">
      <c r="A54" s="250"/>
      <c r="B54" s="246"/>
      <c r="C54" s="246"/>
      <c r="D54" s="246"/>
      <c r="E54" s="246"/>
      <c r="F54" s="246"/>
      <c r="G54" s="327"/>
      <c r="H54" s="328" t="s">
        <v>513</v>
      </c>
      <c r="I54" s="329">
        <v>1140481</v>
      </c>
      <c r="J54" s="330">
        <v>66365</v>
      </c>
      <c r="K54" s="331">
        <v>23.7</v>
      </c>
      <c r="L54" s="332">
        <v>34175</v>
      </c>
      <c r="M54" s="333">
        <v>4.0999999999999996</v>
      </c>
      <c r="N54" s="334">
        <v>19.600000000000001</v>
      </c>
    </row>
    <row r="55" spans="1:14">
      <c r="A55" s="250"/>
      <c r="B55" s="246"/>
      <c r="C55" s="246"/>
      <c r="D55" s="246"/>
      <c r="E55" s="246"/>
      <c r="F55" s="246"/>
      <c r="G55" s="312" t="s">
        <v>515</v>
      </c>
      <c r="H55" s="313"/>
      <c r="I55" s="321">
        <v>1273936</v>
      </c>
      <c r="J55" s="322">
        <v>74937</v>
      </c>
      <c r="K55" s="323">
        <v>-22.4</v>
      </c>
      <c r="L55" s="324">
        <v>85205</v>
      </c>
      <c r="M55" s="325">
        <v>14.5</v>
      </c>
      <c r="N55" s="326">
        <v>-36.9</v>
      </c>
    </row>
    <row r="56" spans="1:14">
      <c r="A56" s="250"/>
      <c r="B56" s="246"/>
      <c r="C56" s="246"/>
      <c r="D56" s="246"/>
      <c r="E56" s="246"/>
      <c r="F56" s="246"/>
      <c r="G56" s="327"/>
      <c r="H56" s="328" t="s">
        <v>513</v>
      </c>
      <c r="I56" s="329">
        <v>801671</v>
      </c>
      <c r="J56" s="330">
        <v>47157</v>
      </c>
      <c r="K56" s="331">
        <v>-28.9</v>
      </c>
      <c r="L56" s="332">
        <v>38847</v>
      </c>
      <c r="M56" s="333">
        <v>13.7</v>
      </c>
      <c r="N56" s="334">
        <v>-42.6</v>
      </c>
    </row>
    <row r="57" spans="1:14">
      <c r="A57" s="250"/>
      <c r="B57" s="246"/>
      <c r="C57" s="246"/>
      <c r="D57" s="246"/>
      <c r="E57" s="246"/>
      <c r="F57" s="246"/>
      <c r="G57" s="312" t="s">
        <v>516</v>
      </c>
      <c r="H57" s="313"/>
      <c r="I57" s="321">
        <v>957160</v>
      </c>
      <c r="J57" s="322">
        <v>57192</v>
      </c>
      <c r="K57" s="323">
        <v>-23.7</v>
      </c>
      <c r="L57" s="324">
        <v>77577</v>
      </c>
      <c r="M57" s="325">
        <v>-9</v>
      </c>
      <c r="N57" s="326">
        <v>-14.7</v>
      </c>
    </row>
    <row r="58" spans="1:14">
      <c r="A58" s="250"/>
      <c r="B58" s="246"/>
      <c r="C58" s="246"/>
      <c r="D58" s="246"/>
      <c r="E58" s="246"/>
      <c r="F58" s="246"/>
      <c r="G58" s="327"/>
      <c r="H58" s="328" t="s">
        <v>513</v>
      </c>
      <c r="I58" s="329">
        <v>295552</v>
      </c>
      <c r="J58" s="330">
        <v>17660</v>
      </c>
      <c r="K58" s="331">
        <v>-62.6</v>
      </c>
      <c r="L58" s="332">
        <v>40870</v>
      </c>
      <c r="M58" s="333">
        <v>5.2</v>
      </c>
      <c r="N58" s="334">
        <v>-67.8</v>
      </c>
    </row>
    <row r="59" spans="1:14">
      <c r="A59" s="250"/>
      <c r="B59" s="246"/>
      <c r="C59" s="246"/>
      <c r="D59" s="246"/>
      <c r="E59" s="246"/>
      <c r="F59" s="246"/>
      <c r="G59" s="312" t="s">
        <v>517</v>
      </c>
      <c r="H59" s="313"/>
      <c r="I59" s="321">
        <v>637318</v>
      </c>
      <c r="J59" s="322">
        <v>38537</v>
      </c>
      <c r="K59" s="323">
        <v>-32.6</v>
      </c>
      <c r="L59" s="324">
        <v>115123</v>
      </c>
      <c r="M59" s="325">
        <v>48.4</v>
      </c>
      <c r="N59" s="326">
        <v>-81</v>
      </c>
    </row>
    <row r="60" spans="1:14">
      <c r="A60" s="250"/>
      <c r="B60" s="246"/>
      <c r="C60" s="246"/>
      <c r="D60" s="246"/>
      <c r="E60" s="246"/>
      <c r="F60" s="246"/>
      <c r="G60" s="327"/>
      <c r="H60" s="328" t="s">
        <v>513</v>
      </c>
      <c r="I60" s="335">
        <v>228113</v>
      </c>
      <c r="J60" s="330">
        <v>13793</v>
      </c>
      <c r="K60" s="331">
        <v>-21.9</v>
      </c>
      <c r="L60" s="332">
        <v>46026</v>
      </c>
      <c r="M60" s="333">
        <v>12.6</v>
      </c>
      <c r="N60" s="334">
        <v>-34.5</v>
      </c>
    </row>
    <row r="61" spans="1:14">
      <c r="A61" s="250"/>
      <c r="B61" s="246"/>
      <c r="C61" s="246"/>
      <c r="D61" s="246"/>
      <c r="E61" s="246"/>
      <c r="F61" s="246"/>
      <c r="G61" s="312" t="s">
        <v>518</v>
      </c>
      <c r="H61" s="336"/>
      <c r="I61" s="337">
        <v>1478538</v>
      </c>
      <c r="J61" s="338">
        <v>86411</v>
      </c>
      <c r="K61" s="339">
        <v>-8.8000000000000007</v>
      </c>
      <c r="L61" s="340">
        <v>84431</v>
      </c>
      <c r="M61" s="341">
        <v>14.8</v>
      </c>
      <c r="N61" s="326">
        <v>-23.6</v>
      </c>
    </row>
    <row r="62" spans="1:14">
      <c r="A62" s="250"/>
      <c r="B62" s="246"/>
      <c r="C62" s="246"/>
      <c r="D62" s="246"/>
      <c r="E62" s="246"/>
      <c r="F62" s="246"/>
      <c r="G62" s="327"/>
      <c r="H62" s="328" t="s">
        <v>513</v>
      </c>
      <c r="I62" s="329">
        <v>679708</v>
      </c>
      <c r="J62" s="330">
        <v>39728</v>
      </c>
      <c r="K62" s="331">
        <v>-13.2</v>
      </c>
      <c r="L62" s="332">
        <v>38548</v>
      </c>
      <c r="M62" s="333">
        <v>7.3</v>
      </c>
      <c r="N62" s="334">
        <v>-20.5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1.78</v>
      </c>
      <c r="G47" s="12">
        <v>2.0499999999999998</v>
      </c>
      <c r="H47" s="12">
        <v>0.9</v>
      </c>
      <c r="I47" s="12">
        <v>1.51</v>
      </c>
      <c r="J47" s="13">
        <v>2.52</v>
      </c>
    </row>
    <row r="48" spans="2:10" ht="57.75" customHeight="1">
      <c r="B48" s="14"/>
      <c r="C48" s="1174" t="s">
        <v>4</v>
      </c>
      <c r="D48" s="1174"/>
      <c r="E48" s="1175"/>
      <c r="F48" s="15">
        <v>3.91</v>
      </c>
      <c r="G48" s="16">
        <v>2.93</v>
      </c>
      <c r="H48" s="16">
        <v>3.55</v>
      </c>
      <c r="I48" s="16">
        <v>6.04</v>
      </c>
      <c r="J48" s="17">
        <v>2.58</v>
      </c>
    </row>
    <row r="49" spans="2:10" ht="57.75" customHeight="1" thickBot="1">
      <c r="B49" s="18"/>
      <c r="C49" s="1176" t="s">
        <v>5</v>
      </c>
      <c r="D49" s="1176"/>
      <c r="E49" s="1177"/>
      <c r="F49" s="19" t="s">
        <v>525</v>
      </c>
      <c r="G49" s="20" t="s">
        <v>526</v>
      </c>
      <c r="H49" s="20" t="s">
        <v>527</v>
      </c>
      <c r="I49" s="20">
        <v>3.27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2018-11-26T00:00:13Z</cp:lastPrinted>
  <dcterms:created xsi:type="dcterms:W3CDTF">2018-01-24T03:55:40Z</dcterms:created>
  <dcterms:modified xsi:type="dcterms:W3CDTF">2018-11-29T00:46:34Z</dcterms:modified>
</cp:coreProperties>
</file>