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26磐梯町●\"/>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8" i="9" l="1"/>
  <c r="BG37" i="9"/>
  <c r="BG36" i="9"/>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U37" i="9"/>
  <c r="C37" i="9"/>
  <c r="AM36" i="9"/>
  <c r="AM35" i="9"/>
  <c r="AM34" i="9"/>
  <c r="C34" i="9"/>
  <c r="C35" i="9" s="1"/>
  <c r="C36"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BE38" i="9" s="1"/>
  <c r="BW34" i="9" l="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<sst xmlns="http://schemas.openxmlformats.org/spreadsheetml/2006/main" count="1015" uniqueCount="562">
  <si>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</si>
  <si>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</si>
  <si>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</si>
  <si>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</si>
  <si>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</si>
  <si>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</si>
  <si>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</si>
  <si>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</si>
  <si>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</si>
  <si>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</si>
  <si>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</si>
  <si>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</si>
  <si>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</si>
  <si>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</si>
  <si>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</si>
  <si>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</si>
  <si>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</si>
  <si>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</si>
  <si>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</si>
  <si>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</si>
  <si>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</si>
  <si>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</si>
  <si>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</si>
  <si>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</si>
  <si>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</si>
  <si>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</si>
  <si>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</si>
  <si>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</si>
  <si>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</si>
  <si>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</si>
  <si>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</si>
  <si>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</si>
  <si>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</si>
  <si>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</si>
  <si>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</si>
  <si>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</si>
  <si>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</si>
  <si>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</si>
  <si>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</si>
  <si>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</si>
  <si>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</si>
  <si>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</si>
  <si>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</si>
  <si>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</si>
  <si>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</si>
  <si>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</si>
  <si>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</si>
  <si>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</si>
  <si>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</si>
  <si>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</si>
  <si>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</si>
  <si>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</si>
  <si>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</si>
  <si>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</si>
  <si>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</si>
  <si>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</si>
  <si>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</si>
  <si>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</si>
  <si>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</si>
  <si>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</si>
  <si>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</si>
  <si>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</si>
  <si>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</si>
  <si>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</si>
  <si>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</si>
  <si>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</si>
  <si>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</si>
  <si>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</si>
  <si>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</si>
  <si>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</si>
  <si>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</si>
  <si>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</si>
  <si>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</si>
  <si>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</si>
  <si>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</si>
  <si>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</si>
  <si>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</si>
  <si>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</si>
  <si>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</si>
  <si>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</si>
  <si>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</si>
  <si>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</si>
  <si>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</si>
  <si>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</si>
  <si>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</si>
  <si>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</si>
  <si>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</si>
  <si>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</si>
  <si>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</si>
  <si>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</si>
  <si>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</si>
  <si>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</si>
  <si>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</si>
  <si>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</si>
  <si>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</si>
  <si>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</si>
  <si>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</si>
  <si>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</si>
  <si>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</si>
  <si>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</si>
  <si>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</si>
  <si>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</si>
  <si>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</si>
  <si>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</si>
  <si>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</si>
  <si>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</si>
  <si>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</si>
  <si>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</si>
  <si>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</si>
  <si>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</si>
  <si>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</si>
  <si>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</si>
  <si>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</si>
  <si>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</si>
  <si>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</si>
  <si>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</si>
  <si>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</si>
  <si>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</si>
  <si>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</si>
  <si>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</si>
  <si>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</si>
  <si>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</si>
  <si>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</si>
  <si>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</si>
  <si>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</si>
  <si>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</si>
  <si>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</si>
  <si>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</si>
  <si>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</si>
  <si>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</si>
  <si>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</si>
  <si>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</si>
  <si>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</si>
  <si>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</si>
  <si>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</si>
  <si>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</si>
  <si>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</si>
  <si>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</si>
  <si>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</si>
  <si>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</si>
  <si>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</si>
  <si>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</si>
  <si>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</si>
  <si>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</si>
  <si>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</si>
  <si>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</si>
  <si>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</si>
  <si>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</si>
  <si>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</si>
  <si>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</si>
  <si>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</si>
  <si>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</si>
  <si>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</si>
  <si>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</si>
  <si>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</si>
  <si>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</si>
  <si>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</si>
  <si>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</si>
  <si>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</si>
  <si>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</si>
  <si>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</si>
  <si>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</si>
  <si>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</si>
  <si>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</si>
  <si>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</si>
  <si>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</si>
  <si>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</si>
  <si>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</si>
  <si>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</si>
  <si>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</si>
  <si>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</si>
  <si>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</si>
  <si>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</si>
  <si>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</si>
  <si>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</si>
  <si>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</si>
  <si>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</si>
  <si>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</si>
  <si>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</si>
  <si>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</si>
  <si>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</si>
  <si>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</si>
  <si>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</si>
  <si>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</si>
  <si>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</si>
  <si>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</si>
  <si>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</si>
  <si>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</si>
  <si>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</si>
  <si>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</si>
  <si>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</si>
  <si>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</si>
  <si>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</si>
  <si>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</si>
  <si>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福島県磐梯町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</si>
  <si>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</si>
  <si>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</si>
  <si>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</si>
  <si>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</si>
  <si>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</si>
  <si>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</si>
  <si>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</si>
  <si>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</si>
  <si>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</si>
  <si>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</si>
  <si>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</si>
  <si>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</si>
  <si>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</si>
  <si>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</si>
  <si>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</si>
  <si>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</si>
  <si>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</si>
  <si>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</si>
  <si>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</si>
  <si>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</si>
  <si>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</si>
  <si>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</si>
  <si>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</si>
  <si>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</si>
  <si>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</si>
  <si>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</si>
  <si>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</si>
  <si>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</si>
  <si>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</si>
  <si>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</si>
  <si>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</si>
  <si>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</si>
  <si>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</si>
  <si>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</si>
  <si>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</si>
  <si>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</si>
  <si>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</si>
  <si>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</si>
  <si>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</si>
  <si>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</si>
  <si>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</si>
  <si>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</si>
  <si>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</si>
  <si>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</si>
  <si>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</si>
  <si>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</si>
  <si>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</si>
  <si>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</si>
  <si>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</si>
  <si>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</si>
  <si>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</si>
  <si>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</si>
  <si>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</si>
  <si>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</si>
  <si>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</si>
  <si>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</si>
  <si>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</si>
  <si>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</si>
  <si>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</si>
  <si>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</si>
  <si>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</si>
  <si>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</si>
  <si>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</si>
  <si>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</si>
  <si>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</si>
  <si>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</si>
  <si>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</si>
  <si>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</si>
  <si>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</si>
  <si>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</si>
  <si>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</si>
  <si>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</si>
  <si>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</si>
  <si>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</si>
  <si>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</si>
  <si>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</si>
  <si>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</si>
  <si>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</si>
  <si>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</si>
  <si>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</si>
  <si>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</si>
  <si>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</si>
  <si>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</si>
  <si>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</si>
  <si>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</si>
  <si>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</si>
  <si>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</si>
  <si>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</si>
  <si>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</si>
  <si>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</si>
  <si>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</si>
  <si>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</si>
  <si>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</si>
  <si>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</si>
  <si>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</si>
  <si>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</si>
  <si>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</si>
  <si>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</si>
  <si>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</si>
  <si>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</si>
  <si>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</si>
  <si>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</si>
  <si>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</si>
  <si>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</si>
  <si>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</si>
  <si>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</si>
  <si>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</si>
  <si>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</si>
  <si>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</si>
  <si>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</si>
  <si>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</si>
  <si>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</si>
  <si>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</si>
  <si>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</si>
  <si>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</si>
  <si>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</si>
  <si>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</si>
  <si>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</si>
  <si>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</si>
  <si>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</si>
  <si>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</si>
  <si>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</si>
  <si>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</si>
  <si>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</si>
  <si>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</si>
  <si>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</si>
  <si>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</si>
  <si>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</si>
  <si>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</si>
  <si>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</si>
  <si>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</si>
  <si>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</si>
  <si>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</si>
  <si>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</si>
  <si>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</si>
  <si>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</si>
  <si>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</si>
  <si>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</si>
  <si>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</si>
  <si>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</si>
  <si>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</si>
  <si>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</si>
  <si>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</si>
  <si>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</si>
  <si>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</si>
  <si>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</si>
  <si>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</si>
  <si>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</si>
  <si>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福島県磐梯町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</si>
  <si>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</si>
  <si>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</si>
  <si>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</si>
  <si>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</si>
  <si>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</si>
  <si>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</si>
  <si>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</si>
  <si>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</si>
  <si>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</si>
  <si>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</si>
  <si>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</si>
  <si>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</si>
  <si>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</si>
  <si>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</si>
  <si>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</si>
  <si>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</si>
  <si>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</si>
  <si>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</si>
  <si>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</si>
  <si>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</si>
  <si>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</si>
  <si>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</si>
  <si>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</si>
  <si>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</si>
  <si>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</si>
  <si>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</si>
  <si>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</si>
  <si>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</si>
  <si>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</si>
  <si>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</si>
  <si>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</si>
  <si>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</si>
  <si>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</si>
  <si>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</si>
  <si>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</si>
  <si>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</si>
  <si>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</si>
  <si>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</si>
  <si>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</si>
  <si>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</si>
  <si>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</si>
  <si>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農業集落排水事業特別会計</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</si>
  <si>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</si>
  <si>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</si>
  <si>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</si>
  <si>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</si>
  <si>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</si>
  <si>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</si>
  <si>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</si>
  <si>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</si>
  <si>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</si>
  <si>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</si>
  <si>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</si>
  <si>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</si>
  <si>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</si>
  <si>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</si>
  <si>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</si>
  <si>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</si>
  <si>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</si>
  <si>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</si>
  <si>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</si>
  <si>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</si>
  <si>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</si>
  <si>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</si>
  <si>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</si>
  <si>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</si>
  <si>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</si>
  <si>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</si>
  <si>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</si>
  <si>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</si>
  <si>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</si>
  <si>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</si>
  <si>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</si>
  <si>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</si>
  <si>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</si>
  <si>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</si>
  <si>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</si>
  <si>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</si>
  <si>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</si>
  <si>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</si>
  <si>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</si>
  <si>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</si>
  <si>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</si>
  <si>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</si>
  <si>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</si>
  <si>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</si>
  <si>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</si>
  <si>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</si>
  <si>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</si>
  <si>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</si>
  <si>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</si>
  <si>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</si>
  <si>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</si>
  <si>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</si>
  <si>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</si>
  <si>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</si>
  <si>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</si>
  <si>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</si>
  <si>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</si>
  <si>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</si>
  <si>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</si>
  <si>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</si>
  <si>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</si>
  <si>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</si>
  <si>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</si>
  <si>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</si>
  <si>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</si>
  <si>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</si>
  <si>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</si>
  <si>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</si>
  <si>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</si>
  <si>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</si>
  <si>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</si>
  <si>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</si>
  <si>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</si>
  <si>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</si>
  <si>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</si>
  <si>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</si>
  <si>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</si>
  <si>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</si>
  <si>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</si>
  <si>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</si>
  <si>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</si>
  <si>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</si>
  <si>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</si>
  <si>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</si>
  <si>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</si>
  <si>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</si>
  <si>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</si>
  <si>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</si>
  <si>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</si>
  <si>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</si>
  <si>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</si>
  <si>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</si>
  <si>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</si>
  <si>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</si>
  <si>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</si>
  <si>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</si>
  <si>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</si>
  <si>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</si>
  <si>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</si>
  <si>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</si>
  <si>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</si>
  <si>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</si>
  <si>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</si>
  <si>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</si>
  <si>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</si>
  <si>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</si>
  <si>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</si>
  <si>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</si>
  <si>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</si>
  <si>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</si>
  <si>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</si>
  <si>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</si>
  <si>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</si>
  <si>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</si>
  <si>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</si>
  <si>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</si>
  <si>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</si>
  <si>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</si>
  <si>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</si>
  <si>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</si>
  <si>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</si>
  <si>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</si>
  <si>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</si>
  <si>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</si>
  <si>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</si>
  <si>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</si>
  <si>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</si>
  <si>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</si>
  <si>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</si>
  <si>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</si>
  <si>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</si>
  <si>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</si>
  <si>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</si>
  <si>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</si>
  <si>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</si>
  <si>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</si>
  <si>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</si>
  <si>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3.39</t>
  </si>
  <si>
    <t>▲ 0.78</t>
  </si>
  <si>
    <t>▲ 3.58</t>
  </si>
  <si>
    <t>一般会計</t>
  </si>
  <si>
    <t>国民健康保険特別会計</t>
  </si>
  <si>
    <t>介護保険特別会計</t>
  </si>
  <si>
    <t>簡易水道特別会計</t>
  </si>
  <si>
    <t>公団分収造林特別会計</t>
  </si>
  <si>
    <t>後期高齢者医療特別会計</t>
  </si>
  <si>
    <t>七ツ森地区下水道事業特別会計</t>
  </si>
  <si>
    <t>公共下水道特別会計</t>
  </si>
  <si>
    <t>その他会計（赤字）</t>
  </si>
  <si>
    <t>その他会計（黒字）</t>
  </si>
  <si>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</si>
  <si>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会津若松地方広域市町村圏整備組合水道用水供給事業会計</t>
    <rPh sb="0" eb="4">
      <t>アイヅワカマツ</t>
    </rPh>
    <rPh sb="4" eb="6">
      <t>チホウ</t>
    </rPh>
    <rPh sb="6" eb="8">
      <t>コウイキ</t>
    </rPh>
    <rPh sb="8" eb="11">
      <t>シチョウソン</t>
    </rPh>
    <rPh sb="11" eb="12">
      <t>ケン</t>
    </rPh>
    <rPh sb="12" eb="14">
      <t>セイビ</t>
    </rPh>
    <rPh sb="14" eb="16">
      <t>クミアイ</t>
    </rPh>
    <rPh sb="16" eb="19">
      <t>スイドウヨウ</t>
    </rPh>
    <rPh sb="19" eb="20">
      <t>スイ</t>
    </rPh>
    <rPh sb="20" eb="22">
      <t>キョウキュウ</t>
    </rPh>
    <rPh sb="22" eb="24">
      <t>ジギョウ</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</si>
  <si>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</si>
  <si>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12" eb="14">
      <t>ショウボウ</t>
    </rPh>
    <rPh sb="14" eb="16">
      <t>ホショウ</t>
    </rPh>
    <rPh sb="16" eb="17">
      <t>トウ</t>
    </rPh>
    <rPh sb="17" eb="19">
      <t>トクベツ</t>
    </rPh>
    <rPh sb="19" eb="21">
      <t>カイケイ</t>
    </rPh>
    <phoneticPr fontId="2"/>
  </si>
  <si>
    <t>福島県市町村総合事務組合消防賞じゅつ金特別会計</t>
    <rPh sb="12" eb="14">
      <t>ショウボウ</t>
    </rPh>
    <rPh sb="14" eb="15">
      <t>ショウ</t>
    </rPh>
    <rPh sb="18" eb="19">
      <t>キン</t>
    </rPh>
    <rPh sb="19" eb="21">
      <t>トクベツ</t>
    </rPh>
    <rPh sb="21" eb="23">
      <t>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</si>
  <si>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</si>
  <si>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</si>
  <si>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7">
      <t>コウレイ</t>
    </rPh>
    <rPh sb="7" eb="8">
      <t>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</si>
  <si>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14" eb="16">
      <t>コウキ</t>
    </rPh>
    <rPh sb="16" eb="19">
      <t>コウレイシャ</t>
    </rPh>
    <rPh sb="19" eb="21">
      <t>イリョウ</t>
    </rPh>
    <rPh sb="21" eb="23">
      <t>トクベツ</t>
    </rPh>
    <rPh sb="23" eb="25">
      <t>カイケイ</t>
    </rPh>
    <phoneticPr fontId="2"/>
  </si>
  <si>
    <t>磐梯町外一市二町一ケ村組合</t>
    <rPh sb="0" eb="3">
      <t>バンダイマチ</t>
    </rPh>
    <rPh sb="3" eb="4">
      <t>ソト</t>
    </rPh>
    <rPh sb="4" eb="5">
      <t>イチ</t>
    </rPh>
    <rPh sb="5" eb="6">
      <t>シ</t>
    </rPh>
    <rPh sb="6" eb="7">
      <t>ニ</t>
    </rPh>
    <rPh sb="7" eb="8">
      <t>マチ</t>
    </rPh>
    <rPh sb="8" eb="9">
      <t>イチ</t>
    </rPh>
    <rPh sb="10" eb="11">
      <t>ムラ</t>
    </rPh>
    <rPh sb="11" eb="13">
      <t>クミアイ</t>
    </rPh>
    <phoneticPr fontId="2"/>
  </si>
  <si>
    <t>磐梯清水平開発株式会社</t>
    <rPh sb="0" eb="2">
      <t>バンダイ</t>
    </rPh>
    <rPh sb="2" eb="4">
      <t>シミズ</t>
    </rPh>
    <rPh sb="4" eb="5">
      <t>タイラ</t>
    </rPh>
    <rPh sb="5" eb="7">
      <t>カイハツ</t>
    </rPh>
    <rPh sb="7" eb="9">
      <t>カブシキ</t>
    </rPh>
    <rPh sb="9" eb="11">
      <t>カイシャ</t>
    </rPh>
    <phoneticPr fontId="2"/>
  </si>
  <si>
    <t>株式会社会津嶺の里</t>
    <rPh sb="0" eb="1">
      <t>カブ</t>
    </rPh>
    <rPh sb="1" eb="2">
      <t>シキ</t>
    </rPh>
    <rPh sb="2" eb="4">
      <t>カイシャ</t>
    </rPh>
    <rPh sb="4" eb="6">
      <t>アイヅ</t>
    </rPh>
    <rPh sb="6" eb="7">
      <t>レイ</t>
    </rPh>
    <rPh sb="8" eb="9">
      <t>サト</t>
    </rPh>
    <phoneticPr fontId="2"/>
  </si>
  <si>
    <t>会津若松地方土地開発公社</t>
    <rPh sb="0" eb="4">
      <t>アイヅワカマツ</t>
    </rPh>
    <rPh sb="4" eb="6">
      <t>チホウ</t>
    </rPh>
    <rPh sb="6" eb="8">
      <t>トチ</t>
    </rPh>
    <rPh sb="8" eb="10">
      <t>カイハツ</t>
    </rPh>
    <rPh sb="10" eb="12">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</si>
  <si>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</si>
  <si>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</si>
  <si>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</si>
  <si>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</si>
  <si>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</si>
  <si>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</si>
  <si>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</si>
  <si>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</si>
  <si>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</si>
  <si>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</si>
  <si>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低い水準を維持しているが、将来負担比率については上昇傾向にある。将来負担比率が上昇している主な要因としては、平成23年度から平成26年度にかけておこなった中学校建設事業と平成25年度から平成27年度におこなった地域交流センター建設事業により約26億円の地方債を発行したことが考えられる。
これらの地方債の元本償還は、平成27年度からはじまっており、実質公債費比率が上昇に転じる結果となっている。今後も実質公債費比率が上昇することが予想されるので、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</si>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</sst>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20" fillId="0" borderId="31" xfId="26" applyFont="1" applyFill="1" applyBorder="1">
      <alignment vertical="center"/>
    </xf>
    <xf numFmtId="0" fontId="20" fillId="0" borderId="42" xfId="26" applyFont="1" applyFill="1" applyBorder="1">
      <alignmen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295412</c:v>
                </c:pt>
                <c:pt idx="1">
                  <c:v>251838</c:v>
                </c:pt>
                <c:pt idx="2">
                  <c:v>318264</c:v>
                </c:pt>
                <c:pt idx="3">
                  <c:v>757575</c:v>
                </c:pt>
                <c:pt idx="4">
                  <c:v>235928</c:v>
                </c:pt>
              </c:numCache>
            </c:numRef>
          </c:val>
          <c:smooth val="0"/>
        </c:ser>
        <c:dLbls>
          <c:showLegendKey val="0"/>
          <c:showVal val="0"/>
          <c:showCatName val="0"/>
          <c:showSerName val="0"/>
          <c:showPercent val="0"/>
          <c:showBubbleSize val="0"/>
        </c:dLbls>
        <c:marker val="1"/>
        <c:smooth val="0"/>
        <c:axId val="716095432"/>
        <c:axId val="716050352"/>
      </c:lineChart>
      <c:catAx>
        <c:axId val="7160954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050352"/>
        <c:crosses val="autoZero"/>
        <c:auto val="1"/>
        <c:lblAlgn val="ctr"/>
        <c:lblOffset val="100"/>
        <c:tickLblSkip val="1"/>
        <c:tickMarkSkip val="1"/>
        <c:noMultiLvlLbl val="0"/>
      </c:catAx>
      <c:valAx>
        <c:axId val="716050352"/>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7160954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7.59</c:v>
                </c:pt>
                <c:pt idx="1">
                  <c:v>8.5299999999999994</c:v>
                </c:pt>
                <c:pt idx="2">
                  <c:v>9.65</c:v>
                </c:pt>
                <c:pt idx="3">
                  <c:v>8.75</c:v>
                </c:pt>
                <c:pt idx="4">
                  <c:v>6.22</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39.5</c:v>
                </c:pt>
                <c:pt idx="1">
                  <c:v>34.869999999999997</c:v>
                </c:pt>
                <c:pt idx="2">
                  <c:v>36.11</c:v>
                </c:pt>
                <c:pt idx="3">
                  <c:v>33.4</c:v>
                </c:pt>
                <c:pt idx="4">
                  <c:v>32.9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716089160"/>
        <c:axId val="716083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2.4900000000000002</c:v>
                </c:pt>
                <c:pt idx="1">
                  <c:v>-3.39</c:v>
                </c:pt>
                <c:pt idx="2">
                  <c:v>0.37</c:v>
                </c:pt>
                <c:pt idx="3">
                  <c:v>-0.78</c:v>
                </c:pt>
                <c:pt idx="4">
                  <c:v>-3.58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716089160"/>
        <c:axId val="716083280"/>
      </c:lineChart>
      <c:catAx>
        <c:axId val="716089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716083280"/>
        <c:crosses val="autoZero"/>
        <c:auto val="1"/>
        <c:lblAlgn val="ctr"/>
        <c:lblOffset val="100"/>
        <c:tickLblSkip val="1"/>
        <c:tickMarkSkip val="1"/>
        <c:noMultiLvlLbl val="0"/>
      </c:catAx>
      <c:valAx>
        <c:axId val="716083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891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七ツ森地区下水道事業特別会計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0.04</c:v>
                </c:pt>
                <c:pt idx="2">
                  <c:v>#N/A</c:v>
                </c:pt>
                <c:pt idx="3">
                  <c:v>0.03</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c:v>
                </c:pt>
                <c:pt idx="2">
                  <c:v>#N/A</c:v>
                </c:pt>
                <c:pt idx="3">
                  <c:v>0.78</c:v>
                </c:pt>
                <c:pt idx="4">
                  <c:v>#N/A</c:v>
                </c:pt>
                <c:pt idx="5">
                  <c:v>1.17</c:v>
                </c:pt>
                <c:pt idx="6">
                  <c:v>#N/A</c:v>
                </c:pt>
                <c:pt idx="7">
                  <c:v>1.0900000000000001</c:v>
                </c:pt>
                <c:pt idx="8">
                  <c:v>#N/A</c:v>
                </c:pt>
                <c:pt idx="9">
                  <c:v>0.49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1.0900000000000001</c:v>
                </c:pt>
                <c:pt idx="2">
                  <c:v>#N/A</c:v>
                </c:pt>
                <c:pt idx="3">
                  <c:v>0.62</c:v>
                </c:pt>
                <c:pt idx="4">
                  <c:v>#N/A</c:v>
                </c:pt>
                <c:pt idx="5">
                  <c:v>0.6</c:v>
                </c:pt>
                <c:pt idx="6">
                  <c:v>#N/A</c:v>
                </c:pt>
                <c:pt idx="7">
                  <c:v>0.72</c:v>
                </c:pt>
                <c:pt idx="8">
                  <c:v>#N/A</c:v>
                </c:pt>
                <c:pt idx="9">
                  <c:v>0.79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3.95</c:v>
                </c:pt>
                <c:pt idx="2">
                  <c:v>#N/A</c:v>
                </c:pt>
                <c:pt idx="3">
                  <c:v>2.34</c:v>
                </c:pt>
                <c:pt idx="4">
                  <c:v>#N/A</c:v>
                </c:pt>
                <c:pt idx="5">
                  <c:v>3.68</c:v>
                </c:pt>
                <c:pt idx="6">
                  <c:v>#N/A</c:v>
                </c:pt>
                <c:pt idx="7">
                  <c:v>3.49</c:v>
                </c:pt>
                <c:pt idx="8">
                  <c:v>#N/A</c:v>
                </c:pt>
                <c:pt idx="9">
                  <c:v>3.17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c:v>
                </c:pt>
                <c:pt idx="2">
                  <c:v>#N/A</c:v>
                </c:pt>
                <c:pt idx="3">
                  <c:v>8.49</c:v>
                </c:pt>
                <c:pt idx="4">
                  <c:v>#N/A</c:v>
                </c:pt>
                <c:pt idx="5">
                  <c:v>9.64</c:v>
                </c:pt>
                <c:pt idx="6">
                  <c:v>#N/A</c:v>
                </c:pt>
                <c:pt idx="7">
                  <c:v>8.74</c:v>
                </c:pt>
                <c:pt idx="8">
                  <c:v>#N/A</c:v>
                </c:pt>
                <c:pt idx="9">
                  <c:v>6.21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16078968"/>
        <c:axId val="716090336"/>
      </c:barChart>
      <c:catAx>
        <c:axId val="716078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090336"/>
        <c:crosses val="autoZero"/>
        <c:auto val="1"/>
        <c:lblAlgn val="ctr"/>
        <c:lblOffset val="100"/>
        <c:tickLblSkip val="1"/>
        <c:tickMarkSkip val="1"/>
        <c:noMultiLvlLbl val="0"/>
      </c:catAx>
      <c:valAx>
        <c:axId val="716090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78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526</c:v>
                </c:pt>
                <c:pt idx="5">
                  <c:v>535</c:v>
                </c:pt>
                <c:pt idx="8">
                  <c:v>468</c:v>
                </c:pt>
                <c:pt idx="11">
                  <c:v>511</c:v>
                </c:pt>
                <c:pt idx="14">
                  <c:v>509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15</c:v>
                </c:pt>
                <c:pt idx="6">
                  <c:v>14</c:v>
                </c:pt>
                <c:pt idx="9">
                  <c:v>13</c:v>
                </c:pt>
                <c:pt idx="12">
                  <c:v>12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c:v>
                </c:pt>
                <c:pt idx="3">
                  <c:v>6</c:v>
                </c:pt>
                <c:pt idx="6">
                  <c:v>4</c:v>
                </c:pt>
                <c:pt idx="9">
                  <c:v>4</c:v>
                </c:pt>
                <c:pt idx="12">
                  <c:v>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119</c:v>
                </c:pt>
                <c:pt idx="3">
                  <c:v>125</c:v>
                </c:pt>
                <c:pt idx="6">
                  <c:v>127</c:v>
                </c:pt>
                <c:pt idx="9">
                  <c:v>113</c:v>
                </c:pt>
                <c:pt idx="12">
                  <c:v>100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428</c:v>
                </c:pt>
                <c:pt idx="3">
                  <c:v>433</c:v>
                </c:pt>
                <c:pt idx="6">
                  <c:v>371</c:v>
                </c:pt>
                <c:pt idx="9">
                  <c:v>444</c:v>
                </c:pt>
                <c:pt idx="12">
                  <c:v>502</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716092688"/>
        <c:axId val="7160864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43</c:v>
                </c:pt>
                <c:pt idx="2">
                  <c:v>#N/A</c:v>
                </c:pt>
                <c:pt idx="3">
                  <c:v>#N/A</c:v>
                </c:pt>
                <c:pt idx="4">
                  <c:v>44</c:v>
                </c:pt>
                <c:pt idx="5">
                  <c:v>#N/A</c:v>
                </c:pt>
                <c:pt idx="6">
                  <c:v>#N/A</c:v>
                </c:pt>
                <c:pt idx="7">
                  <c:v>48</c:v>
                </c:pt>
                <c:pt idx="8">
                  <c:v>#N/A</c:v>
                </c:pt>
                <c:pt idx="9">
                  <c:v>#N/A</c:v>
                </c:pt>
                <c:pt idx="10">
                  <c:v>64</c:v>
                </c:pt>
                <c:pt idx="11">
                  <c:v>#N/A</c:v>
                </c:pt>
                <c:pt idx="12">
                  <c:v>#N/A</c:v>
                </c:pt>
                <c:pt idx="13">
                  <c:v>108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716092688"/>
        <c:axId val="716086416"/>
      </c:lineChart>
      <c:catAx>
        <c:axId val="716092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16086416"/>
        <c:crosses val="autoZero"/>
        <c:auto val="1"/>
        <c:lblAlgn val="ctr"/>
        <c:lblOffset val="100"/>
        <c:tickLblSkip val="1"/>
        <c:tickMarkSkip val="1"/>
        <c:noMultiLvlLbl val="0"/>
      </c:catAx>
      <c:valAx>
        <c:axId val="71608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92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4892</c:v>
                </c:pt>
                <c:pt idx="5">
                  <c:v>4980</c:v>
                </c:pt>
                <c:pt idx="8">
                  <c:v>5261</c:v>
                </c:pt>
                <c:pt idx="11">
                  <c:v>6043</c:v>
                </c:pt>
                <c:pt idx="14">
                  <c:v>5816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335</c:v>
                </c:pt>
                <c:pt idx="5">
                  <c:v>319</c:v>
                </c:pt>
                <c:pt idx="8">
                  <c:v>296</c:v>
                </c:pt>
                <c:pt idx="11">
                  <c:v>265</c:v>
                </c:pt>
                <c:pt idx="14">
                  <c:v>228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1662</c:v>
                </c:pt>
                <c:pt idx="5">
                  <c:v>1560</c:v>
                </c:pt>
                <c:pt idx="8">
                  <c:v>1458</c:v>
                </c:pt>
                <c:pt idx="11">
                  <c:v>1434</c:v>
                </c:pt>
                <c:pt idx="14">
                  <c:v>1265</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655</c:v>
                </c:pt>
                <c:pt idx="3">
                  <c:v>617</c:v>
                </c:pt>
                <c:pt idx="6">
                  <c:v>556</c:v>
                </c:pt>
                <c:pt idx="9">
                  <c:v>547</c:v>
                </c:pt>
                <c:pt idx="12">
                  <c:v>537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566</c:v>
                </c:pt>
                <c:pt idx="3">
                  <c:v>350</c:v>
                </c:pt>
                <c:pt idx="6">
                  <c:v>249</c:v>
                </c:pt>
                <c:pt idx="9">
                  <c:v>140</c:v>
                </c:pt>
                <c:pt idx="12">
                  <c:v>119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1654</c:v>
                </c:pt>
                <c:pt idx="3">
                  <c:v>1514</c:v>
                </c:pt>
                <c:pt idx="6">
                  <c:v>1405</c:v>
                </c:pt>
                <c:pt idx="9">
                  <c:v>1318</c:v>
                </c:pt>
                <c:pt idx="12">
                  <c:v>1224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35</c:v>
                </c:pt>
                <c:pt idx="3">
                  <c:v>25</c:v>
                </c:pt>
                <c:pt idx="6">
                  <c:v>16</c:v>
                </c:pt>
                <c:pt idx="9">
                  <c:v>8</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4324</c:v>
                </c:pt>
                <c:pt idx="3">
                  <c:v>4606</c:v>
                </c:pt>
                <c:pt idx="6">
                  <c:v>5060</c:v>
                </c:pt>
                <c:pt idx="9">
                  <c:v>6627</c:v>
                </c:pt>
                <c:pt idx="12">
                  <c:v>6679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716073872"/>
        <c:axId val="71609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345</c:v>
                </c:pt>
                <c:pt idx="2">
                  <c:v>#N/A</c:v>
                </c:pt>
                <c:pt idx="3">
                  <c:v>#N/A</c:v>
                </c:pt>
                <c:pt idx="4">
                  <c:v>253</c:v>
                </c:pt>
                <c:pt idx="5">
                  <c:v>#N/A</c:v>
                </c:pt>
                <c:pt idx="6">
                  <c:v>#N/A</c:v>
                </c:pt>
                <c:pt idx="7">
                  <c:v>271</c:v>
                </c:pt>
                <c:pt idx="8">
                  <c:v>#N/A</c:v>
                </c:pt>
                <c:pt idx="9">
                  <c:v>#N/A</c:v>
                </c:pt>
                <c:pt idx="10">
                  <c:v>899</c:v>
                </c:pt>
                <c:pt idx="11">
                  <c:v>#N/A</c:v>
                </c:pt>
                <c:pt idx="12">
                  <c:v>#N/A</c:v>
                </c:pt>
                <c:pt idx="13">
                  <c:v>1251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716073872"/>
        <c:axId val="716093472"/>
      </c:lineChart>
      <c:catAx>
        <c:axId val="71607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16093472"/>
        <c:crosses val="autoZero"/>
        <c:auto val="1"/>
        <c:lblAlgn val="ctr"/>
        <c:lblOffset val="100"/>
        <c:tickLblSkip val="1"/>
        <c:tickMarkSkip val="1"/>
        <c:noMultiLvlLbl val="0"/>
      </c:catAx>
      <c:valAx>
        <c:axId val="71609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16073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{2664241F-FE09-4797-B2A2-234654086B1B}</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{A228607A-0F66-4FA8-8BAE-66BC88ED63FF}</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{2E91D661-16AA-4DFA-AE31-2C7679C0ADFC}</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{2052E12B-1051-4450-982B-50993D103E7B}</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{796DD205-DE48-49DC-945D-D6FE33D21656}</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{AB2C7B4E-7DBB-4AF5-A454-77B21645C3C1}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{2181BF22-EE23-47E7-B914-827BB57D28CA}</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{1B9A4AC6-9325-4462-BA4C-93F763EF13F2}</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{E2E99FFE-4690-43DC-B65D-CB1DCC02A2B6}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{0B20C143-ED52-46B3-A474-25E2914F05B5}</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716046432"/>
        <c:axId val="716047216"/>
      </c:scatterChart>
      <c:valAx>
        <c:axId val="71604643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047216"/>
        <c:crosses val="autoZero"/>
        <c:crossBetween val="midCat"/>
      </c:valAx>
      <c:valAx>
        <c:axId val="71604721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0464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{23E56177-1168-4580-9ABF-930364F407BA}</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0"/>
                  <c:y val="1.3387542243494152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{008885E1-DEF6-40A4-BF73-91C0AC0AFC98}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0"/>
                  <c:y val="-1.3387542243493993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{E2269838-D7B0-4C62-A800-D743A0D8D076}</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{CD1F4838-B97A-485A-9E22-C536737F63EB}</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{AB5F0FBB-7885-42AE-87C7-381E1E770191}</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3.4</c:v>
                </c:pt>
                <c:pt idx="1">
                  <c:v>2.8</c:v>
                </c:pt>
                <c:pt idx="2">
                  <c:v>2.8</c:v>
                </c:pt>
                <c:pt idx="3">
                  <c:v>3.2</c:v>
                </c:pt>
                <c:pt idx="4">
                  <c:v>4.4000000000000004</c:v>
                </c:pt>
              </c:numCache>
            </c:numRef>
          </c:xVal>
          <c:yVal>
            <c:numRef>
              <c:f>公会計指標分析・財政指標組合せ分析表!$K$73:$O$73</c:f>
              <c:numCache>
                <c:formatCode>#,##0.0;"▲ "#,##0.0</c:formatCode>
                <c:ptCount val="5"/>
                <c:pt idx="0">
                  <c:v>21.4</c:v>
                </c:pt>
                <c:pt idx="1">
                  <c:v>15.6</c:v>
                </c:pt>
                <c:pt idx="2">
                  <c:v>17</c:v>
                </c:pt>
                <c:pt idx="3">
                  <c:v>53.5</c:v>
                </c:pt>
                <c:pt idx="4">
                  <c:v>75.599999999999994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{5390C17A-0C3B-470B-924C-A29D6FCC17EE}</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{C9F1ACD1-2DDD-4630-8C67-E756D98A9FA1}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{1BA8ACCD-C871-4259-911D-9AAA5A71E248}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{B3567173-0155-4DB0-B0B8-4421BE87D4B5}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{0DC83E34-034B-4F97-A20E-9BFF988C104C}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6.9</c:v>
                </c:pt>
                <c:pt idx="3">
                  <c:v>7.2</c:v>
                </c:pt>
                <c:pt idx="4">
                  <c:v>6</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716049568"/>
        <c:axId val="716048392"/>
      </c:scatterChart>
      <c:valAx>
        <c:axId val="716049568"/>
        <c:scaling>
          <c:orientation val="minMax"/>
          <c:max val="9"/>
          <c:min val="2.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16048392"/>
        <c:crosses val="autoZero"/>
        <c:crossBetween val="midCat"/>
      </c:valAx>
      <c:valAx>
        <c:axId val="716048392"/>
        <c:scaling>
          <c:orientation val="minMax"/>
          <c:max val="89"/>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16049568"/>
        <c:crosses val="autoZero"/>
        <c:crossBetween val="midCat"/>
        <c:majorUnit val="9"/>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dk1"/>
              </a:solidFill>
              <a:effectLst/>
              <a:latin typeface="+mn-lt"/>
              <a:ea typeface="+mn-ea"/>
              <a:cs typeface="+mn-cs"/>
            </a:rPr>
            <a:t>　元利償還金等</a:t>
          </a:r>
          <a:r>
            <a:rPr kumimoji="1" lang="en-US" altLang="ja-JP" sz="1050">
              <a:solidFill>
                <a:schemeClr val="dk1"/>
              </a:solidFill>
              <a:effectLst/>
              <a:latin typeface="+mn-lt"/>
              <a:ea typeface="+mn-ea"/>
              <a:cs typeface="+mn-cs"/>
            </a:rPr>
            <a:t>(A)</a:t>
          </a:r>
          <a:r>
            <a:rPr kumimoji="1" lang="ja-JP" altLang="en-US" sz="1050">
              <a:solidFill>
                <a:schemeClr val="dk1"/>
              </a:solidFill>
              <a:effectLst/>
              <a:latin typeface="+mn-lt"/>
              <a:ea typeface="+mn-ea"/>
              <a:cs typeface="+mn-cs"/>
            </a:rPr>
            <a:t>のうち、元利償還金が</a:t>
          </a:r>
          <a:r>
            <a:rPr kumimoji="1" lang="en-US" altLang="ja-JP" sz="1050">
              <a:solidFill>
                <a:schemeClr val="dk1"/>
              </a:solidFill>
              <a:effectLst/>
              <a:latin typeface="+mn-lt"/>
              <a:ea typeface="+mn-ea"/>
              <a:cs typeface="+mn-cs"/>
            </a:rPr>
            <a:t>81%</a:t>
          </a:r>
          <a:r>
            <a:rPr kumimoji="1" lang="ja-JP" altLang="en-US" sz="1050">
              <a:solidFill>
                <a:schemeClr val="dk1"/>
              </a:solidFill>
              <a:effectLst/>
              <a:latin typeface="+mn-lt"/>
              <a:ea typeface="+mn-ea"/>
              <a:cs typeface="+mn-cs"/>
            </a:rPr>
            <a:t>、公営企業債の元利償還金に対する繰入額が</a:t>
          </a:r>
          <a:r>
            <a:rPr kumimoji="1" lang="en-US" altLang="ja-JP" sz="1050">
              <a:solidFill>
                <a:schemeClr val="dk1"/>
              </a:solidFill>
              <a:effectLst/>
              <a:latin typeface="+mn-lt"/>
              <a:ea typeface="+mn-ea"/>
              <a:cs typeface="+mn-cs"/>
            </a:rPr>
            <a:t>16%</a:t>
          </a:r>
          <a:r>
            <a:rPr kumimoji="1" lang="ja-JP" altLang="en-US" sz="1050">
              <a:solidFill>
                <a:schemeClr val="dk1"/>
              </a:solidFill>
              <a:effectLst/>
              <a:latin typeface="+mn-lt"/>
              <a:ea typeface="+mn-ea"/>
              <a:cs typeface="+mn-cs"/>
            </a:rPr>
            <a:t>を占めている。元利償還金については、平成</a:t>
          </a:r>
          <a:r>
            <a:rPr kumimoji="1" lang="en-US" altLang="ja-JP" sz="1050">
              <a:solidFill>
                <a:schemeClr val="dk1"/>
              </a:solidFill>
              <a:effectLst/>
              <a:latin typeface="+mn-lt"/>
              <a:ea typeface="+mn-ea"/>
              <a:cs typeface="+mn-cs"/>
            </a:rPr>
            <a:t>17</a:t>
          </a:r>
          <a:r>
            <a:rPr kumimoji="1" lang="ja-JP" altLang="en-US" sz="1050">
              <a:solidFill>
                <a:schemeClr val="dk1"/>
              </a:solidFill>
              <a:effectLst/>
              <a:latin typeface="+mn-lt"/>
              <a:ea typeface="+mn-ea"/>
              <a:cs typeface="+mn-cs"/>
            </a:rPr>
            <a:t>年以降大型事業を継続して実施していることから上昇傾向である。</a:t>
          </a:r>
        </a:p>
        <a:p>
          <a:r>
            <a:rPr kumimoji="1" lang="ja-JP" altLang="en-US" sz="1050">
              <a:solidFill>
                <a:schemeClr val="dk1"/>
              </a:solidFill>
              <a:effectLst/>
              <a:latin typeface="+mn-lt"/>
              <a:ea typeface="+mn-ea"/>
              <a:cs typeface="+mn-cs"/>
            </a:rPr>
            <a:t>　公営企業債の元利償還金に対する繰入額は、下水道事業が主なるものであり、平成</a:t>
          </a:r>
          <a:r>
            <a:rPr kumimoji="1" lang="en-US" altLang="ja-JP" sz="1050">
              <a:solidFill>
                <a:schemeClr val="dk1"/>
              </a:solidFill>
              <a:effectLst/>
              <a:latin typeface="+mn-lt"/>
              <a:ea typeface="+mn-ea"/>
              <a:cs typeface="+mn-cs"/>
            </a:rPr>
            <a:t>22</a:t>
          </a:r>
          <a:r>
            <a:rPr kumimoji="1" lang="ja-JP" altLang="en-US" sz="1050">
              <a:solidFill>
                <a:schemeClr val="dk1"/>
              </a:solidFill>
              <a:effectLst/>
              <a:latin typeface="+mn-lt"/>
              <a:ea typeface="+mn-ea"/>
              <a:cs typeface="+mn-cs"/>
            </a:rPr>
            <a:t>年度で整備が完了していることから、徐々に減少していく見込みである。債務負担行為に基づく支出額は、新たな債務負担行為を設定していないため減少している。</a:t>
          </a:r>
        </a:p>
        <a:p>
          <a:r>
            <a:rPr kumimoji="1" lang="ja-JP" altLang="en-US" sz="1050">
              <a:solidFill>
                <a:schemeClr val="dk1"/>
              </a:solidFill>
              <a:effectLst/>
              <a:latin typeface="+mn-lt"/>
              <a:ea typeface="+mn-ea"/>
              <a:cs typeface="+mn-cs"/>
            </a:rPr>
            <a:t>　分子より控除される算入公債費等</a:t>
          </a:r>
          <a:r>
            <a:rPr kumimoji="1" lang="en-US" altLang="ja-JP" sz="1050">
              <a:solidFill>
                <a:schemeClr val="dk1"/>
              </a:solidFill>
              <a:effectLst/>
              <a:latin typeface="+mn-lt"/>
              <a:ea typeface="+mn-ea"/>
              <a:cs typeface="+mn-cs"/>
            </a:rPr>
            <a:t>(B)</a:t>
          </a:r>
          <a:r>
            <a:rPr kumimoji="1" lang="ja-JP" altLang="en-US" sz="1050">
              <a:solidFill>
                <a:schemeClr val="dk1"/>
              </a:solidFill>
              <a:effectLst/>
              <a:latin typeface="+mn-lt"/>
              <a:ea typeface="+mn-ea"/>
              <a:cs typeface="+mn-cs"/>
            </a:rPr>
            <a:t>は、起債借入を元利償還金の</a:t>
          </a:r>
          <a:r>
            <a:rPr kumimoji="1" lang="en-US" altLang="ja-JP" sz="1050">
              <a:solidFill>
                <a:schemeClr val="dk1"/>
              </a:solidFill>
              <a:effectLst/>
              <a:latin typeface="+mn-lt"/>
              <a:ea typeface="+mn-ea"/>
              <a:cs typeface="+mn-cs"/>
            </a:rPr>
            <a:t>70%</a:t>
          </a:r>
          <a:r>
            <a:rPr kumimoji="1" lang="ja-JP" altLang="en-US" sz="1050">
              <a:solidFill>
                <a:schemeClr val="dk1"/>
              </a:solidFill>
              <a:effectLst/>
              <a:latin typeface="+mn-lt"/>
              <a:ea typeface="+mn-ea"/>
              <a:cs typeface="+mn-cs"/>
            </a:rPr>
            <a:t>が基準財政需要額に算入される過疎対策事業債を中心に行っているため、償還金の上昇傾向に呼応して上昇している。</a:t>
          </a:r>
        </a:p>
        <a:p>
          <a:r>
            <a:rPr kumimoji="1" lang="ja-JP" altLang="en-US" sz="1050">
              <a:solidFill>
                <a:schemeClr val="dk1"/>
              </a:solidFill>
              <a:effectLst/>
              <a:latin typeface="+mn-lt"/>
              <a:ea typeface="+mn-ea"/>
              <a:cs typeface="+mn-cs"/>
            </a:rPr>
            <a:t>　実質公債費比率の分子の値は平成</a:t>
          </a:r>
          <a:r>
            <a:rPr kumimoji="1" lang="en-US" altLang="ja-JP" sz="1050">
              <a:solidFill>
                <a:schemeClr val="dk1"/>
              </a:solidFill>
              <a:effectLst/>
              <a:latin typeface="+mn-lt"/>
              <a:ea typeface="+mn-ea"/>
              <a:cs typeface="+mn-cs"/>
            </a:rPr>
            <a:t>26</a:t>
          </a:r>
          <a:r>
            <a:rPr kumimoji="1" lang="ja-JP" altLang="en-US" sz="1050">
              <a:solidFill>
                <a:schemeClr val="dk1"/>
              </a:solidFill>
              <a:effectLst/>
              <a:latin typeface="+mn-lt"/>
              <a:ea typeface="+mn-ea"/>
              <a:cs typeface="+mn-cs"/>
            </a:rPr>
            <a:t>年度までは大きく変動していないが、平成</a:t>
          </a:r>
          <a:r>
            <a:rPr kumimoji="1" lang="en-US" altLang="ja-JP" sz="1050">
              <a:solidFill>
                <a:schemeClr val="dk1"/>
              </a:solidFill>
              <a:effectLst/>
              <a:latin typeface="+mn-lt"/>
              <a:ea typeface="+mn-ea"/>
              <a:cs typeface="+mn-cs"/>
            </a:rPr>
            <a:t>27</a:t>
          </a:r>
          <a:r>
            <a:rPr kumimoji="1" lang="ja-JP" altLang="en-US" sz="1050">
              <a:solidFill>
                <a:schemeClr val="dk1"/>
              </a:solidFill>
              <a:effectLst/>
              <a:latin typeface="+mn-lt"/>
              <a:ea typeface="+mn-ea"/>
              <a:cs typeface="+mn-cs"/>
            </a:rPr>
            <a:t>年度以降増加傾向にある。償還額の</a:t>
          </a:r>
          <a:r>
            <a:rPr kumimoji="1" lang="en-US" altLang="ja-JP" sz="1050">
              <a:solidFill>
                <a:schemeClr val="dk1"/>
              </a:solidFill>
              <a:effectLst/>
              <a:latin typeface="+mn-lt"/>
              <a:ea typeface="+mn-ea"/>
              <a:cs typeface="+mn-cs"/>
            </a:rPr>
            <a:t>70%</a:t>
          </a:r>
          <a:r>
            <a:rPr kumimoji="1" lang="ja-JP" altLang="en-US" sz="1050">
              <a:solidFill>
                <a:schemeClr val="dk1"/>
              </a:solidFill>
              <a:effectLst/>
              <a:latin typeface="+mn-lt"/>
              <a:ea typeface="+mn-ea"/>
              <a:cs typeface="+mn-cs"/>
            </a:rPr>
            <a:t>が交付税措置される過疎対策事業債といえども、今後は実質公債費比率は確実に上昇するといえるため、事業計画の見直しによる借入抑制を図る必要がある。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50">
              <a:solidFill>
                <a:schemeClr val="dk1"/>
              </a:solidFill>
              <a:effectLst/>
              <a:latin typeface="+mn-lt"/>
              <a:ea typeface="+mn-ea"/>
              <a:cs typeface="+mn-cs"/>
            </a:rPr>
            <a:t>将来負担額</a:t>
          </a:r>
          <a:r>
            <a:rPr kumimoji="1" lang="en-US" altLang="ja-JP" sz="950">
              <a:solidFill>
                <a:schemeClr val="dk1"/>
              </a:solidFill>
              <a:effectLst/>
              <a:latin typeface="+mn-lt"/>
              <a:ea typeface="+mn-ea"/>
              <a:cs typeface="+mn-cs"/>
            </a:rPr>
            <a:t>(A)</a:t>
          </a:r>
          <a:r>
            <a:rPr kumimoji="1" lang="ja-JP" altLang="en-US" sz="950">
              <a:solidFill>
                <a:schemeClr val="dk1"/>
              </a:solidFill>
              <a:effectLst/>
              <a:latin typeface="+mn-lt"/>
              <a:ea typeface="+mn-ea"/>
              <a:cs typeface="+mn-cs"/>
            </a:rPr>
            <a:t>のうち一般会計等に係る地方債の現在高が</a:t>
          </a:r>
          <a:r>
            <a:rPr kumimoji="1" lang="en-US" altLang="ja-JP" sz="950">
              <a:solidFill>
                <a:schemeClr val="dk1"/>
              </a:solidFill>
              <a:effectLst/>
              <a:latin typeface="+mn-lt"/>
              <a:ea typeface="+mn-ea"/>
              <a:cs typeface="+mn-cs"/>
            </a:rPr>
            <a:t>78%</a:t>
          </a:r>
          <a:r>
            <a:rPr kumimoji="1" lang="ja-JP" altLang="en-US" sz="950">
              <a:solidFill>
                <a:schemeClr val="dk1"/>
              </a:solidFill>
              <a:effectLst/>
              <a:latin typeface="+mn-lt"/>
              <a:ea typeface="+mn-ea"/>
              <a:cs typeface="+mn-cs"/>
            </a:rPr>
            <a:t>、公営企業債等繰入見込額が</a:t>
          </a:r>
          <a:r>
            <a:rPr kumimoji="1" lang="en-US" altLang="ja-JP" sz="950">
              <a:solidFill>
                <a:schemeClr val="dk1"/>
              </a:solidFill>
              <a:effectLst/>
              <a:latin typeface="+mn-lt"/>
              <a:ea typeface="+mn-ea"/>
              <a:cs typeface="+mn-cs"/>
            </a:rPr>
            <a:t>14</a:t>
          </a:r>
          <a:r>
            <a:rPr kumimoji="1" lang="ja-JP" altLang="en-US" sz="950">
              <a:solidFill>
                <a:schemeClr val="dk1"/>
              </a:solidFill>
              <a:effectLst/>
              <a:latin typeface="+mn-lt"/>
              <a:ea typeface="+mn-ea"/>
              <a:cs typeface="+mn-cs"/>
            </a:rPr>
            <a:t>％、組合等負担見込額及び退職手当負担見込額が</a:t>
          </a:r>
          <a:r>
            <a:rPr kumimoji="1" lang="en-US" altLang="ja-JP" sz="950">
              <a:solidFill>
                <a:schemeClr val="dk1"/>
              </a:solidFill>
              <a:effectLst/>
              <a:latin typeface="+mn-lt"/>
              <a:ea typeface="+mn-ea"/>
              <a:cs typeface="+mn-cs"/>
            </a:rPr>
            <a:t>6%</a:t>
          </a:r>
          <a:r>
            <a:rPr kumimoji="1" lang="ja-JP" altLang="en-US" sz="950">
              <a:solidFill>
                <a:schemeClr val="dk1"/>
              </a:solidFill>
              <a:effectLst/>
              <a:latin typeface="+mn-lt"/>
              <a:ea typeface="+mn-ea"/>
              <a:cs typeface="+mn-cs"/>
            </a:rPr>
            <a:t>を占めている。</a:t>
          </a:r>
        </a:p>
        <a:p>
          <a:r>
            <a:rPr kumimoji="1" lang="ja-JP" altLang="en-US" sz="950">
              <a:solidFill>
                <a:schemeClr val="dk1"/>
              </a:solidFill>
              <a:effectLst/>
              <a:latin typeface="+mn-lt"/>
              <a:ea typeface="+mn-ea"/>
              <a:cs typeface="+mn-cs"/>
            </a:rPr>
            <a:t>　一般会計等に係る地方債の現在高は、平成</a:t>
          </a:r>
          <a:r>
            <a:rPr kumimoji="1" lang="en-US" altLang="ja-JP" sz="950">
              <a:solidFill>
                <a:schemeClr val="dk1"/>
              </a:solidFill>
              <a:effectLst/>
              <a:latin typeface="+mn-lt"/>
              <a:ea typeface="+mn-ea"/>
              <a:cs typeface="+mn-cs"/>
            </a:rPr>
            <a:t>17</a:t>
          </a:r>
          <a:r>
            <a:rPr kumimoji="1" lang="ja-JP" altLang="en-US" sz="950">
              <a:solidFill>
                <a:schemeClr val="dk1"/>
              </a:solidFill>
              <a:effectLst/>
              <a:latin typeface="+mn-lt"/>
              <a:ea typeface="+mn-ea"/>
              <a:cs typeface="+mn-cs"/>
            </a:rPr>
            <a:t>年以降大型事業を継続して実施していることから上昇を続けている。</a:t>
          </a:r>
        </a:p>
        <a:p>
          <a:r>
            <a:rPr kumimoji="1" lang="ja-JP" altLang="en-US" sz="950">
              <a:solidFill>
                <a:schemeClr val="dk1"/>
              </a:solidFill>
              <a:effectLst/>
              <a:latin typeface="+mn-lt"/>
              <a:ea typeface="+mn-ea"/>
              <a:cs typeface="+mn-cs"/>
            </a:rPr>
            <a:t>　公営企業債等繰入見込額は、下水道事業が主なるものであり、平成</a:t>
          </a:r>
          <a:r>
            <a:rPr kumimoji="1" lang="en-US" altLang="ja-JP" sz="950">
              <a:solidFill>
                <a:schemeClr val="dk1"/>
              </a:solidFill>
              <a:effectLst/>
              <a:latin typeface="+mn-lt"/>
              <a:ea typeface="+mn-ea"/>
              <a:cs typeface="+mn-cs"/>
            </a:rPr>
            <a:t>22</a:t>
          </a:r>
          <a:r>
            <a:rPr kumimoji="1" lang="ja-JP" altLang="en-US" sz="950">
              <a:solidFill>
                <a:schemeClr val="dk1"/>
              </a:solidFill>
              <a:effectLst/>
              <a:latin typeface="+mn-lt"/>
              <a:ea typeface="+mn-ea"/>
              <a:cs typeface="+mn-cs"/>
            </a:rPr>
            <a:t>年度で整備が完了していることから、今後減少していく見込みである。組合等負担見込額は新規借入がなく償還が進んでいることから減少を続けている。</a:t>
          </a:r>
        </a:p>
        <a:p>
          <a:r>
            <a:rPr kumimoji="1" lang="ja-JP" altLang="en-US" sz="950">
              <a:solidFill>
                <a:schemeClr val="dk1"/>
              </a:solidFill>
              <a:effectLst/>
              <a:latin typeface="+mn-lt"/>
              <a:ea typeface="+mn-ea"/>
              <a:cs typeface="+mn-cs"/>
            </a:rPr>
            <a:t>　充当可能財源</a:t>
          </a:r>
          <a:r>
            <a:rPr kumimoji="1" lang="en-US" altLang="ja-JP" sz="950">
              <a:solidFill>
                <a:schemeClr val="dk1"/>
              </a:solidFill>
              <a:effectLst/>
              <a:latin typeface="+mn-lt"/>
              <a:ea typeface="+mn-ea"/>
              <a:cs typeface="+mn-cs"/>
            </a:rPr>
            <a:t>(B)</a:t>
          </a:r>
          <a:r>
            <a:rPr kumimoji="1" lang="ja-JP" altLang="en-US" sz="950">
              <a:solidFill>
                <a:schemeClr val="dk1"/>
              </a:solidFill>
              <a:effectLst/>
              <a:latin typeface="+mn-lt"/>
              <a:ea typeface="+mn-ea"/>
              <a:cs typeface="+mn-cs"/>
            </a:rPr>
            <a:t>のうち、充当可能基金が</a:t>
          </a:r>
          <a:r>
            <a:rPr kumimoji="1" lang="en-US" altLang="ja-JP" sz="950">
              <a:solidFill>
                <a:schemeClr val="dk1"/>
              </a:solidFill>
              <a:effectLst/>
              <a:latin typeface="+mn-lt"/>
              <a:ea typeface="+mn-ea"/>
              <a:cs typeface="+mn-cs"/>
            </a:rPr>
            <a:t>17%</a:t>
          </a:r>
          <a:r>
            <a:rPr kumimoji="1" lang="ja-JP" altLang="en-US" sz="950">
              <a:solidFill>
                <a:schemeClr val="dk1"/>
              </a:solidFill>
              <a:effectLst/>
              <a:latin typeface="+mn-lt"/>
              <a:ea typeface="+mn-ea"/>
              <a:cs typeface="+mn-cs"/>
            </a:rPr>
            <a:t>、基準財政需要額算入見込額が</a:t>
          </a:r>
          <a:r>
            <a:rPr kumimoji="1" lang="en-US" altLang="ja-JP" sz="950">
              <a:solidFill>
                <a:schemeClr val="dk1"/>
              </a:solidFill>
              <a:effectLst/>
              <a:latin typeface="+mn-lt"/>
              <a:ea typeface="+mn-ea"/>
              <a:cs typeface="+mn-cs"/>
            </a:rPr>
            <a:t>80%</a:t>
          </a:r>
          <a:r>
            <a:rPr kumimoji="1" lang="ja-JP" altLang="en-US" sz="950">
              <a:solidFill>
                <a:schemeClr val="dk1"/>
              </a:solidFill>
              <a:effectLst/>
              <a:latin typeface="+mn-lt"/>
              <a:ea typeface="+mn-ea"/>
              <a:cs typeface="+mn-cs"/>
            </a:rPr>
            <a:t>を占めている。</a:t>
          </a:r>
        </a:p>
        <a:p>
          <a:r>
            <a:rPr kumimoji="1" lang="ja-JP" altLang="en-US" sz="950">
              <a:solidFill>
                <a:schemeClr val="dk1"/>
              </a:solidFill>
              <a:effectLst/>
              <a:latin typeface="+mn-lt"/>
              <a:ea typeface="+mn-ea"/>
              <a:cs typeface="+mn-cs"/>
            </a:rPr>
            <a:t>　充当可能基金については、平成</a:t>
          </a:r>
          <a:r>
            <a:rPr kumimoji="1" lang="en-US" altLang="ja-JP" sz="950">
              <a:solidFill>
                <a:schemeClr val="dk1"/>
              </a:solidFill>
              <a:effectLst/>
              <a:latin typeface="+mn-lt"/>
              <a:ea typeface="+mn-ea"/>
              <a:cs typeface="+mn-cs"/>
            </a:rPr>
            <a:t>22</a:t>
          </a:r>
          <a:r>
            <a:rPr kumimoji="1" lang="ja-JP" altLang="en-US" sz="950">
              <a:solidFill>
                <a:schemeClr val="dk1"/>
              </a:solidFill>
              <a:effectLst/>
              <a:latin typeface="+mn-lt"/>
              <a:ea typeface="+mn-ea"/>
              <a:cs typeface="+mn-cs"/>
            </a:rPr>
            <a:t>年度の普通地方交付税の復活に伴う剰余金を財政調整基金へ積み立てたため一時的に上昇傾向にあったが、近年は減少傾向である。</a:t>
          </a:r>
        </a:p>
        <a:p>
          <a:r>
            <a:rPr kumimoji="1" lang="ja-JP" altLang="en-US" sz="950">
              <a:solidFill>
                <a:schemeClr val="dk1"/>
              </a:solidFill>
              <a:effectLst/>
              <a:latin typeface="+mn-lt"/>
              <a:ea typeface="+mn-ea"/>
              <a:cs typeface="+mn-cs"/>
            </a:rPr>
            <a:t>　基準財政需要額算入見込額は、起債借入を元利償還金の</a:t>
          </a:r>
          <a:r>
            <a:rPr kumimoji="1" lang="en-US" altLang="ja-JP" sz="950">
              <a:solidFill>
                <a:schemeClr val="dk1"/>
              </a:solidFill>
              <a:effectLst/>
              <a:latin typeface="+mn-lt"/>
              <a:ea typeface="+mn-ea"/>
              <a:cs typeface="+mn-cs"/>
            </a:rPr>
            <a:t>70%</a:t>
          </a:r>
          <a:r>
            <a:rPr kumimoji="1" lang="ja-JP" altLang="en-US" sz="950">
              <a:solidFill>
                <a:schemeClr val="dk1"/>
              </a:solidFill>
              <a:effectLst/>
              <a:latin typeface="+mn-lt"/>
              <a:ea typeface="+mn-ea"/>
              <a:cs typeface="+mn-cs"/>
            </a:rPr>
            <a:t>が基準財政需要額に算入される過疎対策事業債を中心に行っているため毎年上昇を続けている。</a:t>
          </a:r>
        </a:p>
        <a:p>
          <a:r>
            <a:rPr kumimoji="1" lang="ja-JP" altLang="en-US" sz="950">
              <a:solidFill>
                <a:schemeClr val="dk1"/>
              </a:solidFill>
              <a:effectLst/>
              <a:latin typeface="+mn-lt"/>
              <a:ea typeface="+mn-ea"/>
              <a:cs typeface="+mn-cs"/>
            </a:rPr>
            <a:t>　将来負担額</a:t>
          </a:r>
          <a:r>
            <a:rPr kumimoji="1" lang="en-US" altLang="ja-JP" sz="950">
              <a:solidFill>
                <a:schemeClr val="dk1"/>
              </a:solidFill>
              <a:effectLst/>
              <a:latin typeface="+mn-lt"/>
              <a:ea typeface="+mn-ea"/>
              <a:cs typeface="+mn-cs"/>
            </a:rPr>
            <a:t>(A)</a:t>
          </a:r>
          <a:r>
            <a:rPr kumimoji="1" lang="ja-JP" altLang="en-US" sz="950">
              <a:solidFill>
                <a:schemeClr val="dk1"/>
              </a:solidFill>
              <a:effectLst/>
              <a:latin typeface="+mn-lt"/>
              <a:ea typeface="+mn-ea"/>
              <a:cs typeface="+mn-cs"/>
            </a:rPr>
            <a:t>の上昇傾向に対し、控除される充当可能財源等（</a:t>
          </a:r>
          <a:r>
            <a:rPr kumimoji="1" lang="en-US" altLang="ja-JP" sz="950">
              <a:solidFill>
                <a:schemeClr val="dk1"/>
              </a:solidFill>
              <a:effectLst/>
              <a:latin typeface="+mn-lt"/>
              <a:ea typeface="+mn-ea"/>
              <a:cs typeface="+mn-cs"/>
            </a:rPr>
            <a:t>B</a:t>
          </a:r>
          <a:r>
            <a:rPr kumimoji="1" lang="ja-JP" altLang="en-US" sz="950">
              <a:solidFill>
                <a:schemeClr val="dk1"/>
              </a:solidFill>
              <a:effectLst/>
              <a:latin typeface="+mn-lt"/>
              <a:ea typeface="+mn-ea"/>
              <a:cs typeface="+mn-cs"/>
            </a:rPr>
            <a:t>）のうち基準財政需要額算入見込額が頭打ちの感があり、将来負担比率分子の値は上昇傾向である。</a:t>
          </a:r>
        </a:p>
        <a:p>
          <a:r>
            <a:rPr kumimoji="1" lang="ja-JP" altLang="en-US" sz="950">
              <a:solidFill>
                <a:schemeClr val="dk1"/>
              </a:solidFill>
              <a:effectLst/>
              <a:latin typeface="+mn-lt"/>
              <a:ea typeface="+mn-ea"/>
              <a:cs typeface="+mn-cs"/>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endParaRPr lang="ja-JP" altLang="ja-JP" sz="9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人口の減少や高齢化率の上昇の反面、従来から立地している企業からの町税の収入割合が高いため、財政力指数は類似団体平均を上回っている。</a:t>
          </a:r>
          <a:endParaRPr lang="ja-JP" altLang="ja-JP" sz="1400">
            <a:effectLst/>
          </a:endParaRPr>
        </a:p>
        <a:p>
          <a:r>
            <a:rPr kumimoji="1" lang="ja-JP" altLang="ja-JP" sz="1100">
              <a:solidFill>
                <a:schemeClr val="dk1"/>
              </a:solidFill>
              <a:effectLst/>
              <a:latin typeface="+mn-lt"/>
              <a:ea typeface="+mn-ea"/>
              <a:cs typeface="+mn-cs"/>
            </a:rPr>
            <a:t>　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40957</xdr:rowOff>
    </xdr:from>
    <xdr:to>
      <xdr:col>7</xdr:col>
      <xdr:colOff>152400</xdr:colOff>
      <xdr:row>43</xdr:row>
      <xdr:rowOff>46990</xdr:rowOff>
    </xdr:to>
    <xdr:cxnSp macro="">
      <xdr:nvCxnSpPr>
        <xdr:cNvPr id="63" name="直線コネクタ 62"/>
        <xdr:cNvCxnSpPr/>
      </xdr:nvCxnSpPr>
      <xdr:spPr>
        <a:xfrm>
          <a:off x="4114800" y="74133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34925</xdr:rowOff>
    </xdr:from>
    <xdr:to>
      <xdr:col>6</xdr:col>
      <xdr:colOff>0</xdr:colOff>
      <xdr:row>43</xdr:row>
      <xdr:rowOff>40957</xdr:rowOff>
    </xdr:to>
    <xdr:cxnSp macro="">
      <xdr:nvCxnSpPr>
        <xdr:cNvPr id="66" name="直線コネクタ 65"/>
        <xdr:cNvCxnSpPr/>
      </xdr:nvCxnSpPr>
      <xdr:spPr>
        <a:xfrm>
          <a:off x="3225800" y="740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34925</xdr:rowOff>
    </xdr:to>
    <xdr:cxnSp macro="">
      <xdr:nvCxnSpPr>
        <xdr:cNvPr id="69" name="直線コネクタ 68"/>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71" name="テキスト ボックス 70"/>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34925</xdr:rowOff>
    </xdr:from>
    <xdr:to>
      <xdr:col>3</xdr:col>
      <xdr:colOff>279400</xdr:colOff>
      <xdr:row>43</xdr:row>
      <xdr:rowOff>34925</xdr:rowOff>
    </xdr:to>
    <xdr:cxnSp macro="">
      <xdr:nvCxnSpPr>
        <xdr:cNvPr id="72" name="直線コネクタ 71"/>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4" name="テキスト ボックス 7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167640</xdr:rowOff>
    </xdr:from>
    <xdr:to>
      <xdr:col>7</xdr:col>
      <xdr:colOff>203200</xdr:colOff>
      <xdr:row>43</xdr:row>
      <xdr:rowOff>97790</xdr:rowOff>
    </xdr:to>
    <xdr:sp macro="" textlink="">
      <xdr:nvSpPr>
        <xdr:cNvPr id="82" name="円/楕円 81"/>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12717</xdr:rowOff>
    </xdr:from>
    <xdr:ext cx="762000" cy="259045"/>
    <xdr:sp macro="" textlink="">
      <xdr:nvSpPr>
        <xdr:cNvPr id="83" name="財政力該当値テキスト"/>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161607</xdr:rowOff>
    </xdr:from>
    <xdr:to>
      <xdr:col>6</xdr:col>
      <xdr:colOff>50800</xdr:colOff>
      <xdr:row>43</xdr:row>
      <xdr:rowOff>91757</xdr:rowOff>
    </xdr:to>
    <xdr:sp macro="" textlink="">
      <xdr:nvSpPr>
        <xdr:cNvPr id="84" name="円/楕円 83"/>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101934</xdr:rowOff>
    </xdr:from>
    <xdr:ext cx="736600" cy="259045"/>
    <xdr:sp macro="" textlink="">
      <xdr:nvSpPr>
        <xdr:cNvPr id="85" name="テキスト ボックス 84"/>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155575</xdr:rowOff>
    </xdr:from>
    <xdr:to>
      <xdr:col>4</xdr:col>
      <xdr:colOff>533400</xdr:colOff>
      <xdr:row>43</xdr:row>
      <xdr:rowOff>85725</xdr:rowOff>
    </xdr:to>
    <xdr:sp macro="" textlink="">
      <xdr:nvSpPr>
        <xdr:cNvPr id="86" name="円/楕円 85"/>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95902</xdr:rowOff>
    </xdr:from>
    <xdr:ext cx="762000" cy="259045"/>
    <xdr:sp macro="" textlink="">
      <xdr:nvSpPr>
        <xdr:cNvPr id="87" name="テキスト ボックス 86"/>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88" name="円/楕円 87"/>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9" name="テキスト ボックス 88"/>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155575</xdr:rowOff>
    </xdr:from>
    <xdr:to>
      <xdr:col>2</xdr:col>
      <xdr:colOff>127000</xdr:colOff>
      <xdr:row>43</xdr:row>
      <xdr:rowOff>85725</xdr:rowOff>
    </xdr:to>
    <xdr:sp macro="" textlink="">
      <xdr:nvSpPr>
        <xdr:cNvPr id="90" name="円/楕円 89"/>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95902</xdr:rowOff>
    </xdr:from>
    <xdr:ext cx="762000" cy="259045"/>
    <xdr:sp macro="" textlink="">
      <xdr:nvSpPr>
        <xdr:cNvPr id="91" name="テキスト ボックス 90"/>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ポイント増加して</a:t>
          </a:r>
          <a:r>
            <a:rPr kumimoji="1" lang="en-US" altLang="ja-JP" sz="1100">
              <a:solidFill>
                <a:schemeClr val="dk1"/>
              </a:solidFill>
              <a:effectLst/>
              <a:latin typeface="+mn-lt"/>
              <a:ea typeface="+mn-ea"/>
              <a:cs typeface="+mn-cs"/>
            </a:rPr>
            <a:t>90.8</a:t>
          </a:r>
          <a:r>
            <a:rPr kumimoji="1" lang="ja-JP" altLang="en-US" sz="1100">
              <a:solidFill>
                <a:schemeClr val="dk1"/>
              </a:solidFill>
              <a:effectLst/>
              <a:latin typeface="+mn-lt"/>
              <a:ea typeface="+mn-ea"/>
              <a:cs typeface="+mn-cs"/>
            </a:rPr>
            <a:t>％となった。近年公共施設を新たに建設したことにより維持管理経費が昨年比で約</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百万円が増加したことや、公債費が昨年比で約</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百万円増加したことにより、経常収支比率等の財政分析指標が悪化することとなった。</a:t>
          </a:r>
        </a:p>
        <a:p>
          <a:r>
            <a:rPr kumimoji="1" lang="ja-JP" altLang="en-US" sz="1100">
              <a:solidFill>
                <a:schemeClr val="dk1"/>
              </a:solidFill>
              <a:effectLst/>
              <a:latin typeface="+mn-lt"/>
              <a:ea typeface="+mn-ea"/>
              <a:cs typeface="+mn-cs"/>
            </a:rPr>
            <a:t>　今後は、既存施設の老朽化による維持補修費の増大、更には近年普通建設事業に投下した地方債の元金償還が開始されるとから、経常経費が増大し、数値を悪化させることが懸念されることから、より一層無駄な経費の削減をはかり、効率的な行政運営に努めなければなら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44196</xdr:rowOff>
    </xdr:from>
    <xdr:to>
      <xdr:col>7</xdr:col>
      <xdr:colOff>152400</xdr:colOff>
      <xdr:row>64</xdr:row>
      <xdr:rowOff>102108</xdr:rowOff>
    </xdr:to>
    <xdr:cxnSp macro="">
      <xdr:nvCxnSpPr>
        <xdr:cNvPr id="124" name="直線コネクタ 123"/>
        <xdr:cNvCxnSpPr/>
      </xdr:nvCxnSpPr>
      <xdr:spPr>
        <a:xfrm>
          <a:off x="4114800" y="1101699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44196</xdr:rowOff>
    </xdr:from>
    <xdr:to>
      <xdr:col>6</xdr:col>
      <xdr:colOff>0</xdr:colOff>
      <xdr:row>65</xdr:row>
      <xdr:rowOff>89916</xdr:rowOff>
    </xdr:to>
    <xdr:cxnSp macro="">
      <xdr:nvCxnSpPr>
        <xdr:cNvPr id="127" name="直線コネクタ 126"/>
        <xdr:cNvCxnSpPr/>
      </xdr:nvCxnSpPr>
      <xdr:spPr>
        <a:xfrm flipV="1">
          <a:off x="3225800" y="1101699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114300</xdr:rowOff>
    </xdr:from>
    <xdr:to>
      <xdr:col>4</xdr:col>
      <xdr:colOff>482600</xdr:colOff>
      <xdr:row>65</xdr:row>
      <xdr:rowOff>89916</xdr:rowOff>
    </xdr:to>
    <xdr:cxnSp macro="">
      <xdr:nvCxnSpPr>
        <xdr:cNvPr id="130" name="直線コネクタ 129"/>
        <xdr:cNvCxnSpPr/>
      </xdr:nvCxnSpPr>
      <xdr:spPr>
        <a:xfrm>
          <a:off x="2336800" y="10915650"/>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114300</xdr:rowOff>
    </xdr:from>
    <xdr:to>
      <xdr:col>3</xdr:col>
      <xdr:colOff>279400</xdr:colOff>
      <xdr:row>63</xdr:row>
      <xdr:rowOff>133604</xdr:rowOff>
    </xdr:to>
    <xdr:cxnSp macro="">
      <xdr:nvCxnSpPr>
        <xdr:cNvPr id="133" name="直線コネクタ 132"/>
        <xdr:cNvCxnSpPr/>
      </xdr:nvCxnSpPr>
      <xdr:spPr>
        <a:xfrm flipV="1">
          <a:off x="1447800" y="1091565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51308</xdr:rowOff>
    </xdr:from>
    <xdr:to>
      <xdr:col>7</xdr:col>
      <xdr:colOff>203200</xdr:colOff>
      <xdr:row>64</xdr:row>
      <xdr:rowOff>152908</xdr:rowOff>
    </xdr:to>
    <xdr:sp macro="" textlink="">
      <xdr:nvSpPr>
        <xdr:cNvPr id="143" name="円/楕円 142"/>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23385</xdr:rowOff>
    </xdr:from>
    <xdr:ext cx="762000" cy="259045"/>
    <xdr:sp macro="" textlink="">
      <xdr:nvSpPr>
        <xdr:cNvPr id="144" name="財政構造の弾力性該当値テキスト"/>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164846</xdr:rowOff>
    </xdr:from>
    <xdr:to>
      <xdr:col>6</xdr:col>
      <xdr:colOff>50800</xdr:colOff>
      <xdr:row>64</xdr:row>
      <xdr:rowOff>94996</xdr:rowOff>
    </xdr:to>
    <xdr:sp macro="" textlink="">
      <xdr:nvSpPr>
        <xdr:cNvPr id="145" name="円/楕円 144"/>
        <xdr:cNvSpPr/>
      </xdr:nvSpPr>
      <xdr:spPr>
        <a:xfrm>
          <a:off x="4064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79773</xdr:rowOff>
    </xdr:from>
    <xdr:ext cx="736600" cy="259045"/>
    <xdr:sp macro="" textlink="">
      <xdr:nvSpPr>
        <xdr:cNvPr id="146" name="テキスト ボックス 145"/>
        <xdr:cNvSpPr txBox="1"/>
      </xdr:nvSpPr>
      <xdr:spPr>
        <a:xfrm>
          <a:off x="3733800" y="1105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39116</xdr:rowOff>
    </xdr:from>
    <xdr:to>
      <xdr:col>4</xdr:col>
      <xdr:colOff>533400</xdr:colOff>
      <xdr:row>65</xdr:row>
      <xdr:rowOff>140716</xdr:rowOff>
    </xdr:to>
    <xdr:sp macro="" textlink="">
      <xdr:nvSpPr>
        <xdr:cNvPr id="147" name="円/楕円 146"/>
        <xdr:cNvSpPr/>
      </xdr:nvSpPr>
      <xdr:spPr>
        <a:xfrm>
          <a:off x="3175000" y="1118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125493</xdr:rowOff>
    </xdr:from>
    <xdr:ext cx="762000" cy="259045"/>
    <xdr:sp macro="" textlink="">
      <xdr:nvSpPr>
        <xdr:cNvPr id="148" name="テキスト ボックス 147"/>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63500</xdr:rowOff>
    </xdr:from>
    <xdr:to>
      <xdr:col>3</xdr:col>
      <xdr:colOff>330200</xdr:colOff>
      <xdr:row>63</xdr:row>
      <xdr:rowOff>165100</xdr:rowOff>
    </xdr:to>
    <xdr:sp macro="" textlink="">
      <xdr:nvSpPr>
        <xdr:cNvPr id="149" name="円/楕円 148"/>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149877</xdr:rowOff>
    </xdr:from>
    <xdr:ext cx="762000" cy="259045"/>
    <xdr:sp macro="" textlink="">
      <xdr:nvSpPr>
        <xdr:cNvPr id="150" name="テキスト ボックス 149"/>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82804</xdr:rowOff>
    </xdr:from>
    <xdr:to>
      <xdr:col>2</xdr:col>
      <xdr:colOff>127000</xdr:colOff>
      <xdr:row>64</xdr:row>
      <xdr:rowOff>12954</xdr:rowOff>
    </xdr:to>
    <xdr:sp macro="" textlink="">
      <xdr:nvSpPr>
        <xdr:cNvPr id="151" name="円/楕円 150"/>
        <xdr:cNvSpPr/>
      </xdr:nvSpPr>
      <xdr:spPr>
        <a:xfrm>
          <a:off x="1397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169181</xdr:rowOff>
    </xdr:from>
    <xdr:ext cx="762000" cy="259045"/>
    <xdr:sp macro="" textlink="">
      <xdr:nvSpPr>
        <xdr:cNvPr id="152" name="テキスト ボックス 151"/>
        <xdr:cNvSpPr txBox="1"/>
      </xdr:nvSpPr>
      <xdr:spPr>
        <a:xfrm>
          <a:off x="1066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[392,165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年度比で人口１人当たりで</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類似団体と比較して若干高い状況となっているので、今後は更なる事務事業の見直し</a:t>
          </a:r>
          <a:r>
            <a:rPr kumimoji="1" lang="ja-JP" altLang="en-US" sz="1100">
              <a:solidFill>
                <a:schemeClr val="dk1"/>
              </a:solidFill>
              <a:effectLst/>
              <a:latin typeface="+mn-lt"/>
              <a:ea typeface="+mn-ea"/>
              <a:cs typeface="+mn-cs"/>
            </a:rPr>
            <a:t>や人員配置の効率化</a:t>
          </a:r>
          <a:r>
            <a:rPr kumimoji="1" lang="ja-JP" altLang="ja-JP" sz="1100">
              <a:solidFill>
                <a:schemeClr val="dk1"/>
              </a:solidFill>
              <a:effectLst/>
              <a:latin typeface="+mn-lt"/>
              <a:ea typeface="+mn-ea"/>
              <a:cs typeface="+mn-cs"/>
            </a:rPr>
            <a:t>を図り、</a:t>
          </a:r>
          <a:r>
            <a:rPr kumimoji="1" lang="ja-JP" altLang="en-US" sz="1100">
              <a:solidFill>
                <a:schemeClr val="dk1"/>
              </a:solidFill>
              <a:effectLst/>
              <a:latin typeface="+mn-lt"/>
              <a:ea typeface="+mn-ea"/>
              <a:cs typeface="+mn-cs"/>
            </a:rPr>
            <a:t>能率</a:t>
          </a:r>
          <a:r>
            <a:rPr kumimoji="1" lang="ja-JP" altLang="ja-JP" sz="1100">
              <a:solidFill>
                <a:schemeClr val="dk1"/>
              </a:solidFill>
              <a:effectLst/>
              <a:latin typeface="+mn-lt"/>
              <a:ea typeface="+mn-ea"/>
              <a:cs typeface="+mn-cs"/>
            </a:rPr>
            <a:t>的な行政運営を図っていきたい</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101474</xdr:rowOff>
    </xdr:from>
    <xdr:to>
      <xdr:col>7</xdr:col>
      <xdr:colOff>152400</xdr:colOff>
      <xdr:row>82</xdr:row>
      <xdr:rowOff>134931</xdr:rowOff>
    </xdr:to>
    <xdr:cxnSp macro="">
      <xdr:nvCxnSpPr>
        <xdr:cNvPr id="188" name="直線コネクタ 187"/>
        <xdr:cNvCxnSpPr/>
      </xdr:nvCxnSpPr>
      <xdr:spPr>
        <a:xfrm>
          <a:off x="4114800" y="14160374"/>
          <a:ext cx="8382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39533</xdr:rowOff>
    </xdr:from>
    <xdr:ext cx="762000" cy="259045"/>
    <xdr:sp macro="" textlink="">
      <xdr:nvSpPr>
        <xdr:cNvPr id="189" name="人件費・物件費等の状況平均値テキスト"/>
        <xdr:cNvSpPr txBox="1"/>
      </xdr:nvSpPr>
      <xdr:spPr>
        <a:xfrm>
          <a:off x="5041900" y="13926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101474</xdr:rowOff>
    </xdr:from>
    <xdr:to>
      <xdr:col>6</xdr:col>
      <xdr:colOff>0</xdr:colOff>
      <xdr:row>82</xdr:row>
      <xdr:rowOff>103908</xdr:rowOff>
    </xdr:to>
    <xdr:cxnSp macro="">
      <xdr:nvCxnSpPr>
        <xdr:cNvPr id="191" name="直線コネクタ 190"/>
        <xdr:cNvCxnSpPr/>
      </xdr:nvCxnSpPr>
      <xdr:spPr>
        <a:xfrm flipV="1">
          <a:off x="3225800" y="14160374"/>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110160</xdr:rowOff>
    </xdr:from>
    <xdr:ext cx="736600" cy="259045"/>
    <xdr:sp macro="" textlink="">
      <xdr:nvSpPr>
        <xdr:cNvPr id="193" name="テキスト ボックス 192"/>
        <xdr:cNvSpPr txBox="1"/>
      </xdr:nvSpPr>
      <xdr:spPr>
        <a:xfrm>
          <a:off x="3733800" y="13826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91911</xdr:rowOff>
    </xdr:from>
    <xdr:to>
      <xdr:col>4</xdr:col>
      <xdr:colOff>482600</xdr:colOff>
      <xdr:row>82</xdr:row>
      <xdr:rowOff>103908</xdr:rowOff>
    </xdr:to>
    <xdr:cxnSp macro="">
      <xdr:nvCxnSpPr>
        <xdr:cNvPr id="194" name="直線コネクタ 193"/>
        <xdr:cNvCxnSpPr/>
      </xdr:nvCxnSpPr>
      <xdr:spPr>
        <a:xfrm>
          <a:off x="2336800" y="14150811"/>
          <a:ext cx="889000" cy="1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135800</xdr:rowOff>
    </xdr:from>
    <xdr:ext cx="762000" cy="259045"/>
    <xdr:sp macro="" textlink="">
      <xdr:nvSpPr>
        <xdr:cNvPr id="196" name="テキスト ボックス 195"/>
        <xdr:cNvSpPr txBox="1"/>
      </xdr:nvSpPr>
      <xdr:spPr>
        <a:xfrm>
          <a:off x="2844800" y="1385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68117</xdr:rowOff>
    </xdr:from>
    <xdr:to>
      <xdr:col>3</xdr:col>
      <xdr:colOff>279400</xdr:colOff>
      <xdr:row>82</xdr:row>
      <xdr:rowOff>91911</xdr:rowOff>
    </xdr:to>
    <xdr:cxnSp macro="">
      <xdr:nvCxnSpPr>
        <xdr:cNvPr id="197" name="直線コネクタ 196"/>
        <xdr:cNvCxnSpPr/>
      </xdr:nvCxnSpPr>
      <xdr:spPr>
        <a:xfrm>
          <a:off x="1447800" y="14127017"/>
          <a:ext cx="889000" cy="2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84131</xdr:rowOff>
    </xdr:from>
    <xdr:to>
      <xdr:col>7</xdr:col>
      <xdr:colOff>203200</xdr:colOff>
      <xdr:row>83</xdr:row>
      <xdr:rowOff>14281</xdr:rowOff>
    </xdr:to>
    <xdr:sp macro="" textlink="">
      <xdr:nvSpPr>
        <xdr:cNvPr id="207" name="円/楕円 206"/>
        <xdr:cNvSpPr/>
      </xdr:nvSpPr>
      <xdr:spPr>
        <a:xfrm>
          <a:off x="4902200" y="1414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56208</xdr:rowOff>
    </xdr:from>
    <xdr:ext cx="762000" cy="259045"/>
    <xdr:sp macro="" textlink="">
      <xdr:nvSpPr>
        <xdr:cNvPr id="208" name="人件費・物件費等の状況該当値テキスト"/>
        <xdr:cNvSpPr txBox="1"/>
      </xdr:nvSpPr>
      <xdr:spPr>
        <a:xfrm>
          <a:off x="5041900" y="141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392,165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50674</xdr:rowOff>
    </xdr:from>
    <xdr:to>
      <xdr:col>6</xdr:col>
      <xdr:colOff>50800</xdr:colOff>
      <xdr:row>82</xdr:row>
      <xdr:rowOff>152274</xdr:rowOff>
    </xdr:to>
    <xdr:sp macro="" textlink="">
      <xdr:nvSpPr>
        <xdr:cNvPr id="209" name="円/楕円 208"/>
        <xdr:cNvSpPr/>
      </xdr:nvSpPr>
      <xdr:spPr>
        <a:xfrm>
          <a:off x="4064000" y="141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137051</xdr:rowOff>
    </xdr:from>
    <xdr:ext cx="736600" cy="259045"/>
    <xdr:sp macro="" textlink="">
      <xdr:nvSpPr>
        <xdr:cNvPr id="210" name="テキスト ボックス 209"/>
        <xdr:cNvSpPr txBox="1"/>
      </xdr:nvSpPr>
      <xdr:spPr>
        <a:xfrm>
          <a:off x="3733800" y="141959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363,049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53108</xdr:rowOff>
    </xdr:from>
    <xdr:to>
      <xdr:col>4</xdr:col>
      <xdr:colOff>533400</xdr:colOff>
      <xdr:row>82</xdr:row>
      <xdr:rowOff>154708</xdr:rowOff>
    </xdr:to>
    <xdr:sp macro="" textlink="">
      <xdr:nvSpPr>
        <xdr:cNvPr id="211" name="円/楕円 210"/>
        <xdr:cNvSpPr/>
      </xdr:nvSpPr>
      <xdr:spPr>
        <a:xfrm>
          <a:off x="3175000" y="14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139485</xdr:rowOff>
    </xdr:from>
    <xdr:ext cx="762000" cy="259045"/>
    <xdr:sp macro="" textlink="">
      <xdr:nvSpPr>
        <xdr:cNvPr id="212" name="テキスト ボックス 211"/>
        <xdr:cNvSpPr txBox="1"/>
      </xdr:nvSpPr>
      <xdr:spPr>
        <a:xfrm>
          <a:off x="2844800" y="14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365,167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41111</xdr:rowOff>
    </xdr:from>
    <xdr:to>
      <xdr:col>3</xdr:col>
      <xdr:colOff>330200</xdr:colOff>
      <xdr:row>82</xdr:row>
      <xdr:rowOff>142711</xdr:rowOff>
    </xdr:to>
    <xdr:sp macro="" textlink="">
      <xdr:nvSpPr>
        <xdr:cNvPr id="213" name="円/楕円 212"/>
        <xdr:cNvSpPr/>
      </xdr:nvSpPr>
      <xdr:spPr>
        <a:xfrm>
          <a:off x="2286000" y="14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152888</xdr:rowOff>
    </xdr:from>
    <xdr:ext cx="762000" cy="259045"/>
    <xdr:sp macro="" textlink="">
      <xdr:nvSpPr>
        <xdr:cNvPr id="214" name="テキスト ボックス 213"/>
        <xdr:cNvSpPr txBox="1"/>
      </xdr:nvSpPr>
      <xdr:spPr>
        <a:xfrm>
          <a:off x="1955800" y="13868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354,726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17317</xdr:rowOff>
    </xdr:from>
    <xdr:to>
      <xdr:col>2</xdr:col>
      <xdr:colOff>127000</xdr:colOff>
      <xdr:row>82</xdr:row>
      <xdr:rowOff>118917</xdr:rowOff>
    </xdr:to>
    <xdr:sp macro="" textlink="">
      <xdr:nvSpPr>
        <xdr:cNvPr id="215" name="円/楕円 214"/>
        <xdr:cNvSpPr/>
      </xdr:nvSpPr>
      <xdr:spPr>
        <a:xfrm>
          <a:off x="1397000" y="1407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129094</xdr:rowOff>
    </xdr:from>
    <xdr:ext cx="762000" cy="259045"/>
    <xdr:sp macro="" textlink="">
      <xdr:nvSpPr>
        <xdr:cNvPr id="216" name="テキスト ボックス 215"/>
        <xdr:cNvSpPr txBox="1"/>
      </xdr:nvSpPr>
      <xdr:spPr>
        <a:xfrm>
          <a:off x="1066800" y="1384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334,018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となった。職員年齢構成の偏在や平均年齢の上昇により、類似団体平均を上回っているが、地域の実情に応じた適正な給与管理に努めている。</a:t>
          </a:r>
          <a:endParaRPr lang="ja-JP" altLang="ja-JP" sz="1400">
            <a:effectLst/>
          </a:endParaRPr>
        </a:p>
        <a:p>
          <a:r>
            <a:rPr kumimoji="1" lang="ja-JP" altLang="ja-JP" sz="1100">
              <a:solidFill>
                <a:schemeClr val="dk1"/>
              </a:solidFill>
              <a:effectLst/>
              <a:latin typeface="+mn-lt"/>
              <a:ea typeface="+mn-ea"/>
              <a:cs typeface="+mn-cs"/>
            </a:rPr>
            <a:t>今後は、職務・職責に応じた給与構造への転換を図るなど、給与の適正化に</a:t>
          </a:r>
          <a:r>
            <a:rPr kumimoji="1" lang="ja-JP" altLang="en-US" sz="1100">
              <a:solidFill>
                <a:schemeClr val="dk1"/>
              </a:solidFill>
              <a:effectLst/>
              <a:latin typeface="+mn-lt"/>
              <a:ea typeface="+mn-ea"/>
              <a:cs typeface="+mn-cs"/>
            </a:rPr>
            <a:t>努めなければならない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2" name="直線コネクタ 231"/>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3" name="テキスト ボックス 232"/>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4" name="直線コネクタ 233"/>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5" name="テキスト ボックス 234"/>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6" name="直線コネクタ 235"/>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7" name="テキスト ボックス 236"/>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8" name="直線コネクタ 237"/>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9" name="テキスト ボックス 238"/>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44196</xdr:rowOff>
    </xdr:from>
    <xdr:to>
      <xdr:col>24</xdr:col>
      <xdr:colOff>558800</xdr:colOff>
      <xdr:row>86</xdr:row>
      <xdr:rowOff>72644</xdr:rowOff>
    </xdr:to>
    <xdr:cxnSp macro="">
      <xdr:nvCxnSpPr>
        <xdr:cNvPr id="243" name="直線コネクタ 242"/>
        <xdr:cNvCxnSpPr/>
      </xdr:nvCxnSpPr>
      <xdr:spPr>
        <a:xfrm flipV="1">
          <a:off x="17018000" y="14103096"/>
          <a:ext cx="0" cy="714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44721</xdr:rowOff>
    </xdr:from>
    <xdr:ext cx="762000" cy="259045"/>
    <xdr:sp macro="" textlink="">
      <xdr:nvSpPr>
        <xdr:cNvPr id="244" name="給与水準   （国との比較）最小値テキスト"/>
        <xdr:cNvSpPr txBox="1"/>
      </xdr:nvSpPr>
      <xdr:spPr>
        <a:xfrm>
          <a:off x="17106900" y="1478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86</xdr:row>
      <xdr:rowOff>72644</xdr:rowOff>
    </xdr:from>
    <xdr:to>
      <xdr:col>24</xdr:col>
      <xdr:colOff>647700</xdr:colOff>
      <xdr:row>86</xdr:row>
      <xdr:rowOff>72644</xdr:rowOff>
    </xdr:to>
    <xdr:cxnSp macro="">
      <xdr:nvCxnSpPr>
        <xdr:cNvPr id="245" name="直線コネクタ 244"/>
        <xdr:cNvCxnSpPr/>
      </xdr:nvCxnSpPr>
      <xdr:spPr>
        <a:xfrm>
          <a:off x="16929100" y="1481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130573</xdr:rowOff>
    </xdr:from>
    <xdr:ext cx="762000" cy="259045"/>
    <xdr:sp macro="" textlink="">
      <xdr:nvSpPr>
        <xdr:cNvPr id="246" name="給与水準   （国との比較）最大値テキスト"/>
        <xdr:cNvSpPr txBox="1"/>
      </xdr:nvSpPr>
      <xdr:spPr>
        <a:xfrm>
          <a:off x="17106900" y="1384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82</xdr:row>
      <xdr:rowOff>44196</xdr:rowOff>
    </xdr:from>
    <xdr:to>
      <xdr:col>24</xdr:col>
      <xdr:colOff>647700</xdr:colOff>
      <xdr:row>82</xdr:row>
      <xdr:rowOff>44196</xdr:rowOff>
    </xdr:to>
    <xdr:cxnSp macro="">
      <xdr:nvCxnSpPr>
        <xdr:cNvPr id="247" name="直線コネクタ 246"/>
        <xdr:cNvCxnSpPr/>
      </xdr:nvCxnSpPr>
      <xdr:spPr>
        <a:xfrm>
          <a:off x="16929100" y="1410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9906</xdr:rowOff>
    </xdr:from>
    <xdr:to>
      <xdr:col>24</xdr:col>
      <xdr:colOff>558800</xdr:colOff>
      <xdr:row>86</xdr:row>
      <xdr:rowOff>29211</xdr:rowOff>
    </xdr:to>
    <xdr:cxnSp macro="">
      <xdr:nvCxnSpPr>
        <xdr:cNvPr id="248" name="直線コネクタ 247"/>
        <xdr:cNvCxnSpPr/>
      </xdr:nvCxnSpPr>
      <xdr:spPr>
        <a:xfrm flipV="1">
          <a:off x="16179800" y="14754606"/>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154449</xdr:rowOff>
    </xdr:from>
    <xdr:ext cx="762000" cy="259045"/>
    <xdr:sp macro="" textlink="">
      <xdr:nvSpPr>
        <xdr:cNvPr id="249" name="給与水準   （国との比較）平均値テキスト"/>
        <xdr:cNvSpPr txBox="1"/>
      </xdr:nvSpPr>
      <xdr:spPr>
        <a:xfrm>
          <a:off x="17106900" y="143847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137922</xdr:rowOff>
    </xdr:from>
    <xdr:to>
      <xdr:col>24</xdr:col>
      <xdr:colOff>609600</xdr:colOff>
      <xdr:row>85</xdr:row>
      <xdr:rowOff>68072</xdr:rowOff>
    </xdr:to>
    <xdr:sp macro="" textlink="">
      <xdr:nvSpPr>
        <xdr:cNvPr id="250" name="フローチャート : 判断 249"/>
        <xdr:cNvSpPr/>
      </xdr:nvSpPr>
      <xdr:spPr>
        <a:xfrm>
          <a:off x="16967200" y="1453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147574</xdr:rowOff>
    </xdr:from>
    <xdr:to>
      <xdr:col>23</xdr:col>
      <xdr:colOff>406400</xdr:colOff>
      <xdr:row>86</xdr:row>
      <xdr:rowOff>29211</xdr:rowOff>
    </xdr:to>
    <xdr:cxnSp macro="">
      <xdr:nvCxnSpPr>
        <xdr:cNvPr id="251" name="直線コネクタ 250"/>
        <xdr:cNvCxnSpPr/>
      </xdr:nvCxnSpPr>
      <xdr:spPr>
        <a:xfrm>
          <a:off x="15290800" y="14720824"/>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147574</xdr:rowOff>
    </xdr:from>
    <xdr:to>
      <xdr:col>23</xdr:col>
      <xdr:colOff>457200</xdr:colOff>
      <xdr:row>85</xdr:row>
      <xdr:rowOff>77724</xdr:rowOff>
    </xdr:to>
    <xdr:sp macro="" textlink="">
      <xdr:nvSpPr>
        <xdr:cNvPr id="252" name="フローチャート : 判断 251"/>
        <xdr:cNvSpPr/>
      </xdr:nvSpPr>
      <xdr:spPr>
        <a:xfrm>
          <a:off x="16129000" y="1454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87901</xdr:rowOff>
    </xdr:from>
    <xdr:ext cx="736600" cy="259045"/>
    <xdr:sp macro="" textlink="">
      <xdr:nvSpPr>
        <xdr:cNvPr id="253" name="テキスト ボックス 252"/>
        <xdr:cNvSpPr txBox="1"/>
      </xdr:nvSpPr>
      <xdr:spPr>
        <a:xfrm>
          <a:off x="15798800" y="1431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84837</xdr:rowOff>
    </xdr:from>
    <xdr:to>
      <xdr:col>22</xdr:col>
      <xdr:colOff>203200</xdr:colOff>
      <xdr:row>85</xdr:row>
      <xdr:rowOff>147574</xdr:rowOff>
    </xdr:to>
    <xdr:cxnSp macro="">
      <xdr:nvCxnSpPr>
        <xdr:cNvPr id="254" name="直線コネクタ 253"/>
        <xdr:cNvCxnSpPr/>
      </xdr:nvCxnSpPr>
      <xdr:spPr>
        <a:xfrm>
          <a:off x="14401800" y="14658087"/>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133096</xdr:rowOff>
    </xdr:from>
    <xdr:to>
      <xdr:col>22</xdr:col>
      <xdr:colOff>254000</xdr:colOff>
      <xdr:row>85</xdr:row>
      <xdr:rowOff>63246</xdr:rowOff>
    </xdr:to>
    <xdr:sp macro="" textlink="">
      <xdr:nvSpPr>
        <xdr:cNvPr id="255" name="フローチャート : 判断 254"/>
        <xdr:cNvSpPr/>
      </xdr:nvSpPr>
      <xdr:spPr>
        <a:xfrm>
          <a:off x="152400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73423</xdr:rowOff>
    </xdr:from>
    <xdr:ext cx="762000" cy="259045"/>
    <xdr:sp macro="" textlink="">
      <xdr:nvSpPr>
        <xdr:cNvPr id="256" name="テキスト ボックス 255"/>
        <xdr:cNvSpPr txBox="1"/>
      </xdr:nvSpPr>
      <xdr:spPr>
        <a:xfrm>
          <a:off x="14909800" y="1430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84837</xdr:rowOff>
    </xdr:from>
    <xdr:to>
      <xdr:col>21</xdr:col>
      <xdr:colOff>0</xdr:colOff>
      <xdr:row>88</xdr:row>
      <xdr:rowOff>24130</xdr:rowOff>
    </xdr:to>
    <xdr:cxnSp macro="">
      <xdr:nvCxnSpPr>
        <xdr:cNvPr id="257" name="直線コネクタ 256"/>
        <xdr:cNvCxnSpPr/>
      </xdr:nvCxnSpPr>
      <xdr:spPr>
        <a:xfrm flipV="1">
          <a:off x="13512800" y="14658087"/>
          <a:ext cx="889000" cy="45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89663</xdr:rowOff>
    </xdr:from>
    <xdr:to>
      <xdr:col>21</xdr:col>
      <xdr:colOff>50800</xdr:colOff>
      <xdr:row>85</xdr:row>
      <xdr:rowOff>19813</xdr:rowOff>
    </xdr:to>
    <xdr:sp macro="" textlink="">
      <xdr:nvSpPr>
        <xdr:cNvPr id="258" name="フローチャート : 判断 257"/>
        <xdr:cNvSpPr/>
      </xdr:nvSpPr>
      <xdr:spPr>
        <a:xfrm>
          <a:off x="14351000" y="1449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29990</xdr:rowOff>
    </xdr:from>
    <xdr:ext cx="762000" cy="259045"/>
    <xdr:sp macro="" textlink="">
      <xdr:nvSpPr>
        <xdr:cNvPr id="259" name="テキスト ボックス 258"/>
        <xdr:cNvSpPr txBox="1"/>
      </xdr:nvSpPr>
      <xdr:spPr>
        <a:xfrm>
          <a:off x="14020800" y="1426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123189</xdr:rowOff>
    </xdr:from>
    <xdr:to>
      <xdr:col>19</xdr:col>
      <xdr:colOff>533400</xdr:colOff>
      <xdr:row>87</xdr:row>
      <xdr:rowOff>53339</xdr:rowOff>
    </xdr:to>
    <xdr:sp macro="" textlink="">
      <xdr:nvSpPr>
        <xdr:cNvPr id="260" name="フローチャート : 判断 25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63516</xdr:rowOff>
    </xdr:from>
    <xdr:ext cx="762000" cy="259045"/>
    <xdr:sp macro="" textlink="">
      <xdr:nvSpPr>
        <xdr:cNvPr id="261" name="テキスト ボックス 26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130556</xdr:rowOff>
    </xdr:from>
    <xdr:to>
      <xdr:col>24</xdr:col>
      <xdr:colOff>609600</xdr:colOff>
      <xdr:row>86</xdr:row>
      <xdr:rowOff>60706</xdr:rowOff>
    </xdr:to>
    <xdr:sp macro="" textlink="">
      <xdr:nvSpPr>
        <xdr:cNvPr id="267" name="円/楕円 266"/>
        <xdr:cNvSpPr/>
      </xdr:nvSpPr>
      <xdr:spPr>
        <a:xfrm>
          <a:off x="169672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26433</xdr:rowOff>
    </xdr:from>
    <xdr:ext cx="762000" cy="259045"/>
    <xdr:sp macro="" textlink="">
      <xdr:nvSpPr>
        <xdr:cNvPr id="268" name="給与水準   （国との比較）該当値テキスト"/>
        <xdr:cNvSpPr txBox="1"/>
      </xdr:nvSpPr>
      <xdr:spPr>
        <a:xfrm>
          <a:off x="17106900" y="1459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149861</xdr:rowOff>
    </xdr:from>
    <xdr:to>
      <xdr:col>23</xdr:col>
      <xdr:colOff>457200</xdr:colOff>
      <xdr:row>86</xdr:row>
      <xdr:rowOff>80011</xdr:rowOff>
    </xdr:to>
    <xdr:sp macro="" textlink="">
      <xdr:nvSpPr>
        <xdr:cNvPr id="269" name="円/楕円 268"/>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64788</xdr:rowOff>
    </xdr:from>
    <xdr:ext cx="736600" cy="259045"/>
    <xdr:sp macro="" textlink="">
      <xdr:nvSpPr>
        <xdr:cNvPr id="270" name="テキスト ボックス 269"/>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96774</xdr:rowOff>
    </xdr:from>
    <xdr:to>
      <xdr:col>22</xdr:col>
      <xdr:colOff>254000</xdr:colOff>
      <xdr:row>86</xdr:row>
      <xdr:rowOff>26924</xdr:rowOff>
    </xdr:to>
    <xdr:sp macro="" textlink="">
      <xdr:nvSpPr>
        <xdr:cNvPr id="271" name="円/楕円 270"/>
        <xdr:cNvSpPr/>
      </xdr:nvSpPr>
      <xdr:spPr>
        <a:xfrm>
          <a:off x="15240000" y="1467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11701</xdr:rowOff>
    </xdr:from>
    <xdr:ext cx="762000" cy="259045"/>
    <xdr:sp macro="" textlink="">
      <xdr:nvSpPr>
        <xdr:cNvPr id="272" name="テキスト ボックス 271"/>
        <xdr:cNvSpPr txBox="1"/>
      </xdr:nvSpPr>
      <xdr:spPr>
        <a:xfrm>
          <a:off x="14909800" y="1475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34037</xdr:rowOff>
    </xdr:from>
    <xdr:to>
      <xdr:col>21</xdr:col>
      <xdr:colOff>50800</xdr:colOff>
      <xdr:row>85</xdr:row>
      <xdr:rowOff>135637</xdr:rowOff>
    </xdr:to>
    <xdr:sp macro="" textlink="">
      <xdr:nvSpPr>
        <xdr:cNvPr id="273" name="円/楕円 272"/>
        <xdr:cNvSpPr/>
      </xdr:nvSpPr>
      <xdr:spPr>
        <a:xfrm>
          <a:off x="14351000" y="14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120414</xdr:rowOff>
    </xdr:from>
    <xdr:ext cx="762000" cy="259045"/>
    <xdr:sp macro="" textlink="">
      <xdr:nvSpPr>
        <xdr:cNvPr id="274" name="テキスト ボックス 273"/>
        <xdr:cNvSpPr txBox="1"/>
      </xdr:nvSpPr>
      <xdr:spPr>
        <a:xfrm>
          <a:off x="14020800" y="1469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75" name="円/楕円 274"/>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76" name="テキスト ボックス 275"/>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8" name="テキスト ボックス 27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9" name="テキスト ボックス 27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4" name="正方形/長方形 28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5" name="正方形/長方形 28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6" name="正方形/長方形 28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7" name="正方形/長方形 28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8" name="正方形/長方形 28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9" name="テキスト ボックス 28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0.18</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なり</a:t>
          </a:r>
          <a:r>
            <a:rPr kumimoji="1" lang="ja-JP" altLang="ja-JP" sz="1100">
              <a:solidFill>
                <a:schemeClr val="dk1"/>
              </a:solidFill>
              <a:effectLst/>
              <a:latin typeface="+mn-lt"/>
              <a:ea typeface="+mn-ea"/>
              <a:cs typeface="+mn-cs"/>
            </a:rPr>
            <a:t>、類似団体平均を若干上回っている状況</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ある。</a:t>
          </a:r>
          <a:endParaRPr lang="ja-JP" altLang="ja-JP" sz="1400">
            <a:effectLst/>
          </a:endParaRPr>
        </a:p>
        <a:p>
          <a:r>
            <a:rPr kumimoji="1" lang="ja-JP" altLang="ja-JP" sz="1100">
              <a:solidFill>
                <a:schemeClr val="dk1"/>
              </a:solidFill>
              <a:effectLst/>
              <a:latin typeface="+mn-lt"/>
              <a:ea typeface="+mn-ea"/>
              <a:cs typeface="+mn-cs"/>
            </a:rPr>
            <a:t>　行政需要の増加等に伴い事務量は増嵩の傾向にあるが、業務の効率化を図り職員数の適正管理に努める。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0" name="テキスト ボックス 28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1" name="直線コネクタ 29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2" name="テキスト ボックス 29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3" name="直線コネクタ 29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4" name="テキスト ボックス 29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5" name="直線コネクタ 29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6" name="テキスト ボックス 29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7" name="直線コネクタ 29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8" name="テキスト ボックス 29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9" name="直線コネクタ 29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0" name="テキスト ボックス 29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1" name="直線コネクタ 30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2" name="テキスト ボックス 30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3" name="直線コネクタ 30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4" name="テキスト ボックス 30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5" name="直線コネクタ 30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6" name="テキスト ボックス 30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08" name="直線コネクタ 307"/>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09"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0" name="直線コネクタ 309"/>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1"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2" name="直線コネクタ 311"/>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23676</xdr:rowOff>
    </xdr:from>
    <xdr:to>
      <xdr:col>24</xdr:col>
      <xdr:colOff>558800</xdr:colOff>
      <xdr:row>60</xdr:row>
      <xdr:rowOff>29881</xdr:rowOff>
    </xdr:to>
    <xdr:cxnSp macro="">
      <xdr:nvCxnSpPr>
        <xdr:cNvPr id="313" name="直線コネクタ 312"/>
        <xdr:cNvCxnSpPr/>
      </xdr:nvCxnSpPr>
      <xdr:spPr>
        <a:xfrm>
          <a:off x="16179800" y="10310676"/>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75020</xdr:rowOff>
    </xdr:from>
    <xdr:ext cx="762000" cy="259045"/>
    <xdr:sp macro="" textlink="">
      <xdr:nvSpPr>
        <xdr:cNvPr id="314" name="定員管理の状況平均値テキスト"/>
        <xdr:cNvSpPr txBox="1"/>
      </xdr:nvSpPr>
      <xdr:spPr>
        <a:xfrm>
          <a:off x="17106900" y="10019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5" name="フローチャート : 判断 314"/>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23676</xdr:rowOff>
    </xdr:from>
    <xdr:to>
      <xdr:col>23</xdr:col>
      <xdr:colOff>406400</xdr:colOff>
      <xdr:row>60</xdr:row>
      <xdr:rowOff>39188</xdr:rowOff>
    </xdr:to>
    <xdr:cxnSp macro="">
      <xdr:nvCxnSpPr>
        <xdr:cNvPr id="316" name="直線コネクタ 315"/>
        <xdr:cNvCxnSpPr/>
      </xdr:nvCxnSpPr>
      <xdr:spPr>
        <a:xfrm flipV="1">
          <a:off x="15290800" y="10310676"/>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7" name="フローチャート : 判断 316"/>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18" name="テキスト ボックス 317"/>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142385</xdr:rowOff>
    </xdr:from>
    <xdr:to>
      <xdr:col>22</xdr:col>
      <xdr:colOff>203200</xdr:colOff>
      <xdr:row>60</xdr:row>
      <xdr:rowOff>39188</xdr:rowOff>
    </xdr:to>
    <xdr:cxnSp macro="">
      <xdr:nvCxnSpPr>
        <xdr:cNvPr id="319" name="直線コネクタ 318"/>
        <xdr:cNvCxnSpPr/>
      </xdr:nvCxnSpPr>
      <xdr:spPr>
        <a:xfrm>
          <a:off x="14401800" y="10257935"/>
          <a:ext cx="889000" cy="68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0" name="フローチャート : 判断 319"/>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131317</xdr:rowOff>
    </xdr:from>
    <xdr:ext cx="762000" cy="259045"/>
    <xdr:sp macro="" textlink="">
      <xdr:nvSpPr>
        <xdr:cNvPr id="321" name="テキスト ボックス 320"/>
        <xdr:cNvSpPr txBox="1"/>
      </xdr:nvSpPr>
      <xdr:spPr>
        <a:xfrm>
          <a:off x="14909800" y="99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103432</xdr:rowOff>
    </xdr:from>
    <xdr:to>
      <xdr:col>21</xdr:col>
      <xdr:colOff>0</xdr:colOff>
      <xdr:row>59</xdr:row>
      <xdr:rowOff>142385</xdr:rowOff>
    </xdr:to>
    <xdr:cxnSp macro="">
      <xdr:nvCxnSpPr>
        <xdr:cNvPr id="322" name="直線コネクタ 321"/>
        <xdr:cNvCxnSpPr/>
      </xdr:nvCxnSpPr>
      <xdr:spPr>
        <a:xfrm>
          <a:off x="13512800" y="10218982"/>
          <a:ext cx="889000" cy="3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3" name="フローチャート : 判断 322"/>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133385</xdr:rowOff>
    </xdr:from>
    <xdr:ext cx="762000" cy="259045"/>
    <xdr:sp macro="" textlink="">
      <xdr:nvSpPr>
        <xdr:cNvPr id="324" name="テキスト ボックス 323"/>
        <xdr:cNvSpPr txBox="1"/>
      </xdr:nvSpPr>
      <xdr:spPr>
        <a:xfrm>
          <a:off x="14020800" y="9906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5" name="フローチャート : 判断 324"/>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128215</xdr:rowOff>
    </xdr:from>
    <xdr:ext cx="762000" cy="259045"/>
    <xdr:sp macro="" textlink="">
      <xdr:nvSpPr>
        <xdr:cNvPr id="326" name="テキスト ボックス 325"/>
        <xdr:cNvSpPr txBox="1"/>
      </xdr:nvSpPr>
      <xdr:spPr>
        <a:xfrm>
          <a:off x="13131800" y="990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150531</xdr:rowOff>
    </xdr:from>
    <xdr:to>
      <xdr:col>24</xdr:col>
      <xdr:colOff>609600</xdr:colOff>
      <xdr:row>60</xdr:row>
      <xdr:rowOff>80681</xdr:rowOff>
    </xdr:to>
    <xdr:sp macro="" textlink="">
      <xdr:nvSpPr>
        <xdr:cNvPr id="332" name="円/楕円 331"/>
        <xdr:cNvSpPr/>
      </xdr:nvSpPr>
      <xdr:spPr>
        <a:xfrm>
          <a:off x="16967200" y="1026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122608</xdr:rowOff>
    </xdr:from>
    <xdr:ext cx="762000" cy="259045"/>
    <xdr:sp macro="" textlink="">
      <xdr:nvSpPr>
        <xdr:cNvPr id="333" name="定員管理の状況該当値テキスト"/>
        <xdr:cNvSpPr txBox="1"/>
      </xdr:nvSpPr>
      <xdr:spPr>
        <a:xfrm>
          <a:off x="17106900" y="1023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144326</xdr:rowOff>
    </xdr:from>
    <xdr:to>
      <xdr:col>23</xdr:col>
      <xdr:colOff>457200</xdr:colOff>
      <xdr:row>60</xdr:row>
      <xdr:rowOff>74476</xdr:rowOff>
    </xdr:to>
    <xdr:sp macro="" textlink="">
      <xdr:nvSpPr>
        <xdr:cNvPr id="334" name="円/楕円 333"/>
        <xdr:cNvSpPr/>
      </xdr:nvSpPr>
      <xdr:spPr>
        <a:xfrm>
          <a:off x="16129000" y="1025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59253</xdr:rowOff>
    </xdr:from>
    <xdr:ext cx="736600" cy="259045"/>
    <xdr:sp macro="" textlink="">
      <xdr:nvSpPr>
        <xdr:cNvPr id="335" name="テキスト ボックス 334"/>
        <xdr:cNvSpPr txBox="1"/>
      </xdr:nvSpPr>
      <xdr:spPr>
        <a:xfrm>
          <a:off x="15798800" y="10346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20.95</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159838</xdr:rowOff>
    </xdr:from>
    <xdr:to>
      <xdr:col>22</xdr:col>
      <xdr:colOff>254000</xdr:colOff>
      <xdr:row>60</xdr:row>
      <xdr:rowOff>89988</xdr:rowOff>
    </xdr:to>
    <xdr:sp macro="" textlink="">
      <xdr:nvSpPr>
        <xdr:cNvPr id="336" name="円/楕円 335"/>
        <xdr:cNvSpPr/>
      </xdr:nvSpPr>
      <xdr:spPr>
        <a:xfrm>
          <a:off x="15240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74765</xdr:rowOff>
    </xdr:from>
    <xdr:ext cx="762000" cy="259045"/>
    <xdr:sp macro="" textlink="">
      <xdr:nvSpPr>
        <xdr:cNvPr id="337" name="テキスト ボックス 336"/>
        <xdr:cNvSpPr txBox="1"/>
      </xdr:nvSpPr>
      <xdr:spPr>
        <a:xfrm>
          <a:off x="14909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91585</xdr:rowOff>
    </xdr:from>
    <xdr:to>
      <xdr:col>21</xdr:col>
      <xdr:colOff>50800</xdr:colOff>
      <xdr:row>60</xdr:row>
      <xdr:rowOff>21735</xdr:rowOff>
    </xdr:to>
    <xdr:sp macro="" textlink="">
      <xdr:nvSpPr>
        <xdr:cNvPr id="338" name="円/楕円 337"/>
        <xdr:cNvSpPr/>
      </xdr:nvSpPr>
      <xdr:spPr>
        <a:xfrm>
          <a:off x="14351000" y="1020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6512</xdr:rowOff>
    </xdr:from>
    <xdr:ext cx="762000" cy="259045"/>
    <xdr:sp macro="" textlink="">
      <xdr:nvSpPr>
        <xdr:cNvPr id="339" name="テキスト ボックス 338"/>
        <xdr:cNvSpPr txBox="1"/>
      </xdr:nvSpPr>
      <xdr:spPr>
        <a:xfrm>
          <a:off x="14020800" y="1029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52632</xdr:rowOff>
    </xdr:from>
    <xdr:to>
      <xdr:col>19</xdr:col>
      <xdr:colOff>533400</xdr:colOff>
      <xdr:row>59</xdr:row>
      <xdr:rowOff>154232</xdr:rowOff>
    </xdr:to>
    <xdr:sp macro="" textlink="">
      <xdr:nvSpPr>
        <xdr:cNvPr id="340" name="円/楕円 339"/>
        <xdr:cNvSpPr/>
      </xdr:nvSpPr>
      <xdr:spPr>
        <a:xfrm>
          <a:off x="13462000" y="1016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139009</xdr:rowOff>
    </xdr:from>
    <xdr:ext cx="762000" cy="259045"/>
    <xdr:sp macro="" textlink="">
      <xdr:nvSpPr>
        <xdr:cNvPr id="341" name="テキスト ボックス 340"/>
        <xdr:cNvSpPr txBox="1"/>
      </xdr:nvSpPr>
      <xdr:spPr>
        <a:xfrm>
          <a:off x="13131800" y="10254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となった。要因は算出基礎となる分子の値において、公営企業の地方債償還財源の繰入金が減少したものの、普通建設事業（中学校建設事業・地域ふれあいセンター整備事業等）に投入した地方債の元利償還金が増加したためである。</a:t>
          </a:r>
        </a:p>
        <a:p>
          <a:r>
            <a:rPr kumimoji="1" lang="ja-JP" altLang="en-US" sz="1100">
              <a:solidFill>
                <a:schemeClr val="dk1"/>
              </a:solidFill>
              <a:effectLst/>
              <a:latin typeface="+mn-lt"/>
              <a:ea typeface="+mn-ea"/>
              <a:cs typeface="+mn-cs"/>
            </a:rPr>
            <a:t>　算出の分母となる標準税収入額等と普通交付税額の平衡化が保たれるならば急激な数値の変動はないと思われるが、分子の元利償還金の額が近年の普通建設事業に投入した地方債の償還開始により増加に転じることが見込まれることから実質公債費比率は徐々に上昇すると見込まれる。このため、財政規模にあった公債管理を図るべく、事業計画を見直し、新規借入の抑制を図る必要が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58" name="直線コネクタ 357"/>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59" name="テキスト ボックス 358"/>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0" name="直線コネクタ 359"/>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1" name="テキスト ボックス 360"/>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2" name="直線コネクタ 361"/>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3" name="テキスト ボックス 362"/>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4" name="直線コネクタ 363"/>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5" name="テキスト ボックス 364"/>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6" name="直線コネクタ 365"/>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7" name="テキスト ボックス 366"/>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68" name="直線コネクタ 367"/>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99483</xdr:rowOff>
    </xdr:from>
    <xdr:to>
      <xdr:col>24</xdr:col>
      <xdr:colOff>558800</xdr:colOff>
      <xdr:row>45</xdr:row>
      <xdr:rowOff>74083</xdr:rowOff>
    </xdr:to>
    <xdr:cxnSp macro="">
      <xdr:nvCxnSpPr>
        <xdr:cNvPr id="371" name="直線コネクタ 370"/>
        <xdr:cNvCxnSpPr/>
      </xdr:nvCxnSpPr>
      <xdr:spPr>
        <a:xfrm flipV="1">
          <a:off x="17018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46160</xdr:rowOff>
    </xdr:from>
    <xdr:ext cx="762000" cy="259045"/>
    <xdr:sp macro="" textlink="">
      <xdr:nvSpPr>
        <xdr:cNvPr id="372"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45</xdr:row>
      <xdr:rowOff>74083</xdr:rowOff>
    </xdr:from>
    <xdr:to>
      <xdr:col>24</xdr:col>
      <xdr:colOff>647700</xdr:colOff>
      <xdr:row>45</xdr:row>
      <xdr:rowOff>74083</xdr:rowOff>
    </xdr:to>
    <xdr:cxnSp macro="">
      <xdr:nvCxnSpPr>
        <xdr:cNvPr id="373" name="直線コネクタ 372"/>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14410</xdr:rowOff>
    </xdr:from>
    <xdr:ext cx="762000" cy="259045"/>
    <xdr:sp macro="" textlink="">
      <xdr:nvSpPr>
        <xdr:cNvPr id="374"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99483</xdr:rowOff>
    </xdr:from>
    <xdr:to>
      <xdr:col>24</xdr:col>
      <xdr:colOff>647700</xdr:colOff>
      <xdr:row>35</xdr:row>
      <xdr:rowOff>99483</xdr:rowOff>
    </xdr:to>
    <xdr:cxnSp macro="">
      <xdr:nvCxnSpPr>
        <xdr:cNvPr id="375" name="直線コネクタ 374"/>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149074</xdr:rowOff>
    </xdr:from>
    <xdr:to>
      <xdr:col>24</xdr:col>
      <xdr:colOff>558800</xdr:colOff>
      <xdr:row>40</xdr:row>
      <xdr:rowOff>115509</xdr:rowOff>
    </xdr:to>
    <xdr:cxnSp macro="">
      <xdr:nvCxnSpPr>
        <xdr:cNvPr id="376" name="直線コネクタ 375"/>
        <xdr:cNvCxnSpPr/>
      </xdr:nvCxnSpPr>
      <xdr:spPr>
        <a:xfrm>
          <a:off x="16179800" y="6835624"/>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49184</xdr:rowOff>
    </xdr:from>
    <xdr:ext cx="762000" cy="259045"/>
    <xdr:sp macro="" textlink="">
      <xdr:nvSpPr>
        <xdr:cNvPr id="377" name="公債費負担の状況平均値テキスト"/>
        <xdr:cNvSpPr txBox="1"/>
      </xdr:nvSpPr>
      <xdr:spPr>
        <a:xfrm>
          <a:off x="17106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77107</xdr:rowOff>
    </xdr:from>
    <xdr:to>
      <xdr:col>24</xdr:col>
      <xdr:colOff>609600</xdr:colOff>
      <xdr:row>42</xdr:row>
      <xdr:rowOff>7257</xdr:rowOff>
    </xdr:to>
    <xdr:sp macro="" textlink="">
      <xdr:nvSpPr>
        <xdr:cNvPr id="378" name="フローチャート : 判断 377"/>
        <xdr:cNvSpPr/>
      </xdr:nvSpPr>
      <xdr:spPr>
        <a:xfrm>
          <a:off x="16967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103112</xdr:rowOff>
    </xdr:from>
    <xdr:to>
      <xdr:col>23</xdr:col>
      <xdr:colOff>406400</xdr:colOff>
      <xdr:row>39</xdr:row>
      <xdr:rowOff>149074</xdr:rowOff>
    </xdr:to>
    <xdr:cxnSp macro="">
      <xdr:nvCxnSpPr>
        <xdr:cNvPr id="379" name="直線コネクタ 378"/>
        <xdr:cNvCxnSpPr/>
      </xdr:nvCxnSpPr>
      <xdr:spPr>
        <a:xfrm>
          <a:off x="15290800" y="6789662"/>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43543</xdr:rowOff>
    </xdr:from>
    <xdr:to>
      <xdr:col>23</xdr:col>
      <xdr:colOff>457200</xdr:colOff>
      <xdr:row>42</xdr:row>
      <xdr:rowOff>145143</xdr:rowOff>
    </xdr:to>
    <xdr:sp macro="" textlink="">
      <xdr:nvSpPr>
        <xdr:cNvPr id="380" name="フローチャート : 判断 379"/>
        <xdr:cNvSpPr/>
      </xdr:nvSpPr>
      <xdr:spPr>
        <a:xfrm>
          <a:off x="16129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129920</xdr:rowOff>
    </xdr:from>
    <xdr:ext cx="736600" cy="259045"/>
    <xdr:sp macro="" textlink="">
      <xdr:nvSpPr>
        <xdr:cNvPr id="381" name="テキスト ボックス 380"/>
        <xdr:cNvSpPr txBox="1"/>
      </xdr:nvSpPr>
      <xdr:spPr>
        <a:xfrm>
          <a:off x="15798800" y="733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103112</xdr:rowOff>
    </xdr:from>
    <xdr:to>
      <xdr:col>22</xdr:col>
      <xdr:colOff>203200</xdr:colOff>
      <xdr:row>39</xdr:row>
      <xdr:rowOff>103112</xdr:rowOff>
    </xdr:to>
    <xdr:cxnSp macro="">
      <xdr:nvCxnSpPr>
        <xdr:cNvPr id="382" name="直線コネクタ 381"/>
        <xdr:cNvCxnSpPr/>
      </xdr:nvCxnSpPr>
      <xdr:spPr>
        <a:xfrm>
          <a:off x="14401800" y="67896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9072</xdr:rowOff>
    </xdr:from>
    <xdr:to>
      <xdr:col>22</xdr:col>
      <xdr:colOff>254000</xdr:colOff>
      <xdr:row>42</xdr:row>
      <xdr:rowOff>110672</xdr:rowOff>
    </xdr:to>
    <xdr:sp macro="" textlink="">
      <xdr:nvSpPr>
        <xdr:cNvPr id="383" name="フローチャート : 判断 382"/>
        <xdr:cNvSpPr/>
      </xdr:nvSpPr>
      <xdr:spPr>
        <a:xfrm>
          <a:off x="15240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95449</xdr:rowOff>
    </xdr:from>
    <xdr:ext cx="762000" cy="259045"/>
    <xdr:sp macro="" textlink="">
      <xdr:nvSpPr>
        <xdr:cNvPr id="384" name="テキスト ボックス 383"/>
        <xdr:cNvSpPr txBox="1"/>
      </xdr:nvSpPr>
      <xdr:spPr>
        <a:xfrm>
          <a:off x="14909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103112</xdr:rowOff>
    </xdr:from>
    <xdr:to>
      <xdr:col>21</xdr:col>
      <xdr:colOff>0</xdr:colOff>
      <xdr:row>40</xdr:row>
      <xdr:rowOff>605</xdr:rowOff>
    </xdr:to>
    <xdr:cxnSp macro="">
      <xdr:nvCxnSpPr>
        <xdr:cNvPr id="385" name="直線コネクタ 384"/>
        <xdr:cNvCxnSpPr/>
      </xdr:nvCxnSpPr>
      <xdr:spPr>
        <a:xfrm flipV="1">
          <a:off x="13512800" y="678966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123976</xdr:rowOff>
    </xdr:from>
    <xdr:to>
      <xdr:col>21</xdr:col>
      <xdr:colOff>50800</xdr:colOff>
      <xdr:row>43</xdr:row>
      <xdr:rowOff>54126</xdr:rowOff>
    </xdr:to>
    <xdr:sp macro="" textlink="">
      <xdr:nvSpPr>
        <xdr:cNvPr id="386" name="フローチャート : 判断 385"/>
        <xdr:cNvSpPr/>
      </xdr:nvSpPr>
      <xdr:spPr>
        <a:xfrm>
          <a:off x="14351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387" name="テキスト ボックス 386"/>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21469</xdr:rowOff>
    </xdr:from>
    <xdr:to>
      <xdr:col>19</xdr:col>
      <xdr:colOff>533400</xdr:colOff>
      <xdr:row>43</xdr:row>
      <xdr:rowOff>123069</xdr:rowOff>
    </xdr:to>
    <xdr:sp macro="" textlink="">
      <xdr:nvSpPr>
        <xdr:cNvPr id="388" name="フローチャート : 判断 387"/>
        <xdr:cNvSpPr/>
      </xdr:nvSpPr>
      <xdr:spPr>
        <a:xfrm>
          <a:off x="13462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107846</xdr:rowOff>
    </xdr:from>
    <xdr:ext cx="762000" cy="259045"/>
    <xdr:sp macro="" textlink="">
      <xdr:nvSpPr>
        <xdr:cNvPr id="389" name="テキスト ボックス 388"/>
        <xdr:cNvSpPr txBox="1"/>
      </xdr:nvSpPr>
      <xdr:spPr>
        <a:xfrm>
          <a:off x="13131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64709</xdr:rowOff>
    </xdr:from>
    <xdr:to>
      <xdr:col>24</xdr:col>
      <xdr:colOff>609600</xdr:colOff>
      <xdr:row>40</xdr:row>
      <xdr:rowOff>166309</xdr:rowOff>
    </xdr:to>
    <xdr:sp macro="" textlink="">
      <xdr:nvSpPr>
        <xdr:cNvPr id="395" name="円/楕円 394"/>
        <xdr:cNvSpPr/>
      </xdr:nvSpPr>
      <xdr:spPr>
        <a:xfrm>
          <a:off x="16967200" y="69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81236</xdr:rowOff>
    </xdr:from>
    <xdr:ext cx="762000" cy="259045"/>
    <xdr:sp macro="" textlink="">
      <xdr:nvSpPr>
        <xdr:cNvPr id="396" name="公債費負担の状況該当値テキスト"/>
        <xdr:cNvSpPr txBox="1"/>
      </xdr:nvSpPr>
      <xdr:spPr>
        <a:xfrm>
          <a:off x="17106900" y="6767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98274</xdr:rowOff>
    </xdr:from>
    <xdr:to>
      <xdr:col>23</xdr:col>
      <xdr:colOff>457200</xdr:colOff>
      <xdr:row>40</xdr:row>
      <xdr:rowOff>28424</xdr:rowOff>
    </xdr:to>
    <xdr:sp macro="" textlink="">
      <xdr:nvSpPr>
        <xdr:cNvPr id="397" name="円/楕円 396"/>
        <xdr:cNvSpPr/>
      </xdr:nvSpPr>
      <xdr:spPr>
        <a:xfrm>
          <a:off x="16129000" y="67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38601</xdr:rowOff>
    </xdr:from>
    <xdr:ext cx="736600" cy="259045"/>
    <xdr:sp macro="" textlink="">
      <xdr:nvSpPr>
        <xdr:cNvPr id="398" name="テキスト ボックス 397"/>
        <xdr:cNvSpPr txBox="1"/>
      </xdr:nvSpPr>
      <xdr:spPr>
        <a:xfrm>
          <a:off x="15798800" y="6553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52312</xdr:rowOff>
    </xdr:from>
    <xdr:to>
      <xdr:col>22</xdr:col>
      <xdr:colOff>254000</xdr:colOff>
      <xdr:row>39</xdr:row>
      <xdr:rowOff>153912</xdr:rowOff>
    </xdr:to>
    <xdr:sp macro="" textlink="">
      <xdr:nvSpPr>
        <xdr:cNvPr id="399" name="円/楕円 398"/>
        <xdr:cNvSpPr/>
      </xdr:nvSpPr>
      <xdr:spPr>
        <a:xfrm>
          <a:off x="15240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164089</xdr:rowOff>
    </xdr:from>
    <xdr:ext cx="762000" cy="259045"/>
    <xdr:sp macro="" textlink="">
      <xdr:nvSpPr>
        <xdr:cNvPr id="400" name="テキスト ボックス 399"/>
        <xdr:cNvSpPr txBox="1"/>
      </xdr:nvSpPr>
      <xdr:spPr>
        <a:xfrm>
          <a:off x="14909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52312</xdr:rowOff>
    </xdr:from>
    <xdr:to>
      <xdr:col>21</xdr:col>
      <xdr:colOff>50800</xdr:colOff>
      <xdr:row>39</xdr:row>
      <xdr:rowOff>153912</xdr:rowOff>
    </xdr:to>
    <xdr:sp macro="" textlink="">
      <xdr:nvSpPr>
        <xdr:cNvPr id="401" name="円/楕円 400"/>
        <xdr:cNvSpPr/>
      </xdr:nvSpPr>
      <xdr:spPr>
        <a:xfrm>
          <a:off x="14351000" y="673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164089</xdr:rowOff>
    </xdr:from>
    <xdr:ext cx="762000" cy="259045"/>
    <xdr:sp macro="" textlink="">
      <xdr:nvSpPr>
        <xdr:cNvPr id="402" name="テキスト ボックス 401"/>
        <xdr:cNvSpPr txBox="1"/>
      </xdr:nvSpPr>
      <xdr:spPr>
        <a:xfrm>
          <a:off x="14020800" y="650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121255</xdr:rowOff>
    </xdr:from>
    <xdr:to>
      <xdr:col>19</xdr:col>
      <xdr:colOff>533400</xdr:colOff>
      <xdr:row>40</xdr:row>
      <xdr:rowOff>51405</xdr:rowOff>
    </xdr:to>
    <xdr:sp macro="" textlink="">
      <xdr:nvSpPr>
        <xdr:cNvPr id="403" name="円/楕円 402"/>
        <xdr:cNvSpPr/>
      </xdr:nvSpPr>
      <xdr:spPr>
        <a:xfrm>
          <a:off x="13462000" y="680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61582</xdr:rowOff>
    </xdr:from>
    <xdr:ext cx="762000" cy="259045"/>
    <xdr:sp macro="" textlink="">
      <xdr:nvSpPr>
        <xdr:cNvPr id="404" name="テキスト ボックス 403"/>
        <xdr:cNvSpPr txBox="1"/>
      </xdr:nvSpPr>
      <xdr:spPr>
        <a:xfrm>
          <a:off x="13131800" y="657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ポイントの増で</a:t>
          </a:r>
          <a:r>
            <a:rPr kumimoji="1" lang="en-US" altLang="ja-JP" sz="1100">
              <a:solidFill>
                <a:schemeClr val="dk1"/>
              </a:solidFill>
              <a:effectLst/>
              <a:latin typeface="+mn-lt"/>
              <a:ea typeface="+mn-ea"/>
              <a:cs typeface="+mn-cs"/>
            </a:rPr>
            <a:t>75.6</a:t>
          </a:r>
          <a:r>
            <a:rPr kumimoji="1" lang="ja-JP" altLang="ja-JP" sz="1100">
              <a:solidFill>
                <a:schemeClr val="dk1"/>
              </a:solidFill>
              <a:effectLst/>
              <a:latin typeface="+mn-lt"/>
              <a:ea typeface="+mn-ea"/>
              <a:cs typeface="+mn-cs"/>
            </a:rPr>
            <a:t>％となったものの、早期健全化基準内の数値を示している。増加の要因は、</a:t>
          </a:r>
          <a:r>
            <a:rPr kumimoji="1" lang="ja-JP" altLang="en-US" sz="1100">
              <a:solidFill>
                <a:schemeClr val="dk1"/>
              </a:solidFill>
              <a:effectLst/>
              <a:latin typeface="+mn-lt"/>
              <a:ea typeface="+mn-ea"/>
              <a:cs typeface="+mn-cs"/>
            </a:rPr>
            <a:t>町道整備事業及び防災行政無線デジタル化事業</a:t>
          </a:r>
          <a:r>
            <a:rPr kumimoji="1" lang="ja-JP" altLang="ja-JP" sz="1100">
              <a:solidFill>
                <a:schemeClr val="dk1"/>
              </a:solidFill>
              <a:effectLst/>
              <a:latin typeface="+mn-lt"/>
              <a:ea typeface="+mn-ea"/>
              <a:cs typeface="+mn-cs"/>
            </a:rPr>
            <a:t>に伴う起債借入によるもの</a:t>
          </a:r>
          <a:r>
            <a:rPr kumimoji="1" lang="ja-JP" altLang="en-US" sz="1100">
              <a:solidFill>
                <a:schemeClr val="dk1"/>
              </a:solidFill>
              <a:effectLst/>
              <a:latin typeface="+mn-lt"/>
              <a:ea typeface="+mn-ea"/>
              <a:cs typeface="+mn-cs"/>
            </a:rPr>
            <a:t>が大きな割合を占めている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将来負担額に対して充当可能財源が</a:t>
          </a:r>
          <a:r>
            <a:rPr kumimoji="1" lang="en-US" altLang="ja-JP" sz="1100">
              <a:solidFill>
                <a:schemeClr val="dk1"/>
              </a:solidFill>
              <a:effectLst/>
              <a:latin typeface="+mn-lt"/>
              <a:ea typeface="+mn-ea"/>
              <a:cs typeface="+mn-cs"/>
            </a:rPr>
            <a:t>85.3</a:t>
          </a:r>
          <a:r>
            <a:rPr kumimoji="1" lang="ja-JP" altLang="ja-JP" sz="1100">
              <a:solidFill>
                <a:schemeClr val="dk1"/>
              </a:solidFill>
              <a:effectLst/>
              <a:latin typeface="+mn-lt"/>
              <a:ea typeface="+mn-ea"/>
              <a:cs typeface="+mn-cs"/>
            </a:rPr>
            <a:t>％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13305</xdr:rowOff>
    </xdr:from>
    <xdr:to>
      <xdr:col>24</xdr:col>
      <xdr:colOff>558800</xdr:colOff>
      <xdr:row>18</xdr:row>
      <xdr:rowOff>95794</xdr:rowOff>
    </xdr:to>
    <xdr:cxnSp macro="">
      <xdr:nvCxnSpPr>
        <xdr:cNvPr id="440" name="直線コネクタ 439"/>
        <xdr:cNvCxnSpPr/>
      </xdr:nvCxnSpPr>
      <xdr:spPr>
        <a:xfrm>
          <a:off x="16179800" y="2927955"/>
          <a:ext cx="838200" cy="2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62791</xdr:rowOff>
    </xdr:from>
    <xdr:ext cx="762000" cy="259045"/>
    <xdr:sp macro="" textlink="">
      <xdr:nvSpPr>
        <xdr:cNvPr id="441"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2" name="フローチャート : 判断 441"/>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108252</xdr:rowOff>
    </xdr:from>
    <xdr:to>
      <xdr:col>23</xdr:col>
      <xdr:colOff>406400</xdr:colOff>
      <xdr:row>17</xdr:row>
      <xdr:rowOff>13305</xdr:rowOff>
    </xdr:to>
    <xdr:cxnSp macro="">
      <xdr:nvCxnSpPr>
        <xdr:cNvPr id="443" name="直線コネクタ 442"/>
        <xdr:cNvCxnSpPr/>
      </xdr:nvCxnSpPr>
      <xdr:spPr>
        <a:xfrm>
          <a:off x="15290800" y="2508552"/>
          <a:ext cx="889000" cy="41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4" name="フローチャート : 判断 44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5" name="テキスト ボックス 44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92166</xdr:rowOff>
    </xdr:from>
    <xdr:to>
      <xdr:col>22</xdr:col>
      <xdr:colOff>203200</xdr:colOff>
      <xdr:row>14</xdr:row>
      <xdr:rowOff>108252</xdr:rowOff>
    </xdr:to>
    <xdr:cxnSp macro="">
      <xdr:nvCxnSpPr>
        <xdr:cNvPr id="446" name="直線コネクタ 445"/>
        <xdr:cNvCxnSpPr/>
      </xdr:nvCxnSpPr>
      <xdr:spPr>
        <a:xfrm>
          <a:off x="14401800" y="2492466"/>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33564</xdr:rowOff>
    </xdr:from>
    <xdr:to>
      <xdr:col>22</xdr:col>
      <xdr:colOff>254000</xdr:colOff>
      <xdr:row>13</xdr:row>
      <xdr:rowOff>135164</xdr:rowOff>
    </xdr:to>
    <xdr:sp macro="" textlink="">
      <xdr:nvSpPr>
        <xdr:cNvPr id="447" name="フローチャート :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92166</xdr:rowOff>
    </xdr:from>
    <xdr:to>
      <xdr:col>21</xdr:col>
      <xdr:colOff>0</xdr:colOff>
      <xdr:row>14</xdr:row>
      <xdr:rowOff>158810</xdr:rowOff>
    </xdr:to>
    <xdr:cxnSp macro="">
      <xdr:nvCxnSpPr>
        <xdr:cNvPr id="449" name="直線コネクタ 448"/>
        <xdr:cNvCxnSpPr/>
      </xdr:nvCxnSpPr>
      <xdr:spPr>
        <a:xfrm flipV="1">
          <a:off x="13512800" y="2492466"/>
          <a:ext cx="889000" cy="6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13</xdr:row>
      <xdr:rowOff>33564</xdr:rowOff>
    </xdr:from>
    <xdr:to>
      <xdr:col>21</xdr:col>
      <xdr:colOff>50800</xdr:colOff>
      <xdr:row>13</xdr:row>
      <xdr:rowOff>135164</xdr:rowOff>
    </xdr:to>
    <xdr:sp macro="" textlink="">
      <xdr:nvSpPr>
        <xdr:cNvPr id="450" name="フローチャート : 判断 449"/>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51" name="テキスト ボックス 450"/>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52" name="フローチャート : 判断 451"/>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53" name="テキスト ボックス 452"/>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18</xdr:row>
      <xdr:rowOff>44994</xdr:rowOff>
    </xdr:from>
    <xdr:to>
      <xdr:col>24</xdr:col>
      <xdr:colOff>609600</xdr:colOff>
      <xdr:row>18</xdr:row>
      <xdr:rowOff>146594</xdr:rowOff>
    </xdr:to>
    <xdr:sp macro="" textlink="">
      <xdr:nvSpPr>
        <xdr:cNvPr id="459" name="円/楕円 458"/>
        <xdr:cNvSpPr/>
      </xdr:nvSpPr>
      <xdr:spPr>
        <a:xfrm>
          <a:off x="16967200" y="313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17071</xdr:rowOff>
    </xdr:from>
    <xdr:ext cx="762000" cy="259045"/>
    <xdr:sp macro="" textlink="">
      <xdr:nvSpPr>
        <xdr:cNvPr id="460" name="将来負担の状況該当値テキスト"/>
        <xdr:cNvSpPr txBox="1"/>
      </xdr:nvSpPr>
      <xdr:spPr>
        <a:xfrm>
          <a:off x="17106900" y="310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133955</xdr:rowOff>
    </xdr:from>
    <xdr:to>
      <xdr:col>23</xdr:col>
      <xdr:colOff>457200</xdr:colOff>
      <xdr:row>17</xdr:row>
      <xdr:rowOff>64105</xdr:rowOff>
    </xdr:to>
    <xdr:sp macro="" textlink="">
      <xdr:nvSpPr>
        <xdr:cNvPr id="461" name="円/楕円 460"/>
        <xdr:cNvSpPr/>
      </xdr:nvSpPr>
      <xdr:spPr>
        <a:xfrm>
          <a:off x="16129000" y="2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48882</xdr:rowOff>
    </xdr:from>
    <xdr:ext cx="736600" cy="259045"/>
    <xdr:sp macro="" textlink="">
      <xdr:nvSpPr>
        <xdr:cNvPr id="462" name="テキスト ボックス 461"/>
        <xdr:cNvSpPr txBox="1"/>
      </xdr:nvSpPr>
      <xdr:spPr>
        <a:xfrm>
          <a:off x="15798800" y="2963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57452</xdr:rowOff>
    </xdr:from>
    <xdr:to>
      <xdr:col>22</xdr:col>
      <xdr:colOff>254000</xdr:colOff>
      <xdr:row>14</xdr:row>
      <xdr:rowOff>159052</xdr:rowOff>
    </xdr:to>
    <xdr:sp macro="" textlink="">
      <xdr:nvSpPr>
        <xdr:cNvPr id="463" name="円/楕円 462"/>
        <xdr:cNvSpPr/>
      </xdr:nvSpPr>
      <xdr:spPr>
        <a:xfrm>
          <a:off x="15240000" y="245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143829</xdr:rowOff>
    </xdr:from>
    <xdr:ext cx="762000" cy="259045"/>
    <xdr:sp macro="" textlink="">
      <xdr:nvSpPr>
        <xdr:cNvPr id="464" name="テキスト ボックス 463"/>
        <xdr:cNvSpPr txBox="1"/>
      </xdr:nvSpPr>
      <xdr:spPr>
        <a:xfrm>
          <a:off x="14909800" y="254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41366</xdr:rowOff>
    </xdr:from>
    <xdr:to>
      <xdr:col>21</xdr:col>
      <xdr:colOff>50800</xdr:colOff>
      <xdr:row>14</xdr:row>
      <xdr:rowOff>142966</xdr:rowOff>
    </xdr:to>
    <xdr:sp macro="" textlink="">
      <xdr:nvSpPr>
        <xdr:cNvPr id="465" name="円/楕円 464"/>
        <xdr:cNvSpPr/>
      </xdr:nvSpPr>
      <xdr:spPr>
        <a:xfrm>
          <a:off x="14351000" y="24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127743</xdr:rowOff>
    </xdr:from>
    <xdr:ext cx="762000" cy="259045"/>
    <xdr:sp macro="" textlink="">
      <xdr:nvSpPr>
        <xdr:cNvPr id="466" name="テキスト ボックス 465"/>
        <xdr:cNvSpPr txBox="1"/>
      </xdr:nvSpPr>
      <xdr:spPr>
        <a:xfrm>
          <a:off x="14020800" y="252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108010</xdr:rowOff>
    </xdr:from>
    <xdr:to>
      <xdr:col>19</xdr:col>
      <xdr:colOff>533400</xdr:colOff>
      <xdr:row>15</xdr:row>
      <xdr:rowOff>38160</xdr:rowOff>
    </xdr:to>
    <xdr:sp macro="" textlink="">
      <xdr:nvSpPr>
        <xdr:cNvPr id="467" name="円/楕円 466"/>
        <xdr:cNvSpPr/>
      </xdr:nvSpPr>
      <xdr:spPr>
        <a:xfrm>
          <a:off x="13462000" y="25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22937</xdr:rowOff>
    </xdr:from>
    <xdr:ext cx="762000" cy="259045"/>
    <xdr:sp macro="" textlink="">
      <xdr:nvSpPr>
        <xdr:cNvPr id="468" name="テキスト ボックス 467"/>
        <xdr:cNvSpPr txBox="1"/>
      </xdr:nvSpPr>
      <xdr:spPr>
        <a:xfrm>
          <a:off x="13131800" y="2594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ポイント減少したもの、類似団体平均と比較してやや高い状況となっている。</a:t>
          </a:r>
          <a:endParaRPr lang="ja-JP" altLang="ja-JP" sz="1400">
            <a:effectLst/>
          </a:endParaRPr>
        </a:p>
        <a:p>
          <a:r>
            <a:rPr kumimoji="1" lang="ja-JP" altLang="ja-JP" sz="1100">
              <a:solidFill>
                <a:schemeClr val="dk1"/>
              </a:solidFill>
              <a:effectLst/>
              <a:latin typeface="+mn-lt"/>
              <a:ea typeface="+mn-ea"/>
              <a:cs typeface="+mn-cs"/>
            </a:rPr>
            <a:t>　磐梯町では、ゴミ処理業務や消防業務を一部事務組合で行うと共に、指定管理者制度により公共施設の管理委託を行うなど、人件費の抑制を図っているが、今後、こういった負担金や委託料などを含めた人件費関係全般について検討し、更なる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115570</xdr:rowOff>
    </xdr:from>
    <xdr:to>
      <xdr:col>7</xdr:col>
      <xdr:colOff>15875</xdr:colOff>
      <xdr:row>36</xdr:row>
      <xdr:rowOff>119380</xdr:rowOff>
    </xdr:to>
    <xdr:cxnSp macro="">
      <xdr:nvCxnSpPr>
        <xdr:cNvPr id="66" name="直線コネクタ 65"/>
        <xdr:cNvCxnSpPr/>
      </xdr:nvCxnSpPr>
      <xdr:spPr>
        <a:xfrm flipV="1">
          <a:off x="3987800" y="6287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119380</xdr:rowOff>
    </xdr:from>
    <xdr:to>
      <xdr:col>5</xdr:col>
      <xdr:colOff>549275</xdr:colOff>
      <xdr:row>37</xdr:row>
      <xdr:rowOff>35560</xdr:rowOff>
    </xdr:to>
    <xdr:cxnSp macro="">
      <xdr:nvCxnSpPr>
        <xdr:cNvPr id="69" name="直線コネクタ 68"/>
        <xdr:cNvCxnSpPr/>
      </xdr:nvCxnSpPr>
      <xdr:spPr>
        <a:xfrm flipV="1">
          <a:off x="3098800" y="62915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107950</xdr:rowOff>
    </xdr:from>
    <xdr:to>
      <xdr:col>4</xdr:col>
      <xdr:colOff>346075</xdr:colOff>
      <xdr:row>37</xdr:row>
      <xdr:rowOff>35560</xdr:rowOff>
    </xdr:to>
    <xdr:cxnSp macro="">
      <xdr:nvCxnSpPr>
        <xdr:cNvPr id="72" name="直線コネクタ 71"/>
        <xdr:cNvCxnSpPr/>
      </xdr:nvCxnSpPr>
      <xdr:spPr>
        <a:xfrm>
          <a:off x="2209800" y="628015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50800</xdr:rowOff>
    </xdr:from>
    <xdr:to>
      <xdr:col>3</xdr:col>
      <xdr:colOff>142875</xdr:colOff>
      <xdr:row>36</xdr:row>
      <xdr:rowOff>107950</xdr:rowOff>
    </xdr:to>
    <xdr:cxnSp macro="">
      <xdr:nvCxnSpPr>
        <xdr:cNvPr id="75" name="直線コネクタ 74"/>
        <xdr:cNvCxnSpPr/>
      </xdr:nvCxnSpPr>
      <xdr:spPr>
        <a:xfrm>
          <a:off x="1320800" y="6223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64770</xdr:rowOff>
    </xdr:from>
    <xdr:to>
      <xdr:col>7</xdr:col>
      <xdr:colOff>66675</xdr:colOff>
      <xdr:row>36</xdr:row>
      <xdr:rowOff>166370</xdr:rowOff>
    </xdr:to>
    <xdr:sp macro="" textlink="">
      <xdr:nvSpPr>
        <xdr:cNvPr id="85" name="円/楕円 84"/>
        <xdr:cNvSpPr/>
      </xdr:nvSpPr>
      <xdr:spPr>
        <a:xfrm>
          <a:off x="47752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36847</xdr:rowOff>
    </xdr:from>
    <xdr:ext cx="762000" cy="259045"/>
    <xdr:sp macro="" textlink="">
      <xdr:nvSpPr>
        <xdr:cNvPr id="86" name="人件費該当値テキスト"/>
        <xdr:cNvSpPr txBox="1"/>
      </xdr:nvSpPr>
      <xdr:spPr>
        <a:xfrm>
          <a:off x="49149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68580</xdr:rowOff>
    </xdr:from>
    <xdr:to>
      <xdr:col>5</xdr:col>
      <xdr:colOff>600075</xdr:colOff>
      <xdr:row>36</xdr:row>
      <xdr:rowOff>170180</xdr:rowOff>
    </xdr:to>
    <xdr:sp macro="" textlink="">
      <xdr:nvSpPr>
        <xdr:cNvPr id="87" name="円/楕円 86"/>
        <xdr:cNvSpPr/>
      </xdr:nvSpPr>
      <xdr:spPr>
        <a:xfrm>
          <a:off x="3937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154957</xdr:rowOff>
    </xdr:from>
    <xdr:ext cx="736600" cy="259045"/>
    <xdr:sp macro="" textlink="">
      <xdr:nvSpPr>
        <xdr:cNvPr id="88" name="テキスト ボックス 87"/>
        <xdr:cNvSpPr txBox="1"/>
      </xdr:nvSpPr>
      <xdr:spPr>
        <a:xfrm>
          <a:off x="3606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156210</xdr:rowOff>
    </xdr:from>
    <xdr:to>
      <xdr:col>4</xdr:col>
      <xdr:colOff>396875</xdr:colOff>
      <xdr:row>37</xdr:row>
      <xdr:rowOff>86360</xdr:rowOff>
    </xdr:to>
    <xdr:sp macro="" textlink="">
      <xdr:nvSpPr>
        <xdr:cNvPr id="89" name="円/楕円 88"/>
        <xdr:cNvSpPr/>
      </xdr:nvSpPr>
      <xdr:spPr>
        <a:xfrm>
          <a:off x="30480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71137</xdr:rowOff>
    </xdr:from>
    <xdr:ext cx="762000" cy="259045"/>
    <xdr:sp macro="" textlink="">
      <xdr:nvSpPr>
        <xdr:cNvPr id="90" name="テキスト ボックス 89"/>
        <xdr:cNvSpPr txBox="1"/>
      </xdr:nvSpPr>
      <xdr:spPr>
        <a:xfrm>
          <a:off x="2717800" y="641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57150</xdr:rowOff>
    </xdr:from>
    <xdr:to>
      <xdr:col>3</xdr:col>
      <xdr:colOff>193675</xdr:colOff>
      <xdr:row>36</xdr:row>
      <xdr:rowOff>158750</xdr:rowOff>
    </xdr:to>
    <xdr:sp macro="" textlink="">
      <xdr:nvSpPr>
        <xdr:cNvPr id="91" name="円/楕円 90"/>
        <xdr:cNvSpPr/>
      </xdr:nvSpPr>
      <xdr:spPr>
        <a:xfrm>
          <a:off x="2159000" y="622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143527</xdr:rowOff>
    </xdr:from>
    <xdr:ext cx="762000" cy="259045"/>
    <xdr:sp macro="" textlink="">
      <xdr:nvSpPr>
        <xdr:cNvPr id="92" name="テキスト ボックス 91"/>
        <xdr:cNvSpPr txBox="1"/>
      </xdr:nvSpPr>
      <xdr:spPr>
        <a:xfrm>
          <a:off x="1828800" y="631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0</xdr:rowOff>
    </xdr:from>
    <xdr:to>
      <xdr:col>1</xdr:col>
      <xdr:colOff>676275</xdr:colOff>
      <xdr:row>36</xdr:row>
      <xdr:rowOff>101600</xdr:rowOff>
    </xdr:to>
    <xdr:sp macro="" textlink="">
      <xdr:nvSpPr>
        <xdr:cNvPr id="93" name="円/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86377</xdr:rowOff>
    </xdr:from>
    <xdr:ext cx="762000" cy="259045"/>
    <xdr:sp macro="" textlink="">
      <xdr:nvSpPr>
        <xdr:cNvPr id="94" name="テキスト ボックス 93"/>
        <xdr:cNvSpPr txBox="1"/>
      </xdr:nvSpPr>
      <xdr:spPr>
        <a:xfrm>
          <a:off x="939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ポイント減少したものの、類似団体平均を若干超えている。</a:t>
          </a:r>
          <a:endParaRPr lang="ja-JP" altLang="ja-JP" sz="1400">
            <a:effectLst/>
          </a:endParaRPr>
        </a:p>
        <a:p>
          <a:r>
            <a:rPr kumimoji="1" lang="ja-JP" altLang="ja-JP" sz="1100">
              <a:solidFill>
                <a:schemeClr val="dk1"/>
              </a:solidFill>
              <a:effectLst/>
              <a:latin typeface="+mn-lt"/>
              <a:ea typeface="+mn-ea"/>
              <a:cs typeface="+mn-cs"/>
            </a:rPr>
            <a:t>　今後は、臨時職員の雇用数の縮減や指定管理方式の検討、事務事業の見直しなど経費の縮減に努める。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50800</xdr:rowOff>
    </xdr:from>
    <xdr:to>
      <xdr:col>24</xdr:col>
      <xdr:colOff>31750</xdr:colOff>
      <xdr:row>16</xdr:row>
      <xdr:rowOff>69850</xdr:rowOff>
    </xdr:to>
    <xdr:cxnSp macro="">
      <xdr:nvCxnSpPr>
        <xdr:cNvPr id="126" name="直線コネクタ 125"/>
        <xdr:cNvCxnSpPr/>
      </xdr:nvCxnSpPr>
      <xdr:spPr>
        <a:xfrm flipV="1">
          <a:off x="15671800" y="2794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142257</xdr:rowOff>
    </xdr:from>
    <xdr:ext cx="762000" cy="259045"/>
    <xdr:sp macro="" textlink="">
      <xdr:nvSpPr>
        <xdr:cNvPr id="127" name="物件費平均値テキスト"/>
        <xdr:cNvSpPr txBox="1"/>
      </xdr:nvSpPr>
      <xdr:spPr>
        <a:xfrm>
          <a:off x="16598900" y="2542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69850</xdr:rowOff>
    </xdr:from>
    <xdr:to>
      <xdr:col>22</xdr:col>
      <xdr:colOff>565150</xdr:colOff>
      <xdr:row>16</xdr:row>
      <xdr:rowOff>104140</xdr:rowOff>
    </xdr:to>
    <xdr:cxnSp macro="">
      <xdr:nvCxnSpPr>
        <xdr:cNvPr id="129" name="直線コネクタ 128"/>
        <xdr:cNvCxnSpPr/>
      </xdr:nvCxnSpPr>
      <xdr:spPr>
        <a:xfrm flipV="1">
          <a:off x="14782800" y="28130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43180</xdr:rowOff>
    </xdr:from>
    <xdr:to>
      <xdr:col>21</xdr:col>
      <xdr:colOff>361950</xdr:colOff>
      <xdr:row>16</xdr:row>
      <xdr:rowOff>104140</xdr:rowOff>
    </xdr:to>
    <xdr:cxnSp macro="">
      <xdr:nvCxnSpPr>
        <xdr:cNvPr id="132" name="直線コネクタ 131"/>
        <xdr:cNvCxnSpPr/>
      </xdr:nvCxnSpPr>
      <xdr:spPr>
        <a:xfrm>
          <a:off x="13893800" y="27863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123190</xdr:rowOff>
    </xdr:from>
    <xdr:to>
      <xdr:col>20</xdr:col>
      <xdr:colOff>158750</xdr:colOff>
      <xdr:row>16</xdr:row>
      <xdr:rowOff>43180</xdr:rowOff>
    </xdr:to>
    <xdr:cxnSp macro="">
      <xdr:nvCxnSpPr>
        <xdr:cNvPr id="135" name="直線コネクタ 134"/>
        <xdr:cNvCxnSpPr/>
      </xdr:nvCxnSpPr>
      <xdr:spPr>
        <a:xfrm>
          <a:off x="13004800" y="26949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5" name="円/楕円 144"/>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6"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19050</xdr:rowOff>
    </xdr:from>
    <xdr:to>
      <xdr:col>22</xdr:col>
      <xdr:colOff>615950</xdr:colOff>
      <xdr:row>16</xdr:row>
      <xdr:rowOff>120650</xdr:rowOff>
    </xdr:to>
    <xdr:sp macro="" textlink="">
      <xdr:nvSpPr>
        <xdr:cNvPr id="147" name="円/楕円 146"/>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105427</xdr:rowOff>
    </xdr:from>
    <xdr:ext cx="736600" cy="259045"/>
    <xdr:sp macro="" textlink="">
      <xdr:nvSpPr>
        <xdr:cNvPr id="148" name="テキスト ボックス 147"/>
        <xdr:cNvSpPr txBox="1"/>
      </xdr:nvSpPr>
      <xdr:spPr>
        <a:xfrm>
          <a:off x="15290800" y="284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9" name="円/楕円 148"/>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50" name="テキスト ボックス 149"/>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163830</xdr:rowOff>
    </xdr:from>
    <xdr:to>
      <xdr:col>20</xdr:col>
      <xdr:colOff>209550</xdr:colOff>
      <xdr:row>16</xdr:row>
      <xdr:rowOff>93980</xdr:rowOff>
    </xdr:to>
    <xdr:sp macro="" textlink="">
      <xdr:nvSpPr>
        <xdr:cNvPr id="151" name="円/楕円 150"/>
        <xdr:cNvSpPr/>
      </xdr:nvSpPr>
      <xdr:spPr>
        <a:xfrm>
          <a:off x="13843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52" name="テキスト ボックス 151"/>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53" name="円/楕円 152"/>
        <xdr:cNvSpPr/>
      </xdr:nvSpPr>
      <xdr:spPr>
        <a:xfrm>
          <a:off x="12954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158767</xdr:rowOff>
    </xdr:from>
    <xdr:ext cx="762000" cy="259045"/>
    <xdr:sp macro="" textlink="">
      <xdr:nvSpPr>
        <xdr:cNvPr id="154" name="テキスト ボックス 153"/>
        <xdr:cNvSpPr txBox="1"/>
      </xdr:nvSpPr>
      <xdr:spPr>
        <a:xfrm>
          <a:off x="12623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類似団体平均より低い水準にある。今後も適正な給付</a:t>
          </a:r>
          <a:r>
            <a:rPr kumimoji="1" lang="ja-JP" altLang="en-US" sz="1100">
              <a:solidFill>
                <a:schemeClr val="dk1"/>
              </a:solidFill>
              <a:effectLst/>
              <a:latin typeface="+mn-lt"/>
              <a:ea typeface="+mn-ea"/>
              <a:cs typeface="+mn-cs"/>
            </a:rPr>
            <a:t>に努めていきたい</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12700</xdr:rowOff>
    </xdr:from>
    <xdr:to>
      <xdr:col>7</xdr:col>
      <xdr:colOff>15875</xdr:colOff>
      <xdr:row>55</xdr:row>
      <xdr:rowOff>31750</xdr:rowOff>
    </xdr:to>
    <xdr:cxnSp macro="">
      <xdr:nvCxnSpPr>
        <xdr:cNvPr id="186" name="直線コネクタ 185"/>
        <xdr:cNvCxnSpPr/>
      </xdr:nvCxnSpPr>
      <xdr:spPr>
        <a:xfrm>
          <a:off x="3987800" y="94424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87"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12700</xdr:rowOff>
    </xdr:to>
    <xdr:cxnSp macro="">
      <xdr:nvCxnSpPr>
        <xdr:cNvPr id="189" name="直線コネクタ 188"/>
        <xdr:cNvCxnSpPr/>
      </xdr:nvCxnSpPr>
      <xdr:spPr>
        <a:xfrm>
          <a:off x="3098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1" name="テキスト ボックス 190"/>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12700</xdr:rowOff>
    </xdr:to>
    <xdr:cxnSp macro="">
      <xdr:nvCxnSpPr>
        <xdr:cNvPr id="192" name="直線コネクタ 191"/>
        <xdr:cNvCxnSpPr/>
      </xdr:nvCxnSpPr>
      <xdr:spPr>
        <a:xfrm flipV="1">
          <a:off x="2209800" y="942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194" name="テキスト ボックス 19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146050</xdr:rowOff>
    </xdr:from>
    <xdr:to>
      <xdr:col>3</xdr:col>
      <xdr:colOff>142875</xdr:colOff>
      <xdr:row>55</xdr:row>
      <xdr:rowOff>12700</xdr:rowOff>
    </xdr:to>
    <xdr:cxnSp macro="">
      <xdr:nvCxnSpPr>
        <xdr:cNvPr id="195" name="直線コネクタ 194"/>
        <xdr:cNvCxnSpPr/>
      </xdr:nvCxnSpPr>
      <xdr:spPr>
        <a:xfrm>
          <a:off x="1320800" y="9404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105427</xdr:rowOff>
    </xdr:from>
    <xdr:ext cx="762000" cy="259045"/>
    <xdr:sp macro="" textlink="">
      <xdr:nvSpPr>
        <xdr:cNvPr id="199" name="テキスト ボックス 198"/>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152400</xdr:rowOff>
    </xdr:from>
    <xdr:to>
      <xdr:col>7</xdr:col>
      <xdr:colOff>66675</xdr:colOff>
      <xdr:row>55</xdr:row>
      <xdr:rowOff>82550</xdr:rowOff>
    </xdr:to>
    <xdr:sp macro="" textlink="">
      <xdr:nvSpPr>
        <xdr:cNvPr id="205" name="円/楕円 204"/>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168927</xdr:rowOff>
    </xdr:from>
    <xdr:ext cx="762000" cy="259045"/>
    <xdr:sp macro="" textlink="">
      <xdr:nvSpPr>
        <xdr:cNvPr id="206"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133350</xdr:rowOff>
    </xdr:from>
    <xdr:to>
      <xdr:col>5</xdr:col>
      <xdr:colOff>600075</xdr:colOff>
      <xdr:row>55</xdr:row>
      <xdr:rowOff>63500</xdr:rowOff>
    </xdr:to>
    <xdr:sp macro="" textlink="">
      <xdr:nvSpPr>
        <xdr:cNvPr id="207" name="円/楕円 206"/>
        <xdr:cNvSpPr/>
      </xdr:nvSpPr>
      <xdr:spPr>
        <a:xfrm>
          <a:off x="3937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73677</xdr:rowOff>
    </xdr:from>
    <xdr:ext cx="736600" cy="259045"/>
    <xdr:sp macro="" textlink="">
      <xdr:nvSpPr>
        <xdr:cNvPr id="208" name="テキスト ボックス 207"/>
        <xdr:cNvSpPr txBox="1"/>
      </xdr:nvSpPr>
      <xdr:spPr>
        <a:xfrm>
          <a:off x="3606800" y="916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09" name="円/楕円 208"/>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0" name="テキスト ボックス 209"/>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133350</xdr:rowOff>
    </xdr:from>
    <xdr:to>
      <xdr:col>3</xdr:col>
      <xdr:colOff>193675</xdr:colOff>
      <xdr:row>55</xdr:row>
      <xdr:rowOff>63500</xdr:rowOff>
    </xdr:to>
    <xdr:sp macro="" textlink="">
      <xdr:nvSpPr>
        <xdr:cNvPr id="211" name="円/楕円 210"/>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12" name="テキスト ボックス 211"/>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3" name="円/楕円 212"/>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4" name="テキスト ボックス 213"/>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平成</a:t>
          </a:r>
          <a:r>
            <a:rPr lang="en-US" altLang="ja-JP" sz="1100">
              <a:solidFill>
                <a:schemeClr val="dk1"/>
              </a:solidFill>
              <a:effectLst/>
              <a:latin typeface="+mn-lt"/>
              <a:ea typeface="+mn-ea"/>
              <a:cs typeface="+mn-cs"/>
            </a:rPr>
            <a:t>27</a:t>
          </a:r>
          <a:r>
            <a:rPr lang="ja-JP" altLang="ja-JP" sz="1100">
              <a:solidFill>
                <a:schemeClr val="dk1"/>
              </a:solidFill>
              <a:effectLst/>
              <a:latin typeface="+mn-lt"/>
              <a:ea typeface="+mn-ea"/>
              <a:cs typeface="+mn-cs"/>
            </a:rPr>
            <a:t>年度比で</a:t>
          </a:r>
          <a:r>
            <a:rPr lang="en-US" altLang="ja-JP" sz="1100">
              <a:solidFill>
                <a:schemeClr val="dk1"/>
              </a:solidFill>
              <a:effectLst/>
              <a:latin typeface="+mn-lt"/>
              <a:ea typeface="+mn-ea"/>
              <a:cs typeface="+mn-cs"/>
            </a:rPr>
            <a:t>0.9</a:t>
          </a:r>
          <a:r>
            <a:rPr lang="ja-JP" altLang="ja-JP" sz="1100">
              <a:solidFill>
                <a:schemeClr val="dk1"/>
              </a:solidFill>
              <a:effectLst/>
              <a:latin typeface="+mn-lt"/>
              <a:ea typeface="+mn-ea"/>
              <a:cs typeface="+mn-cs"/>
            </a:rPr>
            <a:t>ポイントの減となり、類似団体平均</a:t>
          </a:r>
          <a:r>
            <a:rPr lang="ja-JP" altLang="en-US" sz="1100">
              <a:solidFill>
                <a:schemeClr val="dk1"/>
              </a:solidFill>
              <a:effectLst/>
              <a:latin typeface="+mn-lt"/>
              <a:ea typeface="+mn-ea"/>
              <a:cs typeface="+mn-cs"/>
            </a:rPr>
            <a:t>より低い</a:t>
          </a:r>
          <a:r>
            <a:rPr lang="ja-JP" altLang="ja-JP" sz="1100">
              <a:solidFill>
                <a:schemeClr val="dk1"/>
              </a:solidFill>
              <a:effectLst/>
              <a:latin typeface="+mn-lt"/>
              <a:ea typeface="+mn-ea"/>
              <a:cs typeface="+mn-cs"/>
            </a:rPr>
            <a:t>水準になった。</a:t>
          </a:r>
          <a:endParaRPr lang="ja-JP" altLang="ja-JP" sz="1400">
            <a:effectLst/>
          </a:endParaRPr>
        </a:p>
        <a:p>
          <a:pPr eaLnBrk="1" fontAlgn="auto" latinLnBrk="0" hangingPunct="1"/>
          <a:r>
            <a:rPr lang="ja-JP" altLang="ja-JP" sz="1100">
              <a:solidFill>
                <a:schemeClr val="dk1"/>
              </a:solidFill>
              <a:effectLst/>
              <a:latin typeface="+mn-lt"/>
              <a:ea typeface="+mn-ea"/>
              <a:cs typeface="+mn-cs"/>
            </a:rPr>
            <a:t>　しかし、特別豪雪地帯の指定を受ける当町は、除雪経費がかさむことから維持補修費を押し上げることとなり、</a:t>
          </a:r>
          <a:r>
            <a:rPr lang="ja-JP" altLang="en-US" sz="1100">
              <a:solidFill>
                <a:schemeClr val="dk1"/>
              </a:solidFill>
              <a:effectLst/>
              <a:latin typeface="+mn-lt"/>
              <a:ea typeface="+mn-ea"/>
              <a:cs typeface="+mn-cs"/>
            </a:rPr>
            <a:t>結果として</a:t>
          </a:r>
          <a:r>
            <a:rPr lang="ja-JP" altLang="ja-JP" sz="1100">
              <a:solidFill>
                <a:schemeClr val="dk1"/>
              </a:solidFill>
              <a:effectLst/>
              <a:latin typeface="+mn-lt"/>
              <a:ea typeface="+mn-ea"/>
              <a:cs typeface="+mn-cs"/>
            </a:rPr>
            <a:t>経常収支比率が類似団体を上回る</a:t>
          </a:r>
          <a:r>
            <a:rPr lang="ja-JP" altLang="en-US" sz="1100">
              <a:solidFill>
                <a:schemeClr val="dk1"/>
              </a:solidFill>
              <a:effectLst/>
              <a:latin typeface="+mn-lt"/>
              <a:ea typeface="+mn-ea"/>
              <a:cs typeface="+mn-cs"/>
            </a:rPr>
            <a:t>こととなり</a:t>
          </a:r>
          <a:r>
            <a:rPr lang="ja-JP" altLang="ja-JP" sz="1100">
              <a:solidFill>
                <a:schemeClr val="dk1"/>
              </a:solidFill>
              <a:effectLst/>
              <a:latin typeface="+mn-lt"/>
              <a:ea typeface="+mn-ea"/>
              <a:cs typeface="+mn-cs"/>
            </a:rPr>
            <a:t>、当該経費の抑制が課題となっている。</a:t>
          </a:r>
          <a:r>
            <a:rPr lang="en-US"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113284</xdr:rowOff>
    </xdr:from>
    <xdr:to>
      <xdr:col>24</xdr:col>
      <xdr:colOff>31750</xdr:colOff>
      <xdr:row>56</xdr:row>
      <xdr:rowOff>154432</xdr:rowOff>
    </xdr:to>
    <xdr:cxnSp macro="">
      <xdr:nvCxnSpPr>
        <xdr:cNvPr id="244" name="直線コネクタ 243"/>
        <xdr:cNvCxnSpPr/>
      </xdr:nvCxnSpPr>
      <xdr:spPr>
        <a:xfrm flipV="1">
          <a:off x="15671800" y="971448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57421</xdr:rowOff>
    </xdr:from>
    <xdr:ext cx="762000" cy="259045"/>
    <xdr:sp macro="" textlink="">
      <xdr:nvSpPr>
        <xdr:cNvPr id="245" name="その他平均値テキスト"/>
        <xdr:cNvSpPr txBox="1"/>
      </xdr:nvSpPr>
      <xdr:spPr>
        <a:xfrm>
          <a:off x="16598900" y="9658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154432</xdr:rowOff>
    </xdr:from>
    <xdr:to>
      <xdr:col>22</xdr:col>
      <xdr:colOff>565150</xdr:colOff>
      <xdr:row>57</xdr:row>
      <xdr:rowOff>138430</xdr:rowOff>
    </xdr:to>
    <xdr:cxnSp macro="">
      <xdr:nvCxnSpPr>
        <xdr:cNvPr id="247" name="直線コネクタ 246"/>
        <xdr:cNvCxnSpPr/>
      </xdr:nvCxnSpPr>
      <xdr:spPr>
        <a:xfrm flipV="1">
          <a:off x="14782800" y="97556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26416</xdr:rowOff>
    </xdr:from>
    <xdr:to>
      <xdr:col>21</xdr:col>
      <xdr:colOff>361950</xdr:colOff>
      <xdr:row>57</xdr:row>
      <xdr:rowOff>138430</xdr:rowOff>
    </xdr:to>
    <xdr:cxnSp macro="">
      <xdr:nvCxnSpPr>
        <xdr:cNvPr id="250" name="直線コネクタ 249"/>
        <xdr:cNvCxnSpPr/>
      </xdr:nvCxnSpPr>
      <xdr:spPr>
        <a:xfrm>
          <a:off x="13893800" y="9627616"/>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26416</xdr:rowOff>
    </xdr:from>
    <xdr:to>
      <xdr:col>20</xdr:col>
      <xdr:colOff>158750</xdr:colOff>
      <xdr:row>57</xdr:row>
      <xdr:rowOff>110998</xdr:rowOff>
    </xdr:to>
    <xdr:cxnSp macro="">
      <xdr:nvCxnSpPr>
        <xdr:cNvPr id="253" name="直線コネクタ 252"/>
        <xdr:cNvCxnSpPr/>
      </xdr:nvCxnSpPr>
      <xdr:spPr>
        <a:xfrm flipV="1">
          <a:off x="13004800" y="962761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135145</xdr:rowOff>
    </xdr:from>
    <xdr:ext cx="762000" cy="259045"/>
    <xdr:sp macro="" textlink="">
      <xdr:nvSpPr>
        <xdr:cNvPr id="255" name="テキスト ボックス 254"/>
        <xdr:cNvSpPr txBox="1"/>
      </xdr:nvSpPr>
      <xdr:spPr>
        <a:xfrm>
          <a:off x="13512800" y="973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62484</xdr:rowOff>
    </xdr:from>
    <xdr:to>
      <xdr:col>24</xdr:col>
      <xdr:colOff>82550</xdr:colOff>
      <xdr:row>56</xdr:row>
      <xdr:rowOff>164084</xdr:rowOff>
    </xdr:to>
    <xdr:sp macro="" textlink="">
      <xdr:nvSpPr>
        <xdr:cNvPr id="263" name="円/楕円 262"/>
        <xdr:cNvSpPr/>
      </xdr:nvSpPr>
      <xdr:spPr>
        <a:xfrm>
          <a:off x="164592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79011</xdr:rowOff>
    </xdr:from>
    <xdr:ext cx="762000" cy="259045"/>
    <xdr:sp macro="" textlink="">
      <xdr:nvSpPr>
        <xdr:cNvPr id="264" name="その他該当値テキスト"/>
        <xdr:cNvSpPr txBox="1"/>
      </xdr:nvSpPr>
      <xdr:spPr>
        <a:xfrm>
          <a:off x="16598900" y="950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103632</xdr:rowOff>
    </xdr:from>
    <xdr:to>
      <xdr:col>22</xdr:col>
      <xdr:colOff>615950</xdr:colOff>
      <xdr:row>57</xdr:row>
      <xdr:rowOff>33782</xdr:rowOff>
    </xdr:to>
    <xdr:sp macro="" textlink="">
      <xdr:nvSpPr>
        <xdr:cNvPr id="265" name="円/楕円 264"/>
        <xdr:cNvSpPr/>
      </xdr:nvSpPr>
      <xdr:spPr>
        <a:xfrm>
          <a:off x="15621000" y="970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43959</xdr:rowOff>
    </xdr:from>
    <xdr:ext cx="736600" cy="259045"/>
    <xdr:sp macro="" textlink="">
      <xdr:nvSpPr>
        <xdr:cNvPr id="266" name="テキスト ボックス 265"/>
        <xdr:cNvSpPr txBox="1"/>
      </xdr:nvSpPr>
      <xdr:spPr>
        <a:xfrm>
          <a:off x="15290800" y="947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87630</xdr:rowOff>
    </xdr:from>
    <xdr:to>
      <xdr:col>21</xdr:col>
      <xdr:colOff>412750</xdr:colOff>
      <xdr:row>58</xdr:row>
      <xdr:rowOff>17780</xdr:rowOff>
    </xdr:to>
    <xdr:sp macro="" textlink="">
      <xdr:nvSpPr>
        <xdr:cNvPr id="267" name="円/楕円 266"/>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2557</xdr:rowOff>
    </xdr:from>
    <xdr:ext cx="762000" cy="259045"/>
    <xdr:sp macro="" textlink="">
      <xdr:nvSpPr>
        <xdr:cNvPr id="268" name="テキスト ボックス 267"/>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147066</xdr:rowOff>
    </xdr:from>
    <xdr:to>
      <xdr:col>20</xdr:col>
      <xdr:colOff>209550</xdr:colOff>
      <xdr:row>56</xdr:row>
      <xdr:rowOff>77216</xdr:rowOff>
    </xdr:to>
    <xdr:sp macro="" textlink="">
      <xdr:nvSpPr>
        <xdr:cNvPr id="269" name="円/楕円 268"/>
        <xdr:cNvSpPr/>
      </xdr:nvSpPr>
      <xdr:spPr>
        <a:xfrm>
          <a:off x="13843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87393</xdr:rowOff>
    </xdr:from>
    <xdr:ext cx="762000" cy="259045"/>
    <xdr:sp macro="" textlink="">
      <xdr:nvSpPr>
        <xdr:cNvPr id="270" name="テキスト ボックス 269"/>
        <xdr:cNvSpPr txBox="1"/>
      </xdr:nvSpPr>
      <xdr:spPr>
        <a:xfrm>
          <a:off x="13512800" y="934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60198</xdr:rowOff>
    </xdr:from>
    <xdr:to>
      <xdr:col>19</xdr:col>
      <xdr:colOff>6350</xdr:colOff>
      <xdr:row>57</xdr:row>
      <xdr:rowOff>161798</xdr:rowOff>
    </xdr:to>
    <xdr:sp macro="" textlink="">
      <xdr:nvSpPr>
        <xdr:cNvPr id="271" name="円/楕円 270"/>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146575</xdr:rowOff>
    </xdr:from>
    <xdr:ext cx="762000" cy="259045"/>
    <xdr:sp macro="" textlink="">
      <xdr:nvSpPr>
        <xdr:cNvPr id="272" name="テキスト ボックス 271"/>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以前</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類似団体平均より高い水準となっていたが、今年度は平成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ポイント減少して類似団体平均に近づいきている。今後も補助金・負担金等の見直しを進め、さらなる抑制に努める。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69850</xdr:rowOff>
    </xdr:from>
    <xdr:to>
      <xdr:col>24</xdr:col>
      <xdr:colOff>31750</xdr:colOff>
      <xdr:row>37</xdr:row>
      <xdr:rowOff>97282</xdr:rowOff>
    </xdr:to>
    <xdr:cxnSp macro="">
      <xdr:nvCxnSpPr>
        <xdr:cNvPr id="303" name="直線コネクタ 302"/>
        <xdr:cNvCxnSpPr/>
      </xdr:nvCxnSpPr>
      <xdr:spPr>
        <a:xfrm flipV="1">
          <a:off x="15671800" y="641350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8145</xdr:rowOff>
    </xdr:from>
    <xdr:ext cx="762000" cy="259045"/>
    <xdr:sp macro="" textlink="">
      <xdr:nvSpPr>
        <xdr:cNvPr id="304" name="補助費等平均値テキスト"/>
        <xdr:cNvSpPr txBox="1"/>
      </xdr:nvSpPr>
      <xdr:spPr>
        <a:xfrm>
          <a:off x="16598900" y="6180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97282</xdr:rowOff>
    </xdr:from>
    <xdr:to>
      <xdr:col>22</xdr:col>
      <xdr:colOff>565150</xdr:colOff>
      <xdr:row>37</xdr:row>
      <xdr:rowOff>161290</xdr:rowOff>
    </xdr:to>
    <xdr:cxnSp macro="">
      <xdr:nvCxnSpPr>
        <xdr:cNvPr id="306" name="直線コネクタ 305"/>
        <xdr:cNvCxnSpPr/>
      </xdr:nvCxnSpPr>
      <xdr:spPr>
        <a:xfrm flipV="1">
          <a:off x="14782800" y="64409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08" name="テキスト ボックス 307"/>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161290</xdr:rowOff>
    </xdr:from>
    <xdr:to>
      <xdr:col>21</xdr:col>
      <xdr:colOff>361950</xdr:colOff>
      <xdr:row>38</xdr:row>
      <xdr:rowOff>35560</xdr:rowOff>
    </xdr:to>
    <xdr:cxnSp macro="">
      <xdr:nvCxnSpPr>
        <xdr:cNvPr id="309" name="直線コネクタ 308"/>
        <xdr:cNvCxnSpPr/>
      </xdr:nvCxnSpPr>
      <xdr:spPr>
        <a:xfrm flipV="1">
          <a:off x="13893800" y="6504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11" name="テキスト ボックス 310"/>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17272</xdr:rowOff>
    </xdr:from>
    <xdr:to>
      <xdr:col>20</xdr:col>
      <xdr:colOff>158750</xdr:colOff>
      <xdr:row>38</xdr:row>
      <xdr:rowOff>35560</xdr:rowOff>
    </xdr:to>
    <xdr:cxnSp macro="">
      <xdr:nvCxnSpPr>
        <xdr:cNvPr id="312" name="直線コネクタ 311"/>
        <xdr:cNvCxnSpPr/>
      </xdr:nvCxnSpPr>
      <xdr:spPr>
        <a:xfrm>
          <a:off x="13004800" y="65323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16" name="テキスト ボックス 315"/>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19050</xdr:rowOff>
    </xdr:from>
    <xdr:to>
      <xdr:col>24</xdr:col>
      <xdr:colOff>82550</xdr:colOff>
      <xdr:row>37</xdr:row>
      <xdr:rowOff>120650</xdr:rowOff>
    </xdr:to>
    <xdr:sp macro="" textlink="">
      <xdr:nvSpPr>
        <xdr:cNvPr id="322" name="円/楕円 321"/>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162577</xdr:rowOff>
    </xdr:from>
    <xdr:ext cx="762000" cy="259045"/>
    <xdr:sp macro="" textlink="">
      <xdr:nvSpPr>
        <xdr:cNvPr id="323"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46482</xdr:rowOff>
    </xdr:from>
    <xdr:to>
      <xdr:col>22</xdr:col>
      <xdr:colOff>615950</xdr:colOff>
      <xdr:row>37</xdr:row>
      <xdr:rowOff>148082</xdr:rowOff>
    </xdr:to>
    <xdr:sp macro="" textlink="">
      <xdr:nvSpPr>
        <xdr:cNvPr id="324" name="円/楕円 323"/>
        <xdr:cNvSpPr/>
      </xdr:nvSpPr>
      <xdr:spPr>
        <a:xfrm>
          <a:off x="15621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132859</xdr:rowOff>
    </xdr:from>
    <xdr:ext cx="736600" cy="259045"/>
    <xdr:sp macro="" textlink="">
      <xdr:nvSpPr>
        <xdr:cNvPr id="325" name="テキスト ボックス 324"/>
        <xdr:cNvSpPr txBox="1"/>
      </xdr:nvSpPr>
      <xdr:spPr>
        <a:xfrm>
          <a:off x="15290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110490</xdr:rowOff>
    </xdr:from>
    <xdr:to>
      <xdr:col>21</xdr:col>
      <xdr:colOff>412750</xdr:colOff>
      <xdr:row>38</xdr:row>
      <xdr:rowOff>40640</xdr:rowOff>
    </xdr:to>
    <xdr:sp macro="" textlink="">
      <xdr:nvSpPr>
        <xdr:cNvPr id="326" name="円/楕円 325"/>
        <xdr:cNvSpPr/>
      </xdr:nvSpPr>
      <xdr:spPr>
        <a:xfrm>
          <a:off x="14732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25417</xdr:rowOff>
    </xdr:from>
    <xdr:ext cx="762000" cy="259045"/>
    <xdr:sp macro="" textlink="">
      <xdr:nvSpPr>
        <xdr:cNvPr id="327" name="テキスト ボックス 326"/>
        <xdr:cNvSpPr txBox="1"/>
      </xdr:nvSpPr>
      <xdr:spPr>
        <a:xfrm>
          <a:off x="14401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28" name="円/楕円 327"/>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29" name="テキスト ボックス 328"/>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137922</xdr:rowOff>
    </xdr:from>
    <xdr:to>
      <xdr:col>19</xdr:col>
      <xdr:colOff>6350</xdr:colOff>
      <xdr:row>38</xdr:row>
      <xdr:rowOff>68072</xdr:rowOff>
    </xdr:to>
    <xdr:sp macro="" textlink="">
      <xdr:nvSpPr>
        <xdr:cNvPr id="330" name="円/楕円 329"/>
        <xdr:cNvSpPr/>
      </xdr:nvSpPr>
      <xdr:spPr>
        <a:xfrm>
          <a:off x="12954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52849</xdr:rowOff>
    </xdr:from>
    <xdr:ext cx="762000" cy="259045"/>
    <xdr:sp macro="" textlink="">
      <xdr:nvSpPr>
        <xdr:cNvPr id="331" name="テキスト ボックス 330"/>
        <xdr:cNvSpPr txBox="1"/>
      </xdr:nvSpPr>
      <xdr:spPr>
        <a:xfrm>
          <a:off x="12623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年以降公債費の額は高い水準で推移し、経常収支比率上昇の大きな要因となっている。また、平成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年度以降、近年大型整備事業に投入した起債の元金償還が開始されたため、類似団体平均より若干高い水準となった。</a:t>
          </a:r>
          <a:endParaRPr lang="ja-JP" altLang="ja-JP" sz="1400">
            <a:effectLst/>
          </a:endParaRPr>
        </a:p>
        <a:p>
          <a:r>
            <a:rPr kumimoji="1" lang="ja-JP" altLang="ja-JP" sz="1100">
              <a:solidFill>
                <a:schemeClr val="dk1"/>
              </a:solidFill>
              <a:effectLst/>
              <a:latin typeface="+mn-lt"/>
              <a:ea typeface="+mn-ea"/>
              <a:cs typeface="+mn-cs"/>
            </a:rPr>
            <a:t>　今後も数値が上昇し、長期間にわたりピークが続くと思われることから、、事業計画の見直しも含めた新規地方債発行の抑制と、財政健全化計画の策定を行い適正な公債管理に努める。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79</xdr:row>
      <xdr:rowOff>65278</xdr:rowOff>
    </xdr:to>
    <xdr:cxnSp macro="">
      <xdr:nvCxnSpPr>
        <xdr:cNvPr id="361" name="直線コネクタ 360"/>
        <xdr:cNvCxnSpPr/>
      </xdr:nvCxnSpPr>
      <xdr:spPr>
        <a:xfrm>
          <a:off x="3987800" y="13477239"/>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152146</xdr:rowOff>
    </xdr:from>
    <xdr:to>
      <xdr:col>5</xdr:col>
      <xdr:colOff>549275</xdr:colOff>
      <xdr:row>78</xdr:row>
      <xdr:rowOff>104139</xdr:rowOff>
    </xdr:to>
    <xdr:cxnSp macro="">
      <xdr:nvCxnSpPr>
        <xdr:cNvPr id="364" name="直線コネクタ 363"/>
        <xdr:cNvCxnSpPr/>
      </xdr:nvCxnSpPr>
      <xdr:spPr>
        <a:xfrm>
          <a:off x="3098800" y="13353796"/>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152146</xdr:rowOff>
    </xdr:from>
    <xdr:to>
      <xdr:col>4</xdr:col>
      <xdr:colOff>346075</xdr:colOff>
      <xdr:row>78</xdr:row>
      <xdr:rowOff>127000</xdr:rowOff>
    </xdr:to>
    <xdr:cxnSp macro="">
      <xdr:nvCxnSpPr>
        <xdr:cNvPr id="367" name="直線コネクタ 366"/>
        <xdr:cNvCxnSpPr/>
      </xdr:nvCxnSpPr>
      <xdr:spPr>
        <a:xfrm flipV="1">
          <a:off x="2209800" y="13353796"/>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69" name="テキスト ボックス 368"/>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85852</xdr:rowOff>
    </xdr:from>
    <xdr:to>
      <xdr:col>3</xdr:col>
      <xdr:colOff>142875</xdr:colOff>
      <xdr:row>78</xdr:row>
      <xdr:rowOff>127000</xdr:rowOff>
    </xdr:to>
    <xdr:cxnSp macro="">
      <xdr:nvCxnSpPr>
        <xdr:cNvPr id="370" name="直線コネクタ 369"/>
        <xdr:cNvCxnSpPr/>
      </xdr:nvCxnSpPr>
      <xdr:spPr>
        <a:xfrm>
          <a:off x="1320800" y="1345895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14478</xdr:rowOff>
    </xdr:from>
    <xdr:to>
      <xdr:col>7</xdr:col>
      <xdr:colOff>66675</xdr:colOff>
      <xdr:row>79</xdr:row>
      <xdr:rowOff>116078</xdr:rowOff>
    </xdr:to>
    <xdr:sp macro="" textlink="">
      <xdr:nvSpPr>
        <xdr:cNvPr id="380" name="円/楕円 379"/>
        <xdr:cNvSpPr/>
      </xdr:nvSpPr>
      <xdr:spPr>
        <a:xfrm>
          <a:off x="4775200" y="135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158005</xdr:rowOff>
    </xdr:from>
    <xdr:ext cx="762000" cy="259045"/>
    <xdr:sp macro="" textlink="">
      <xdr:nvSpPr>
        <xdr:cNvPr id="381" name="公債費該当値テキスト"/>
        <xdr:cNvSpPr txBox="1"/>
      </xdr:nvSpPr>
      <xdr:spPr>
        <a:xfrm>
          <a:off x="49149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53339</xdr:rowOff>
    </xdr:from>
    <xdr:to>
      <xdr:col>5</xdr:col>
      <xdr:colOff>600075</xdr:colOff>
      <xdr:row>78</xdr:row>
      <xdr:rowOff>154939</xdr:rowOff>
    </xdr:to>
    <xdr:sp macro="" textlink="">
      <xdr:nvSpPr>
        <xdr:cNvPr id="382" name="円/楕円 381"/>
        <xdr:cNvSpPr/>
      </xdr:nvSpPr>
      <xdr:spPr>
        <a:xfrm>
          <a:off x="3937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139716</xdr:rowOff>
    </xdr:from>
    <xdr:ext cx="736600" cy="259045"/>
    <xdr:sp macro="" textlink="">
      <xdr:nvSpPr>
        <xdr:cNvPr id="383" name="テキスト ボックス 382"/>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101346</xdr:rowOff>
    </xdr:from>
    <xdr:to>
      <xdr:col>4</xdr:col>
      <xdr:colOff>396875</xdr:colOff>
      <xdr:row>78</xdr:row>
      <xdr:rowOff>31496</xdr:rowOff>
    </xdr:to>
    <xdr:sp macro="" textlink="">
      <xdr:nvSpPr>
        <xdr:cNvPr id="384" name="円/楕円 383"/>
        <xdr:cNvSpPr/>
      </xdr:nvSpPr>
      <xdr:spPr>
        <a:xfrm>
          <a:off x="3048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85" name="テキスト ボックス 384"/>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76200</xdr:rowOff>
    </xdr:from>
    <xdr:to>
      <xdr:col>3</xdr:col>
      <xdr:colOff>193675</xdr:colOff>
      <xdr:row>79</xdr:row>
      <xdr:rowOff>6350</xdr:rowOff>
    </xdr:to>
    <xdr:sp macro="" textlink="">
      <xdr:nvSpPr>
        <xdr:cNvPr id="386" name="円/楕円 385"/>
        <xdr:cNvSpPr/>
      </xdr:nvSpPr>
      <xdr:spPr>
        <a:xfrm>
          <a:off x="2159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162577</xdr:rowOff>
    </xdr:from>
    <xdr:ext cx="762000" cy="259045"/>
    <xdr:sp macro="" textlink="">
      <xdr:nvSpPr>
        <xdr:cNvPr id="387" name="テキスト ボックス 386"/>
        <xdr:cNvSpPr txBox="1"/>
      </xdr:nvSpPr>
      <xdr:spPr>
        <a:xfrm>
          <a:off x="1828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88" name="円/楕円 387"/>
        <xdr:cNvSpPr/>
      </xdr:nvSpPr>
      <xdr:spPr>
        <a:xfrm>
          <a:off x="1270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121429</xdr:rowOff>
    </xdr:from>
    <xdr:ext cx="762000" cy="259045"/>
    <xdr:sp macro="" textlink="">
      <xdr:nvSpPr>
        <xdr:cNvPr id="389" name="テキスト ボックス 388"/>
        <xdr:cNvSpPr txBox="1"/>
      </xdr:nvSpPr>
      <xdr:spPr>
        <a:xfrm>
          <a:off x="939800" y="1349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以前は</a:t>
          </a:r>
          <a:r>
            <a:rPr kumimoji="1" lang="ja-JP" altLang="ja-JP" sz="1100">
              <a:solidFill>
                <a:schemeClr val="dk1"/>
              </a:solidFill>
              <a:effectLst/>
              <a:latin typeface="+mn-lt"/>
              <a:ea typeface="+mn-ea"/>
              <a:cs typeface="+mn-cs"/>
            </a:rPr>
            <a:t>類似団体平均より高い水準となって</a:t>
          </a:r>
          <a:r>
            <a:rPr kumimoji="1" lang="ja-JP" altLang="en-US" sz="1100">
              <a:solidFill>
                <a:schemeClr val="dk1"/>
              </a:solidFill>
              <a:effectLst/>
              <a:latin typeface="+mn-lt"/>
              <a:ea typeface="+mn-ea"/>
              <a:cs typeface="+mn-cs"/>
            </a:rPr>
            <a:t>いたが</a:t>
          </a:r>
          <a:r>
            <a:rPr kumimoji="1" lang="ja-JP" altLang="ja-JP" sz="1100">
              <a:solidFill>
                <a:schemeClr val="dk1"/>
              </a:solidFill>
              <a:effectLst/>
              <a:latin typeface="+mn-lt"/>
              <a:ea typeface="+mn-ea"/>
              <a:cs typeface="+mn-cs"/>
            </a:rPr>
            <a:t>、普通地方交付税の増加に伴う経常一般財源の安定に対し、特別会計への繰出金等が減少し、数値は平成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ポイント減少</a:t>
          </a:r>
          <a:r>
            <a:rPr kumimoji="1" lang="ja-JP" altLang="en-US" sz="1100">
              <a:solidFill>
                <a:schemeClr val="dk1"/>
              </a:solidFill>
              <a:effectLst/>
              <a:latin typeface="+mn-lt"/>
              <a:ea typeface="+mn-ea"/>
              <a:cs typeface="+mn-cs"/>
            </a:rPr>
            <a:t>し、類似団体平均に近づいている</a:t>
          </a:r>
          <a:r>
            <a:rPr kumimoji="1" lang="ja-JP" altLang="ja-JP" sz="1100">
              <a:solidFill>
                <a:schemeClr val="dk1"/>
              </a:solidFill>
              <a:effectLst/>
              <a:latin typeface="+mn-lt"/>
              <a:ea typeface="+mn-ea"/>
              <a:cs typeface="+mn-cs"/>
            </a:rPr>
            <a:t>結果となった。</a:t>
          </a:r>
          <a:endParaRPr lang="ja-JP" altLang="ja-JP" sz="1400">
            <a:effectLst/>
          </a:endParaRPr>
        </a:p>
        <a:p>
          <a:r>
            <a:rPr kumimoji="1" lang="ja-JP" altLang="ja-JP" sz="1100">
              <a:solidFill>
                <a:schemeClr val="dk1"/>
              </a:solidFill>
              <a:effectLst/>
              <a:latin typeface="+mn-lt"/>
              <a:ea typeface="+mn-ea"/>
              <a:cs typeface="+mn-cs"/>
            </a:rPr>
            <a:t>　今後は、公債費の上昇が見込まれるため、公債費以外の経常経費の抑制に努めなければならない。</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46989</xdr:rowOff>
    </xdr:from>
    <xdr:to>
      <xdr:col>24</xdr:col>
      <xdr:colOff>31750</xdr:colOff>
      <xdr:row>79</xdr:row>
      <xdr:rowOff>111761</xdr:rowOff>
    </xdr:to>
    <xdr:cxnSp macro="">
      <xdr:nvCxnSpPr>
        <xdr:cNvPr id="422" name="直線コネクタ 421"/>
        <xdr:cNvCxnSpPr/>
      </xdr:nvCxnSpPr>
      <xdr:spPr>
        <a:xfrm flipV="1">
          <a:off x="15671800" y="1359153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111761</xdr:rowOff>
    </xdr:from>
    <xdr:to>
      <xdr:col>22</xdr:col>
      <xdr:colOff>565150</xdr:colOff>
      <xdr:row>81</xdr:row>
      <xdr:rowOff>43180</xdr:rowOff>
    </xdr:to>
    <xdr:cxnSp macro="">
      <xdr:nvCxnSpPr>
        <xdr:cNvPr id="425" name="直線コネクタ 424"/>
        <xdr:cNvCxnSpPr/>
      </xdr:nvCxnSpPr>
      <xdr:spPr>
        <a:xfrm flipV="1">
          <a:off x="14782800" y="13656311"/>
          <a:ext cx="889000" cy="27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12700</xdr:rowOff>
    </xdr:from>
    <xdr:to>
      <xdr:col>21</xdr:col>
      <xdr:colOff>361950</xdr:colOff>
      <xdr:row>81</xdr:row>
      <xdr:rowOff>43180</xdr:rowOff>
    </xdr:to>
    <xdr:cxnSp macro="">
      <xdr:nvCxnSpPr>
        <xdr:cNvPr id="428" name="直線コネクタ 427"/>
        <xdr:cNvCxnSpPr/>
      </xdr:nvCxnSpPr>
      <xdr:spPr>
        <a:xfrm>
          <a:off x="13893800" y="13557250"/>
          <a:ext cx="8890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134638</xdr:rowOff>
    </xdr:from>
    <xdr:ext cx="762000" cy="259045"/>
    <xdr:sp macro="" textlink="">
      <xdr:nvSpPr>
        <xdr:cNvPr id="430" name="テキスト ボックス 429"/>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12700</xdr:rowOff>
    </xdr:from>
    <xdr:to>
      <xdr:col>20</xdr:col>
      <xdr:colOff>158750</xdr:colOff>
      <xdr:row>79</xdr:row>
      <xdr:rowOff>62230</xdr:rowOff>
    </xdr:to>
    <xdr:cxnSp macro="">
      <xdr:nvCxnSpPr>
        <xdr:cNvPr id="431" name="直線コネクタ 430"/>
        <xdr:cNvCxnSpPr/>
      </xdr:nvCxnSpPr>
      <xdr:spPr>
        <a:xfrm flipV="1">
          <a:off x="13004800" y="1355725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1" name="円/楕円 440"/>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42"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60961</xdr:rowOff>
    </xdr:from>
    <xdr:to>
      <xdr:col>22</xdr:col>
      <xdr:colOff>615950</xdr:colOff>
      <xdr:row>79</xdr:row>
      <xdr:rowOff>162561</xdr:rowOff>
    </xdr:to>
    <xdr:sp macro="" textlink="">
      <xdr:nvSpPr>
        <xdr:cNvPr id="443" name="円/楕円 442"/>
        <xdr:cNvSpPr/>
      </xdr:nvSpPr>
      <xdr:spPr>
        <a:xfrm>
          <a:off x="15621000" y="1360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147338</xdr:rowOff>
    </xdr:from>
    <xdr:ext cx="736600" cy="259045"/>
    <xdr:sp macro="" textlink="">
      <xdr:nvSpPr>
        <xdr:cNvPr id="444" name="テキスト ボックス 443"/>
        <xdr:cNvSpPr txBox="1"/>
      </xdr:nvSpPr>
      <xdr:spPr>
        <a:xfrm>
          <a:off x="15290800" y="13691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163830</xdr:rowOff>
    </xdr:from>
    <xdr:to>
      <xdr:col>21</xdr:col>
      <xdr:colOff>412750</xdr:colOff>
      <xdr:row>81</xdr:row>
      <xdr:rowOff>93980</xdr:rowOff>
    </xdr:to>
    <xdr:sp macro="" textlink="">
      <xdr:nvSpPr>
        <xdr:cNvPr id="445" name="円/楕円 444"/>
        <xdr:cNvSpPr/>
      </xdr:nvSpPr>
      <xdr:spPr>
        <a:xfrm>
          <a:off x="14732000" y="1387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81</xdr:row>
      <xdr:rowOff>78757</xdr:rowOff>
    </xdr:from>
    <xdr:ext cx="762000" cy="259045"/>
    <xdr:sp macro="" textlink="">
      <xdr:nvSpPr>
        <xdr:cNvPr id="446" name="テキスト ボックス 445"/>
        <xdr:cNvSpPr txBox="1"/>
      </xdr:nvSpPr>
      <xdr:spPr>
        <a:xfrm>
          <a:off x="14401800" y="1396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133350</xdr:rowOff>
    </xdr:from>
    <xdr:to>
      <xdr:col>20</xdr:col>
      <xdr:colOff>209550</xdr:colOff>
      <xdr:row>79</xdr:row>
      <xdr:rowOff>63500</xdr:rowOff>
    </xdr:to>
    <xdr:sp macro="" textlink="">
      <xdr:nvSpPr>
        <xdr:cNvPr id="447" name="円/楕円 446"/>
        <xdr:cNvSpPr/>
      </xdr:nvSpPr>
      <xdr:spPr>
        <a:xfrm>
          <a:off x="13843000" y="1350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48277</xdr:rowOff>
    </xdr:from>
    <xdr:ext cx="762000" cy="259045"/>
    <xdr:sp macro="" textlink="">
      <xdr:nvSpPr>
        <xdr:cNvPr id="448" name="テキスト ボックス 447"/>
        <xdr:cNvSpPr txBox="1"/>
      </xdr:nvSpPr>
      <xdr:spPr>
        <a:xfrm>
          <a:off x="13512800" y="135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11430</xdr:rowOff>
    </xdr:from>
    <xdr:to>
      <xdr:col>19</xdr:col>
      <xdr:colOff>6350</xdr:colOff>
      <xdr:row>79</xdr:row>
      <xdr:rowOff>113030</xdr:rowOff>
    </xdr:to>
    <xdr:sp macro="" textlink="">
      <xdr:nvSpPr>
        <xdr:cNvPr id="449" name="円/楕円 448"/>
        <xdr:cNvSpPr/>
      </xdr:nvSpPr>
      <xdr:spPr>
        <a:xfrm>
          <a:off x="12954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97807</xdr:rowOff>
    </xdr:from>
    <xdr:ext cx="762000" cy="259045"/>
    <xdr:sp macro="" textlink="">
      <xdr:nvSpPr>
        <xdr:cNvPr id="450" name="テキスト ボックス 449"/>
        <xdr:cNvSpPr txBox="1"/>
      </xdr:nvSpPr>
      <xdr:spPr>
        <a:xfrm>
          <a:off x="12623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福島県磐梯町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163074</xdr:rowOff>
    </xdr:from>
    <xdr:to>
      <xdr:col>4</xdr:col>
      <xdr:colOff>1117600</xdr:colOff>
      <xdr:row>17</xdr:row>
      <xdr:rowOff>4613</xdr:rowOff>
    </xdr:to>
    <xdr:cxnSp macro="">
      <xdr:nvCxnSpPr>
        <xdr:cNvPr id="47" name="直線コネクタ 46"/>
        <xdr:cNvCxnSpPr/>
      </xdr:nvCxnSpPr>
      <xdr:spPr bwMode="auto">
        <a:xfrm flipV="1">
          <a:off x="5003800" y="2953899"/>
          <a:ext cx="647700" cy="1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148267</xdr:rowOff>
    </xdr:from>
    <xdr:ext cx="762000" cy="259045"/>
    <xdr:sp macro="" textlink="">
      <xdr:nvSpPr>
        <xdr:cNvPr id="48" name="人口1人当たり決算額の推移平均値テキスト130"/>
        <xdr:cNvSpPr txBox="1"/>
      </xdr:nvSpPr>
      <xdr:spPr>
        <a:xfrm>
          <a:off x="5740400" y="293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4613</xdr:rowOff>
    </xdr:from>
    <xdr:to>
      <xdr:col>4</xdr:col>
      <xdr:colOff>469900</xdr:colOff>
      <xdr:row>17</xdr:row>
      <xdr:rowOff>31501</xdr:rowOff>
    </xdr:to>
    <xdr:cxnSp macro="">
      <xdr:nvCxnSpPr>
        <xdr:cNvPr id="50" name="直線コネクタ 49"/>
        <xdr:cNvCxnSpPr/>
      </xdr:nvCxnSpPr>
      <xdr:spPr bwMode="auto">
        <a:xfrm flipV="1">
          <a:off x="4305300" y="2966888"/>
          <a:ext cx="698500" cy="26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119928</xdr:rowOff>
    </xdr:from>
    <xdr:ext cx="736600" cy="259045"/>
    <xdr:sp macro="" textlink="">
      <xdr:nvSpPr>
        <xdr:cNvPr id="52" name="テキスト ボックス 51"/>
        <xdr:cNvSpPr txBox="1"/>
      </xdr:nvSpPr>
      <xdr:spPr>
        <a:xfrm>
          <a:off x="4622800" y="308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31501</xdr:rowOff>
    </xdr:from>
    <xdr:to>
      <xdr:col>3</xdr:col>
      <xdr:colOff>904875</xdr:colOff>
      <xdr:row>17</xdr:row>
      <xdr:rowOff>68022</xdr:rowOff>
    </xdr:to>
    <xdr:cxnSp macro="">
      <xdr:nvCxnSpPr>
        <xdr:cNvPr id="53" name="直線コネクタ 52"/>
        <xdr:cNvCxnSpPr/>
      </xdr:nvCxnSpPr>
      <xdr:spPr bwMode="auto">
        <a:xfrm flipV="1">
          <a:off x="3606800" y="2993776"/>
          <a:ext cx="698500" cy="3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107078</xdr:rowOff>
    </xdr:from>
    <xdr:ext cx="762000" cy="259045"/>
    <xdr:sp macro="" textlink="">
      <xdr:nvSpPr>
        <xdr:cNvPr id="55" name="テキスト ボックス 54"/>
        <xdr:cNvSpPr txBox="1"/>
      </xdr:nvSpPr>
      <xdr:spPr>
        <a:xfrm>
          <a:off x="3924300" y="306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68022</xdr:rowOff>
    </xdr:from>
    <xdr:to>
      <xdr:col>3</xdr:col>
      <xdr:colOff>206375</xdr:colOff>
      <xdr:row>17</xdr:row>
      <xdr:rowOff>74514</xdr:rowOff>
    </xdr:to>
    <xdr:cxnSp macro="">
      <xdr:nvCxnSpPr>
        <xdr:cNvPr id="56" name="直線コネクタ 55"/>
        <xdr:cNvCxnSpPr/>
      </xdr:nvCxnSpPr>
      <xdr:spPr bwMode="auto">
        <a:xfrm flipV="1">
          <a:off x="2908300" y="3030297"/>
          <a:ext cx="698500" cy="64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115866</xdr:rowOff>
    </xdr:from>
    <xdr:ext cx="762000" cy="259045"/>
    <xdr:sp macro="" textlink="">
      <xdr:nvSpPr>
        <xdr:cNvPr id="58" name="テキスト ボックス 57"/>
        <xdr:cNvSpPr txBox="1"/>
      </xdr:nvSpPr>
      <xdr:spPr>
        <a:xfrm>
          <a:off x="3225800" y="307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120705</xdr:rowOff>
    </xdr:from>
    <xdr:ext cx="762000" cy="259045"/>
    <xdr:sp macro="" textlink="">
      <xdr:nvSpPr>
        <xdr:cNvPr id="60" name="テキスト ボックス 59"/>
        <xdr:cNvSpPr txBox="1"/>
      </xdr:nvSpPr>
      <xdr:spPr>
        <a:xfrm>
          <a:off x="2527300" y="308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112274</xdr:rowOff>
    </xdr:from>
    <xdr:to>
      <xdr:col>5</xdr:col>
      <xdr:colOff>34925</xdr:colOff>
      <xdr:row>17</xdr:row>
      <xdr:rowOff>42424</xdr:rowOff>
    </xdr:to>
    <xdr:sp macro="" textlink="">
      <xdr:nvSpPr>
        <xdr:cNvPr id="66" name="円/楕円 65"/>
        <xdr:cNvSpPr/>
      </xdr:nvSpPr>
      <xdr:spPr bwMode="auto">
        <a:xfrm>
          <a:off x="5600700" y="2903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128801</xdr:rowOff>
    </xdr:from>
    <xdr:ext cx="762000" cy="259045"/>
    <xdr:sp macro="" textlink="">
      <xdr:nvSpPr>
        <xdr:cNvPr id="67" name="人口1人当たり決算額の推移該当値テキスト130"/>
        <xdr:cNvSpPr txBox="1"/>
      </xdr:nvSpPr>
      <xdr:spPr>
        <a:xfrm>
          <a:off x="5740400" y="274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230,053</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125263</xdr:rowOff>
    </xdr:from>
    <xdr:to>
      <xdr:col>4</xdr:col>
      <xdr:colOff>520700</xdr:colOff>
      <xdr:row>17</xdr:row>
      <xdr:rowOff>55413</xdr:rowOff>
    </xdr:to>
    <xdr:sp macro="" textlink="">
      <xdr:nvSpPr>
        <xdr:cNvPr id="68" name="円/楕円 67"/>
        <xdr:cNvSpPr/>
      </xdr:nvSpPr>
      <xdr:spPr bwMode="auto">
        <a:xfrm>
          <a:off x="4953000" y="291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65590</xdr:rowOff>
    </xdr:from>
    <xdr:ext cx="736600" cy="259045"/>
    <xdr:sp macro="" textlink="">
      <xdr:nvSpPr>
        <xdr:cNvPr id="69" name="テキスト ボックス 68"/>
        <xdr:cNvSpPr txBox="1"/>
      </xdr:nvSpPr>
      <xdr:spPr>
        <a:xfrm>
          <a:off x="4622800" y="268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224,371</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152151</xdr:rowOff>
    </xdr:from>
    <xdr:to>
      <xdr:col>3</xdr:col>
      <xdr:colOff>955675</xdr:colOff>
      <xdr:row>17</xdr:row>
      <xdr:rowOff>82301</xdr:rowOff>
    </xdr:to>
    <xdr:sp macro="" textlink="">
      <xdr:nvSpPr>
        <xdr:cNvPr id="70" name="円/楕円 69"/>
        <xdr:cNvSpPr/>
      </xdr:nvSpPr>
      <xdr:spPr bwMode="auto">
        <a:xfrm>
          <a:off x="4254500" y="2942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92478</xdr:rowOff>
    </xdr:from>
    <xdr:ext cx="762000" cy="259045"/>
    <xdr:sp macro="" textlink="">
      <xdr:nvSpPr>
        <xdr:cNvPr id="71" name="テキスト ボックス 70"/>
        <xdr:cNvSpPr txBox="1"/>
      </xdr:nvSpPr>
      <xdr:spPr>
        <a:xfrm>
          <a:off x="3924300" y="27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212,609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17222</xdr:rowOff>
    </xdr:from>
    <xdr:to>
      <xdr:col>3</xdr:col>
      <xdr:colOff>257175</xdr:colOff>
      <xdr:row>17</xdr:row>
      <xdr:rowOff>118822</xdr:rowOff>
    </xdr:to>
    <xdr:sp macro="" textlink="">
      <xdr:nvSpPr>
        <xdr:cNvPr id="72" name="円/楕円 71"/>
        <xdr:cNvSpPr/>
      </xdr:nvSpPr>
      <xdr:spPr bwMode="auto">
        <a:xfrm>
          <a:off x="3556000" y="2979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128999</xdr:rowOff>
    </xdr:from>
    <xdr:ext cx="762000" cy="259045"/>
    <xdr:sp macro="" textlink="">
      <xdr:nvSpPr>
        <xdr:cNvPr id="73" name="テキスト ボックス 72"/>
        <xdr:cNvSpPr txBox="1"/>
      </xdr:nvSpPr>
      <xdr:spPr>
        <a:xfrm>
          <a:off x="3225800" y="274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196,633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23714</xdr:rowOff>
    </xdr:from>
    <xdr:to>
      <xdr:col>2</xdr:col>
      <xdr:colOff>692150</xdr:colOff>
      <xdr:row>17</xdr:row>
      <xdr:rowOff>125314</xdr:rowOff>
    </xdr:to>
    <xdr:sp macro="" textlink="">
      <xdr:nvSpPr>
        <xdr:cNvPr id="74" name="円/楕円 73"/>
        <xdr:cNvSpPr/>
      </xdr:nvSpPr>
      <xdr:spPr bwMode="auto">
        <a:xfrm>
          <a:off x="2857500" y="2985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135491</xdr:rowOff>
    </xdr:from>
    <xdr:ext cx="762000" cy="259045"/>
    <xdr:sp macro="" textlink="">
      <xdr:nvSpPr>
        <xdr:cNvPr id="75" name="テキスト ボックス 74"/>
        <xdr:cNvSpPr txBox="1"/>
      </xdr:nvSpPr>
      <xdr:spPr>
        <a:xfrm>
          <a:off x="2527300" y="275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193,793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4057</xdr:rowOff>
    </xdr:from>
    <xdr:to>
      <xdr:col>4</xdr:col>
      <xdr:colOff>1117600</xdr:colOff>
      <xdr:row>36</xdr:row>
      <xdr:rowOff>136906</xdr:rowOff>
    </xdr:to>
    <xdr:cxnSp macro="">
      <xdr:nvCxnSpPr>
        <xdr:cNvPr id="110" name="直線コネクタ 109"/>
        <xdr:cNvCxnSpPr/>
      </xdr:nvCxnSpPr>
      <xdr:spPr bwMode="auto">
        <a:xfrm flipV="1">
          <a:off x="5003800" y="6957307"/>
          <a:ext cx="647700" cy="132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136150</xdr:rowOff>
    </xdr:from>
    <xdr:ext cx="762000" cy="259045"/>
    <xdr:sp macro="" textlink="">
      <xdr:nvSpPr>
        <xdr:cNvPr id="111" name="人口1人当たり決算額の推移平均値テキスト445"/>
        <xdr:cNvSpPr txBox="1"/>
      </xdr:nvSpPr>
      <xdr:spPr>
        <a:xfrm>
          <a:off x="5740400" y="6746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136906</xdr:rowOff>
    </xdr:from>
    <xdr:to>
      <xdr:col>4</xdr:col>
      <xdr:colOff>469900</xdr:colOff>
      <xdr:row>37</xdr:row>
      <xdr:rowOff>18111</xdr:rowOff>
    </xdr:to>
    <xdr:cxnSp macro="">
      <xdr:nvCxnSpPr>
        <xdr:cNvPr id="113" name="直線コネクタ 112"/>
        <xdr:cNvCxnSpPr/>
      </xdr:nvCxnSpPr>
      <xdr:spPr bwMode="auto">
        <a:xfrm flipV="1">
          <a:off x="4305300" y="7090156"/>
          <a:ext cx="698500" cy="526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36241</xdr:rowOff>
    </xdr:from>
    <xdr:ext cx="736600" cy="259045"/>
    <xdr:sp macro="" textlink="">
      <xdr:nvSpPr>
        <xdr:cNvPr id="115" name="テキスト ボックス 114"/>
        <xdr:cNvSpPr txBox="1"/>
      </xdr:nvSpPr>
      <xdr:spPr>
        <a:xfrm>
          <a:off x="4622800" y="6646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18111</xdr:rowOff>
    </xdr:from>
    <xdr:to>
      <xdr:col>3</xdr:col>
      <xdr:colOff>904875</xdr:colOff>
      <xdr:row>37</xdr:row>
      <xdr:rowOff>30204</xdr:rowOff>
    </xdr:to>
    <xdr:cxnSp macro="">
      <xdr:nvCxnSpPr>
        <xdr:cNvPr id="116" name="直線コネクタ 115"/>
        <xdr:cNvCxnSpPr/>
      </xdr:nvCxnSpPr>
      <xdr:spPr bwMode="auto">
        <a:xfrm flipV="1">
          <a:off x="3606800" y="7142811"/>
          <a:ext cx="698500" cy="12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38495</xdr:rowOff>
    </xdr:from>
    <xdr:ext cx="762000" cy="259045"/>
    <xdr:sp macro="" textlink="">
      <xdr:nvSpPr>
        <xdr:cNvPr id="118" name="テキスト ボックス 117"/>
        <xdr:cNvSpPr txBox="1"/>
      </xdr:nvSpPr>
      <xdr:spPr>
        <a:xfrm>
          <a:off x="3924300" y="664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30204</xdr:rowOff>
    </xdr:from>
    <xdr:to>
      <xdr:col>3</xdr:col>
      <xdr:colOff>206375</xdr:colOff>
      <xdr:row>37</xdr:row>
      <xdr:rowOff>34079</xdr:rowOff>
    </xdr:to>
    <xdr:cxnSp macro="">
      <xdr:nvCxnSpPr>
        <xdr:cNvPr id="119" name="直線コネクタ 118"/>
        <xdr:cNvCxnSpPr/>
      </xdr:nvCxnSpPr>
      <xdr:spPr bwMode="auto">
        <a:xfrm flipV="1">
          <a:off x="2908300" y="7154904"/>
          <a:ext cx="698500" cy="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317626</xdr:rowOff>
    </xdr:from>
    <xdr:ext cx="762000" cy="259045"/>
    <xdr:sp macro="" textlink="">
      <xdr:nvSpPr>
        <xdr:cNvPr id="121" name="テキスト ボックス 120"/>
        <xdr:cNvSpPr txBox="1"/>
      </xdr:nvSpPr>
      <xdr:spPr>
        <a:xfrm>
          <a:off x="3225800" y="658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307350</xdr:rowOff>
    </xdr:from>
    <xdr:ext cx="762000" cy="259045"/>
    <xdr:sp macro="" textlink="">
      <xdr:nvSpPr>
        <xdr:cNvPr id="123" name="テキスト ボックス 122"/>
        <xdr:cNvSpPr txBox="1"/>
      </xdr:nvSpPr>
      <xdr:spPr>
        <a:xfrm>
          <a:off x="2527300" y="6574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296157</xdr:rowOff>
    </xdr:from>
    <xdr:to>
      <xdr:col>5</xdr:col>
      <xdr:colOff>34925</xdr:colOff>
      <xdr:row>36</xdr:row>
      <xdr:rowOff>54857</xdr:rowOff>
    </xdr:to>
    <xdr:sp macro="" textlink="">
      <xdr:nvSpPr>
        <xdr:cNvPr id="129" name="円/楕円 128"/>
        <xdr:cNvSpPr/>
      </xdr:nvSpPr>
      <xdr:spPr bwMode="auto">
        <a:xfrm>
          <a:off x="5600700" y="6906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268234</xdr:rowOff>
    </xdr:from>
    <xdr:ext cx="762000" cy="259045"/>
    <xdr:sp macro="" textlink="">
      <xdr:nvSpPr>
        <xdr:cNvPr id="130" name="人口1人当たり決算額の推移該当値テキスト445"/>
        <xdr:cNvSpPr txBox="1"/>
      </xdr:nvSpPr>
      <xdr:spPr>
        <a:xfrm>
          <a:off x="5740400" y="687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86106</xdr:rowOff>
    </xdr:from>
    <xdr:to>
      <xdr:col>4</xdr:col>
      <xdr:colOff>520700</xdr:colOff>
      <xdr:row>37</xdr:row>
      <xdr:rowOff>16256</xdr:rowOff>
    </xdr:to>
    <xdr:sp macro="" textlink="">
      <xdr:nvSpPr>
        <xdr:cNvPr id="131" name="円/楕円 130"/>
        <xdr:cNvSpPr/>
      </xdr:nvSpPr>
      <xdr:spPr bwMode="auto">
        <a:xfrm>
          <a:off x="4953000" y="7039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1033</xdr:rowOff>
    </xdr:from>
    <xdr:ext cx="736600" cy="259045"/>
    <xdr:sp macro="" textlink="">
      <xdr:nvSpPr>
        <xdr:cNvPr id="132" name="テキスト ボックス 131"/>
        <xdr:cNvSpPr txBox="1"/>
      </xdr:nvSpPr>
      <xdr:spPr>
        <a:xfrm>
          <a:off x="4622800" y="7125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17,840</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138761</xdr:rowOff>
    </xdr:from>
    <xdr:to>
      <xdr:col>3</xdr:col>
      <xdr:colOff>955675</xdr:colOff>
      <xdr:row>37</xdr:row>
      <xdr:rowOff>68911</xdr:rowOff>
    </xdr:to>
    <xdr:sp macro="" textlink="">
      <xdr:nvSpPr>
        <xdr:cNvPr id="133" name="円/楕円 132"/>
        <xdr:cNvSpPr/>
      </xdr:nvSpPr>
      <xdr:spPr bwMode="auto">
        <a:xfrm>
          <a:off x="4254500" y="709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53688</xdr:rowOff>
    </xdr:from>
    <xdr:ext cx="762000" cy="259045"/>
    <xdr:sp macro="" textlink="">
      <xdr:nvSpPr>
        <xdr:cNvPr id="134" name="テキスト ボックス 133"/>
        <xdr:cNvSpPr txBox="1"/>
      </xdr:nvSpPr>
      <xdr:spPr>
        <a:xfrm>
          <a:off x="3924300" y="717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150854</xdr:rowOff>
    </xdr:from>
    <xdr:to>
      <xdr:col>3</xdr:col>
      <xdr:colOff>257175</xdr:colOff>
      <xdr:row>37</xdr:row>
      <xdr:rowOff>81004</xdr:rowOff>
    </xdr:to>
    <xdr:sp macro="" textlink="">
      <xdr:nvSpPr>
        <xdr:cNvPr id="135" name="円/楕円 134"/>
        <xdr:cNvSpPr/>
      </xdr:nvSpPr>
      <xdr:spPr bwMode="auto">
        <a:xfrm>
          <a:off x="3556000" y="710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65781</xdr:rowOff>
    </xdr:from>
    <xdr:ext cx="762000" cy="259045"/>
    <xdr:sp macro="" textlink="">
      <xdr:nvSpPr>
        <xdr:cNvPr id="136" name="テキスト ボックス 135"/>
        <xdr:cNvSpPr txBox="1"/>
      </xdr:nvSpPr>
      <xdr:spPr>
        <a:xfrm>
          <a:off x="3225800" y="719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11,892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154729</xdr:rowOff>
    </xdr:from>
    <xdr:to>
      <xdr:col>2</xdr:col>
      <xdr:colOff>692150</xdr:colOff>
      <xdr:row>37</xdr:row>
      <xdr:rowOff>84879</xdr:rowOff>
    </xdr:to>
    <xdr:sp macro="" textlink="">
      <xdr:nvSpPr>
        <xdr:cNvPr id="137" name="円/楕円 136"/>
        <xdr:cNvSpPr/>
      </xdr:nvSpPr>
      <xdr:spPr bwMode="auto">
        <a:xfrm>
          <a:off x="2857500" y="7107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69656</xdr:rowOff>
    </xdr:from>
    <xdr:ext cx="762000" cy="259045"/>
    <xdr:sp macro="" textlink="">
      <xdr:nvSpPr>
        <xdr:cNvPr id="138" name="テキスト ボックス 137"/>
        <xdr:cNvSpPr txBox="1"/>
      </xdr:nvSpPr>
      <xdr:spPr>
        <a:xfrm>
          <a:off x="2527300" y="7194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14633</xdr:rowOff>
    </xdr:from>
    <xdr:to>
      <xdr:col>6</xdr:col>
      <xdr:colOff>511175</xdr:colOff>
      <xdr:row>38</xdr:row>
      <xdr:rowOff>21318</xdr:rowOff>
    </xdr:to>
    <xdr:cxnSp macro="">
      <xdr:nvCxnSpPr>
        <xdr:cNvPr id="63" name="直線コネクタ 62"/>
        <xdr:cNvCxnSpPr/>
      </xdr:nvCxnSpPr>
      <xdr:spPr>
        <a:xfrm>
          <a:off x="3797300" y="6529733"/>
          <a:ext cx="838200" cy="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1050</xdr:rowOff>
    </xdr:from>
    <xdr:ext cx="599010" cy="259045"/>
    <xdr:sp macro="" textlink="">
      <xdr:nvSpPr>
        <xdr:cNvPr id="64" name="人件費平均値テキスト"/>
        <xdr:cNvSpPr txBox="1"/>
      </xdr:nvSpPr>
      <xdr:spPr>
        <a:xfrm>
          <a:off x="4686300" y="65161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1753</xdr:rowOff>
    </xdr:from>
    <xdr:to>
      <xdr:col>5</xdr:col>
      <xdr:colOff>358775</xdr:colOff>
      <xdr:row>38</xdr:row>
      <xdr:rowOff>14633</xdr:rowOff>
    </xdr:to>
    <xdr:cxnSp macro="">
      <xdr:nvCxnSpPr>
        <xdr:cNvPr id="66" name="直線コネクタ 65"/>
        <xdr:cNvCxnSpPr/>
      </xdr:nvCxnSpPr>
      <xdr:spPr>
        <a:xfrm>
          <a:off x="2908300" y="6516853"/>
          <a:ext cx="889000" cy="1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151870</xdr:rowOff>
    </xdr:from>
    <xdr:ext cx="599010" cy="259045"/>
    <xdr:sp macro="" textlink="">
      <xdr:nvSpPr>
        <xdr:cNvPr id="68" name="テキスト ボックス 67"/>
        <xdr:cNvSpPr txBox="1"/>
      </xdr:nvSpPr>
      <xdr:spPr>
        <a:xfrm>
          <a:off x="3497794" y="666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1753</xdr:rowOff>
    </xdr:from>
    <xdr:to>
      <xdr:col>4</xdr:col>
      <xdr:colOff>155575</xdr:colOff>
      <xdr:row>38</xdr:row>
      <xdr:rowOff>79317</xdr:rowOff>
    </xdr:to>
    <xdr:cxnSp macro="">
      <xdr:nvCxnSpPr>
        <xdr:cNvPr id="69" name="直線コネクタ 68"/>
        <xdr:cNvCxnSpPr/>
      </xdr:nvCxnSpPr>
      <xdr:spPr>
        <a:xfrm flipV="1">
          <a:off x="2019300" y="6516853"/>
          <a:ext cx="8890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128023</xdr:rowOff>
    </xdr:from>
    <xdr:ext cx="599010" cy="259045"/>
    <xdr:sp macro="" textlink="">
      <xdr:nvSpPr>
        <xdr:cNvPr id="71" name="テキスト ボックス 70"/>
        <xdr:cNvSpPr txBox="1"/>
      </xdr:nvSpPr>
      <xdr:spPr>
        <a:xfrm>
          <a:off x="2608794" y="6643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79317</xdr:rowOff>
    </xdr:from>
    <xdr:to>
      <xdr:col>2</xdr:col>
      <xdr:colOff>638175</xdr:colOff>
      <xdr:row>38</xdr:row>
      <xdr:rowOff>90855</xdr:rowOff>
    </xdr:to>
    <xdr:cxnSp macro="">
      <xdr:nvCxnSpPr>
        <xdr:cNvPr id="72" name="直線コネクタ 71"/>
        <xdr:cNvCxnSpPr/>
      </xdr:nvCxnSpPr>
      <xdr:spPr>
        <a:xfrm flipV="1">
          <a:off x="1130300" y="6594417"/>
          <a:ext cx="889000" cy="11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129679</xdr:rowOff>
    </xdr:from>
    <xdr:ext cx="599010" cy="259045"/>
    <xdr:sp macro="" textlink="">
      <xdr:nvSpPr>
        <xdr:cNvPr id="74" name="テキスト ボックス 73"/>
        <xdr:cNvSpPr txBox="1"/>
      </xdr:nvSpPr>
      <xdr:spPr>
        <a:xfrm>
          <a:off x="1719794" y="6644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133742</xdr:rowOff>
    </xdr:from>
    <xdr:ext cx="599010" cy="259045"/>
    <xdr:sp macro="" textlink="">
      <xdr:nvSpPr>
        <xdr:cNvPr id="76" name="テキスト ボックス 75"/>
        <xdr:cNvSpPr txBox="1"/>
      </xdr:nvSpPr>
      <xdr:spPr>
        <a:xfrm>
          <a:off x="830794" y="6648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141968</xdr:rowOff>
    </xdr:from>
    <xdr:to>
      <xdr:col>6</xdr:col>
      <xdr:colOff>561975</xdr:colOff>
      <xdr:row>38</xdr:row>
      <xdr:rowOff>72118</xdr:rowOff>
    </xdr:to>
    <xdr:sp macro="" textlink="">
      <xdr:nvSpPr>
        <xdr:cNvPr id="82" name="円/楕円 81"/>
        <xdr:cNvSpPr/>
      </xdr:nvSpPr>
      <xdr:spPr>
        <a:xfrm>
          <a:off x="4584700" y="64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164845</xdr:rowOff>
    </xdr:from>
    <xdr:ext cx="599010" cy="259045"/>
    <xdr:sp macro="" textlink="">
      <xdr:nvSpPr>
        <xdr:cNvPr id="83" name="人件費該当値テキスト"/>
        <xdr:cNvSpPr txBox="1"/>
      </xdr:nvSpPr>
      <xdr:spPr>
        <a:xfrm>
          <a:off x="4686300" y="6337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176,250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135283</xdr:rowOff>
    </xdr:from>
    <xdr:to>
      <xdr:col>5</xdr:col>
      <xdr:colOff>409575</xdr:colOff>
      <xdr:row>38</xdr:row>
      <xdr:rowOff>65433</xdr:rowOff>
    </xdr:to>
    <xdr:sp macro="" textlink="">
      <xdr:nvSpPr>
        <xdr:cNvPr id="84" name="円/楕円 83"/>
        <xdr:cNvSpPr/>
      </xdr:nvSpPr>
      <xdr:spPr>
        <a:xfrm>
          <a:off x="3746500" y="64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81960</xdr:rowOff>
    </xdr:from>
    <xdr:ext cx="599010" cy="259045"/>
    <xdr:sp macro="" textlink="">
      <xdr:nvSpPr>
        <xdr:cNvPr id="85" name="テキスト ボックス 84"/>
        <xdr:cNvSpPr txBox="1"/>
      </xdr:nvSpPr>
      <xdr:spPr>
        <a:xfrm>
          <a:off x="3497794" y="6254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178,297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122403</xdr:rowOff>
    </xdr:from>
    <xdr:to>
      <xdr:col>4</xdr:col>
      <xdr:colOff>206375</xdr:colOff>
      <xdr:row>38</xdr:row>
      <xdr:rowOff>52553</xdr:rowOff>
    </xdr:to>
    <xdr:sp macro="" textlink="">
      <xdr:nvSpPr>
        <xdr:cNvPr id="86" name="円/楕円 85"/>
        <xdr:cNvSpPr/>
      </xdr:nvSpPr>
      <xdr:spPr>
        <a:xfrm>
          <a:off x="2857500" y="64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69080</xdr:rowOff>
    </xdr:from>
    <xdr:ext cx="599010" cy="259045"/>
    <xdr:sp macro="" textlink="">
      <xdr:nvSpPr>
        <xdr:cNvPr id="87" name="テキスト ボックス 86"/>
        <xdr:cNvSpPr txBox="1"/>
      </xdr:nvSpPr>
      <xdr:spPr>
        <a:xfrm>
          <a:off x="2608794" y="6241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182,241</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28517</xdr:rowOff>
    </xdr:from>
    <xdr:to>
      <xdr:col>3</xdr:col>
      <xdr:colOff>3175</xdr:colOff>
      <xdr:row>38</xdr:row>
      <xdr:rowOff>130117</xdr:rowOff>
    </xdr:to>
    <xdr:sp macro="" textlink="">
      <xdr:nvSpPr>
        <xdr:cNvPr id="88" name="円/楕円 87"/>
        <xdr:cNvSpPr/>
      </xdr:nvSpPr>
      <xdr:spPr>
        <a:xfrm>
          <a:off x="1968500" y="6543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146644</xdr:rowOff>
    </xdr:from>
    <xdr:ext cx="599010" cy="259045"/>
    <xdr:sp macro="" textlink="">
      <xdr:nvSpPr>
        <xdr:cNvPr id="89" name="テキスト ボックス 88"/>
        <xdr:cNvSpPr txBox="1"/>
      </xdr:nvSpPr>
      <xdr:spPr>
        <a:xfrm>
          <a:off x="1719794" y="631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158,490</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40055</xdr:rowOff>
    </xdr:from>
    <xdr:to>
      <xdr:col>1</xdr:col>
      <xdr:colOff>485775</xdr:colOff>
      <xdr:row>38</xdr:row>
      <xdr:rowOff>141655</xdr:rowOff>
    </xdr:to>
    <xdr:sp macro="" textlink="">
      <xdr:nvSpPr>
        <xdr:cNvPr id="90" name="円/楕円 89"/>
        <xdr:cNvSpPr/>
      </xdr:nvSpPr>
      <xdr:spPr>
        <a:xfrm>
          <a:off x="1079500" y="655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158182</xdr:rowOff>
    </xdr:from>
    <xdr:ext cx="599010" cy="259045"/>
    <xdr:sp macro="" textlink="">
      <xdr:nvSpPr>
        <xdr:cNvPr id="91" name="テキスト ボックス 90"/>
        <xdr:cNvSpPr txBox="1"/>
      </xdr:nvSpPr>
      <xdr:spPr>
        <a:xfrm>
          <a:off x="830794" y="633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154,957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133783</xdr:rowOff>
    </xdr:from>
    <xdr:to>
      <xdr:col>6</xdr:col>
      <xdr:colOff>511175</xdr:colOff>
      <xdr:row>58</xdr:row>
      <xdr:rowOff>3750</xdr:rowOff>
    </xdr:to>
    <xdr:cxnSp macro="">
      <xdr:nvCxnSpPr>
        <xdr:cNvPr id="122" name="直線コネクタ 121"/>
        <xdr:cNvCxnSpPr/>
      </xdr:nvCxnSpPr>
      <xdr:spPr>
        <a:xfrm flipV="1">
          <a:off x="3797300" y="9906433"/>
          <a:ext cx="838200" cy="4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90141</xdr:rowOff>
    </xdr:from>
    <xdr:ext cx="599010" cy="259045"/>
    <xdr:sp macro="" textlink="">
      <xdr:nvSpPr>
        <xdr:cNvPr id="123" name="物件費平均値テキスト"/>
        <xdr:cNvSpPr txBox="1"/>
      </xdr:nvSpPr>
      <xdr:spPr>
        <a:xfrm>
          <a:off x="4686300" y="9862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3750</xdr:rowOff>
    </xdr:from>
    <xdr:to>
      <xdr:col>5</xdr:col>
      <xdr:colOff>358775</xdr:colOff>
      <xdr:row>58</xdr:row>
      <xdr:rowOff>8730</xdr:rowOff>
    </xdr:to>
    <xdr:cxnSp macro="">
      <xdr:nvCxnSpPr>
        <xdr:cNvPr id="125" name="直線コネクタ 124"/>
        <xdr:cNvCxnSpPr/>
      </xdr:nvCxnSpPr>
      <xdr:spPr>
        <a:xfrm flipV="1">
          <a:off x="2908300" y="9947850"/>
          <a:ext cx="889000" cy="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169460</xdr:rowOff>
    </xdr:from>
    <xdr:to>
      <xdr:col>4</xdr:col>
      <xdr:colOff>155575</xdr:colOff>
      <xdr:row>58</xdr:row>
      <xdr:rowOff>8730</xdr:rowOff>
    </xdr:to>
    <xdr:cxnSp macro="">
      <xdr:nvCxnSpPr>
        <xdr:cNvPr id="128" name="直線コネクタ 127"/>
        <xdr:cNvCxnSpPr/>
      </xdr:nvCxnSpPr>
      <xdr:spPr>
        <a:xfrm>
          <a:off x="2019300" y="9942110"/>
          <a:ext cx="889000" cy="1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169460</xdr:rowOff>
    </xdr:from>
    <xdr:to>
      <xdr:col>2</xdr:col>
      <xdr:colOff>638175</xdr:colOff>
      <xdr:row>58</xdr:row>
      <xdr:rowOff>43247</xdr:rowOff>
    </xdr:to>
    <xdr:cxnSp macro="">
      <xdr:nvCxnSpPr>
        <xdr:cNvPr id="131" name="直線コネクタ 130"/>
        <xdr:cNvCxnSpPr/>
      </xdr:nvCxnSpPr>
      <xdr:spPr>
        <a:xfrm flipV="1">
          <a:off x="1130300" y="9942110"/>
          <a:ext cx="889000" cy="4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82983</xdr:rowOff>
    </xdr:from>
    <xdr:to>
      <xdr:col>6</xdr:col>
      <xdr:colOff>561975</xdr:colOff>
      <xdr:row>58</xdr:row>
      <xdr:rowOff>13133</xdr:rowOff>
    </xdr:to>
    <xdr:sp macro="" textlink="">
      <xdr:nvSpPr>
        <xdr:cNvPr id="141" name="円/楕円 140"/>
        <xdr:cNvSpPr/>
      </xdr:nvSpPr>
      <xdr:spPr>
        <a:xfrm>
          <a:off x="4584700" y="98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105860</xdr:rowOff>
    </xdr:from>
    <xdr:ext cx="599010" cy="259045"/>
    <xdr:sp macro="" textlink="">
      <xdr:nvSpPr>
        <xdr:cNvPr id="142" name="物件費該当値テキスト"/>
        <xdr:cNvSpPr txBox="1"/>
      </xdr:nvSpPr>
      <xdr:spPr>
        <a:xfrm>
          <a:off x="4686300" y="9707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188,624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124400</xdr:rowOff>
    </xdr:from>
    <xdr:to>
      <xdr:col>5</xdr:col>
      <xdr:colOff>409575</xdr:colOff>
      <xdr:row>58</xdr:row>
      <xdr:rowOff>54550</xdr:rowOff>
    </xdr:to>
    <xdr:sp macro="" textlink="">
      <xdr:nvSpPr>
        <xdr:cNvPr id="143" name="円/楕円 142"/>
        <xdr:cNvSpPr/>
      </xdr:nvSpPr>
      <xdr:spPr>
        <a:xfrm>
          <a:off x="3746500" y="98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45677</xdr:rowOff>
    </xdr:from>
    <xdr:ext cx="599010" cy="259045"/>
    <xdr:sp macro="" textlink="">
      <xdr:nvSpPr>
        <xdr:cNvPr id="144" name="テキスト ボックス 143"/>
        <xdr:cNvSpPr txBox="1"/>
      </xdr:nvSpPr>
      <xdr:spPr>
        <a:xfrm>
          <a:off x="3497794" y="9989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163,259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129380</xdr:rowOff>
    </xdr:from>
    <xdr:to>
      <xdr:col>4</xdr:col>
      <xdr:colOff>206375</xdr:colOff>
      <xdr:row>58</xdr:row>
      <xdr:rowOff>59530</xdr:rowOff>
    </xdr:to>
    <xdr:sp macro="" textlink="">
      <xdr:nvSpPr>
        <xdr:cNvPr id="145" name="円/楕円 144"/>
        <xdr:cNvSpPr/>
      </xdr:nvSpPr>
      <xdr:spPr>
        <a:xfrm>
          <a:off x="2857500" y="990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50657</xdr:rowOff>
    </xdr:from>
    <xdr:ext cx="599010" cy="259045"/>
    <xdr:sp macro="" textlink="">
      <xdr:nvSpPr>
        <xdr:cNvPr id="146" name="テキスト ボックス 145"/>
        <xdr:cNvSpPr txBox="1"/>
      </xdr:nvSpPr>
      <xdr:spPr>
        <a:xfrm>
          <a:off x="2608794" y="9994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160,209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118660</xdr:rowOff>
    </xdr:from>
    <xdr:to>
      <xdr:col>3</xdr:col>
      <xdr:colOff>3175</xdr:colOff>
      <xdr:row>58</xdr:row>
      <xdr:rowOff>48810</xdr:rowOff>
    </xdr:to>
    <xdr:sp macro="" textlink="">
      <xdr:nvSpPr>
        <xdr:cNvPr id="147" name="円/楕円 146"/>
        <xdr:cNvSpPr/>
      </xdr:nvSpPr>
      <xdr:spPr>
        <a:xfrm>
          <a:off x="1968500" y="989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39937</xdr:rowOff>
    </xdr:from>
    <xdr:ext cx="599010" cy="259045"/>
    <xdr:sp macro="" textlink="">
      <xdr:nvSpPr>
        <xdr:cNvPr id="148" name="テキスト ボックス 147"/>
        <xdr:cNvSpPr txBox="1"/>
      </xdr:nvSpPr>
      <xdr:spPr>
        <a:xfrm>
          <a:off x="1719794" y="9984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166,774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163897</xdr:rowOff>
    </xdr:from>
    <xdr:to>
      <xdr:col>1</xdr:col>
      <xdr:colOff>485775</xdr:colOff>
      <xdr:row>58</xdr:row>
      <xdr:rowOff>94047</xdr:rowOff>
    </xdr:to>
    <xdr:sp macro="" textlink="">
      <xdr:nvSpPr>
        <xdr:cNvPr id="149" name="円/楕円 148"/>
        <xdr:cNvSpPr/>
      </xdr:nvSpPr>
      <xdr:spPr>
        <a:xfrm>
          <a:off x="1079500" y="99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85174</xdr:rowOff>
    </xdr:from>
    <xdr:ext cx="599010" cy="259045"/>
    <xdr:sp macro="" textlink="">
      <xdr:nvSpPr>
        <xdr:cNvPr id="150" name="テキスト ボックス 149"/>
        <xdr:cNvSpPr txBox="1"/>
      </xdr:nvSpPr>
      <xdr:spPr>
        <a:xfrm>
          <a:off x="830794" y="100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59404</xdr:rowOff>
    </xdr:from>
    <xdr:to>
      <xdr:col>6</xdr:col>
      <xdr:colOff>511175</xdr:colOff>
      <xdr:row>76</xdr:row>
      <xdr:rowOff>91770</xdr:rowOff>
    </xdr:to>
    <xdr:cxnSp macro="">
      <xdr:nvCxnSpPr>
        <xdr:cNvPr id="179" name="直線コネクタ 178"/>
        <xdr:cNvCxnSpPr/>
      </xdr:nvCxnSpPr>
      <xdr:spPr>
        <a:xfrm flipV="1">
          <a:off x="3797300" y="12918154"/>
          <a:ext cx="838200" cy="20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114571</xdr:rowOff>
    </xdr:from>
    <xdr:ext cx="534377" cy="259045"/>
    <xdr:sp macro="" textlink="">
      <xdr:nvSpPr>
        <xdr:cNvPr id="180" name="維持補修費平均値テキスト"/>
        <xdr:cNvSpPr txBox="1"/>
      </xdr:nvSpPr>
      <xdr:spPr>
        <a:xfrm>
          <a:off x="4686300" y="1314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130251</xdr:rowOff>
    </xdr:from>
    <xdr:to>
      <xdr:col>5</xdr:col>
      <xdr:colOff>358775</xdr:colOff>
      <xdr:row>76</xdr:row>
      <xdr:rowOff>91770</xdr:rowOff>
    </xdr:to>
    <xdr:cxnSp macro="">
      <xdr:nvCxnSpPr>
        <xdr:cNvPr id="182" name="直線コネクタ 181"/>
        <xdr:cNvCxnSpPr/>
      </xdr:nvCxnSpPr>
      <xdr:spPr>
        <a:xfrm>
          <a:off x="2908300" y="12817551"/>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130649</xdr:rowOff>
    </xdr:from>
    <xdr:ext cx="534377" cy="259045"/>
    <xdr:sp macro="" textlink="">
      <xdr:nvSpPr>
        <xdr:cNvPr id="184" name="テキスト ボックス 183"/>
        <xdr:cNvSpPr txBox="1"/>
      </xdr:nvSpPr>
      <xdr:spPr>
        <a:xfrm>
          <a:off x="3530111" y="1333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130251</xdr:rowOff>
    </xdr:from>
    <xdr:to>
      <xdr:col>4</xdr:col>
      <xdr:colOff>155575</xdr:colOff>
      <xdr:row>75</xdr:row>
      <xdr:rowOff>26124</xdr:rowOff>
    </xdr:to>
    <xdr:cxnSp macro="">
      <xdr:nvCxnSpPr>
        <xdr:cNvPr id="185" name="直線コネクタ 184"/>
        <xdr:cNvCxnSpPr/>
      </xdr:nvCxnSpPr>
      <xdr:spPr>
        <a:xfrm flipV="1">
          <a:off x="2019300" y="12817551"/>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156024</xdr:rowOff>
    </xdr:from>
    <xdr:ext cx="534377" cy="259045"/>
    <xdr:sp macro="" textlink="">
      <xdr:nvSpPr>
        <xdr:cNvPr id="187" name="テキスト ボックス 186"/>
        <xdr:cNvSpPr txBox="1"/>
      </xdr:nvSpPr>
      <xdr:spPr>
        <a:xfrm>
          <a:off x="2641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53327</xdr:rowOff>
    </xdr:from>
    <xdr:to>
      <xdr:col>2</xdr:col>
      <xdr:colOff>638175</xdr:colOff>
      <xdr:row>75</xdr:row>
      <xdr:rowOff>26124</xdr:rowOff>
    </xdr:to>
    <xdr:cxnSp macro="">
      <xdr:nvCxnSpPr>
        <xdr:cNvPr id="188" name="直線コネクタ 187"/>
        <xdr:cNvCxnSpPr/>
      </xdr:nvCxnSpPr>
      <xdr:spPr>
        <a:xfrm>
          <a:off x="1130300" y="12740627"/>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55973</xdr:rowOff>
    </xdr:from>
    <xdr:ext cx="534377" cy="259045"/>
    <xdr:sp macro="" textlink="">
      <xdr:nvSpPr>
        <xdr:cNvPr id="190" name="テキスト ボックス 189"/>
        <xdr:cNvSpPr txBox="1"/>
      </xdr:nvSpPr>
      <xdr:spPr>
        <a:xfrm>
          <a:off x="1752111" y="13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42809</xdr:rowOff>
    </xdr:from>
    <xdr:ext cx="534377" cy="259045"/>
    <xdr:sp macro="" textlink="">
      <xdr:nvSpPr>
        <xdr:cNvPr id="192" name="テキスト ボックス 191"/>
        <xdr:cNvSpPr txBox="1"/>
      </xdr:nvSpPr>
      <xdr:spPr>
        <a:xfrm>
          <a:off x="863111" y="132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8604</xdr:rowOff>
    </xdr:from>
    <xdr:to>
      <xdr:col>6</xdr:col>
      <xdr:colOff>561975</xdr:colOff>
      <xdr:row>75</xdr:row>
      <xdr:rowOff>110204</xdr:rowOff>
    </xdr:to>
    <xdr:sp macro="" textlink="">
      <xdr:nvSpPr>
        <xdr:cNvPr id="198" name="円/楕円 197"/>
        <xdr:cNvSpPr/>
      </xdr:nvSpPr>
      <xdr:spPr>
        <a:xfrm>
          <a:off x="4584700" y="12867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31481</xdr:rowOff>
    </xdr:from>
    <xdr:ext cx="534377" cy="259045"/>
    <xdr:sp macro="" textlink="">
      <xdr:nvSpPr>
        <xdr:cNvPr id="199" name="維持補修費該当値テキスト"/>
        <xdr:cNvSpPr txBox="1"/>
      </xdr:nvSpPr>
      <xdr:spPr>
        <a:xfrm>
          <a:off x="4686300" y="1271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40970</xdr:rowOff>
    </xdr:from>
    <xdr:to>
      <xdr:col>5</xdr:col>
      <xdr:colOff>409575</xdr:colOff>
      <xdr:row>76</xdr:row>
      <xdr:rowOff>142570</xdr:rowOff>
    </xdr:to>
    <xdr:sp macro="" textlink="">
      <xdr:nvSpPr>
        <xdr:cNvPr id="200" name="円/楕円 199"/>
        <xdr:cNvSpPr/>
      </xdr:nvSpPr>
      <xdr:spPr>
        <a:xfrm>
          <a:off x="3746500" y="130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159097</xdr:rowOff>
    </xdr:from>
    <xdr:ext cx="534377" cy="259045"/>
    <xdr:sp macro="" textlink="">
      <xdr:nvSpPr>
        <xdr:cNvPr id="201" name="テキスト ボックス 200"/>
        <xdr:cNvSpPr txBox="1"/>
      </xdr:nvSpPr>
      <xdr:spPr>
        <a:xfrm>
          <a:off x="3530111" y="1284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24,516</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79451</xdr:rowOff>
    </xdr:from>
    <xdr:to>
      <xdr:col>4</xdr:col>
      <xdr:colOff>206375</xdr:colOff>
      <xdr:row>75</xdr:row>
      <xdr:rowOff>9601</xdr:rowOff>
    </xdr:to>
    <xdr:sp macro="" textlink="">
      <xdr:nvSpPr>
        <xdr:cNvPr id="202" name="円/楕円 201"/>
        <xdr:cNvSpPr/>
      </xdr:nvSpPr>
      <xdr:spPr>
        <a:xfrm>
          <a:off x="2857500" y="1276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26128</xdr:rowOff>
    </xdr:from>
    <xdr:ext cx="534377" cy="259045"/>
    <xdr:sp macro="" textlink="">
      <xdr:nvSpPr>
        <xdr:cNvPr id="203" name="テキスト ボックス 202"/>
        <xdr:cNvSpPr txBox="1"/>
      </xdr:nvSpPr>
      <xdr:spPr>
        <a:xfrm>
          <a:off x="2641111" y="1254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146774</xdr:rowOff>
    </xdr:from>
    <xdr:to>
      <xdr:col>3</xdr:col>
      <xdr:colOff>3175</xdr:colOff>
      <xdr:row>75</xdr:row>
      <xdr:rowOff>76924</xdr:rowOff>
    </xdr:to>
    <xdr:sp macro="" textlink="">
      <xdr:nvSpPr>
        <xdr:cNvPr id="204" name="円/楕円 203"/>
        <xdr:cNvSpPr/>
      </xdr:nvSpPr>
      <xdr:spPr>
        <a:xfrm>
          <a:off x="1968500" y="1283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93451</xdr:rowOff>
    </xdr:from>
    <xdr:ext cx="534377" cy="259045"/>
    <xdr:sp macro="" textlink="">
      <xdr:nvSpPr>
        <xdr:cNvPr id="205" name="テキスト ボックス 204"/>
        <xdr:cNvSpPr txBox="1"/>
      </xdr:nvSpPr>
      <xdr:spPr>
        <a:xfrm>
          <a:off x="1752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36,962</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2527</xdr:rowOff>
    </xdr:from>
    <xdr:to>
      <xdr:col>1</xdr:col>
      <xdr:colOff>485775</xdr:colOff>
      <xdr:row>74</xdr:row>
      <xdr:rowOff>104127</xdr:rowOff>
    </xdr:to>
    <xdr:sp macro="" textlink="">
      <xdr:nvSpPr>
        <xdr:cNvPr id="206" name="円/楕円 205"/>
        <xdr:cNvSpPr/>
      </xdr:nvSpPr>
      <xdr:spPr>
        <a:xfrm>
          <a:off x="1079500" y="126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120654</xdr:rowOff>
    </xdr:from>
    <xdr:ext cx="534377" cy="259045"/>
    <xdr:sp macro="" textlink="">
      <xdr:nvSpPr>
        <xdr:cNvPr id="207" name="テキスト ボックス 206"/>
        <xdr:cNvSpPr txBox="1"/>
      </xdr:nvSpPr>
      <xdr:spPr>
        <a:xfrm>
          <a:off x="863111" y="1246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44,534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2832</xdr:rowOff>
    </xdr:from>
    <xdr:to>
      <xdr:col>6</xdr:col>
      <xdr:colOff>511175</xdr:colOff>
      <xdr:row>98</xdr:row>
      <xdr:rowOff>45771</xdr:rowOff>
    </xdr:to>
    <xdr:cxnSp macro="">
      <xdr:nvCxnSpPr>
        <xdr:cNvPr id="237" name="直線コネクタ 236"/>
        <xdr:cNvCxnSpPr/>
      </xdr:nvCxnSpPr>
      <xdr:spPr>
        <a:xfrm flipV="1">
          <a:off x="3797300" y="16804932"/>
          <a:ext cx="8382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45771</xdr:rowOff>
    </xdr:from>
    <xdr:to>
      <xdr:col>5</xdr:col>
      <xdr:colOff>358775</xdr:colOff>
      <xdr:row>98</xdr:row>
      <xdr:rowOff>51893</xdr:rowOff>
    </xdr:to>
    <xdr:cxnSp macro="">
      <xdr:nvCxnSpPr>
        <xdr:cNvPr id="240" name="直線コネクタ 239"/>
        <xdr:cNvCxnSpPr/>
      </xdr:nvCxnSpPr>
      <xdr:spPr>
        <a:xfrm flipV="1">
          <a:off x="2908300" y="16847871"/>
          <a:ext cx="889000" cy="6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51893</xdr:rowOff>
    </xdr:from>
    <xdr:to>
      <xdr:col>4</xdr:col>
      <xdr:colOff>155575</xdr:colOff>
      <xdr:row>98</xdr:row>
      <xdr:rowOff>137249</xdr:rowOff>
    </xdr:to>
    <xdr:cxnSp macro="">
      <xdr:nvCxnSpPr>
        <xdr:cNvPr id="243" name="直線コネクタ 242"/>
        <xdr:cNvCxnSpPr/>
      </xdr:nvCxnSpPr>
      <xdr:spPr>
        <a:xfrm flipV="1">
          <a:off x="2019300" y="16853993"/>
          <a:ext cx="889000" cy="85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111240</xdr:rowOff>
    </xdr:from>
    <xdr:to>
      <xdr:col>2</xdr:col>
      <xdr:colOff>638175</xdr:colOff>
      <xdr:row>98</xdr:row>
      <xdr:rowOff>137249</xdr:rowOff>
    </xdr:to>
    <xdr:cxnSp macro="">
      <xdr:nvCxnSpPr>
        <xdr:cNvPr id="246" name="直線コネクタ 245"/>
        <xdr:cNvCxnSpPr/>
      </xdr:nvCxnSpPr>
      <xdr:spPr>
        <a:xfrm>
          <a:off x="1130300" y="16056090"/>
          <a:ext cx="889000" cy="88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48835</xdr:rowOff>
    </xdr:from>
    <xdr:ext cx="534377" cy="259045"/>
    <xdr:sp macro="" textlink="">
      <xdr:nvSpPr>
        <xdr:cNvPr id="250" name="テキスト ボックス 249"/>
        <xdr:cNvSpPr txBox="1"/>
      </xdr:nvSpPr>
      <xdr:spPr>
        <a:xfrm>
          <a:off x="863111" y="1667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123482</xdr:rowOff>
    </xdr:from>
    <xdr:to>
      <xdr:col>6</xdr:col>
      <xdr:colOff>561975</xdr:colOff>
      <xdr:row>98</xdr:row>
      <xdr:rowOff>53632</xdr:rowOff>
    </xdr:to>
    <xdr:sp macro="" textlink="">
      <xdr:nvSpPr>
        <xdr:cNvPr id="256" name="円/楕円 255"/>
        <xdr:cNvSpPr/>
      </xdr:nvSpPr>
      <xdr:spPr>
        <a:xfrm>
          <a:off x="4584700" y="167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101909</xdr:rowOff>
    </xdr:from>
    <xdr:ext cx="534377" cy="259045"/>
    <xdr:sp macro="" textlink="">
      <xdr:nvSpPr>
        <xdr:cNvPr id="257" name="扶助費該当値テキスト"/>
        <xdr:cNvSpPr txBox="1"/>
      </xdr:nvSpPr>
      <xdr:spPr>
        <a:xfrm>
          <a:off x="4686300" y="1673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46,777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166421</xdr:rowOff>
    </xdr:from>
    <xdr:to>
      <xdr:col>5</xdr:col>
      <xdr:colOff>409575</xdr:colOff>
      <xdr:row>98</xdr:row>
      <xdr:rowOff>96571</xdr:rowOff>
    </xdr:to>
    <xdr:sp macro="" textlink="">
      <xdr:nvSpPr>
        <xdr:cNvPr id="258" name="円/楕円 257"/>
        <xdr:cNvSpPr/>
      </xdr:nvSpPr>
      <xdr:spPr>
        <a:xfrm>
          <a:off x="3746500" y="167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87698</xdr:rowOff>
    </xdr:from>
    <xdr:ext cx="534377" cy="259045"/>
    <xdr:sp macro="" textlink="">
      <xdr:nvSpPr>
        <xdr:cNvPr id="259" name="テキスト ボックス 258"/>
        <xdr:cNvSpPr txBox="1"/>
      </xdr:nvSpPr>
      <xdr:spPr>
        <a:xfrm>
          <a:off x="3530111" y="168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43,396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1093</xdr:rowOff>
    </xdr:from>
    <xdr:to>
      <xdr:col>4</xdr:col>
      <xdr:colOff>206375</xdr:colOff>
      <xdr:row>98</xdr:row>
      <xdr:rowOff>102693</xdr:rowOff>
    </xdr:to>
    <xdr:sp macro="" textlink="">
      <xdr:nvSpPr>
        <xdr:cNvPr id="260" name="円/楕円 259"/>
        <xdr:cNvSpPr/>
      </xdr:nvSpPr>
      <xdr:spPr>
        <a:xfrm>
          <a:off x="2857500" y="1680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93820</xdr:rowOff>
    </xdr:from>
    <xdr:ext cx="534377" cy="259045"/>
    <xdr:sp macro="" textlink="">
      <xdr:nvSpPr>
        <xdr:cNvPr id="261" name="テキスト ボックス 260"/>
        <xdr:cNvSpPr txBox="1"/>
      </xdr:nvSpPr>
      <xdr:spPr>
        <a:xfrm>
          <a:off x="2641111" y="168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86449</xdr:rowOff>
    </xdr:from>
    <xdr:to>
      <xdr:col>3</xdr:col>
      <xdr:colOff>3175</xdr:colOff>
      <xdr:row>99</xdr:row>
      <xdr:rowOff>16599</xdr:rowOff>
    </xdr:to>
    <xdr:sp macro="" textlink="">
      <xdr:nvSpPr>
        <xdr:cNvPr id="262" name="円/楕円 261"/>
        <xdr:cNvSpPr/>
      </xdr:nvSpPr>
      <xdr:spPr>
        <a:xfrm>
          <a:off x="1968500" y="168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7726</xdr:rowOff>
    </xdr:from>
    <xdr:ext cx="534377" cy="259045"/>
    <xdr:sp macro="" textlink="">
      <xdr:nvSpPr>
        <xdr:cNvPr id="263" name="テキスト ボックス 262"/>
        <xdr:cNvSpPr txBox="1"/>
      </xdr:nvSpPr>
      <xdr:spPr>
        <a:xfrm>
          <a:off x="1752111" y="169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36,193</a:t>
          </a:r>
          <a:endParaRPr kumimoji="1" lang="ja-JP" altLang="en-US" sz="1000" b="1">
            <a:solidFill>
              <a:srgbClr val="FF0000"/>
            </a:solidFill>
            <a:latin typeface="ＭＳ Ｐゴシック"/>
          </a:endParaRPr>
        </a:p>
      </xdr:txBody>
    </xdr:sp>
    <xdr:clientData/>
  </xdr:oneCellAnchor>
  <xdr:twoCellAnchor>
    <xdr:from>
      <xdr:col>1</xdr:col>
      <xdr:colOff>384175</xdr:colOff>
      <xdr:row>93</xdr:row>
      <xdr:rowOff>60440</xdr:rowOff>
    </xdr:from>
    <xdr:to>
      <xdr:col>1</xdr:col>
      <xdr:colOff>485775</xdr:colOff>
      <xdr:row>93</xdr:row>
      <xdr:rowOff>162040</xdr:rowOff>
    </xdr:to>
    <xdr:sp macro="" textlink="">
      <xdr:nvSpPr>
        <xdr:cNvPr id="264" name="円/楕円 263"/>
        <xdr:cNvSpPr/>
      </xdr:nvSpPr>
      <xdr:spPr>
        <a:xfrm>
          <a:off x="1079500" y="1600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7117</xdr:rowOff>
    </xdr:from>
    <xdr:ext cx="599010" cy="259045"/>
    <xdr:sp macro="" textlink="">
      <xdr:nvSpPr>
        <xdr:cNvPr id="265" name="テキスト ボックス 264"/>
        <xdr:cNvSpPr txBox="1"/>
      </xdr:nvSpPr>
      <xdr:spPr>
        <a:xfrm>
          <a:off x="830794" y="1578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101367</xdr:rowOff>
    </xdr:from>
    <xdr:to>
      <xdr:col>15</xdr:col>
      <xdr:colOff>180975</xdr:colOff>
      <xdr:row>36</xdr:row>
      <xdr:rowOff>142912</xdr:rowOff>
    </xdr:to>
    <xdr:cxnSp macro="">
      <xdr:nvCxnSpPr>
        <xdr:cNvPr id="294" name="直線コネクタ 293"/>
        <xdr:cNvCxnSpPr/>
      </xdr:nvCxnSpPr>
      <xdr:spPr>
        <a:xfrm>
          <a:off x="9639300" y="6273567"/>
          <a:ext cx="838200" cy="4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101367</xdr:rowOff>
    </xdr:from>
    <xdr:to>
      <xdr:col>14</xdr:col>
      <xdr:colOff>28575</xdr:colOff>
      <xdr:row>36</xdr:row>
      <xdr:rowOff>116878</xdr:rowOff>
    </xdr:to>
    <xdr:cxnSp macro="">
      <xdr:nvCxnSpPr>
        <xdr:cNvPr id="297" name="直線コネクタ 296"/>
        <xdr:cNvCxnSpPr/>
      </xdr:nvCxnSpPr>
      <xdr:spPr>
        <a:xfrm flipV="1">
          <a:off x="8750300" y="6273567"/>
          <a:ext cx="889000" cy="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116878</xdr:rowOff>
    </xdr:from>
    <xdr:to>
      <xdr:col>12</xdr:col>
      <xdr:colOff>511175</xdr:colOff>
      <xdr:row>36</xdr:row>
      <xdr:rowOff>160788</xdr:rowOff>
    </xdr:to>
    <xdr:cxnSp macro="">
      <xdr:nvCxnSpPr>
        <xdr:cNvPr id="300" name="直線コネクタ 299"/>
        <xdr:cNvCxnSpPr/>
      </xdr:nvCxnSpPr>
      <xdr:spPr>
        <a:xfrm flipV="1">
          <a:off x="7861300" y="6289078"/>
          <a:ext cx="889000" cy="43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160788</xdr:rowOff>
    </xdr:from>
    <xdr:to>
      <xdr:col>11</xdr:col>
      <xdr:colOff>307975</xdr:colOff>
      <xdr:row>37</xdr:row>
      <xdr:rowOff>10937</xdr:rowOff>
    </xdr:to>
    <xdr:cxnSp macro="">
      <xdr:nvCxnSpPr>
        <xdr:cNvPr id="303" name="直線コネクタ 302"/>
        <xdr:cNvCxnSpPr/>
      </xdr:nvCxnSpPr>
      <xdr:spPr>
        <a:xfrm flipV="1">
          <a:off x="6972300" y="6332988"/>
          <a:ext cx="889000" cy="2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92112</xdr:rowOff>
    </xdr:from>
    <xdr:to>
      <xdr:col>15</xdr:col>
      <xdr:colOff>231775</xdr:colOff>
      <xdr:row>37</xdr:row>
      <xdr:rowOff>22262</xdr:rowOff>
    </xdr:to>
    <xdr:sp macro="" textlink="">
      <xdr:nvSpPr>
        <xdr:cNvPr id="313" name="円/楕円 312"/>
        <xdr:cNvSpPr/>
      </xdr:nvSpPr>
      <xdr:spPr>
        <a:xfrm>
          <a:off x="10426700" y="62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70539</xdr:rowOff>
    </xdr:from>
    <xdr:ext cx="599010" cy="259045"/>
    <xdr:sp macro="" textlink="">
      <xdr:nvSpPr>
        <xdr:cNvPr id="314" name="補助費等該当値テキスト"/>
        <xdr:cNvSpPr txBox="1"/>
      </xdr:nvSpPr>
      <xdr:spPr>
        <a:xfrm>
          <a:off x="10528300" y="6242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109,157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50567</xdr:rowOff>
    </xdr:from>
    <xdr:to>
      <xdr:col>14</xdr:col>
      <xdr:colOff>79375</xdr:colOff>
      <xdr:row>36</xdr:row>
      <xdr:rowOff>152167</xdr:rowOff>
    </xdr:to>
    <xdr:sp macro="" textlink="">
      <xdr:nvSpPr>
        <xdr:cNvPr id="315" name="円/楕円 314"/>
        <xdr:cNvSpPr/>
      </xdr:nvSpPr>
      <xdr:spPr>
        <a:xfrm>
          <a:off x="9588500" y="622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36</xdr:row>
      <xdr:rowOff>143294</xdr:rowOff>
    </xdr:from>
    <xdr:ext cx="599010" cy="259045"/>
    <xdr:sp macro="" textlink="">
      <xdr:nvSpPr>
        <xdr:cNvPr id="316" name="テキスト ボックス 315"/>
        <xdr:cNvSpPr txBox="1"/>
      </xdr:nvSpPr>
      <xdr:spPr>
        <a:xfrm>
          <a:off x="9339794" y="631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120,061</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66078</xdr:rowOff>
    </xdr:from>
    <xdr:to>
      <xdr:col>12</xdr:col>
      <xdr:colOff>561975</xdr:colOff>
      <xdr:row>36</xdr:row>
      <xdr:rowOff>167678</xdr:rowOff>
    </xdr:to>
    <xdr:sp macro="" textlink="">
      <xdr:nvSpPr>
        <xdr:cNvPr id="317" name="円/楕円 316"/>
        <xdr:cNvSpPr/>
      </xdr:nvSpPr>
      <xdr:spPr>
        <a:xfrm>
          <a:off x="8699500" y="623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36</xdr:row>
      <xdr:rowOff>158805</xdr:rowOff>
    </xdr:from>
    <xdr:ext cx="599010" cy="259045"/>
    <xdr:sp macro="" textlink="">
      <xdr:nvSpPr>
        <xdr:cNvPr id="318" name="テキスト ボックス 317"/>
        <xdr:cNvSpPr txBox="1"/>
      </xdr:nvSpPr>
      <xdr:spPr>
        <a:xfrm>
          <a:off x="8450794" y="6331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115,990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109988</xdr:rowOff>
    </xdr:from>
    <xdr:to>
      <xdr:col>11</xdr:col>
      <xdr:colOff>358775</xdr:colOff>
      <xdr:row>37</xdr:row>
      <xdr:rowOff>40138</xdr:rowOff>
    </xdr:to>
    <xdr:sp macro="" textlink="">
      <xdr:nvSpPr>
        <xdr:cNvPr id="319" name="円/楕円 318"/>
        <xdr:cNvSpPr/>
      </xdr:nvSpPr>
      <xdr:spPr>
        <a:xfrm>
          <a:off x="7810500" y="628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31265</xdr:rowOff>
    </xdr:from>
    <xdr:ext cx="599010" cy="259045"/>
    <xdr:sp macro="" textlink="">
      <xdr:nvSpPr>
        <xdr:cNvPr id="320" name="テキスト ボックス 319"/>
        <xdr:cNvSpPr txBox="1"/>
      </xdr:nvSpPr>
      <xdr:spPr>
        <a:xfrm>
          <a:off x="7561794" y="6374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104,465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131587</xdr:rowOff>
    </xdr:from>
    <xdr:to>
      <xdr:col>10</xdr:col>
      <xdr:colOff>155575</xdr:colOff>
      <xdr:row>37</xdr:row>
      <xdr:rowOff>61737</xdr:rowOff>
    </xdr:to>
    <xdr:sp macro="" textlink="">
      <xdr:nvSpPr>
        <xdr:cNvPr id="321" name="円/楕円 320"/>
        <xdr:cNvSpPr/>
      </xdr:nvSpPr>
      <xdr:spPr>
        <a:xfrm>
          <a:off x="6921500" y="630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52864</xdr:rowOff>
    </xdr:from>
    <xdr:ext cx="534377" cy="259045"/>
    <xdr:sp macro="" textlink="">
      <xdr:nvSpPr>
        <xdr:cNvPr id="322" name="テキスト ボックス 321"/>
        <xdr:cNvSpPr txBox="1"/>
      </xdr:nvSpPr>
      <xdr:spPr>
        <a:xfrm>
          <a:off x="6705111" y="639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136237</xdr:rowOff>
    </xdr:from>
    <xdr:to>
      <xdr:col>15</xdr:col>
      <xdr:colOff>180975</xdr:colOff>
      <xdr:row>58</xdr:row>
      <xdr:rowOff>31834</xdr:rowOff>
    </xdr:to>
    <xdr:cxnSp macro="">
      <xdr:nvCxnSpPr>
        <xdr:cNvPr id="349" name="直線コネクタ 348"/>
        <xdr:cNvCxnSpPr/>
      </xdr:nvCxnSpPr>
      <xdr:spPr>
        <a:xfrm>
          <a:off x="9639300" y="9737437"/>
          <a:ext cx="838200" cy="2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136237</xdr:rowOff>
    </xdr:from>
    <xdr:to>
      <xdr:col>14</xdr:col>
      <xdr:colOff>28575</xdr:colOff>
      <xdr:row>57</xdr:row>
      <xdr:rowOff>165640</xdr:rowOff>
    </xdr:to>
    <xdr:cxnSp macro="">
      <xdr:nvCxnSpPr>
        <xdr:cNvPr id="352" name="直線コネクタ 351"/>
        <xdr:cNvCxnSpPr/>
      </xdr:nvCxnSpPr>
      <xdr:spPr>
        <a:xfrm flipV="1">
          <a:off x="8750300" y="9737437"/>
          <a:ext cx="889000" cy="20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69595</xdr:rowOff>
    </xdr:from>
    <xdr:ext cx="599010" cy="259045"/>
    <xdr:sp macro="" textlink="">
      <xdr:nvSpPr>
        <xdr:cNvPr id="354" name="テキスト ボックス 353"/>
        <xdr:cNvSpPr txBox="1"/>
      </xdr:nvSpPr>
      <xdr:spPr>
        <a:xfrm>
          <a:off x="9339794" y="10013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165640</xdr:rowOff>
    </xdr:from>
    <xdr:to>
      <xdr:col>12</xdr:col>
      <xdr:colOff>511175</xdr:colOff>
      <xdr:row>58</xdr:row>
      <xdr:rowOff>24560</xdr:rowOff>
    </xdr:to>
    <xdr:cxnSp macro="">
      <xdr:nvCxnSpPr>
        <xdr:cNvPr id="355" name="直線コネクタ 354"/>
        <xdr:cNvCxnSpPr/>
      </xdr:nvCxnSpPr>
      <xdr:spPr>
        <a:xfrm flipV="1">
          <a:off x="7861300" y="9938290"/>
          <a:ext cx="889000" cy="3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56863</xdr:rowOff>
    </xdr:from>
    <xdr:ext cx="599010" cy="259045"/>
    <xdr:sp macro="" textlink="">
      <xdr:nvSpPr>
        <xdr:cNvPr id="357" name="テキスト ボックス 356"/>
        <xdr:cNvSpPr txBox="1"/>
      </xdr:nvSpPr>
      <xdr:spPr>
        <a:xfrm>
          <a:off x="8450794" y="100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4638</xdr:rowOff>
    </xdr:from>
    <xdr:to>
      <xdr:col>11</xdr:col>
      <xdr:colOff>307975</xdr:colOff>
      <xdr:row>58</xdr:row>
      <xdr:rowOff>24560</xdr:rowOff>
    </xdr:to>
    <xdr:cxnSp macro="">
      <xdr:nvCxnSpPr>
        <xdr:cNvPr id="358" name="直線コネクタ 357"/>
        <xdr:cNvCxnSpPr/>
      </xdr:nvCxnSpPr>
      <xdr:spPr>
        <a:xfrm>
          <a:off x="6972300" y="9948738"/>
          <a:ext cx="889000" cy="1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80209</xdr:rowOff>
    </xdr:from>
    <xdr:ext cx="599010" cy="259045"/>
    <xdr:sp macro="" textlink="">
      <xdr:nvSpPr>
        <xdr:cNvPr id="362" name="テキスト ボックス 361"/>
        <xdr:cNvSpPr txBox="1"/>
      </xdr:nvSpPr>
      <xdr:spPr>
        <a:xfrm>
          <a:off x="6672794" y="10024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152484</xdr:rowOff>
    </xdr:from>
    <xdr:to>
      <xdr:col>15</xdr:col>
      <xdr:colOff>231775</xdr:colOff>
      <xdr:row>58</xdr:row>
      <xdr:rowOff>82634</xdr:rowOff>
    </xdr:to>
    <xdr:sp macro="" textlink="">
      <xdr:nvSpPr>
        <xdr:cNvPr id="368" name="円/楕円 367"/>
        <xdr:cNvSpPr/>
      </xdr:nvSpPr>
      <xdr:spPr>
        <a:xfrm>
          <a:off x="10426700" y="992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129966</xdr:rowOff>
    </xdr:from>
    <xdr:ext cx="599010" cy="259045"/>
    <xdr:sp macro="" textlink="">
      <xdr:nvSpPr>
        <xdr:cNvPr id="369" name="普通建設事業費該当値テキスト"/>
        <xdr:cNvSpPr txBox="1"/>
      </xdr:nvSpPr>
      <xdr:spPr>
        <a:xfrm>
          <a:off x="10528300" y="9902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235,928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85437</xdr:rowOff>
    </xdr:from>
    <xdr:to>
      <xdr:col>14</xdr:col>
      <xdr:colOff>79375</xdr:colOff>
      <xdr:row>57</xdr:row>
      <xdr:rowOff>15587</xdr:rowOff>
    </xdr:to>
    <xdr:sp macro="" textlink="">
      <xdr:nvSpPr>
        <xdr:cNvPr id="370" name="円/楕円 369"/>
        <xdr:cNvSpPr/>
      </xdr:nvSpPr>
      <xdr:spPr>
        <a:xfrm>
          <a:off x="9588500" y="96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32114</xdr:rowOff>
    </xdr:from>
    <xdr:ext cx="599010" cy="259045"/>
    <xdr:sp macro="" textlink="">
      <xdr:nvSpPr>
        <xdr:cNvPr id="371" name="テキスト ボックス 370"/>
        <xdr:cNvSpPr txBox="1"/>
      </xdr:nvSpPr>
      <xdr:spPr>
        <a:xfrm>
          <a:off x="9339794" y="946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757,575</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114840</xdr:rowOff>
    </xdr:from>
    <xdr:to>
      <xdr:col>12</xdr:col>
      <xdr:colOff>561975</xdr:colOff>
      <xdr:row>58</xdr:row>
      <xdr:rowOff>44990</xdr:rowOff>
    </xdr:to>
    <xdr:sp macro="" textlink="">
      <xdr:nvSpPr>
        <xdr:cNvPr id="372" name="円/楕円 371"/>
        <xdr:cNvSpPr/>
      </xdr:nvSpPr>
      <xdr:spPr>
        <a:xfrm>
          <a:off x="8699500" y="988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61517</xdr:rowOff>
    </xdr:from>
    <xdr:ext cx="599010" cy="259045"/>
    <xdr:sp macro="" textlink="">
      <xdr:nvSpPr>
        <xdr:cNvPr id="373" name="テキスト ボックス 372"/>
        <xdr:cNvSpPr txBox="1"/>
      </xdr:nvSpPr>
      <xdr:spPr>
        <a:xfrm>
          <a:off x="8450794" y="9662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318,264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145210</xdr:rowOff>
    </xdr:from>
    <xdr:to>
      <xdr:col>11</xdr:col>
      <xdr:colOff>358775</xdr:colOff>
      <xdr:row>58</xdr:row>
      <xdr:rowOff>75360</xdr:rowOff>
    </xdr:to>
    <xdr:sp macro="" textlink="">
      <xdr:nvSpPr>
        <xdr:cNvPr id="374" name="円/楕円 373"/>
        <xdr:cNvSpPr/>
      </xdr:nvSpPr>
      <xdr:spPr>
        <a:xfrm>
          <a:off x="7810500" y="991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66487</xdr:rowOff>
    </xdr:from>
    <xdr:ext cx="599010" cy="259045"/>
    <xdr:sp macro="" textlink="">
      <xdr:nvSpPr>
        <xdr:cNvPr id="375" name="テキスト ボックス 374"/>
        <xdr:cNvSpPr txBox="1"/>
      </xdr:nvSpPr>
      <xdr:spPr>
        <a:xfrm>
          <a:off x="7561794" y="10010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125288</xdr:rowOff>
    </xdr:from>
    <xdr:to>
      <xdr:col>10</xdr:col>
      <xdr:colOff>155575</xdr:colOff>
      <xdr:row>58</xdr:row>
      <xdr:rowOff>55438</xdr:rowOff>
    </xdr:to>
    <xdr:sp macro="" textlink="">
      <xdr:nvSpPr>
        <xdr:cNvPr id="376" name="円/楕円 375"/>
        <xdr:cNvSpPr/>
      </xdr:nvSpPr>
      <xdr:spPr>
        <a:xfrm>
          <a:off x="6921500" y="989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71965</xdr:rowOff>
    </xdr:from>
    <xdr:ext cx="599010" cy="259045"/>
    <xdr:sp macro="" textlink="">
      <xdr:nvSpPr>
        <xdr:cNvPr id="377" name="テキスト ボックス 376"/>
        <xdr:cNvSpPr txBox="1"/>
      </xdr:nvSpPr>
      <xdr:spPr>
        <a:xfrm>
          <a:off x="6672794" y="967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295,412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19984</xdr:rowOff>
    </xdr:from>
    <xdr:to>
      <xdr:col>15</xdr:col>
      <xdr:colOff>180975</xdr:colOff>
      <xdr:row>78</xdr:row>
      <xdr:rowOff>121929</xdr:rowOff>
    </xdr:to>
    <xdr:cxnSp macro="">
      <xdr:nvCxnSpPr>
        <xdr:cNvPr id="406" name="直線コネクタ 405"/>
        <xdr:cNvCxnSpPr/>
      </xdr:nvCxnSpPr>
      <xdr:spPr>
        <a:xfrm>
          <a:off x="9639300" y="12192934"/>
          <a:ext cx="838200" cy="130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71</xdr:row>
      <xdr:rowOff>19984</xdr:rowOff>
    </xdr:from>
    <xdr:to>
      <xdr:col>14</xdr:col>
      <xdr:colOff>28575</xdr:colOff>
      <xdr:row>78</xdr:row>
      <xdr:rowOff>128716</xdr:rowOff>
    </xdr:to>
    <xdr:cxnSp macro="">
      <xdr:nvCxnSpPr>
        <xdr:cNvPr id="409" name="直線コネクタ 408"/>
        <xdr:cNvCxnSpPr/>
      </xdr:nvCxnSpPr>
      <xdr:spPr>
        <a:xfrm flipV="1">
          <a:off x="8750300" y="12192934"/>
          <a:ext cx="889000" cy="130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60313</xdr:rowOff>
    </xdr:from>
    <xdr:ext cx="599010" cy="259045"/>
    <xdr:sp macro="" textlink="">
      <xdr:nvSpPr>
        <xdr:cNvPr id="411" name="テキスト ボックス 410"/>
        <xdr:cNvSpPr txBox="1"/>
      </xdr:nvSpPr>
      <xdr:spPr>
        <a:xfrm>
          <a:off x="9339794" y="13433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71129</xdr:rowOff>
    </xdr:from>
    <xdr:to>
      <xdr:col>15</xdr:col>
      <xdr:colOff>231775</xdr:colOff>
      <xdr:row>79</xdr:row>
      <xdr:rowOff>1279</xdr:rowOff>
    </xdr:to>
    <xdr:sp macro="" textlink="">
      <xdr:nvSpPr>
        <xdr:cNvPr id="419" name="円/楕円 418"/>
        <xdr:cNvSpPr/>
      </xdr:nvSpPr>
      <xdr:spPr>
        <a:xfrm>
          <a:off x="10426700" y="134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10715</xdr:rowOff>
    </xdr:from>
    <xdr:ext cx="534377" cy="259045"/>
    <xdr:sp macro="" textlink="">
      <xdr:nvSpPr>
        <xdr:cNvPr id="420" name="普通建設事業費 （ うち新規整備　）該当値テキスト"/>
        <xdr:cNvSpPr txBox="1"/>
      </xdr:nvSpPr>
      <xdr:spPr>
        <a:xfrm>
          <a:off x="10528300" y="133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49,329</a:t>
          </a:r>
          <a:endParaRPr kumimoji="1" lang="ja-JP" altLang="en-US" sz="1000" b="1">
            <a:solidFill>
              <a:srgbClr val="FF0000"/>
            </a:solidFill>
            <a:latin typeface="ＭＳ Ｐゴシック"/>
          </a:endParaRPr>
        </a:p>
      </xdr:txBody>
    </xdr:sp>
    <xdr:clientData/>
  </xdr:oneCellAnchor>
  <xdr:twoCellAnchor>
    <xdr:from>
      <xdr:col>13</xdr:col>
      <xdr:colOff>663575</xdr:colOff>
      <xdr:row>70</xdr:row>
      <xdr:rowOff>140634</xdr:rowOff>
    </xdr:from>
    <xdr:to>
      <xdr:col>14</xdr:col>
      <xdr:colOff>79375</xdr:colOff>
      <xdr:row>71</xdr:row>
      <xdr:rowOff>70784</xdr:rowOff>
    </xdr:to>
    <xdr:sp macro="" textlink="">
      <xdr:nvSpPr>
        <xdr:cNvPr id="421" name="円/楕円 420"/>
        <xdr:cNvSpPr/>
      </xdr:nvSpPr>
      <xdr:spPr>
        <a:xfrm>
          <a:off x="9588500" y="121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69</xdr:row>
      <xdr:rowOff>87311</xdr:rowOff>
    </xdr:from>
    <xdr:ext cx="599010" cy="259045"/>
    <xdr:sp macro="" textlink="">
      <xdr:nvSpPr>
        <xdr:cNvPr id="422" name="テキスト ボックス 421"/>
        <xdr:cNvSpPr txBox="1"/>
      </xdr:nvSpPr>
      <xdr:spPr>
        <a:xfrm>
          <a:off x="9339794" y="1191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732,843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77916</xdr:rowOff>
    </xdr:from>
    <xdr:to>
      <xdr:col>12</xdr:col>
      <xdr:colOff>561975</xdr:colOff>
      <xdr:row>79</xdr:row>
      <xdr:rowOff>8066</xdr:rowOff>
    </xdr:to>
    <xdr:sp macro="" textlink="">
      <xdr:nvSpPr>
        <xdr:cNvPr id="423" name="円/楕円 422"/>
        <xdr:cNvSpPr/>
      </xdr:nvSpPr>
      <xdr:spPr>
        <a:xfrm>
          <a:off x="8699500" y="1345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170643</xdr:rowOff>
    </xdr:from>
    <xdr:ext cx="534377" cy="259045"/>
    <xdr:sp macro="" textlink="">
      <xdr:nvSpPr>
        <xdr:cNvPr id="424" name="テキスト ボックス 423"/>
        <xdr:cNvSpPr txBox="1"/>
      </xdr:nvSpPr>
      <xdr:spPr>
        <a:xfrm>
          <a:off x="8483111" y="135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170918</xdr:rowOff>
    </xdr:from>
    <xdr:to>
      <xdr:col>15</xdr:col>
      <xdr:colOff>180975</xdr:colOff>
      <xdr:row>98</xdr:row>
      <xdr:rowOff>119318</xdr:rowOff>
    </xdr:to>
    <xdr:cxnSp macro="">
      <xdr:nvCxnSpPr>
        <xdr:cNvPr id="451" name="直線コネクタ 450"/>
        <xdr:cNvCxnSpPr/>
      </xdr:nvCxnSpPr>
      <xdr:spPr>
        <a:xfrm flipV="1">
          <a:off x="9639300" y="16801568"/>
          <a:ext cx="838200" cy="11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104584</xdr:rowOff>
    </xdr:from>
    <xdr:ext cx="599010" cy="259045"/>
    <xdr:sp macro="" textlink="">
      <xdr:nvSpPr>
        <xdr:cNvPr id="452" name="普通建設事業費 （ うち更新整備　）平均値テキスト"/>
        <xdr:cNvSpPr txBox="1"/>
      </xdr:nvSpPr>
      <xdr:spPr>
        <a:xfrm>
          <a:off x="10528300" y="16735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80130</xdr:rowOff>
    </xdr:from>
    <xdr:to>
      <xdr:col>14</xdr:col>
      <xdr:colOff>28575</xdr:colOff>
      <xdr:row>98</xdr:row>
      <xdr:rowOff>119318</xdr:rowOff>
    </xdr:to>
    <xdr:cxnSp macro="">
      <xdr:nvCxnSpPr>
        <xdr:cNvPr id="454" name="直線コネクタ 453"/>
        <xdr:cNvCxnSpPr/>
      </xdr:nvCxnSpPr>
      <xdr:spPr>
        <a:xfrm>
          <a:off x="8750300" y="16710780"/>
          <a:ext cx="889000" cy="2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62645</xdr:rowOff>
    </xdr:from>
    <xdr:ext cx="599010" cy="259045"/>
    <xdr:sp macro="" textlink="">
      <xdr:nvSpPr>
        <xdr:cNvPr id="458" name="テキスト ボックス 457"/>
        <xdr:cNvSpPr txBox="1"/>
      </xdr:nvSpPr>
      <xdr:spPr>
        <a:xfrm>
          <a:off x="8450794" y="16864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120118</xdr:rowOff>
    </xdr:from>
    <xdr:to>
      <xdr:col>15</xdr:col>
      <xdr:colOff>231775</xdr:colOff>
      <xdr:row>98</xdr:row>
      <xdr:rowOff>50268</xdr:rowOff>
    </xdr:to>
    <xdr:sp macro="" textlink="">
      <xdr:nvSpPr>
        <xdr:cNvPr id="464" name="円/楕円 463"/>
        <xdr:cNvSpPr/>
      </xdr:nvSpPr>
      <xdr:spPr>
        <a:xfrm>
          <a:off x="10426700" y="167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142995</xdr:rowOff>
    </xdr:from>
    <xdr:ext cx="599010" cy="259045"/>
    <xdr:sp macro="" textlink="">
      <xdr:nvSpPr>
        <xdr:cNvPr id="465" name="普通建設事業費 （ うち更新整備　）該当値テキスト"/>
        <xdr:cNvSpPr txBox="1"/>
      </xdr:nvSpPr>
      <xdr:spPr>
        <a:xfrm>
          <a:off x="10528300" y="1660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153,360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68518</xdr:rowOff>
    </xdr:from>
    <xdr:to>
      <xdr:col>14</xdr:col>
      <xdr:colOff>79375</xdr:colOff>
      <xdr:row>98</xdr:row>
      <xdr:rowOff>170118</xdr:rowOff>
    </xdr:to>
    <xdr:sp macro="" textlink="">
      <xdr:nvSpPr>
        <xdr:cNvPr id="466" name="円/楕円 465"/>
        <xdr:cNvSpPr/>
      </xdr:nvSpPr>
      <xdr:spPr>
        <a:xfrm>
          <a:off x="9588500" y="168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161245</xdr:rowOff>
    </xdr:from>
    <xdr:ext cx="534377" cy="259045"/>
    <xdr:sp macro="" textlink="">
      <xdr:nvSpPr>
        <xdr:cNvPr id="467" name="テキスト ボックス 466"/>
        <xdr:cNvSpPr txBox="1"/>
      </xdr:nvSpPr>
      <xdr:spPr>
        <a:xfrm>
          <a:off x="9372111" y="16963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29330</xdr:rowOff>
    </xdr:from>
    <xdr:to>
      <xdr:col>12</xdr:col>
      <xdr:colOff>561975</xdr:colOff>
      <xdr:row>97</xdr:row>
      <xdr:rowOff>130930</xdr:rowOff>
    </xdr:to>
    <xdr:sp macro="" textlink="">
      <xdr:nvSpPr>
        <xdr:cNvPr id="468" name="円/楕円 467"/>
        <xdr:cNvSpPr/>
      </xdr:nvSpPr>
      <xdr:spPr>
        <a:xfrm>
          <a:off x="8699500" y="1665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147457</xdr:rowOff>
    </xdr:from>
    <xdr:ext cx="599010" cy="259045"/>
    <xdr:sp macro="" textlink="">
      <xdr:nvSpPr>
        <xdr:cNvPr id="469" name="テキスト ボックス 468"/>
        <xdr:cNvSpPr txBox="1"/>
      </xdr:nvSpPr>
      <xdr:spPr>
        <a:xfrm>
          <a:off x="8450794" y="1643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252,646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10223</xdr:rowOff>
    </xdr:from>
    <xdr:to>
      <xdr:col>23</xdr:col>
      <xdr:colOff>517525</xdr:colOff>
      <xdr:row>39</xdr:row>
      <xdr:rowOff>42672</xdr:rowOff>
    </xdr:to>
    <xdr:cxnSp macro="">
      <xdr:nvCxnSpPr>
        <xdr:cNvPr id="498" name="直線コネクタ 497"/>
        <xdr:cNvCxnSpPr/>
      </xdr:nvCxnSpPr>
      <xdr:spPr>
        <a:xfrm flipV="1">
          <a:off x="15481300" y="6696773"/>
          <a:ext cx="838200" cy="3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35268</xdr:rowOff>
    </xdr:from>
    <xdr:to>
      <xdr:col>22</xdr:col>
      <xdr:colOff>365125</xdr:colOff>
      <xdr:row>39</xdr:row>
      <xdr:rowOff>42672</xdr:rowOff>
    </xdr:to>
    <xdr:cxnSp macro="">
      <xdr:nvCxnSpPr>
        <xdr:cNvPr id="501" name="直線コネクタ 500"/>
        <xdr:cNvCxnSpPr/>
      </xdr:nvCxnSpPr>
      <xdr:spPr>
        <a:xfrm>
          <a:off x="14592300" y="6721818"/>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35268</xdr:rowOff>
    </xdr:from>
    <xdr:to>
      <xdr:col>21</xdr:col>
      <xdr:colOff>161925</xdr:colOff>
      <xdr:row>39</xdr:row>
      <xdr:rowOff>44450</xdr:rowOff>
    </xdr:to>
    <xdr:cxnSp macro="">
      <xdr:nvCxnSpPr>
        <xdr:cNvPr id="504" name="直線コネクタ 503"/>
        <xdr:cNvCxnSpPr/>
      </xdr:nvCxnSpPr>
      <xdr:spPr>
        <a:xfrm flipV="1">
          <a:off x="13703300" y="6721818"/>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41364</xdr:rowOff>
    </xdr:from>
    <xdr:to>
      <xdr:col>19</xdr:col>
      <xdr:colOff>644525</xdr:colOff>
      <xdr:row>39</xdr:row>
      <xdr:rowOff>44450</xdr:rowOff>
    </xdr:to>
    <xdr:cxnSp macro="">
      <xdr:nvCxnSpPr>
        <xdr:cNvPr id="507" name="直線コネクタ 506"/>
        <xdr:cNvCxnSpPr/>
      </xdr:nvCxnSpPr>
      <xdr:spPr>
        <a:xfrm>
          <a:off x="12814300" y="6727914"/>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130873</xdr:rowOff>
    </xdr:from>
    <xdr:to>
      <xdr:col>23</xdr:col>
      <xdr:colOff>568325</xdr:colOff>
      <xdr:row>39</xdr:row>
      <xdr:rowOff>61023</xdr:rowOff>
    </xdr:to>
    <xdr:sp macro="" textlink="">
      <xdr:nvSpPr>
        <xdr:cNvPr id="517" name="円/楕円 516"/>
        <xdr:cNvSpPr/>
      </xdr:nvSpPr>
      <xdr:spPr>
        <a:xfrm>
          <a:off x="16268700" y="66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45800</xdr:rowOff>
    </xdr:from>
    <xdr:ext cx="469744" cy="259045"/>
    <xdr:sp macro="" textlink="">
      <xdr:nvSpPr>
        <xdr:cNvPr id="518" name="災害復旧事業費該当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163322</xdr:rowOff>
    </xdr:from>
    <xdr:to>
      <xdr:col>22</xdr:col>
      <xdr:colOff>415925</xdr:colOff>
      <xdr:row>39</xdr:row>
      <xdr:rowOff>93472</xdr:rowOff>
    </xdr:to>
    <xdr:sp macro="" textlink="">
      <xdr:nvSpPr>
        <xdr:cNvPr id="519" name="円/楕円 518"/>
        <xdr:cNvSpPr/>
      </xdr:nvSpPr>
      <xdr:spPr>
        <a:xfrm>
          <a:off x="15430500" y="66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84599</xdr:rowOff>
    </xdr:from>
    <xdr:ext cx="378565" cy="259045"/>
    <xdr:sp macro="" textlink="">
      <xdr:nvSpPr>
        <xdr:cNvPr id="520" name="テキスト ボックス 519"/>
        <xdr:cNvSpPr txBox="1"/>
      </xdr:nvSpPr>
      <xdr:spPr>
        <a:xfrm>
          <a:off x="15292017" y="6771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155918</xdr:rowOff>
    </xdr:from>
    <xdr:to>
      <xdr:col>21</xdr:col>
      <xdr:colOff>212725</xdr:colOff>
      <xdr:row>39</xdr:row>
      <xdr:rowOff>86068</xdr:rowOff>
    </xdr:to>
    <xdr:sp macro="" textlink="">
      <xdr:nvSpPr>
        <xdr:cNvPr id="521" name="円/楕円 520"/>
        <xdr:cNvSpPr/>
      </xdr:nvSpPr>
      <xdr:spPr>
        <a:xfrm>
          <a:off x="14541500" y="667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77195</xdr:rowOff>
    </xdr:from>
    <xdr:ext cx="378565" cy="259045"/>
    <xdr:sp macro="" textlink="">
      <xdr:nvSpPr>
        <xdr:cNvPr id="522" name="テキスト ボックス 521"/>
        <xdr:cNvSpPr txBox="1"/>
      </xdr:nvSpPr>
      <xdr:spPr>
        <a:xfrm>
          <a:off x="14403017" y="6763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162014</xdr:rowOff>
    </xdr:from>
    <xdr:to>
      <xdr:col>18</xdr:col>
      <xdr:colOff>492125</xdr:colOff>
      <xdr:row>39</xdr:row>
      <xdr:rowOff>92164</xdr:rowOff>
    </xdr:to>
    <xdr:sp macro="" textlink="">
      <xdr:nvSpPr>
        <xdr:cNvPr id="525" name="円/楕円 524"/>
        <xdr:cNvSpPr/>
      </xdr:nvSpPr>
      <xdr:spPr>
        <a:xfrm>
          <a:off x="12763500" y="667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83291</xdr:rowOff>
    </xdr:from>
    <xdr:ext cx="378565" cy="259045"/>
    <xdr:sp macro="" textlink="">
      <xdr:nvSpPr>
        <xdr:cNvPr id="526" name="テキスト ボックス 525"/>
        <xdr:cNvSpPr txBox="1"/>
      </xdr:nvSpPr>
      <xdr:spPr>
        <a:xfrm>
          <a:off x="12625017" y="6769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26905</xdr:rowOff>
    </xdr:from>
    <xdr:to>
      <xdr:col>23</xdr:col>
      <xdr:colOff>517525</xdr:colOff>
      <xdr:row>76</xdr:row>
      <xdr:rowOff>91991</xdr:rowOff>
    </xdr:to>
    <xdr:cxnSp macro="">
      <xdr:nvCxnSpPr>
        <xdr:cNvPr id="614" name="直線コネクタ 613"/>
        <xdr:cNvCxnSpPr/>
      </xdr:nvCxnSpPr>
      <xdr:spPr>
        <a:xfrm flipV="1">
          <a:off x="15481300" y="13057105"/>
          <a:ext cx="8382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80418</xdr:rowOff>
    </xdr:from>
    <xdr:ext cx="599010" cy="259045"/>
    <xdr:sp macro="" textlink="">
      <xdr:nvSpPr>
        <xdr:cNvPr id="615" name="公債費平均値テキスト"/>
        <xdr:cNvSpPr txBox="1"/>
      </xdr:nvSpPr>
      <xdr:spPr>
        <a:xfrm>
          <a:off x="16370300" y="13110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91991</xdr:rowOff>
    </xdr:from>
    <xdr:to>
      <xdr:col>22</xdr:col>
      <xdr:colOff>365125</xdr:colOff>
      <xdr:row>77</xdr:row>
      <xdr:rowOff>4335</xdr:rowOff>
    </xdr:to>
    <xdr:cxnSp macro="">
      <xdr:nvCxnSpPr>
        <xdr:cNvPr id="617" name="直線コネクタ 616"/>
        <xdr:cNvCxnSpPr/>
      </xdr:nvCxnSpPr>
      <xdr:spPr>
        <a:xfrm flipV="1">
          <a:off x="14592300" y="13122191"/>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2004</xdr:rowOff>
    </xdr:from>
    <xdr:ext cx="599010" cy="259045"/>
    <xdr:sp macro="" textlink="">
      <xdr:nvSpPr>
        <xdr:cNvPr id="619" name="テキスト ボックス 618"/>
        <xdr:cNvSpPr txBox="1"/>
      </xdr:nvSpPr>
      <xdr:spPr>
        <a:xfrm>
          <a:off x="15181794" y="13203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119518</xdr:rowOff>
    </xdr:from>
    <xdr:to>
      <xdr:col>21</xdr:col>
      <xdr:colOff>161925</xdr:colOff>
      <xdr:row>77</xdr:row>
      <xdr:rowOff>4335</xdr:rowOff>
    </xdr:to>
    <xdr:cxnSp macro="">
      <xdr:nvCxnSpPr>
        <xdr:cNvPr id="620" name="直線コネクタ 619"/>
        <xdr:cNvCxnSpPr/>
      </xdr:nvCxnSpPr>
      <xdr:spPr>
        <a:xfrm>
          <a:off x="13703300" y="13149718"/>
          <a:ext cx="889000" cy="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22" name="テキスト ボックス 621"/>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119518</xdr:rowOff>
    </xdr:from>
    <xdr:to>
      <xdr:col>19</xdr:col>
      <xdr:colOff>644525</xdr:colOff>
      <xdr:row>76</xdr:row>
      <xdr:rowOff>126505</xdr:rowOff>
    </xdr:to>
    <xdr:cxnSp macro="">
      <xdr:nvCxnSpPr>
        <xdr:cNvPr id="623" name="直線コネクタ 622"/>
        <xdr:cNvCxnSpPr/>
      </xdr:nvCxnSpPr>
      <xdr:spPr>
        <a:xfrm flipV="1">
          <a:off x="12814300" y="13149718"/>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153519</xdr:rowOff>
    </xdr:from>
    <xdr:ext cx="599010" cy="259045"/>
    <xdr:sp macro="" textlink="">
      <xdr:nvSpPr>
        <xdr:cNvPr id="625" name="テキスト ボックス 624"/>
        <xdr:cNvSpPr txBox="1"/>
      </xdr:nvSpPr>
      <xdr:spPr>
        <a:xfrm>
          <a:off x="13403794" y="12840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147555</xdr:rowOff>
    </xdr:from>
    <xdr:to>
      <xdr:col>23</xdr:col>
      <xdr:colOff>568325</xdr:colOff>
      <xdr:row>76</xdr:row>
      <xdr:rowOff>77705</xdr:rowOff>
    </xdr:to>
    <xdr:sp macro="" textlink="">
      <xdr:nvSpPr>
        <xdr:cNvPr id="633" name="円/楕円 632"/>
        <xdr:cNvSpPr/>
      </xdr:nvSpPr>
      <xdr:spPr>
        <a:xfrm>
          <a:off x="16268700" y="130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170432</xdr:rowOff>
    </xdr:from>
    <xdr:ext cx="599010" cy="259045"/>
    <xdr:sp macro="" textlink="">
      <xdr:nvSpPr>
        <xdr:cNvPr id="634" name="公債費該当値テキスト"/>
        <xdr:cNvSpPr txBox="1"/>
      </xdr:nvSpPr>
      <xdr:spPr>
        <a:xfrm>
          <a:off x="16370300" y="1285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139,605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41191</xdr:rowOff>
    </xdr:from>
    <xdr:to>
      <xdr:col>22</xdr:col>
      <xdr:colOff>415925</xdr:colOff>
      <xdr:row>76</xdr:row>
      <xdr:rowOff>142791</xdr:rowOff>
    </xdr:to>
    <xdr:sp macro="" textlink="">
      <xdr:nvSpPr>
        <xdr:cNvPr id="635" name="円/楕円 634"/>
        <xdr:cNvSpPr/>
      </xdr:nvSpPr>
      <xdr:spPr>
        <a:xfrm>
          <a:off x="15430500" y="1307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74</xdr:row>
      <xdr:rowOff>159318</xdr:rowOff>
    </xdr:from>
    <xdr:ext cx="599010" cy="259045"/>
    <xdr:sp macro="" textlink="">
      <xdr:nvSpPr>
        <xdr:cNvPr id="636" name="テキスト ボックス 635"/>
        <xdr:cNvSpPr txBox="1"/>
      </xdr:nvSpPr>
      <xdr:spPr>
        <a:xfrm>
          <a:off x="15181794" y="1284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124985</xdr:rowOff>
    </xdr:from>
    <xdr:to>
      <xdr:col>21</xdr:col>
      <xdr:colOff>212725</xdr:colOff>
      <xdr:row>77</xdr:row>
      <xdr:rowOff>55135</xdr:rowOff>
    </xdr:to>
    <xdr:sp macro="" textlink="">
      <xdr:nvSpPr>
        <xdr:cNvPr id="637" name="円/楕円 636"/>
        <xdr:cNvSpPr/>
      </xdr:nvSpPr>
      <xdr:spPr>
        <a:xfrm>
          <a:off x="14541500" y="13155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46262</xdr:rowOff>
    </xdr:from>
    <xdr:ext cx="599010" cy="259045"/>
    <xdr:sp macro="" textlink="">
      <xdr:nvSpPr>
        <xdr:cNvPr id="638" name="テキスト ボックス 637"/>
        <xdr:cNvSpPr txBox="1"/>
      </xdr:nvSpPr>
      <xdr:spPr>
        <a:xfrm>
          <a:off x="14292794" y="1324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68718</xdr:rowOff>
    </xdr:from>
    <xdr:to>
      <xdr:col>20</xdr:col>
      <xdr:colOff>9525</xdr:colOff>
      <xdr:row>76</xdr:row>
      <xdr:rowOff>170318</xdr:rowOff>
    </xdr:to>
    <xdr:sp macro="" textlink="">
      <xdr:nvSpPr>
        <xdr:cNvPr id="639" name="円/楕円 638"/>
        <xdr:cNvSpPr/>
      </xdr:nvSpPr>
      <xdr:spPr>
        <a:xfrm>
          <a:off x="13652500" y="1309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161445</xdr:rowOff>
    </xdr:from>
    <xdr:ext cx="599010" cy="259045"/>
    <xdr:sp macro="" textlink="">
      <xdr:nvSpPr>
        <xdr:cNvPr id="640" name="テキスト ボックス 639"/>
        <xdr:cNvSpPr txBox="1"/>
      </xdr:nvSpPr>
      <xdr:spPr>
        <a:xfrm>
          <a:off x="13403794" y="1319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115,297</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75705</xdr:rowOff>
    </xdr:from>
    <xdr:to>
      <xdr:col>18</xdr:col>
      <xdr:colOff>492125</xdr:colOff>
      <xdr:row>77</xdr:row>
      <xdr:rowOff>5855</xdr:rowOff>
    </xdr:to>
    <xdr:sp macro="" textlink="">
      <xdr:nvSpPr>
        <xdr:cNvPr id="641" name="円/楕円 640"/>
        <xdr:cNvSpPr/>
      </xdr:nvSpPr>
      <xdr:spPr>
        <a:xfrm>
          <a:off x="12763500" y="131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168432</xdr:rowOff>
    </xdr:from>
    <xdr:ext cx="599010" cy="259045"/>
    <xdr:sp macro="" textlink="">
      <xdr:nvSpPr>
        <xdr:cNvPr id="642" name="テキスト ボックス 641"/>
        <xdr:cNvSpPr txBox="1"/>
      </xdr:nvSpPr>
      <xdr:spPr>
        <a:xfrm>
          <a:off x="12514794" y="1319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165608</xdr:rowOff>
    </xdr:from>
    <xdr:to>
      <xdr:col>23</xdr:col>
      <xdr:colOff>517525</xdr:colOff>
      <xdr:row>98</xdr:row>
      <xdr:rowOff>8517</xdr:rowOff>
    </xdr:to>
    <xdr:cxnSp macro="">
      <xdr:nvCxnSpPr>
        <xdr:cNvPr id="671" name="直線コネクタ 670"/>
        <xdr:cNvCxnSpPr/>
      </xdr:nvCxnSpPr>
      <xdr:spPr>
        <a:xfrm>
          <a:off x="15481300" y="16796258"/>
          <a:ext cx="8382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165253</xdr:rowOff>
    </xdr:from>
    <xdr:to>
      <xdr:col>22</xdr:col>
      <xdr:colOff>365125</xdr:colOff>
      <xdr:row>97</xdr:row>
      <xdr:rowOff>165608</xdr:rowOff>
    </xdr:to>
    <xdr:cxnSp macro="">
      <xdr:nvCxnSpPr>
        <xdr:cNvPr id="674" name="直線コネクタ 673"/>
        <xdr:cNvCxnSpPr/>
      </xdr:nvCxnSpPr>
      <xdr:spPr>
        <a:xfrm>
          <a:off x="14592300" y="16795903"/>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103815</xdr:rowOff>
    </xdr:from>
    <xdr:ext cx="534377" cy="259045"/>
    <xdr:sp macro="" textlink="">
      <xdr:nvSpPr>
        <xdr:cNvPr id="676" name="テキスト ボックス 675"/>
        <xdr:cNvSpPr txBox="1"/>
      </xdr:nvSpPr>
      <xdr:spPr>
        <a:xfrm>
          <a:off x="15214111" y="1690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165253</xdr:rowOff>
    </xdr:from>
    <xdr:to>
      <xdr:col>21</xdr:col>
      <xdr:colOff>161925</xdr:colOff>
      <xdr:row>98</xdr:row>
      <xdr:rowOff>103637</xdr:rowOff>
    </xdr:to>
    <xdr:cxnSp macro="">
      <xdr:nvCxnSpPr>
        <xdr:cNvPr id="677" name="直線コネクタ 676"/>
        <xdr:cNvCxnSpPr/>
      </xdr:nvCxnSpPr>
      <xdr:spPr>
        <a:xfrm flipV="1">
          <a:off x="13703300" y="16795903"/>
          <a:ext cx="889000" cy="10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121341</xdr:rowOff>
    </xdr:from>
    <xdr:ext cx="534377" cy="259045"/>
    <xdr:sp macro="" textlink="">
      <xdr:nvSpPr>
        <xdr:cNvPr id="679" name="テキスト ボックス 678"/>
        <xdr:cNvSpPr txBox="1"/>
      </xdr:nvSpPr>
      <xdr:spPr>
        <a:xfrm>
          <a:off x="14325111" y="1692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13915</xdr:rowOff>
    </xdr:from>
    <xdr:to>
      <xdr:col>19</xdr:col>
      <xdr:colOff>644525</xdr:colOff>
      <xdr:row>98</xdr:row>
      <xdr:rowOff>103637</xdr:rowOff>
    </xdr:to>
    <xdr:cxnSp macro="">
      <xdr:nvCxnSpPr>
        <xdr:cNvPr id="680" name="直線コネクタ 679"/>
        <xdr:cNvCxnSpPr/>
      </xdr:nvCxnSpPr>
      <xdr:spPr>
        <a:xfrm>
          <a:off x="12814300" y="16816015"/>
          <a:ext cx="889000" cy="8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129167</xdr:rowOff>
    </xdr:from>
    <xdr:to>
      <xdr:col>23</xdr:col>
      <xdr:colOff>568325</xdr:colOff>
      <xdr:row>98</xdr:row>
      <xdr:rowOff>59317</xdr:rowOff>
    </xdr:to>
    <xdr:sp macro="" textlink="">
      <xdr:nvSpPr>
        <xdr:cNvPr id="690" name="円/楕円 689"/>
        <xdr:cNvSpPr/>
      </xdr:nvSpPr>
      <xdr:spPr>
        <a:xfrm>
          <a:off x="16268700" y="167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152044</xdr:rowOff>
    </xdr:from>
    <xdr:ext cx="599010" cy="259045"/>
    <xdr:sp macro="" textlink="">
      <xdr:nvSpPr>
        <xdr:cNvPr id="691" name="積立金該当値テキスト"/>
        <xdr:cNvSpPr txBox="1"/>
      </xdr:nvSpPr>
      <xdr:spPr>
        <a:xfrm>
          <a:off x="16370300" y="16611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108,862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114808</xdr:rowOff>
    </xdr:from>
    <xdr:to>
      <xdr:col>22</xdr:col>
      <xdr:colOff>415925</xdr:colOff>
      <xdr:row>98</xdr:row>
      <xdr:rowOff>44958</xdr:rowOff>
    </xdr:to>
    <xdr:sp macro="" textlink="">
      <xdr:nvSpPr>
        <xdr:cNvPr id="692" name="円/楕円 691"/>
        <xdr:cNvSpPr/>
      </xdr:nvSpPr>
      <xdr:spPr>
        <a:xfrm>
          <a:off x="15430500" y="1674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61485</xdr:rowOff>
    </xdr:from>
    <xdr:ext cx="599010" cy="259045"/>
    <xdr:sp macro="" textlink="">
      <xdr:nvSpPr>
        <xdr:cNvPr id="693" name="テキスト ボックス 692"/>
        <xdr:cNvSpPr txBox="1"/>
      </xdr:nvSpPr>
      <xdr:spPr>
        <a:xfrm>
          <a:off x="15181794" y="1652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116,400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114453</xdr:rowOff>
    </xdr:from>
    <xdr:to>
      <xdr:col>21</xdr:col>
      <xdr:colOff>212725</xdr:colOff>
      <xdr:row>98</xdr:row>
      <xdr:rowOff>44603</xdr:rowOff>
    </xdr:to>
    <xdr:sp macro="" textlink="">
      <xdr:nvSpPr>
        <xdr:cNvPr id="694" name="円/楕円 693"/>
        <xdr:cNvSpPr/>
      </xdr:nvSpPr>
      <xdr:spPr>
        <a:xfrm>
          <a:off x="14541500" y="1674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61130</xdr:rowOff>
    </xdr:from>
    <xdr:ext cx="599010" cy="259045"/>
    <xdr:sp macro="" textlink="">
      <xdr:nvSpPr>
        <xdr:cNvPr id="695" name="テキスト ボックス 694"/>
        <xdr:cNvSpPr txBox="1"/>
      </xdr:nvSpPr>
      <xdr:spPr>
        <a:xfrm>
          <a:off x="14292794" y="1652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116,586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52837</xdr:rowOff>
    </xdr:from>
    <xdr:to>
      <xdr:col>20</xdr:col>
      <xdr:colOff>9525</xdr:colOff>
      <xdr:row>98</xdr:row>
      <xdr:rowOff>154437</xdr:rowOff>
    </xdr:to>
    <xdr:sp macro="" textlink="">
      <xdr:nvSpPr>
        <xdr:cNvPr id="696" name="円/楕円 695"/>
        <xdr:cNvSpPr/>
      </xdr:nvSpPr>
      <xdr:spPr>
        <a:xfrm>
          <a:off x="13652500" y="1685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145564</xdr:rowOff>
    </xdr:from>
    <xdr:ext cx="534377" cy="259045"/>
    <xdr:sp macro="" textlink="">
      <xdr:nvSpPr>
        <xdr:cNvPr id="697" name="テキスト ボックス 696"/>
        <xdr:cNvSpPr txBox="1"/>
      </xdr:nvSpPr>
      <xdr:spPr>
        <a:xfrm>
          <a:off x="13436111" y="1694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134565</xdr:rowOff>
    </xdr:from>
    <xdr:to>
      <xdr:col>18</xdr:col>
      <xdr:colOff>492125</xdr:colOff>
      <xdr:row>98</xdr:row>
      <xdr:rowOff>64715</xdr:rowOff>
    </xdr:to>
    <xdr:sp macro="" textlink="">
      <xdr:nvSpPr>
        <xdr:cNvPr id="698" name="円/楕円 697"/>
        <xdr:cNvSpPr/>
      </xdr:nvSpPr>
      <xdr:spPr>
        <a:xfrm>
          <a:off x="12763500" y="167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98</xdr:row>
      <xdr:rowOff>55842</xdr:rowOff>
    </xdr:from>
    <xdr:ext cx="599010" cy="259045"/>
    <xdr:sp macro="" textlink="">
      <xdr:nvSpPr>
        <xdr:cNvPr id="699" name="テキスト ボックス 698"/>
        <xdr:cNvSpPr txBox="1"/>
      </xdr:nvSpPr>
      <xdr:spPr>
        <a:xfrm>
          <a:off x="12514794" y="1685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6" name="直線コネクタ 72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77750</xdr:rowOff>
    </xdr:from>
    <xdr:to>
      <xdr:col>31</xdr:col>
      <xdr:colOff>34925</xdr:colOff>
      <xdr:row>38</xdr:row>
      <xdr:rowOff>139700</xdr:rowOff>
    </xdr:to>
    <xdr:cxnSp macro="">
      <xdr:nvCxnSpPr>
        <xdr:cNvPr id="729" name="直線コネクタ 728"/>
        <xdr:cNvCxnSpPr/>
      </xdr:nvCxnSpPr>
      <xdr:spPr>
        <a:xfrm>
          <a:off x="20434300" y="6592850"/>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77750</xdr:rowOff>
    </xdr:from>
    <xdr:to>
      <xdr:col>29</xdr:col>
      <xdr:colOff>517525</xdr:colOff>
      <xdr:row>38</xdr:row>
      <xdr:rowOff>139700</xdr:rowOff>
    </xdr:to>
    <xdr:cxnSp macro="">
      <xdr:nvCxnSpPr>
        <xdr:cNvPr id="732" name="直線コネクタ 731"/>
        <xdr:cNvCxnSpPr/>
      </xdr:nvCxnSpPr>
      <xdr:spPr>
        <a:xfrm flipV="1">
          <a:off x="19545300" y="6592850"/>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131563</xdr:rowOff>
    </xdr:from>
    <xdr:ext cx="378565" cy="259045"/>
    <xdr:sp macro="" textlink="">
      <xdr:nvSpPr>
        <xdr:cNvPr id="734" name="テキスト ボックス 733"/>
        <xdr:cNvSpPr txBox="1"/>
      </xdr:nvSpPr>
      <xdr:spPr>
        <a:xfrm>
          <a:off x="20245017" y="6646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5" name="直線コネクタ 73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5" name="円/楕円 74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4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7" name="円/楕円 74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8" name="テキスト ボックス 74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26950</xdr:rowOff>
    </xdr:from>
    <xdr:to>
      <xdr:col>29</xdr:col>
      <xdr:colOff>568325</xdr:colOff>
      <xdr:row>38</xdr:row>
      <xdr:rowOff>128550</xdr:rowOff>
    </xdr:to>
    <xdr:sp macro="" textlink="">
      <xdr:nvSpPr>
        <xdr:cNvPr id="749" name="円/楕円 748"/>
        <xdr:cNvSpPr/>
      </xdr:nvSpPr>
      <xdr:spPr>
        <a:xfrm>
          <a:off x="20383500" y="65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145077</xdr:rowOff>
    </xdr:from>
    <xdr:ext cx="378565" cy="259045"/>
    <xdr:sp macro="" textlink="">
      <xdr:nvSpPr>
        <xdr:cNvPr id="750" name="テキスト ボックス 749"/>
        <xdr:cNvSpPr txBox="1"/>
      </xdr:nvSpPr>
      <xdr:spPr>
        <a:xfrm>
          <a:off x="20245017" y="6317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1" name="円/楕円 75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52" name="テキスト ボックス 75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53" name="円/楕円 75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4" name="テキスト ボックス 75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38941</xdr:rowOff>
    </xdr:from>
    <xdr:to>
      <xdr:col>32</xdr:col>
      <xdr:colOff>187325</xdr:colOff>
      <xdr:row>59</xdr:row>
      <xdr:rowOff>38987</xdr:rowOff>
    </xdr:to>
    <xdr:cxnSp macro="">
      <xdr:nvCxnSpPr>
        <xdr:cNvPr id="783" name="直線コネクタ 782"/>
        <xdr:cNvCxnSpPr/>
      </xdr:nvCxnSpPr>
      <xdr:spPr>
        <a:xfrm flipV="1">
          <a:off x="21323300" y="1015449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38987</xdr:rowOff>
    </xdr:from>
    <xdr:to>
      <xdr:col>31</xdr:col>
      <xdr:colOff>34925</xdr:colOff>
      <xdr:row>59</xdr:row>
      <xdr:rowOff>39085</xdr:rowOff>
    </xdr:to>
    <xdr:cxnSp macro="">
      <xdr:nvCxnSpPr>
        <xdr:cNvPr id="786" name="直線コネクタ 785"/>
        <xdr:cNvCxnSpPr/>
      </xdr:nvCxnSpPr>
      <xdr:spPr>
        <a:xfrm flipV="1">
          <a:off x="20434300" y="10154537"/>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39085</xdr:rowOff>
    </xdr:from>
    <xdr:to>
      <xdr:col>29</xdr:col>
      <xdr:colOff>517525</xdr:colOff>
      <xdr:row>59</xdr:row>
      <xdr:rowOff>39177</xdr:rowOff>
    </xdr:to>
    <xdr:cxnSp macro="">
      <xdr:nvCxnSpPr>
        <xdr:cNvPr id="789" name="直線コネクタ 788"/>
        <xdr:cNvCxnSpPr/>
      </xdr:nvCxnSpPr>
      <xdr:spPr>
        <a:xfrm flipV="1">
          <a:off x="19545300" y="1015463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39177</xdr:rowOff>
    </xdr:from>
    <xdr:to>
      <xdr:col>28</xdr:col>
      <xdr:colOff>314325</xdr:colOff>
      <xdr:row>59</xdr:row>
      <xdr:rowOff>39200</xdr:rowOff>
    </xdr:to>
    <xdr:cxnSp macro="">
      <xdr:nvCxnSpPr>
        <xdr:cNvPr id="792" name="直線コネクタ 791"/>
        <xdr:cNvCxnSpPr/>
      </xdr:nvCxnSpPr>
      <xdr:spPr>
        <a:xfrm flipV="1">
          <a:off x="18656300" y="10154727"/>
          <a:ext cx="889000" cy="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159591</xdr:rowOff>
    </xdr:from>
    <xdr:to>
      <xdr:col>32</xdr:col>
      <xdr:colOff>238125</xdr:colOff>
      <xdr:row>59</xdr:row>
      <xdr:rowOff>89741</xdr:rowOff>
    </xdr:to>
    <xdr:sp macro="" textlink="">
      <xdr:nvSpPr>
        <xdr:cNvPr id="802" name="円/楕円 801"/>
        <xdr:cNvSpPr/>
      </xdr:nvSpPr>
      <xdr:spPr>
        <a:xfrm>
          <a:off x="22110700" y="1010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100787</xdr:rowOff>
    </xdr:from>
    <xdr:ext cx="378565" cy="259045"/>
    <xdr:sp macro="" textlink="">
      <xdr:nvSpPr>
        <xdr:cNvPr id="803" name="貸付金該当値テキスト"/>
        <xdr:cNvSpPr txBox="1"/>
      </xdr:nvSpPr>
      <xdr:spPr>
        <a:xfrm>
          <a:off x="22212300" y="10044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159637</xdr:rowOff>
    </xdr:from>
    <xdr:to>
      <xdr:col>31</xdr:col>
      <xdr:colOff>85725</xdr:colOff>
      <xdr:row>59</xdr:row>
      <xdr:rowOff>89787</xdr:rowOff>
    </xdr:to>
    <xdr:sp macro="" textlink="">
      <xdr:nvSpPr>
        <xdr:cNvPr id="804" name="円/楕円 803"/>
        <xdr:cNvSpPr/>
      </xdr:nvSpPr>
      <xdr:spPr>
        <a:xfrm>
          <a:off x="21272500" y="10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80914</xdr:rowOff>
    </xdr:from>
    <xdr:ext cx="378565" cy="259045"/>
    <xdr:sp macro="" textlink="">
      <xdr:nvSpPr>
        <xdr:cNvPr id="805" name="テキスト ボックス 804"/>
        <xdr:cNvSpPr txBox="1"/>
      </xdr:nvSpPr>
      <xdr:spPr>
        <a:xfrm>
          <a:off x="21134017" y="10196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159735</xdr:rowOff>
    </xdr:from>
    <xdr:to>
      <xdr:col>29</xdr:col>
      <xdr:colOff>568325</xdr:colOff>
      <xdr:row>59</xdr:row>
      <xdr:rowOff>89885</xdr:rowOff>
    </xdr:to>
    <xdr:sp macro="" textlink="">
      <xdr:nvSpPr>
        <xdr:cNvPr id="806" name="円/楕円 805"/>
        <xdr:cNvSpPr/>
      </xdr:nvSpPr>
      <xdr:spPr>
        <a:xfrm>
          <a:off x="20383500" y="10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81012</xdr:rowOff>
    </xdr:from>
    <xdr:ext cx="378565" cy="259045"/>
    <xdr:sp macro="" textlink="">
      <xdr:nvSpPr>
        <xdr:cNvPr id="807" name="テキスト ボックス 806"/>
        <xdr:cNvSpPr txBox="1"/>
      </xdr:nvSpPr>
      <xdr:spPr>
        <a:xfrm>
          <a:off x="20245017" y="10196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159827</xdr:rowOff>
    </xdr:from>
    <xdr:to>
      <xdr:col>28</xdr:col>
      <xdr:colOff>365125</xdr:colOff>
      <xdr:row>59</xdr:row>
      <xdr:rowOff>89977</xdr:rowOff>
    </xdr:to>
    <xdr:sp macro="" textlink="">
      <xdr:nvSpPr>
        <xdr:cNvPr id="808" name="円/楕円 807"/>
        <xdr:cNvSpPr/>
      </xdr:nvSpPr>
      <xdr:spPr>
        <a:xfrm>
          <a:off x="19494500" y="1010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81104</xdr:rowOff>
    </xdr:from>
    <xdr:ext cx="378565" cy="259045"/>
    <xdr:sp macro="" textlink="">
      <xdr:nvSpPr>
        <xdr:cNvPr id="809" name="テキスト ボックス 808"/>
        <xdr:cNvSpPr txBox="1"/>
      </xdr:nvSpPr>
      <xdr:spPr>
        <a:xfrm>
          <a:off x="19356017" y="1019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159850</xdr:rowOff>
    </xdr:from>
    <xdr:to>
      <xdr:col>27</xdr:col>
      <xdr:colOff>161925</xdr:colOff>
      <xdr:row>59</xdr:row>
      <xdr:rowOff>90000</xdr:rowOff>
    </xdr:to>
    <xdr:sp macro="" textlink="">
      <xdr:nvSpPr>
        <xdr:cNvPr id="810" name="円/楕円 809"/>
        <xdr:cNvSpPr/>
      </xdr:nvSpPr>
      <xdr:spPr>
        <a:xfrm>
          <a:off x="18605500" y="1010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81127</xdr:rowOff>
    </xdr:from>
    <xdr:ext cx="378565" cy="259045"/>
    <xdr:sp macro="" textlink="">
      <xdr:nvSpPr>
        <xdr:cNvPr id="811" name="テキスト ボックス 810"/>
        <xdr:cNvSpPr txBox="1"/>
      </xdr:nvSpPr>
      <xdr:spPr>
        <a:xfrm>
          <a:off x="18467017" y="1019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41684</xdr:rowOff>
    </xdr:from>
    <xdr:to>
      <xdr:col>32</xdr:col>
      <xdr:colOff>187325</xdr:colOff>
      <xdr:row>75</xdr:row>
      <xdr:rowOff>106820</xdr:rowOff>
    </xdr:to>
    <xdr:cxnSp macro="">
      <xdr:nvCxnSpPr>
        <xdr:cNvPr id="840" name="直線コネクタ 839"/>
        <xdr:cNvCxnSpPr/>
      </xdr:nvCxnSpPr>
      <xdr:spPr>
        <a:xfrm>
          <a:off x="21323300" y="12900434"/>
          <a:ext cx="838200" cy="6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66415</xdr:rowOff>
    </xdr:from>
    <xdr:ext cx="599010" cy="259045"/>
    <xdr:sp macro="" textlink="">
      <xdr:nvSpPr>
        <xdr:cNvPr id="841" name="繰出金平均値テキスト"/>
        <xdr:cNvSpPr txBox="1"/>
      </xdr:nvSpPr>
      <xdr:spPr>
        <a:xfrm>
          <a:off x="22212300" y="12582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144524</xdr:rowOff>
    </xdr:from>
    <xdr:to>
      <xdr:col>31</xdr:col>
      <xdr:colOff>34925</xdr:colOff>
      <xdr:row>75</xdr:row>
      <xdr:rowOff>41684</xdr:rowOff>
    </xdr:to>
    <xdr:cxnSp macro="">
      <xdr:nvCxnSpPr>
        <xdr:cNvPr id="843" name="直線コネクタ 842"/>
        <xdr:cNvCxnSpPr/>
      </xdr:nvCxnSpPr>
      <xdr:spPr>
        <a:xfrm>
          <a:off x="20434300" y="12831824"/>
          <a:ext cx="889000" cy="6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73</xdr:row>
      <xdr:rowOff>7177</xdr:rowOff>
    </xdr:from>
    <xdr:ext cx="599010" cy="259045"/>
    <xdr:sp macro="" textlink="">
      <xdr:nvSpPr>
        <xdr:cNvPr id="845" name="テキスト ボックス 844"/>
        <xdr:cNvSpPr txBox="1"/>
      </xdr:nvSpPr>
      <xdr:spPr>
        <a:xfrm>
          <a:off x="21023794" y="1252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144524</xdr:rowOff>
    </xdr:from>
    <xdr:to>
      <xdr:col>29</xdr:col>
      <xdr:colOff>517525</xdr:colOff>
      <xdr:row>74</xdr:row>
      <xdr:rowOff>166530</xdr:rowOff>
    </xdr:to>
    <xdr:cxnSp macro="">
      <xdr:nvCxnSpPr>
        <xdr:cNvPr id="846" name="直線コネクタ 845"/>
        <xdr:cNvCxnSpPr/>
      </xdr:nvCxnSpPr>
      <xdr:spPr>
        <a:xfrm flipV="1">
          <a:off x="19545300" y="12831824"/>
          <a:ext cx="889000" cy="2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5775</xdr:rowOff>
    </xdr:from>
    <xdr:ext cx="599010" cy="259045"/>
    <xdr:sp macro="" textlink="">
      <xdr:nvSpPr>
        <xdr:cNvPr id="848" name="テキスト ボックス 847"/>
        <xdr:cNvSpPr txBox="1"/>
      </xdr:nvSpPr>
      <xdr:spPr>
        <a:xfrm>
          <a:off x="20134794" y="125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166530</xdr:rowOff>
    </xdr:from>
    <xdr:to>
      <xdr:col>28</xdr:col>
      <xdr:colOff>314325</xdr:colOff>
      <xdr:row>75</xdr:row>
      <xdr:rowOff>8186</xdr:rowOff>
    </xdr:to>
    <xdr:cxnSp macro="">
      <xdr:nvCxnSpPr>
        <xdr:cNvPr id="849" name="直線コネクタ 848"/>
        <xdr:cNvCxnSpPr/>
      </xdr:nvCxnSpPr>
      <xdr:spPr>
        <a:xfrm flipV="1">
          <a:off x="18656300" y="12853830"/>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34465</xdr:rowOff>
    </xdr:from>
    <xdr:ext cx="599010" cy="259045"/>
    <xdr:sp macro="" textlink="">
      <xdr:nvSpPr>
        <xdr:cNvPr id="851" name="テキスト ボックス 850"/>
        <xdr:cNvSpPr txBox="1"/>
      </xdr:nvSpPr>
      <xdr:spPr>
        <a:xfrm>
          <a:off x="19245794" y="12550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56020</xdr:rowOff>
    </xdr:from>
    <xdr:to>
      <xdr:col>32</xdr:col>
      <xdr:colOff>238125</xdr:colOff>
      <xdr:row>75</xdr:row>
      <xdr:rowOff>157620</xdr:rowOff>
    </xdr:to>
    <xdr:sp macro="" textlink="">
      <xdr:nvSpPr>
        <xdr:cNvPr id="859" name="円/楕円 858"/>
        <xdr:cNvSpPr/>
      </xdr:nvSpPr>
      <xdr:spPr>
        <a:xfrm>
          <a:off x="22110700" y="129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34447</xdr:rowOff>
    </xdr:from>
    <xdr:ext cx="534377" cy="259045"/>
    <xdr:sp macro="" textlink="">
      <xdr:nvSpPr>
        <xdr:cNvPr id="860" name="繰出金該当値テキスト"/>
        <xdr:cNvSpPr txBox="1"/>
      </xdr:nvSpPr>
      <xdr:spPr>
        <a:xfrm>
          <a:off x="22212300" y="128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81,815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162334</xdr:rowOff>
    </xdr:from>
    <xdr:to>
      <xdr:col>31</xdr:col>
      <xdr:colOff>85725</xdr:colOff>
      <xdr:row>75</xdr:row>
      <xdr:rowOff>92484</xdr:rowOff>
    </xdr:to>
    <xdr:sp macro="" textlink="">
      <xdr:nvSpPr>
        <xdr:cNvPr id="861" name="円/楕円 860"/>
        <xdr:cNvSpPr/>
      </xdr:nvSpPr>
      <xdr:spPr>
        <a:xfrm>
          <a:off x="21272500" y="1284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83611</xdr:rowOff>
    </xdr:from>
    <xdr:ext cx="534377" cy="259045"/>
    <xdr:sp macro="" textlink="">
      <xdr:nvSpPr>
        <xdr:cNvPr id="862" name="テキスト ボックス 861"/>
        <xdr:cNvSpPr txBox="1"/>
      </xdr:nvSpPr>
      <xdr:spPr>
        <a:xfrm>
          <a:off x="21056111" y="1294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90,363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93724</xdr:rowOff>
    </xdr:from>
    <xdr:to>
      <xdr:col>29</xdr:col>
      <xdr:colOff>568325</xdr:colOff>
      <xdr:row>75</xdr:row>
      <xdr:rowOff>23874</xdr:rowOff>
    </xdr:to>
    <xdr:sp macro="" textlink="">
      <xdr:nvSpPr>
        <xdr:cNvPr id="863" name="円/楕円 862"/>
        <xdr:cNvSpPr/>
      </xdr:nvSpPr>
      <xdr:spPr>
        <a:xfrm>
          <a:off x="20383500" y="12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15001</xdr:rowOff>
    </xdr:from>
    <xdr:ext cx="534377" cy="259045"/>
    <xdr:sp macro="" textlink="">
      <xdr:nvSpPr>
        <xdr:cNvPr id="864" name="テキスト ボックス 863"/>
        <xdr:cNvSpPr txBox="1"/>
      </xdr:nvSpPr>
      <xdr:spPr>
        <a:xfrm>
          <a:off x="20167111" y="12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99,367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115730</xdr:rowOff>
    </xdr:from>
    <xdr:to>
      <xdr:col>28</xdr:col>
      <xdr:colOff>365125</xdr:colOff>
      <xdr:row>75</xdr:row>
      <xdr:rowOff>45880</xdr:rowOff>
    </xdr:to>
    <xdr:sp macro="" textlink="">
      <xdr:nvSpPr>
        <xdr:cNvPr id="865" name="円/楕円 864"/>
        <xdr:cNvSpPr/>
      </xdr:nvSpPr>
      <xdr:spPr>
        <a:xfrm>
          <a:off x="19494500" y="128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37007</xdr:rowOff>
    </xdr:from>
    <xdr:ext cx="534377" cy="259045"/>
    <xdr:sp macro="" textlink="">
      <xdr:nvSpPr>
        <xdr:cNvPr id="866" name="テキスト ボックス 865"/>
        <xdr:cNvSpPr txBox="1"/>
      </xdr:nvSpPr>
      <xdr:spPr>
        <a:xfrm>
          <a:off x="19278111" y="1289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96,479</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128836</xdr:rowOff>
    </xdr:from>
    <xdr:to>
      <xdr:col>27</xdr:col>
      <xdr:colOff>161925</xdr:colOff>
      <xdr:row>75</xdr:row>
      <xdr:rowOff>58986</xdr:rowOff>
    </xdr:to>
    <xdr:sp macro="" textlink="">
      <xdr:nvSpPr>
        <xdr:cNvPr id="867" name="円/楕円 866"/>
        <xdr:cNvSpPr/>
      </xdr:nvSpPr>
      <xdr:spPr>
        <a:xfrm>
          <a:off x="18605500" y="1281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50113</xdr:rowOff>
    </xdr:from>
    <xdr:ext cx="534377" cy="259045"/>
    <xdr:sp macro="" textlink="">
      <xdr:nvSpPr>
        <xdr:cNvPr id="868" name="テキスト ボックス 867"/>
        <xdr:cNvSpPr txBox="1"/>
      </xdr:nvSpPr>
      <xdr:spPr>
        <a:xfrm>
          <a:off x="18389111" y="1290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住民一人当たりのコストを見た場合、普通建設事業費全体は昨年から大きく減少して類似団体以下に落ち着いたものの、更新整備に要する建設事業については類似団体より</a:t>
          </a:r>
          <a:r>
            <a:rPr lang="en-US" altLang="ja-JP" sz="1100" b="0" i="0" baseline="0">
              <a:solidFill>
                <a:schemeClr val="dk1"/>
              </a:solidFill>
              <a:effectLst/>
              <a:latin typeface="+mn-lt"/>
              <a:ea typeface="+mn-ea"/>
              <a:cs typeface="+mn-cs"/>
            </a:rPr>
            <a:t>6,605</a:t>
          </a:r>
          <a:r>
            <a:rPr lang="ja-JP" altLang="en-US" sz="1100" b="0" i="0" baseline="0">
              <a:solidFill>
                <a:schemeClr val="dk1"/>
              </a:solidFill>
              <a:effectLst/>
              <a:latin typeface="+mn-lt"/>
              <a:ea typeface="+mn-ea"/>
              <a:cs typeface="+mn-cs"/>
            </a:rPr>
            <a:t>円多い状況にある。併せて維持補修費が増加傾向に転じて類似団体より</a:t>
          </a:r>
          <a:r>
            <a:rPr lang="en-US" altLang="ja-JP" sz="1100" b="0" i="0" baseline="0">
              <a:solidFill>
                <a:schemeClr val="dk1"/>
              </a:solidFill>
              <a:effectLst/>
              <a:latin typeface="+mn-lt"/>
              <a:ea typeface="+mn-ea"/>
              <a:cs typeface="+mn-cs"/>
            </a:rPr>
            <a:t>15,695</a:t>
          </a:r>
          <a:r>
            <a:rPr lang="ja-JP" altLang="en-US" sz="1100" b="0" i="0" baseline="0">
              <a:solidFill>
                <a:schemeClr val="dk1"/>
              </a:solidFill>
              <a:effectLst/>
              <a:latin typeface="+mn-lt"/>
              <a:ea typeface="+mn-ea"/>
              <a:cs typeface="+mn-cs"/>
            </a:rPr>
            <a:t>円多くなっており、これらのことから既存施設の維持管理に要するにコストが増大しているものと思われる。</a:t>
          </a:r>
        </a:p>
        <a:p>
          <a:r>
            <a:rPr lang="ja-JP" altLang="en-US" sz="1100" b="0" i="0" baseline="0">
              <a:solidFill>
                <a:schemeClr val="dk1"/>
              </a:solidFill>
              <a:effectLst/>
              <a:latin typeface="+mn-lt"/>
              <a:ea typeface="+mn-ea"/>
              <a:cs typeface="+mn-cs"/>
            </a:rPr>
            <a:t>今後は、大型整備事業に投入した起債の元金償還が開始されたことにより公債費も大幅に増加することが見込まれることから、平成</a:t>
          </a:r>
          <a:r>
            <a:rPr lang="en-US" altLang="ja-JP" sz="1100" b="0" i="0" baseline="0">
              <a:solidFill>
                <a:schemeClr val="dk1"/>
              </a:solidFill>
              <a:effectLst/>
              <a:latin typeface="+mn-lt"/>
              <a:ea typeface="+mn-ea"/>
              <a:cs typeface="+mn-cs"/>
            </a:rPr>
            <a:t>28</a:t>
          </a:r>
          <a:r>
            <a:rPr lang="ja-JP" altLang="en-US" sz="1100" b="0" i="0" baseline="0">
              <a:solidFill>
                <a:schemeClr val="dk1"/>
              </a:solidFill>
              <a:effectLst/>
              <a:latin typeface="+mn-lt"/>
              <a:ea typeface="+mn-ea"/>
              <a:cs typeface="+mn-cs"/>
            </a:rPr>
            <a:t>年度に作成された公共施設総合管理計画に基づき、公共施設の維持管理経費の平準化をはかるとともに、事業実施の取捨選択を行ない、事業費の抑制に努めるものとする。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福島県磐梯町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3,596
3,587
59.77
4,237,912
4,047,842
133,808
2,152,722
6,680,276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4.4
75.6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168977</xdr:rowOff>
    </xdr:from>
    <xdr:to>
      <xdr:col>6</xdr:col>
      <xdr:colOff>511175</xdr:colOff>
      <xdr:row>38</xdr:row>
      <xdr:rowOff>29711</xdr:rowOff>
    </xdr:to>
    <xdr:cxnSp macro="">
      <xdr:nvCxnSpPr>
        <xdr:cNvPr id="62" name="直線コネクタ 61"/>
        <xdr:cNvCxnSpPr/>
      </xdr:nvCxnSpPr>
      <xdr:spPr>
        <a:xfrm>
          <a:off x="3797300" y="6512627"/>
          <a:ext cx="838200" cy="3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168977</xdr:rowOff>
    </xdr:from>
    <xdr:to>
      <xdr:col>5</xdr:col>
      <xdr:colOff>358775</xdr:colOff>
      <xdr:row>38</xdr:row>
      <xdr:rowOff>14182</xdr:rowOff>
    </xdr:to>
    <xdr:cxnSp macro="">
      <xdr:nvCxnSpPr>
        <xdr:cNvPr id="65" name="直線コネクタ 64"/>
        <xdr:cNvCxnSpPr/>
      </xdr:nvCxnSpPr>
      <xdr:spPr>
        <a:xfrm flipV="1">
          <a:off x="2908300" y="6512627"/>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49023</xdr:rowOff>
    </xdr:from>
    <xdr:ext cx="534377" cy="259045"/>
    <xdr:sp macro="" textlink="">
      <xdr:nvSpPr>
        <xdr:cNvPr id="67" name="テキスト ボックス 66"/>
        <xdr:cNvSpPr txBox="1"/>
      </xdr:nvSpPr>
      <xdr:spPr>
        <a:xfrm>
          <a:off x="3530111" y="656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14182</xdr:rowOff>
    </xdr:from>
    <xdr:to>
      <xdr:col>4</xdr:col>
      <xdr:colOff>155575</xdr:colOff>
      <xdr:row>38</xdr:row>
      <xdr:rowOff>24078</xdr:rowOff>
    </xdr:to>
    <xdr:cxnSp macro="">
      <xdr:nvCxnSpPr>
        <xdr:cNvPr id="68" name="直線コネクタ 67"/>
        <xdr:cNvCxnSpPr/>
      </xdr:nvCxnSpPr>
      <xdr:spPr>
        <a:xfrm flipV="1">
          <a:off x="2019300" y="6529282"/>
          <a:ext cx="889000" cy="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11064</xdr:rowOff>
    </xdr:from>
    <xdr:to>
      <xdr:col>2</xdr:col>
      <xdr:colOff>638175</xdr:colOff>
      <xdr:row>38</xdr:row>
      <xdr:rowOff>24078</xdr:rowOff>
    </xdr:to>
    <xdr:cxnSp macro="">
      <xdr:nvCxnSpPr>
        <xdr:cNvPr id="71" name="直線コネクタ 70"/>
        <xdr:cNvCxnSpPr/>
      </xdr:nvCxnSpPr>
      <xdr:spPr>
        <a:xfrm>
          <a:off x="1130300" y="6526164"/>
          <a:ext cx="889000" cy="13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150361</xdr:rowOff>
    </xdr:from>
    <xdr:to>
      <xdr:col>6</xdr:col>
      <xdr:colOff>561975</xdr:colOff>
      <xdr:row>38</xdr:row>
      <xdr:rowOff>80511</xdr:rowOff>
    </xdr:to>
    <xdr:sp macro="" textlink="">
      <xdr:nvSpPr>
        <xdr:cNvPr id="81" name="円/楕円 80"/>
        <xdr:cNvSpPr/>
      </xdr:nvSpPr>
      <xdr:spPr>
        <a:xfrm>
          <a:off x="4584700" y="64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107724</xdr:rowOff>
    </xdr:from>
    <xdr:ext cx="534377" cy="259045"/>
    <xdr:sp macro="" textlink="">
      <xdr:nvSpPr>
        <xdr:cNvPr id="82" name="議会費該当値テキスト"/>
        <xdr:cNvSpPr txBox="1"/>
      </xdr:nvSpPr>
      <xdr:spPr>
        <a:xfrm>
          <a:off x="4686300" y="645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118177</xdr:rowOff>
    </xdr:from>
    <xdr:to>
      <xdr:col>5</xdr:col>
      <xdr:colOff>409575</xdr:colOff>
      <xdr:row>38</xdr:row>
      <xdr:rowOff>48327</xdr:rowOff>
    </xdr:to>
    <xdr:sp macro="" textlink="">
      <xdr:nvSpPr>
        <xdr:cNvPr id="83" name="円/楕円 82"/>
        <xdr:cNvSpPr/>
      </xdr:nvSpPr>
      <xdr:spPr>
        <a:xfrm>
          <a:off x="3746500" y="646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64854</xdr:rowOff>
    </xdr:from>
    <xdr:ext cx="534377" cy="259045"/>
    <xdr:sp macro="" textlink="">
      <xdr:nvSpPr>
        <xdr:cNvPr id="84" name="テキスト ボックス 83"/>
        <xdr:cNvSpPr txBox="1"/>
      </xdr:nvSpPr>
      <xdr:spPr>
        <a:xfrm>
          <a:off x="3530111" y="623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134832</xdr:rowOff>
    </xdr:from>
    <xdr:to>
      <xdr:col>4</xdr:col>
      <xdr:colOff>206375</xdr:colOff>
      <xdr:row>38</xdr:row>
      <xdr:rowOff>64982</xdr:rowOff>
    </xdr:to>
    <xdr:sp macro="" textlink="">
      <xdr:nvSpPr>
        <xdr:cNvPr id="85" name="円/楕円 84"/>
        <xdr:cNvSpPr/>
      </xdr:nvSpPr>
      <xdr:spPr>
        <a:xfrm>
          <a:off x="2857500" y="647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56109</xdr:rowOff>
    </xdr:from>
    <xdr:ext cx="534377" cy="259045"/>
    <xdr:sp macro="" textlink="">
      <xdr:nvSpPr>
        <xdr:cNvPr id="86" name="テキスト ボックス 85"/>
        <xdr:cNvSpPr txBox="1"/>
      </xdr:nvSpPr>
      <xdr:spPr>
        <a:xfrm>
          <a:off x="2641111" y="657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144727</xdr:rowOff>
    </xdr:from>
    <xdr:to>
      <xdr:col>3</xdr:col>
      <xdr:colOff>3175</xdr:colOff>
      <xdr:row>38</xdr:row>
      <xdr:rowOff>74878</xdr:rowOff>
    </xdr:to>
    <xdr:sp macro="" textlink="">
      <xdr:nvSpPr>
        <xdr:cNvPr id="87" name="円/楕円 86"/>
        <xdr:cNvSpPr/>
      </xdr:nvSpPr>
      <xdr:spPr>
        <a:xfrm>
          <a:off x="1968500" y="6488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66005</xdr:rowOff>
    </xdr:from>
    <xdr:ext cx="534377" cy="259045"/>
    <xdr:sp macro="" textlink="">
      <xdr:nvSpPr>
        <xdr:cNvPr id="88" name="テキスト ボックス 87"/>
        <xdr:cNvSpPr txBox="1"/>
      </xdr:nvSpPr>
      <xdr:spPr>
        <a:xfrm>
          <a:off x="1752111" y="6581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131714</xdr:rowOff>
    </xdr:from>
    <xdr:to>
      <xdr:col>1</xdr:col>
      <xdr:colOff>485775</xdr:colOff>
      <xdr:row>38</xdr:row>
      <xdr:rowOff>61864</xdr:rowOff>
    </xdr:to>
    <xdr:sp macro="" textlink="">
      <xdr:nvSpPr>
        <xdr:cNvPr id="89" name="円/楕円 88"/>
        <xdr:cNvSpPr/>
      </xdr:nvSpPr>
      <xdr:spPr>
        <a:xfrm>
          <a:off x="1079500" y="64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52991</xdr:rowOff>
    </xdr:from>
    <xdr:ext cx="534377" cy="259045"/>
    <xdr:sp macro="" textlink="">
      <xdr:nvSpPr>
        <xdr:cNvPr id="90" name="テキスト ボックス 89"/>
        <xdr:cNvSpPr txBox="1"/>
      </xdr:nvSpPr>
      <xdr:spPr>
        <a:xfrm>
          <a:off x="863111" y="656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160620</xdr:rowOff>
    </xdr:from>
    <xdr:to>
      <xdr:col>6</xdr:col>
      <xdr:colOff>511175</xdr:colOff>
      <xdr:row>57</xdr:row>
      <xdr:rowOff>57700</xdr:rowOff>
    </xdr:to>
    <xdr:cxnSp macro="">
      <xdr:nvCxnSpPr>
        <xdr:cNvPr id="119" name="直線コネクタ 118"/>
        <xdr:cNvCxnSpPr/>
      </xdr:nvCxnSpPr>
      <xdr:spPr>
        <a:xfrm flipV="1">
          <a:off x="3797300" y="9761820"/>
          <a:ext cx="838200" cy="68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47822</xdr:rowOff>
    </xdr:from>
    <xdr:to>
      <xdr:col>5</xdr:col>
      <xdr:colOff>358775</xdr:colOff>
      <xdr:row>57</xdr:row>
      <xdr:rowOff>57700</xdr:rowOff>
    </xdr:to>
    <xdr:cxnSp macro="">
      <xdr:nvCxnSpPr>
        <xdr:cNvPr id="122" name="直線コネクタ 121"/>
        <xdr:cNvCxnSpPr/>
      </xdr:nvCxnSpPr>
      <xdr:spPr>
        <a:xfrm>
          <a:off x="2908300" y="9820472"/>
          <a:ext cx="889000" cy="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139885</xdr:rowOff>
    </xdr:from>
    <xdr:ext cx="599010" cy="259045"/>
    <xdr:sp macro="" textlink="">
      <xdr:nvSpPr>
        <xdr:cNvPr id="124" name="テキスト ボックス 123"/>
        <xdr:cNvSpPr txBox="1"/>
      </xdr:nvSpPr>
      <xdr:spPr>
        <a:xfrm>
          <a:off x="3497794" y="9912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47822</xdr:rowOff>
    </xdr:from>
    <xdr:to>
      <xdr:col>4</xdr:col>
      <xdr:colOff>155575</xdr:colOff>
      <xdr:row>57</xdr:row>
      <xdr:rowOff>138637</xdr:rowOff>
    </xdr:to>
    <xdr:cxnSp macro="">
      <xdr:nvCxnSpPr>
        <xdr:cNvPr id="125" name="直線コネクタ 124"/>
        <xdr:cNvCxnSpPr/>
      </xdr:nvCxnSpPr>
      <xdr:spPr>
        <a:xfrm flipV="1">
          <a:off x="2019300" y="9820472"/>
          <a:ext cx="889000" cy="9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146640</xdr:rowOff>
    </xdr:from>
    <xdr:ext cx="599010" cy="259045"/>
    <xdr:sp macro="" textlink="">
      <xdr:nvSpPr>
        <xdr:cNvPr id="127" name="テキスト ボックス 126"/>
        <xdr:cNvSpPr txBox="1"/>
      </xdr:nvSpPr>
      <xdr:spPr>
        <a:xfrm>
          <a:off x="2608794" y="991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79375</xdr:rowOff>
    </xdr:from>
    <xdr:to>
      <xdr:col>2</xdr:col>
      <xdr:colOff>638175</xdr:colOff>
      <xdr:row>57</xdr:row>
      <xdr:rowOff>138637</xdr:rowOff>
    </xdr:to>
    <xdr:cxnSp macro="">
      <xdr:nvCxnSpPr>
        <xdr:cNvPr id="128" name="直線コネクタ 127"/>
        <xdr:cNvCxnSpPr/>
      </xdr:nvCxnSpPr>
      <xdr:spPr>
        <a:xfrm>
          <a:off x="1130300" y="9852025"/>
          <a:ext cx="889000" cy="5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109820</xdr:rowOff>
    </xdr:from>
    <xdr:to>
      <xdr:col>6</xdr:col>
      <xdr:colOff>561975</xdr:colOff>
      <xdr:row>57</xdr:row>
      <xdr:rowOff>39970</xdr:rowOff>
    </xdr:to>
    <xdr:sp macro="" textlink="">
      <xdr:nvSpPr>
        <xdr:cNvPr id="138" name="円/楕円 137"/>
        <xdr:cNvSpPr/>
      </xdr:nvSpPr>
      <xdr:spPr>
        <a:xfrm>
          <a:off x="4584700" y="971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132697</xdr:rowOff>
    </xdr:from>
    <xdr:ext cx="599010" cy="259045"/>
    <xdr:sp macro="" textlink="">
      <xdr:nvSpPr>
        <xdr:cNvPr id="139" name="総務費該当値テキスト"/>
        <xdr:cNvSpPr txBox="1"/>
      </xdr:nvSpPr>
      <xdr:spPr>
        <a:xfrm>
          <a:off x="4686300" y="956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313,527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6900</xdr:rowOff>
    </xdr:from>
    <xdr:to>
      <xdr:col>5</xdr:col>
      <xdr:colOff>409575</xdr:colOff>
      <xdr:row>57</xdr:row>
      <xdr:rowOff>108500</xdr:rowOff>
    </xdr:to>
    <xdr:sp macro="" textlink="">
      <xdr:nvSpPr>
        <xdr:cNvPr id="140" name="円/楕円 139"/>
        <xdr:cNvSpPr/>
      </xdr:nvSpPr>
      <xdr:spPr>
        <a:xfrm>
          <a:off x="3746500" y="97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125027</xdr:rowOff>
    </xdr:from>
    <xdr:ext cx="599010" cy="259045"/>
    <xdr:sp macro="" textlink="">
      <xdr:nvSpPr>
        <xdr:cNvPr id="141" name="テキスト ボックス 140"/>
        <xdr:cNvSpPr txBox="1"/>
      </xdr:nvSpPr>
      <xdr:spPr>
        <a:xfrm>
          <a:off x="3497794" y="955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259,567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168472</xdr:rowOff>
    </xdr:from>
    <xdr:to>
      <xdr:col>4</xdr:col>
      <xdr:colOff>206375</xdr:colOff>
      <xdr:row>57</xdr:row>
      <xdr:rowOff>98622</xdr:rowOff>
    </xdr:to>
    <xdr:sp macro="" textlink="">
      <xdr:nvSpPr>
        <xdr:cNvPr id="142" name="円/楕円 141"/>
        <xdr:cNvSpPr/>
      </xdr:nvSpPr>
      <xdr:spPr>
        <a:xfrm>
          <a:off x="2857500" y="976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115149</xdr:rowOff>
    </xdr:from>
    <xdr:ext cx="599010" cy="259045"/>
    <xdr:sp macro="" textlink="">
      <xdr:nvSpPr>
        <xdr:cNvPr id="143" name="テキスト ボックス 142"/>
        <xdr:cNvSpPr txBox="1"/>
      </xdr:nvSpPr>
      <xdr:spPr>
        <a:xfrm>
          <a:off x="2608794" y="954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267,345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87837</xdr:rowOff>
    </xdr:from>
    <xdr:to>
      <xdr:col>3</xdr:col>
      <xdr:colOff>3175</xdr:colOff>
      <xdr:row>58</xdr:row>
      <xdr:rowOff>17987</xdr:rowOff>
    </xdr:to>
    <xdr:sp macro="" textlink="">
      <xdr:nvSpPr>
        <xdr:cNvPr id="144" name="円/楕円 143"/>
        <xdr:cNvSpPr/>
      </xdr:nvSpPr>
      <xdr:spPr>
        <a:xfrm>
          <a:off x="1968500" y="986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9114</xdr:rowOff>
    </xdr:from>
    <xdr:ext cx="599010" cy="259045"/>
    <xdr:sp macro="" textlink="">
      <xdr:nvSpPr>
        <xdr:cNvPr id="145" name="テキスト ボックス 144"/>
        <xdr:cNvSpPr txBox="1"/>
      </xdr:nvSpPr>
      <xdr:spPr>
        <a:xfrm>
          <a:off x="1719794" y="9953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195,837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28575</xdr:rowOff>
    </xdr:from>
    <xdr:to>
      <xdr:col>1</xdr:col>
      <xdr:colOff>485775</xdr:colOff>
      <xdr:row>57</xdr:row>
      <xdr:rowOff>130175</xdr:rowOff>
    </xdr:to>
    <xdr:sp macro="" textlink="">
      <xdr:nvSpPr>
        <xdr:cNvPr id="146" name="円/楕円 145"/>
        <xdr:cNvSpPr/>
      </xdr:nvSpPr>
      <xdr:spPr>
        <a:xfrm>
          <a:off x="10795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121302</xdr:rowOff>
    </xdr:from>
    <xdr:ext cx="599010" cy="259045"/>
    <xdr:sp macro="" textlink="">
      <xdr:nvSpPr>
        <xdr:cNvPr id="147" name="テキスト ボックス 146"/>
        <xdr:cNvSpPr txBox="1"/>
      </xdr:nvSpPr>
      <xdr:spPr>
        <a:xfrm>
          <a:off x="830794" y="989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242,500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157206</xdr:rowOff>
    </xdr:from>
    <xdr:to>
      <xdr:col>6</xdr:col>
      <xdr:colOff>511175</xdr:colOff>
      <xdr:row>77</xdr:row>
      <xdr:rowOff>162759</xdr:rowOff>
    </xdr:to>
    <xdr:cxnSp macro="">
      <xdr:nvCxnSpPr>
        <xdr:cNvPr id="178" name="直線コネクタ 177"/>
        <xdr:cNvCxnSpPr/>
      </xdr:nvCxnSpPr>
      <xdr:spPr>
        <a:xfrm>
          <a:off x="3797300" y="13358856"/>
          <a:ext cx="838200" cy="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141894</xdr:rowOff>
    </xdr:from>
    <xdr:to>
      <xdr:col>5</xdr:col>
      <xdr:colOff>358775</xdr:colOff>
      <xdr:row>77</xdr:row>
      <xdr:rowOff>157206</xdr:rowOff>
    </xdr:to>
    <xdr:cxnSp macro="">
      <xdr:nvCxnSpPr>
        <xdr:cNvPr id="181" name="直線コネクタ 180"/>
        <xdr:cNvCxnSpPr/>
      </xdr:nvCxnSpPr>
      <xdr:spPr>
        <a:xfrm>
          <a:off x="2908300" y="13343544"/>
          <a:ext cx="889000" cy="1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141894</xdr:rowOff>
    </xdr:from>
    <xdr:to>
      <xdr:col>4</xdr:col>
      <xdr:colOff>155575</xdr:colOff>
      <xdr:row>77</xdr:row>
      <xdr:rowOff>164818</xdr:rowOff>
    </xdr:to>
    <xdr:cxnSp macro="">
      <xdr:nvCxnSpPr>
        <xdr:cNvPr id="184" name="直線コネクタ 183"/>
        <xdr:cNvCxnSpPr/>
      </xdr:nvCxnSpPr>
      <xdr:spPr>
        <a:xfrm flipV="1">
          <a:off x="2019300" y="13343544"/>
          <a:ext cx="8890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59765</xdr:rowOff>
    </xdr:from>
    <xdr:to>
      <xdr:col>2</xdr:col>
      <xdr:colOff>638175</xdr:colOff>
      <xdr:row>77</xdr:row>
      <xdr:rowOff>164818</xdr:rowOff>
    </xdr:to>
    <xdr:cxnSp macro="">
      <xdr:nvCxnSpPr>
        <xdr:cNvPr id="187" name="直線コネクタ 186"/>
        <xdr:cNvCxnSpPr/>
      </xdr:nvCxnSpPr>
      <xdr:spPr>
        <a:xfrm>
          <a:off x="1130300" y="13261415"/>
          <a:ext cx="889000" cy="105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132360</xdr:rowOff>
    </xdr:from>
    <xdr:ext cx="599010" cy="259045"/>
    <xdr:sp macro="" textlink="">
      <xdr:nvSpPr>
        <xdr:cNvPr id="191" name="テキスト ボックス 190"/>
        <xdr:cNvSpPr txBox="1"/>
      </xdr:nvSpPr>
      <xdr:spPr>
        <a:xfrm>
          <a:off x="830794" y="133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111959</xdr:rowOff>
    </xdr:from>
    <xdr:to>
      <xdr:col>6</xdr:col>
      <xdr:colOff>561975</xdr:colOff>
      <xdr:row>78</xdr:row>
      <xdr:rowOff>42109</xdr:rowOff>
    </xdr:to>
    <xdr:sp macro="" textlink="">
      <xdr:nvSpPr>
        <xdr:cNvPr id="197" name="円/楕円 196"/>
        <xdr:cNvSpPr/>
      </xdr:nvSpPr>
      <xdr:spPr>
        <a:xfrm>
          <a:off x="4584700" y="1331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57636</xdr:rowOff>
    </xdr:from>
    <xdr:ext cx="599010" cy="259045"/>
    <xdr:sp macro="" textlink="">
      <xdr:nvSpPr>
        <xdr:cNvPr id="198" name="民生費該当値テキスト"/>
        <xdr:cNvSpPr txBox="1"/>
      </xdr:nvSpPr>
      <xdr:spPr>
        <a:xfrm>
          <a:off x="4686300" y="132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170,878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106406</xdr:rowOff>
    </xdr:from>
    <xdr:to>
      <xdr:col>5</xdr:col>
      <xdr:colOff>409575</xdr:colOff>
      <xdr:row>78</xdr:row>
      <xdr:rowOff>36556</xdr:rowOff>
    </xdr:to>
    <xdr:sp macro="" textlink="">
      <xdr:nvSpPr>
        <xdr:cNvPr id="199" name="円/楕円 198"/>
        <xdr:cNvSpPr/>
      </xdr:nvSpPr>
      <xdr:spPr>
        <a:xfrm>
          <a:off x="3746500" y="133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27683</xdr:rowOff>
    </xdr:from>
    <xdr:ext cx="599010" cy="259045"/>
    <xdr:sp macro="" textlink="">
      <xdr:nvSpPr>
        <xdr:cNvPr id="200" name="テキスト ボックス 199"/>
        <xdr:cNvSpPr txBox="1"/>
      </xdr:nvSpPr>
      <xdr:spPr>
        <a:xfrm>
          <a:off x="3497794" y="1340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174,279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91094</xdr:rowOff>
    </xdr:from>
    <xdr:to>
      <xdr:col>4</xdr:col>
      <xdr:colOff>206375</xdr:colOff>
      <xdr:row>78</xdr:row>
      <xdr:rowOff>21244</xdr:rowOff>
    </xdr:to>
    <xdr:sp macro="" textlink="">
      <xdr:nvSpPr>
        <xdr:cNvPr id="201" name="円/楕円 200"/>
        <xdr:cNvSpPr/>
      </xdr:nvSpPr>
      <xdr:spPr>
        <a:xfrm>
          <a:off x="2857500" y="1329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12371</xdr:rowOff>
    </xdr:from>
    <xdr:ext cx="599010" cy="259045"/>
    <xdr:sp macro="" textlink="">
      <xdr:nvSpPr>
        <xdr:cNvPr id="202" name="テキスト ボックス 201"/>
        <xdr:cNvSpPr txBox="1"/>
      </xdr:nvSpPr>
      <xdr:spPr>
        <a:xfrm>
          <a:off x="2608794" y="133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183,657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114018</xdr:rowOff>
    </xdr:from>
    <xdr:to>
      <xdr:col>3</xdr:col>
      <xdr:colOff>3175</xdr:colOff>
      <xdr:row>78</xdr:row>
      <xdr:rowOff>44168</xdr:rowOff>
    </xdr:to>
    <xdr:sp macro="" textlink="">
      <xdr:nvSpPr>
        <xdr:cNvPr id="203" name="円/楕円 202"/>
        <xdr:cNvSpPr/>
      </xdr:nvSpPr>
      <xdr:spPr>
        <a:xfrm>
          <a:off x="1968500" y="1331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35295</xdr:rowOff>
    </xdr:from>
    <xdr:ext cx="599010" cy="259045"/>
    <xdr:sp macro="" textlink="">
      <xdr:nvSpPr>
        <xdr:cNvPr id="204" name="テキスト ボックス 203"/>
        <xdr:cNvSpPr txBox="1"/>
      </xdr:nvSpPr>
      <xdr:spPr>
        <a:xfrm>
          <a:off x="1719794" y="13408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169,617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8965</xdr:rowOff>
    </xdr:from>
    <xdr:to>
      <xdr:col>1</xdr:col>
      <xdr:colOff>485775</xdr:colOff>
      <xdr:row>77</xdr:row>
      <xdr:rowOff>110565</xdr:rowOff>
    </xdr:to>
    <xdr:sp macro="" textlink="">
      <xdr:nvSpPr>
        <xdr:cNvPr id="205" name="円/楕円 204"/>
        <xdr:cNvSpPr/>
      </xdr:nvSpPr>
      <xdr:spPr>
        <a:xfrm>
          <a:off x="1079500" y="1321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127092</xdr:rowOff>
    </xdr:from>
    <xdr:ext cx="599010" cy="259045"/>
    <xdr:sp macro="" textlink="">
      <xdr:nvSpPr>
        <xdr:cNvPr id="206" name="テキスト ボックス 205"/>
        <xdr:cNvSpPr txBox="1"/>
      </xdr:nvSpPr>
      <xdr:spPr>
        <a:xfrm>
          <a:off x="830794" y="1298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126820</xdr:rowOff>
    </xdr:from>
    <xdr:to>
      <xdr:col>6</xdr:col>
      <xdr:colOff>511175</xdr:colOff>
      <xdr:row>98</xdr:row>
      <xdr:rowOff>141615</xdr:rowOff>
    </xdr:to>
    <xdr:cxnSp macro="">
      <xdr:nvCxnSpPr>
        <xdr:cNvPr id="235" name="直線コネクタ 234"/>
        <xdr:cNvCxnSpPr/>
      </xdr:nvCxnSpPr>
      <xdr:spPr>
        <a:xfrm>
          <a:off x="3797300" y="16928920"/>
          <a:ext cx="838200" cy="1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83513</xdr:rowOff>
    </xdr:from>
    <xdr:to>
      <xdr:col>5</xdr:col>
      <xdr:colOff>358775</xdr:colOff>
      <xdr:row>98</xdr:row>
      <xdr:rowOff>126820</xdr:rowOff>
    </xdr:to>
    <xdr:cxnSp macro="">
      <xdr:nvCxnSpPr>
        <xdr:cNvPr id="238" name="直線コネクタ 237"/>
        <xdr:cNvCxnSpPr/>
      </xdr:nvCxnSpPr>
      <xdr:spPr>
        <a:xfrm>
          <a:off x="2908300" y="16885613"/>
          <a:ext cx="889000" cy="4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83513</xdr:rowOff>
    </xdr:from>
    <xdr:to>
      <xdr:col>4</xdr:col>
      <xdr:colOff>155575</xdr:colOff>
      <xdr:row>98</xdr:row>
      <xdr:rowOff>137962</xdr:rowOff>
    </xdr:to>
    <xdr:cxnSp macro="">
      <xdr:nvCxnSpPr>
        <xdr:cNvPr id="241" name="直線コネクタ 240"/>
        <xdr:cNvCxnSpPr/>
      </xdr:nvCxnSpPr>
      <xdr:spPr>
        <a:xfrm flipV="1">
          <a:off x="2019300" y="16885613"/>
          <a:ext cx="889000" cy="5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129049</xdr:rowOff>
    </xdr:from>
    <xdr:to>
      <xdr:col>2</xdr:col>
      <xdr:colOff>638175</xdr:colOff>
      <xdr:row>98</xdr:row>
      <xdr:rowOff>137962</xdr:rowOff>
    </xdr:to>
    <xdr:cxnSp macro="">
      <xdr:nvCxnSpPr>
        <xdr:cNvPr id="244" name="直線コネクタ 243"/>
        <xdr:cNvCxnSpPr/>
      </xdr:nvCxnSpPr>
      <xdr:spPr>
        <a:xfrm>
          <a:off x="1130300" y="16931149"/>
          <a:ext cx="8890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90815</xdr:rowOff>
    </xdr:from>
    <xdr:to>
      <xdr:col>6</xdr:col>
      <xdr:colOff>561975</xdr:colOff>
      <xdr:row>99</xdr:row>
      <xdr:rowOff>20965</xdr:rowOff>
    </xdr:to>
    <xdr:sp macro="" textlink="">
      <xdr:nvSpPr>
        <xdr:cNvPr id="254" name="円/楕円 253"/>
        <xdr:cNvSpPr/>
      </xdr:nvSpPr>
      <xdr:spPr>
        <a:xfrm>
          <a:off x="4584700" y="168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5742</xdr:rowOff>
    </xdr:from>
    <xdr:ext cx="534377" cy="259045"/>
    <xdr:sp macro="" textlink="">
      <xdr:nvSpPr>
        <xdr:cNvPr id="255" name="衛生費該当値テキスト"/>
        <xdr:cNvSpPr txBox="1"/>
      </xdr:nvSpPr>
      <xdr:spPr>
        <a:xfrm>
          <a:off x="4686300" y="1680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38,995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76020</xdr:rowOff>
    </xdr:from>
    <xdr:to>
      <xdr:col>5</xdr:col>
      <xdr:colOff>409575</xdr:colOff>
      <xdr:row>99</xdr:row>
      <xdr:rowOff>6170</xdr:rowOff>
    </xdr:to>
    <xdr:sp macro="" textlink="">
      <xdr:nvSpPr>
        <xdr:cNvPr id="256" name="円/楕円 255"/>
        <xdr:cNvSpPr/>
      </xdr:nvSpPr>
      <xdr:spPr>
        <a:xfrm>
          <a:off x="3746500" y="168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168747</xdr:rowOff>
    </xdr:from>
    <xdr:ext cx="534377" cy="259045"/>
    <xdr:sp macro="" textlink="">
      <xdr:nvSpPr>
        <xdr:cNvPr id="257" name="テキスト ボックス 256"/>
        <xdr:cNvSpPr txBox="1"/>
      </xdr:nvSpPr>
      <xdr:spPr>
        <a:xfrm>
          <a:off x="3530111" y="1697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46,761</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32713</xdr:rowOff>
    </xdr:from>
    <xdr:to>
      <xdr:col>4</xdr:col>
      <xdr:colOff>206375</xdr:colOff>
      <xdr:row>98</xdr:row>
      <xdr:rowOff>134313</xdr:rowOff>
    </xdr:to>
    <xdr:sp macro="" textlink="">
      <xdr:nvSpPr>
        <xdr:cNvPr id="258" name="円/楕円 257"/>
        <xdr:cNvSpPr/>
      </xdr:nvSpPr>
      <xdr:spPr>
        <a:xfrm>
          <a:off x="2857500" y="1683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125440</xdr:rowOff>
    </xdr:from>
    <xdr:ext cx="534377" cy="259045"/>
    <xdr:sp macro="" textlink="">
      <xdr:nvSpPr>
        <xdr:cNvPr id="259" name="テキスト ボックス 258"/>
        <xdr:cNvSpPr txBox="1"/>
      </xdr:nvSpPr>
      <xdr:spPr>
        <a:xfrm>
          <a:off x="2641111" y="16927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87162</xdr:rowOff>
    </xdr:from>
    <xdr:to>
      <xdr:col>3</xdr:col>
      <xdr:colOff>3175</xdr:colOff>
      <xdr:row>99</xdr:row>
      <xdr:rowOff>17312</xdr:rowOff>
    </xdr:to>
    <xdr:sp macro="" textlink="">
      <xdr:nvSpPr>
        <xdr:cNvPr id="260" name="円/楕円 259"/>
        <xdr:cNvSpPr/>
      </xdr:nvSpPr>
      <xdr:spPr>
        <a:xfrm>
          <a:off x="1968500" y="1688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8439</xdr:rowOff>
    </xdr:from>
    <xdr:ext cx="534377" cy="259045"/>
    <xdr:sp macro="" textlink="">
      <xdr:nvSpPr>
        <xdr:cNvPr id="261" name="テキスト ボックス 260"/>
        <xdr:cNvSpPr txBox="1"/>
      </xdr:nvSpPr>
      <xdr:spPr>
        <a:xfrm>
          <a:off x="1752111" y="1698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40,912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78249</xdr:rowOff>
    </xdr:from>
    <xdr:to>
      <xdr:col>1</xdr:col>
      <xdr:colOff>485775</xdr:colOff>
      <xdr:row>99</xdr:row>
      <xdr:rowOff>8399</xdr:rowOff>
    </xdr:to>
    <xdr:sp macro="" textlink="">
      <xdr:nvSpPr>
        <xdr:cNvPr id="262" name="円/楕円 261"/>
        <xdr:cNvSpPr/>
      </xdr:nvSpPr>
      <xdr:spPr>
        <a:xfrm>
          <a:off x="1079500" y="1688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170976</xdr:rowOff>
    </xdr:from>
    <xdr:ext cx="534377" cy="259045"/>
    <xdr:sp macro="" textlink="">
      <xdr:nvSpPr>
        <xdr:cNvPr id="263" name="テキスト ボックス 262"/>
        <xdr:cNvSpPr txBox="1"/>
      </xdr:nvSpPr>
      <xdr:spPr>
        <a:xfrm>
          <a:off x="863111" y="1697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123698</xdr:rowOff>
    </xdr:from>
    <xdr:to>
      <xdr:col>15</xdr:col>
      <xdr:colOff>180975</xdr:colOff>
      <xdr:row>39</xdr:row>
      <xdr:rowOff>44450</xdr:rowOff>
    </xdr:to>
    <xdr:cxnSp macro="">
      <xdr:nvCxnSpPr>
        <xdr:cNvPr id="292" name="直線コネクタ 291"/>
        <xdr:cNvCxnSpPr/>
      </xdr:nvCxnSpPr>
      <xdr:spPr>
        <a:xfrm>
          <a:off x="9639300" y="6467348"/>
          <a:ext cx="838200" cy="26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122936</xdr:rowOff>
    </xdr:from>
    <xdr:to>
      <xdr:col>14</xdr:col>
      <xdr:colOff>28575</xdr:colOff>
      <xdr:row>37</xdr:row>
      <xdr:rowOff>123698</xdr:rowOff>
    </xdr:to>
    <xdr:cxnSp macro="">
      <xdr:nvCxnSpPr>
        <xdr:cNvPr id="295" name="直線コネクタ 294"/>
        <xdr:cNvCxnSpPr/>
      </xdr:nvCxnSpPr>
      <xdr:spPr>
        <a:xfrm>
          <a:off x="8750300" y="6123686"/>
          <a:ext cx="889000" cy="3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162814</xdr:rowOff>
    </xdr:from>
    <xdr:to>
      <xdr:col>12</xdr:col>
      <xdr:colOff>511175</xdr:colOff>
      <xdr:row>35</xdr:row>
      <xdr:rowOff>122936</xdr:rowOff>
    </xdr:to>
    <xdr:cxnSp macro="">
      <xdr:nvCxnSpPr>
        <xdr:cNvPr id="298" name="直線コネクタ 297"/>
        <xdr:cNvCxnSpPr/>
      </xdr:nvCxnSpPr>
      <xdr:spPr>
        <a:xfrm>
          <a:off x="7861300" y="5992114"/>
          <a:ext cx="889000" cy="1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15638</xdr:rowOff>
    </xdr:from>
    <xdr:ext cx="469744" cy="259045"/>
    <xdr:sp macro="" textlink="">
      <xdr:nvSpPr>
        <xdr:cNvPr id="300" name="テキスト ボックス 299"/>
        <xdr:cNvSpPr txBox="1"/>
      </xdr:nvSpPr>
      <xdr:spPr>
        <a:xfrm>
          <a:off x="8515427" y="635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132080</xdr:rowOff>
    </xdr:from>
    <xdr:to>
      <xdr:col>11</xdr:col>
      <xdr:colOff>307975</xdr:colOff>
      <xdr:row>34</xdr:row>
      <xdr:rowOff>162814</xdr:rowOff>
    </xdr:to>
    <xdr:cxnSp macro="">
      <xdr:nvCxnSpPr>
        <xdr:cNvPr id="301" name="直線コネクタ 300"/>
        <xdr:cNvCxnSpPr/>
      </xdr:nvCxnSpPr>
      <xdr:spPr>
        <a:xfrm>
          <a:off x="6972300" y="5961380"/>
          <a:ext cx="889000" cy="3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8018</xdr:rowOff>
    </xdr:from>
    <xdr:ext cx="469744" cy="259045"/>
    <xdr:sp macro="" textlink="">
      <xdr:nvSpPr>
        <xdr:cNvPr id="303" name="テキスト ボックス 302"/>
        <xdr:cNvSpPr txBox="1"/>
      </xdr:nvSpPr>
      <xdr:spPr>
        <a:xfrm>
          <a:off x="7626427" y="6351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94251</xdr:rowOff>
    </xdr:from>
    <xdr:ext cx="469744" cy="259045"/>
    <xdr:sp macro="" textlink="">
      <xdr:nvSpPr>
        <xdr:cNvPr id="305" name="テキスト ボックス 304"/>
        <xdr:cNvSpPr txBox="1"/>
      </xdr:nvSpPr>
      <xdr:spPr>
        <a:xfrm>
          <a:off x="6737427" y="626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72898</xdr:rowOff>
    </xdr:from>
    <xdr:to>
      <xdr:col>14</xdr:col>
      <xdr:colOff>79375</xdr:colOff>
      <xdr:row>38</xdr:row>
      <xdr:rowOff>3048</xdr:rowOff>
    </xdr:to>
    <xdr:sp macro="" textlink="">
      <xdr:nvSpPr>
        <xdr:cNvPr id="313" name="円/楕円 312"/>
        <xdr:cNvSpPr/>
      </xdr:nvSpPr>
      <xdr:spPr>
        <a:xfrm>
          <a:off x="9588500" y="6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165625</xdr:rowOff>
    </xdr:from>
    <xdr:ext cx="469744" cy="259045"/>
    <xdr:sp macro="" textlink="">
      <xdr:nvSpPr>
        <xdr:cNvPr id="314" name="テキスト ボックス 313"/>
        <xdr:cNvSpPr txBox="1"/>
      </xdr:nvSpPr>
      <xdr:spPr>
        <a:xfrm>
          <a:off x="9404427" y="6509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72136</xdr:rowOff>
    </xdr:from>
    <xdr:to>
      <xdr:col>12</xdr:col>
      <xdr:colOff>561975</xdr:colOff>
      <xdr:row>36</xdr:row>
      <xdr:rowOff>2286</xdr:rowOff>
    </xdr:to>
    <xdr:sp macro="" textlink="">
      <xdr:nvSpPr>
        <xdr:cNvPr id="315" name="円/楕円 314"/>
        <xdr:cNvSpPr/>
      </xdr:nvSpPr>
      <xdr:spPr>
        <a:xfrm>
          <a:off x="8699500" y="607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18813</xdr:rowOff>
    </xdr:from>
    <xdr:ext cx="469744" cy="259045"/>
    <xdr:sp macro="" textlink="">
      <xdr:nvSpPr>
        <xdr:cNvPr id="316" name="テキスト ボックス 315"/>
        <xdr:cNvSpPr txBox="1"/>
      </xdr:nvSpPr>
      <xdr:spPr>
        <a:xfrm>
          <a:off x="8515427" y="584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4,782</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112014</xdr:rowOff>
    </xdr:from>
    <xdr:to>
      <xdr:col>11</xdr:col>
      <xdr:colOff>358775</xdr:colOff>
      <xdr:row>35</xdr:row>
      <xdr:rowOff>42164</xdr:rowOff>
    </xdr:to>
    <xdr:sp macro="" textlink="">
      <xdr:nvSpPr>
        <xdr:cNvPr id="317" name="円/楕円 316"/>
        <xdr:cNvSpPr/>
      </xdr:nvSpPr>
      <xdr:spPr>
        <a:xfrm>
          <a:off x="7810500" y="594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58691</xdr:rowOff>
    </xdr:from>
    <xdr:ext cx="469744" cy="259045"/>
    <xdr:sp macro="" textlink="">
      <xdr:nvSpPr>
        <xdr:cNvPr id="318" name="テキスト ボックス 317"/>
        <xdr:cNvSpPr txBox="1"/>
      </xdr:nvSpPr>
      <xdr:spPr>
        <a:xfrm>
          <a:off x="7626427" y="5716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81280</xdr:rowOff>
    </xdr:from>
    <xdr:to>
      <xdr:col>10</xdr:col>
      <xdr:colOff>155575</xdr:colOff>
      <xdr:row>35</xdr:row>
      <xdr:rowOff>11430</xdr:rowOff>
    </xdr:to>
    <xdr:sp macro="" textlink="">
      <xdr:nvSpPr>
        <xdr:cNvPr id="319" name="円/楕円 318"/>
        <xdr:cNvSpPr/>
      </xdr:nvSpPr>
      <xdr:spPr>
        <a:xfrm>
          <a:off x="6921500" y="59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27957</xdr:rowOff>
    </xdr:from>
    <xdr:ext cx="469744" cy="259045"/>
    <xdr:sp macro="" textlink="">
      <xdr:nvSpPr>
        <xdr:cNvPr id="320" name="テキスト ボックス 319"/>
        <xdr:cNvSpPr txBox="1"/>
      </xdr:nvSpPr>
      <xdr:spPr>
        <a:xfrm>
          <a:off x="6737427" y="568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124503</xdr:rowOff>
    </xdr:from>
    <xdr:to>
      <xdr:col>15</xdr:col>
      <xdr:colOff>180975</xdr:colOff>
      <xdr:row>58</xdr:row>
      <xdr:rowOff>138598</xdr:rowOff>
    </xdr:to>
    <xdr:cxnSp macro="">
      <xdr:nvCxnSpPr>
        <xdr:cNvPr id="349" name="直線コネクタ 348"/>
        <xdr:cNvCxnSpPr/>
      </xdr:nvCxnSpPr>
      <xdr:spPr>
        <a:xfrm flipV="1">
          <a:off x="9639300" y="10068603"/>
          <a:ext cx="838200" cy="1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116209</xdr:rowOff>
    </xdr:from>
    <xdr:to>
      <xdr:col>14</xdr:col>
      <xdr:colOff>28575</xdr:colOff>
      <xdr:row>58</xdr:row>
      <xdr:rowOff>138598</xdr:rowOff>
    </xdr:to>
    <xdr:cxnSp macro="">
      <xdr:nvCxnSpPr>
        <xdr:cNvPr id="352" name="直線コネクタ 351"/>
        <xdr:cNvCxnSpPr/>
      </xdr:nvCxnSpPr>
      <xdr:spPr>
        <a:xfrm>
          <a:off x="8750300" y="10060309"/>
          <a:ext cx="889000" cy="2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97472</xdr:rowOff>
    </xdr:from>
    <xdr:to>
      <xdr:col>12</xdr:col>
      <xdr:colOff>511175</xdr:colOff>
      <xdr:row>58</xdr:row>
      <xdr:rowOff>116209</xdr:rowOff>
    </xdr:to>
    <xdr:cxnSp macro="">
      <xdr:nvCxnSpPr>
        <xdr:cNvPr id="355" name="直線コネクタ 354"/>
        <xdr:cNvCxnSpPr/>
      </xdr:nvCxnSpPr>
      <xdr:spPr>
        <a:xfrm>
          <a:off x="7861300" y="10041572"/>
          <a:ext cx="889000" cy="1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94395</xdr:rowOff>
    </xdr:from>
    <xdr:to>
      <xdr:col>11</xdr:col>
      <xdr:colOff>307975</xdr:colOff>
      <xdr:row>58</xdr:row>
      <xdr:rowOff>97472</xdr:rowOff>
    </xdr:to>
    <xdr:cxnSp macro="">
      <xdr:nvCxnSpPr>
        <xdr:cNvPr id="358" name="直線コネクタ 357"/>
        <xdr:cNvCxnSpPr/>
      </xdr:nvCxnSpPr>
      <xdr:spPr>
        <a:xfrm>
          <a:off x="6972300" y="10038495"/>
          <a:ext cx="889000" cy="3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73703</xdr:rowOff>
    </xdr:from>
    <xdr:to>
      <xdr:col>15</xdr:col>
      <xdr:colOff>231775</xdr:colOff>
      <xdr:row>59</xdr:row>
      <xdr:rowOff>3853</xdr:rowOff>
    </xdr:to>
    <xdr:sp macro="" textlink="">
      <xdr:nvSpPr>
        <xdr:cNvPr id="368" name="円/楕円 367"/>
        <xdr:cNvSpPr/>
      </xdr:nvSpPr>
      <xdr:spPr>
        <a:xfrm>
          <a:off x="10426700" y="10017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13279</xdr:rowOff>
    </xdr:from>
    <xdr:ext cx="534377" cy="259045"/>
    <xdr:sp macro="" textlink="">
      <xdr:nvSpPr>
        <xdr:cNvPr id="369" name="農林水産業費該当値テキスト"/>
        <xdr:cNvSpPr txBox="1"/>
      </xdr:nvSpPr>
      <xdr:spPr>
        <a:xfrm>
          <a:off x="10528300" y="99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71,966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87798</xdr:rowOff>
    </xdr:from>
    <xdr:to>
      <xdr:col>14</xdr:col>
      <xdr:colOff>79375</xdr:colOff>
      <xdr:row>59</xdr:row>
      <xdr:rowOff>17948</xdr:rowOff>
    </xdr:to>
    <xdr:sp macro="" textlink="">
      <xdr:nvSpPr>
        <xdr:cNvPr id="370" name="円/楕円 369"/>
        <xdr:cNvSpPr/>
      </xdr:nvSpPr>
      <xdr:spPr>
        <a:xfrm>
          <a:off x="9588500" y="1003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9075</xdr:rowOff>
    </xdr:from>
    <xdr:ext cx="534377" cy="259045"/>
    <xdr:sp macro="" textlink="">
      <xdr:nvSpPr>
        <xdr:cNvPr id="371" name="テキスト ボックス 370"/>
        <xdr:cNvSpPr txBox="1"/>
      </xdr:nvSpPr>
      <xdr:spPr>
        <a:xfrm>
          <a:off x="9372111" y="101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60,868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65409</xdr:rowOff>
    </xdr:from>
    <xdr:to>
      <xdr:col>12</xdr:col>
      <xdr:colOff>561975</xdr:colOff>
      <xdr:row>58</xdr:row>
      <xdr:rowOff>167009</xdr:rowOff>
    </xdr:to>
    <xdr:sp macro="" textlink="">
      <xdr:nvSpPr>
        <xdr:cNvPr id="372" name="円/楕円 371"/>
        <xdr:cNvSpPr/>
      </xdr:nvSpPr>
      <xdr:spPr>
        <a:xfrm>
          <a:off x="8699500" y="10009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158136</xdr:rowOff>
    </xdr:from>
    <xdr:ext cx="534377" cy="259045"/>
    <xdr:sp macro="" textlink="">
      <xdr:nvSpPr>
        <xdr:cNvPr id="373" name="テキスト ボックス 372"/>
        <xdr:cNvSpPr txBox="1"/>
      </xdr:nvSpPr>
      <xdr:spPr>
        <a:xfrm>
          <a:off x="8483111" y="1010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78,497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46672</xdr:rowOff>
    </xdr:from>
    <xdr:to>
      <xdr:col>11</xdr:col>
      <xdr:colOff>358775</xdr:colOff>
      <xdr:row>58</xdr:row>
      <xdr:rowOff>148272</xdr:rowOff>
    </xdr:to>
    <xdr:sp macro="" textlink="">
      <xdr:nvSpPr>
        <xdr:cNvPr id="374" name="円/楕円 373"/>
        <xdr:cNvSpPr/>
      </xdr:nvSpPr>
      <xdr:spPr>
        <a:xfrm>
          <a:off x="7810500" y="999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139399</xdr:rowOff>
    </xdr:from>
    <xdr:ext cx="534377" cy="259045"/>
    <xdr:sp macro="" textlink="">
      <xdr:nvSpPr>
        <xdr:cNvPr id="375" name="テキスト ボックス 374"/>
        <xdr:cNvSpPr txBox="1"/>
      </xdr:nvSpPr>
      <xdr:spPr>
        <a:xfrm>
          <a:off x="7594111" y="1008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93,251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43595</xdr:rowOff>
    </xdr:from>
    <xdr:to>
      <xdr:col>10</xdr:col>
      <xdr:colOff>155575</xdr:colOff>
      <xdr:row>58</xdr:row>
      <xdr:rowOff>145195</xdr:rowOff>
    </xdr:to>
    <xdr:sp macro="" textlink="">
      <xdr:nvSpPr>
        <xdr:cNvPr id="376" name="円/楕円 375"/>
        <xdr:cNvSpPr/>
      </xdr:nvSpPr>
      <xdr:spPr>
        <a:xfrm>
          <a:off x="6921500" y="998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136322</xdr:rowOff>
    </xdr:from>
    <xdr:ext cx="534377" cy="259045"/>
    <xdr:sp macro="" textlink="">
      <xdr:nvSpPr>
        <xdr:cNvPr id="377" name="テキスト ボックス 376"/>
        <xdr:cNvSpPr txBox="1"/>
      </xdr:nvSpPr>
      <xdr:spPr>
        <a:xfrm>
          <a:off x="6705111" y="1008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95,673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90125</xdr:rowOff>
    </xdr:from>
    <xdr:to>
      <xdr:col>15</xdr:col>
      <xdr:colOff>180975</xdr:colOff>
      <xdr:row>78</xdr:row>
      <xdr:rowOff>95473</xdr:rowOff>
    </xdr:to>
    <xdr:cxnSp macro="">
      <xdr:nvCxnSpPr>
        <xdr:cNvPr id="406" name="直線コネクタ 405"/>
        <xdr:cNvCxnSpPr/>
      </xdr:nvCxnSpPr>
      <xdr:spPr>
        <a:xfrm>
          <a:off x="9639300" y="13463225"/>
          <a:ext cx="838200" cy="5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90125</xdr:rowOff>
    </xdr:from>
    <xdr:to>
      <xdr:col>14</xdr:col>
      <xdr:colOff>28575</xdr:colOff>
      <xdr:row>78</xdr:row>
      <xdr:rowOff>111758</xdr:rowOff>
    </xdr:to>
    <xdr:cxnSp macro="">
      <xdr:nvCxnSpPr>
        <xdr:cNvPr id="409" name="直線コネクタ 408"/>
        <xdr:cNvCxnSpPr/>
      </xdr:nvCxnSpPr>
      <xdr:spPr>
        <a:xfrm flipV="1">
          <a:off x="8750300" y="13463225"/>
          <a:ext cx="889000" cy="2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101547</xdr:rowOff>
    </xdr:from>
    <xdr:to>
      <xdr:col>12</xdr:col>
      <xdr:colOff>511175</xdr:colOff>
      <xdr:row>78</xdr:row>
      <xdr:rowOff>111758</xdr:rowOff>
    </xdr:to>
    <xdr:cxnSp macro="">
      <xdr:nvCxnSpPr>
        <xdr:cNvPr id="412" name="直線コネクタ 411"/>
        <xdr:cNvCxnSpPr/>
      </xdr:nvCxnSpPr>
      <xdr:spPr>
        <a:xfrm>
          <a:off x="7861300" y="13474647"/>
          <a:ext cx="889000" cy="10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79442</xdr:rowOff>
    </xdr:from>
    <xdr:to>
      <xdr:col>11</xdr:col>
      <xdr:colOff>307975</xdr:colOff>
      <xdr:row>78</xdr:row>
      <xdr:rowOff>101547</xdr:rowOff>
    </xdr:to>
    <xdr:cxnSp macro="">
      <xdr:nvCxnSpPr>
        <xdr:cNvPr id="415" name="直線コネクタ 414"/>
        <xdr:cNvCxnSpPr/>
      </xdr:nvCxnSpPr>
      <xdr:spPr>
        <a:xfrm>
          <a:off x="6972300" y="13452542"/>
          <a:ext cx="889000" cy="22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44673</xdr:rowOff>
    </xdr:from>
    <xdr:to>
      <xdr:col>15</xdr:col>
      <xdr:colOff>231775</xdr:colOff>
      <xdr:row>78</xdr:row>
      <xdr:rowOff>146273</xdr:rowOff>
    </xdr:to>
    <xdr:sp macro="" textlink="">
      <xdr:nvSpPr>
        <xdr:cNvPr id="425" name="円/楕円 424"/>
        <xdr:cNvSpPr/>
      </xdr:nvSpPr>
      <xdr:spPr>
        <a:xfrm>
          <a:off x="10426700" y="1341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131050</xdr:rowOff>
    </xdr:from>
    <xdr:ext cx="534377" cy="259045"/>
    <xdr:sp macro="" textlink="">
      <xdr:nvSpPr>
        <xdr:cNvPr id="426" name="商工費該当値テキスト"/>
        <xdr:cNvSpPr txBox="1"/>
      </xdr:nvSpPr>
      <xdr:spPr>
        <a:xfrm>
          <a:off x="10528300" y="1333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15,804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39325</xdr:rowOff>
    </xdr:from>
    <xdr:to>
      <xdr:col>14</xdr:col>
      <xdr:colOff>79375</xdr:colOff>
      <xdr:row>78</xdr:row>
      <xdr:rowOff>140925</xdr:rowOff>
    </xdr:to>
    <xdr:sp macro="" textlink="">
      <xdr:nvSpPr>
        <xdr:cNvPr id="427" name="円/楕円 426"/>
        <xdr:cNvSpPr/>
      </xdr:nvSpPr>
      <xdr:spPr>
        <a:xfrm>
          <a:off x="9588500" y="134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132052</xdr:rowOff>
    </xdr:from>
    <xdr:ext cx="534377" cy="259045"/>
    <xdr:sp macro="" textlink="">
      <xdr:nvSpPr>
        <xdr:cNvPr id="428" name="テキスト ボックス 427"/>
        <xdr:cNvSpPr txBox="1"/>
      </xdr:nvSpPr>
      <xdr:spPr>
        <a:xfrm>
          <a:off x="9372111" y="1350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16,506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60958</xdr:rowOff>
    </xdr:from>
    <xdr:to>
      <xdr:col>12</xdr:col>
      <xdr:colOff>561975</xdr:colOff>
      <xdr:row>78</xdr:row>
      <xdr:rowOff>162558</xdr:rowOff>
    </xdr:to>
    <xdr:sp macro="" textlink="">
      <xdr:nvSpPr>
        <xdr:cNvPr id="429" name="円/楕円 428"/>
        <xdr:cNvSpPr/>
      </xdr:nvSpPr>
      <xdr:spPr>
        <a:xfrm>
          <a:off x="8699500" y="13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153685</xdr:rowOff>
    </xdr:from>
    <xdr:ext cx="534377" cy="259045"/>
    <xdr:sp macro="" textlink="">
      <xdr:nvSpPr>
        <xdr:cNvPr id="430" name="テキスト ボックス 429"/>
        <xdr:cNvSpPr txBox="1"/>
      </xdr:nvSpPr>
      <xdr:spPr>
        <a:xfrm>
          <a:off x="8483111" y="1352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13,667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50747</xdr:rowOff>
    </xdr:from>
    <xdr:to>
      <xdr:col>11</xdr:col>
      <xdr:colOff>358775</xdr:colOff>
      <xdr:row>78</xdr:row>
      <xdr:rowOff>152347</xdr:rowOff>
    </xdr:to>
    <xdr:sp macro="" textlink="">
      <xdr:nvSpPr>
        <xdr:cNvPr id="431" name="円/楕円 430"/>
        <xdr:cNvSpPr/>
      </xdr:nvSpPr>
      <xdr:spPr>
        <a:xfrm>
          <a:off x="7810500" y="1342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143474</xdr:rowOff>
    </xdr:from>
    <xdr:ext cx="534377" cy="259045"/>
    <xdr:sp macro="" textlink="">
      <xdr:nvSpPr>
        <xdr:cNvPr id="432" name="テキスト ボックス 431"/>
        <xdr:cNvSpPr txBox="1"/>
      </xdr:nvSpPr>
      <xdr:spPr>
        <a:xfrm>
          <a:off x="7594111" y="1351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28642</xdr:rowOff>
    </xdr:from>
    <xdr:to>
      <xdr:col>10</xdr:col>
      <xdr:colOff>155575</xdr:colOff>
      <xdr:row>78</xdr:row>
      <xdr:rowOff>130242</xdr:rowOff>
    </xdr:to>
    <xdr:sp macro="" textlink="">
      <xdr:nvSpPr>
        <xdr:cNvPr id="433" name="円/楕円 432"/>
        <xdr:cNvSpPr/>
      </xdr:nvSpPr>
      <xdr:spPr>
        <a:xfrm>
          <a:off x="6921500" y="1340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121369</xdr:rowOff>
    </xdr:from>
    <xdr:ext cx="534377" cy="259045"/>
    <xdr:sp macro="" textlink="">
      <xdr:nvSpPr>
        <xdr:cNvPr id="434" name="テキスト ボックス 433"/>
        <xdr:cNvSpPr txBox="1"/>
      </xdr:nvSpPr>
      <xdr:spPr>
        <a:xfrm>
          <a:off x="6705111" y="1349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17,908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111010</xdr:rowOff>
    </xdr:from>
    <xdr:to>
      <xdr:col>15</xdr:col>
      <xdr:colOff>180975</xdr:colOff>
      <xdr:row>97</xdr:row>
      <xdr:rowOff>21464</xdr:rowOff>
    </xdr:to>
    <xdr:cxnSp macro="">
      <xdr:nvCxnSpPr>
        <xdr:cNvPr id="463" name="直線コネクタ 462"/>
        <xdr:cNvCxnSpPr/>
      </xdr:nvCxnSpPr>
      <xdr:spPr>
        <a:xfrm>
          <a:off x="9639300" y="15712960"/>
          <a:ext cx="838200" cy="93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65829</xdr:rowOff>
    </xdr:from>
    <xdr:ext cx="599010" cy="259045"/>
    <xdr:sp macro="" textlink="">
      <xdr:nvSpPr>
        <xdr:cNvPr id="464" name="土木費平均値テキスト"/>
        <xdr:cNvSpPr txBox="1"/>
      </xdr:nvSpPr>
      <xdr:spPr>
        <a:xfrm>
          <a:off x="10528300" y="16696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111010</xdr:rowOff>
    </xdr:from>
    <xdr:to>
      <xdr:col>14</xdr:col>
      <xdr:colOff>28575</xdr:colOff>
      <xdr:row>97</xdr:row>
      <xdr:rowOff>120551</xdr:rowOff>
    </xdr:to>
    <xdr:cxnSp macro="">
      <xdr:nvCxnSpPr>
        <xdr:cNvPr id="466" name="直線コネクタ 465"/>
        <xdr:cNvCxnSpPr/>
      </xdr:nvCxnSpPr>
      <xdr:spPr>
        <a:xfrm flipV="1">
          <a:off x="8750300" y="15712960"/>
          <a:ext cx="889000" cy="103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162470</xdr:rowOff>
    </xdr:from>
    <xdr:ext cx="599010" cy="259045"/>
    <xdr:sp macro="" textlink="">
      <xdr:nvSpPr>
        <xdr:cNvPr id="468" name="テキスト ボックス 467"/>
        <xdr:cNvSpPr txBox="1"/>
      </xdr:nvSpPr>
      <xdr:spPr>
        <a:xfrm>
          <a:off x="9339794" y="1679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120551</xdr:rowOff>
    </xdr:from>
    <xdr:to>
      <xdr:col>12</xdr:col>
      <xdr:colOff>511175</xdr:colOff>
      <xdr:row>98</xdr:row>
      <xdr:rowOff>62081</xdr:rowOff>
    </xdr:to>
    <xdr:cxnSp macro="">
      <xdr:nvCxnSpPr>
        <xdr:cNvPr id="469" name="直線コネクタ 468"/>
        <xdr:cNvCxnSpPr/>
      </xdr:nvCxnSpPr>
      <xdr:spPr>
        <a:xfrm flipV="1">
          <a:off x="7861300" y="16751201"/>
          <a:ext cx="889000" cy="11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156575</xdr:rowOff>
    </xdr:from>
    <xdr:to>
      <xdr:col>11</xdr:col>
      <xdr:colOff>307975</xdr:colOff>
      <xdr:row>98</xdr:row>
      <xdr:rowOff>62081</xdr:rowOff>
    </xdr:to>
    <xdr:cxnSp macro="">
      <xdr:nvCxnSpPr>
        <xdr:cNvPr id="472" name="直線コネクタ 471"/>
        <xdr:cNvCxnSpPr/>
      </xdr:nvCxnSpPr>
      <xdr:spPr>
        <a:xfrm>
          <a:off x="6972300" y="16787225"/>
          <a:ext cx="889000" cy="7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98</xdr:row>
      <xdr:rowOff>42147</xdr:rowOff>
    </xdr:from>
    <xdr:ext cx="599010" cy="259045"/>
    <xdr:sp macro="" textlink="">
      <xdr:nvSpPr>
        <xdr:cNvPr id="476" name="テキスト ボックス 475"/>
        <xdr:cNvSpPr txBox="1"/>
      </xdr:nvSpPr>
      <xdr:spPr>
        <a:xfrm>
          <a:off x="6672794" y="16844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142114</xdr:rowOff>
    </xdr:from>
    <xdr:to>
      <xdr:col>15</xdr:col>
      <xdr:colOff>231775</xdr:colOff>
      <xdr:row>97</xdr:row>
      <xdr:rowOff>72264</xdr:rowOff>
    </xdr:to>
    <xdr:sp macro="" textlink="">
      <xdr:nvSpPr>
        <xdr:cNvPr id="482" name="円/楕円 481"/>
        <xdr:cNvSpPr/>
      </xdr:nvSpPr>
      <xdr:spPr>
        <a:xfrm>
          <a:off x="10426700" y="166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164991</xdr:rowOff>
    </xdr:from>
    <xdr:ext cx="599010" cy="259045"/>
    <xdr:sp macro="" textlink="">
      <xdr:nvSpPr>
        <xdr:cNvPr id="483" name="土木費該当値テキスト"/>
        <xdr:cNvSpPr txBox="1"/>
      </xdr:nvSpPr>
      <xdr:spPr>
        <a:xfrm>
          <a:off x="10528300" y="164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192,066</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60210</xdr:rowOff>
    </xdr:from>
    <xdr:to>
      <xdr:col>14</xdr:col>
      <xdr:colOff>79375</xdr:colOff>
      <xdr:row>91</xdr:row>
      <xdr:rowOff>161810</xdr:rowOff>
    </xdr:to>
    <xdr:sp macro="" textlink="">
      <xdr:nvSpPr>
        <xdr:cNvPr id="484" name="円/楕円 483"/>
        <xdr:cNvSpPr/>
      </xdr:nvSpPr>
      <xdr:spPr>
        <a:xfrm>
          <a:off x="9588500" y="15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90</xdr:row>
      <xdr:rowOff>6887</xdr:rowOff>
    </xdr:from>
    <xdr:ext cx="599010" cy="259045"/>
    <xdr:sp macro="" textlink="">
      <xdr:nvSpPr>
        <xdr:cNvPr id="485" name="テキスト ボックス 484"/>
        <xdr:cNvSpPr txBox="1"/>
      </xdr:nvSpPr>
      <xdr:spPr>
        <a:xfrm>
          <a:off x="9339794" y="15437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685,060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69751</xdr:rowOff>
    </xdr:from>
    <xdr:to>
      <xdr:col>12</xdr:col>
      <xdr:colOff>561975</xdr:colOff>
      <xdr:row>97</xdr:row>
      <xdr:rowOff>171351</xdr:rowOff>
    </xdr:to>
    <xdr:sp macro="" textlink="">
      <xdr:nvSpPr>
        <xdr:cNvPr id="486" name="円/楕円 485"/>
        <xdr:cNvSpPr/>
      </xdr:nvSpPr>
      <xdr:spPr>
        <a:xfrm>
          <a:off x="8699500" y="1670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162478</xdr:rowOff>
    </xdr:from>
    <xdr:ext cx="599010" cy="259045"/>
    <xdr:sp macro="" textlink="">
      <xdr:nvSpPr>
        <xdr:cNvPr id="487" name="テキスト ボックス 486"/>
        <xdr:cNvSpPr txBox="1"/>
      </xdr:nvSpPr>
      <xdr:spPr>
        <a:xfrm>
          <a:off x="8450794" y="167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140,052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11281</xdr:rowOff>
    </xdr:from>
    <xdr:to>
      <xdr:col>11</xdr:col>
      <xdr:colOff>358775</xdr:colOff>
      <xdr:row>98</xdr:row>
      <xdr:rowOff>112881</xdr:rowOff>
    </xdr:to>
    <xdr:sp macro="" textlink="">
      <xdr:nvSpPr>
        <xdr:cNvPr id="488" name="円/楕円 487"/>
        <xdr:cNvSpPr/>
      </xdr:nvSpPr>
      <xdr:spPr>
        <a:xfrm>
          <a:off x="7810500" y="1681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104008</xdr:rowOff>
    </xdr:from>
    <xdr:ext cx="534377" cy="259045"/>
    <xdr:sp macro="" textlink="">
      <xdr:nvSpPr>
        <xdr:cNvPr id="489" name="テキスト ボックス 488"/>
        <xdr:cNvSpPr txBox="1"/>
      </xdr:nvSpPr>
      <xdr:spPr>
        <a:xfrm>
          <a:off x="7594111" y="169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80,745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105775</xdr:rowOff>
    </xdr:from>
    <xdr:to>
      <xdr:col>10</xdr:col>
      <xdr:colOff>155575</xdr:colOff>
      <xdr:row>98</xdr:row>
      <xdr:rowOff>35925</xdr:rowOff>
    </xdr:to>
    <xdr:sp macro="" textlink="">
      <xdr:nvSpPr>
        <xdr:cNvPr id="490" name="円/楕円 489"/>
        <xdr:cNvSpPr/>
      </xdr:nvSpPr>
      <xdr:spPr>
        <a:xfrm>
          <a:off x="6921500" y="167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52452</xdr:rowOff>
    </xdr:from>
    <xdr:ext cx="599010" cy="259045"/>
    <xdr:sp macro="" textlink="">
      <xdr:nvSpPr>
        <xdr:cNvPr id="491" name="テキスト ボックス 490"/>
        <xdr:cNvSpPr txBox="1"/>
      </xdr:nvSpPr>
      <xdr:spPr>
        <a:xfrm>
          <a:off x="6672794" y="16511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121,142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14282</xdr:rowOff>
    </xdr:from>
    <xdr:to>
      <xdr:col>23</xdr:col>
      <xdr:colOff>517525</xdr:colOff>
      <xdr:row>38</xdr:row>
      <xdr:rowOff>45140</xdr:rowOff>
    </xdr:to>
    <xdr:cxnSp macro="">
      <xdr:nvCxnSpPr>
        <xdr:cNvPr id="520" name="直線コネクタ 519"/>
        <xdr:cNvCxnSpPr/>
      </xdr:nvCxnSpPr>
      <xdr:spPr>
        <a:xfrm flipV="1">
          <a:off x="15481300" y="6529382"/>
          <a:ext cx="838200" cy="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129182</xdr:rowOff>
    </xdr:from>
    <xdr:ext cx="534377" cy="259045"/>
    <xdr:sp macro="" textlink="">
      <xdr:nvSpPr>
        <xdr:cNvPr id="521" name="消防費平均値テキスト"/>
        <xdr:cNvSpPr txBox="1"/>
      </xdr:nvSpPr>
      <xdr:spPr>
        <a:xfrm>
          <a:off x="16370300" y="6472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1214</xdr:rowOff>
    </xdr:from>
    <xdr:to>
      <xdr:col>22</xdr:col>
      <xdr:colOff>365125</xdr:colOff>
      <xdr:row>38</xdr:row>
      <xdr:rowOff>45140</xdr:rowOff>
    </xdr:to>
    <xdr:cxnSp macro="">
      <xdr:nvCxnSpPr>
        <xdr:cNvPr id="523" name="直線コネクタ 522"/>
        <xdr:cNvCxnSpPr/>
      </xdr:nvCxnSpPr>
      <xdr:spPr>
        <a:xfrm>
          <a:off x="14592300" y="6516314"/>
          <a:ext cx="889000" cy="4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46443</xdr:rowOff>
    </xdr:from>
    <xdr:ext cx="534377" cy="259045"/>
    <xdr:sp macro="" textlink="">
      <xdr:nvSpPr>
        <xdr:cNvPr id="525" name="テキスト ボックス 524"/>
        <xdr:cNvSpPr txBox="1"/>
      </xdr:nvSpPr>
      <xdr:spPr>
        <a:xfrm>
          <a:off x="15214111" y="6218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1214</xdr:rowOff>
    </xdr:from>
    <xdr:to>
      <xdr:col>21</xdr:col>
      <xdr:colOff>161925</xdr:colOff>
      <xdr:row>38</xdr:row>
      <xdr:rowOff>94876</xdr:rowOff>
    </xdr:to>
    <xdr:cxnSp macro="">
      <xdr:nvCxnSpPr>
        <xdr:cNvPr id="526" name="直線コネクタ 525"/>
        <xdr:cNvCxnSpPr/>
      </xdr:nvCxnSpPr>
      <xdr:spPr>
        <a:xfrm flipV="1">
          <a:off x="13703300" y="6516314"/>
          <a:ext cx="889000" cy="9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47199</xdr:rowOff>
    </xdr:from>
    <xdr:ext cx="534377" cy="259045"/>
    <xdr:sp macro="" textlink="">
      <xdr:nvSpPr>
        <xdr:cNvPr id="528" name="テキスト ボックス 527"/>
        <xdr:cNvSpPr txBox="1"/>
      </xdr:nvSpPr>
      <xdr:spPr>
        <a:xfrm>
          <a:off x="14325111" y="656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82451</xdr:rowOff>
    </xdr:from>
    <xdr:to>
      <xdr:col>19</xdr:col>
      <xdr:colOff>644525</xdr:colOff>
      <xdr:row>38</xdr:row>
      <xdr:rowOff>94876</xdr:rowOff>
    </xdr:to>
    <xdr:cxnSp macro="">
      <xdr:nvCxnSpPr>
        <xdr:cNvPr id="529" name="直線コネクタ 528"/>
        <xdr:cNvCxnSpPr/>
      </xdr:nvCxnSpPr>
      <xdr:spPr>
        <a:xfrm>
          <a:off x="12814300" y="6597551"/>
          <a:ext cx="889000" cy="1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134932</xdr:rowOff>
    </xdr:from>
    <xdr:to>
      <xdr:col>23</xdr:col>
      <xdr:colOff>568325</xdr:colOff>
      <xdr:row>38</xdr:row>
      <xdr:rowOff>65083</xdr:rowOff>
    </xdr:to>
    <xdr:sp macro="" textlink="">
      <xdr:nvSpPr>
        <xdr:cNvPr id="539" name="円/楕円 538"/>
        <xdr:cNvSpPr/>
      </xdr:nvSpPr>
      <xdr:spPr>
        <a:xfrm>
          <a:off x="16268700" y="64785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94309</xdr:rowOff>
    </xdr:from>
    <xdr:ext cx="534377" cy="259045"/>
    <xdr:sp macro="" textlink="">
      <xdr:nvSpPr>
        <xdr:cNvPr id="540" name="消防費該当値テキスト"/>
        <xdr:cNvSpPr txBox="1"/>
      </xdr:nvSpPr>
      <xdr:spPr>
        <a:xfrm>
          <a:off x="16370300" y="626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52,918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165790</xdr:rowOff>
    </xdr:from>
    <xdr:to>
      <xdr:col>22</xdr:col>
      <xdr:colOff>415925</xdr:colOff>
      <xdr:row>38</xdr:row>
      <xdr:rowOff>95940</xdr:rowOff>
    </xdr:to>
    <xdr:sp macro="" textlink="">
      <xdr:nvSpPr>
        <xdr:cNvPr id="541" name="円/楕円 540"/>
        <xdr:cNvSpPr/>
      </xdr:nvSpPr>
      <xdr:spPr>
        <a:xfrm>
          <a:off x="15430500" y="650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87067</xdr:rowOff>
    </xdr:from>
    <xdr:ext cx="534377" cy="259045"/>
    <xdr:sp macro="" textlink="">
      <xdr:nvSpPr>
        <xdr:cNvPr id="542" name="テキスト ボックス 541"/>
        <xdr:cNvSpPr txBox="1"/>
      </xdr:nvSpPr>
      <xdr:spPr>
        <a:xfrm>
          <a:off x="15214111" y="6602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121864</xdr:rowOff>
    </xdr:from>
    <xdr:to>
      <xdr:col>21</xdr:col>
      <xdr:colOff>212725</xdr:colOff>
      <xdr:row>38</xdr:row>
      <xdr:rowOff>52014</xdr:rowOff>
    </xdr:to>
    <xdr:sp macro="" textlink="">
      <xdr:nvSpPr>
        <xdr:cNvPr id="543" name="円/楕円 542"/>
        <xdr:cNvSpPr/>
      </xdr:nvSpPr>
      <xdr:spPr>
        <a:xfrm>
          <a:off x="14541500" y="6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68541</xdr:rowOff>
    </xdr:from>
    <xdr:ext cx="534377" cy="259045"/>
    <xdr:sp macro="" textlink="">
      <xdr:nvSpPr>
        <xdr:cNvPr id="544" name="テキスト ボックス 543"/>
        <xdr:cNvSpPr txBox="1"/>
      </xdr:nvSpPr>
      <xdr:spPr>
        <a:xfrm>
          <a:off x="14325111" y="624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44076</xdr:rowOff>
    </xdr:from>
    <xdr:to>
      <xdr:col>20</xdr:col>
      <xdr:colOff>9525</xdr:colOff>
      <xdr:row>38</xdr:row>
      <xdr:rowOff>145676</xdr:rowOff>
    </xdr:to>
    <xdr:sp macro="" textlink="">
      <xdr:nvSpPr>
        <xdr:cNvPr id="545" name="円/楕円 544"/>
        <xdr:cNvSpPr/>
      </xdr:nvSpPr>
      <xdr:spPr>
        <a:xfrm>
          <a:off x="13652500" y="655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136803</xdr:rowOff>
    </xdr:from>
    <xdr:ext cx="534377" cy="259045"/>
    <xdr:sp macro="" textlink="">
      <xdr:nvSpPr>
        <xdr:cNvPr id="546" name="テキスト ボックス 545"/>
        <xdr:cNvSpPr txBox="1"/>
      </xdr:nvSpPr>
      <xdr:spPr>
        <a:xfrm>
          <a:off x="13436111" y="6651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31,765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31651</xdr:rowOff>
    </xdr:from>
    <xdr:to>
      <xdr:col>18</xdr:col>
      <xdr:colOff>492125</xdr:colOff>
      <xdr:row>38</xdr:row>
      <xdr:rowOff>133251</xdr:rowOff>
    </xdr:to>
    <xdr:sp macro="" textlink="">
      <xdr:nvSpPr>
        <xdr:cNvPr id="547" name="円/楕円 546"/>
        <xdr:cNvSpPr/>
      </xdr:nvSpPr>
      <xdr:spPr>
        <a:xfrm>
          <a:off x="12763500" y="65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124378</xdr:rowOff>
    </xdr:from>
    <xdr:ext cx="534377" cy="259045"/>
    <xdr:sp macro="" textlink="">
      <xdr:nvSpPr>
        <xdr:cNvPr id="548" name="テキスト ボックス 547"/>
        <xdr:cNvSpPr txBox="1"/>
      </xdr:nvSpPr>
      <xdr:spPr>
        <a:xfrm>
          <a:off x="12547111" y="6639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134895</xdr:rowOff>
    </xdr:from>
    <xdr:to>
      <xdr:col>23</xdr:col>
      <xdr:colOff>517525</xdr:colOff>
      <xdr:row>58</xdr:row>
      <xdr:rowOff>86694</xdr:rowOff>
    </xdr:to>
    <xdr:cxnSp macro="">
      <xdr:nvCxnSpPr>
        <xdr:cNvPr id="579" name="直線コネクタ 578"/>
        <xdr:cNvCxnSpPr/>
      </xdr:nvCxnSpPr>
      <xdr:spPr>
        <a:xfrm>
          <a:off x="15481300" y="9907545"/>
          <a:ext cx="838200" cy="123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23545</xdr:rowOff>
    </xdr:from>
    <xdr:ext cx="599010" cy="259045"/>
    <xdr:sp macro="" textlink="">
      <xdr:nvSpPr>
        <xdr:cNvPr id="580" name="教育費平均値テキスト"/>
        <xdr:cNvSpPr txBox="1"/>
      </xdr:nvSpPr>
      <xdr:spPr>
        <a:xfrm>
          <a:off x="16370300" y="9967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37627</xdr:rowOff>
    </xdr:from>
    <xdr:to>
      <xdr:col>22</xdr:col>
      <xdr:colOff>365125</xdr:colOff>
      <xdr:row>57</xdr:row>
      <xdr:rowOff>134895</xdr:rowOff>
    </xdr:to>
    <xdr:cxnSp macro="">
      <xdr:nvCxnSpPr>
        <xdr:cNvPr id="582" name="直線コネクタ 581"/>
        <xdr:cNvCxnSpPr/>
      </xdr:nvCxnSpPr>
      <xdr:spPr>
        <a:xfrm>
          <a:off x="14592300" y="9810277"/>
          <a:ext cx="889000" cy="9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154808</xdr:rowOff>
    </xdr:from>
    <xdr:ext cx="534377" cy="259045"/>
    <xdr:sp macro="" textlink="">
      <xdr:nvSpPr>
        <xdr:cNvPr id="584" name="テキスト ボックス 583"/>
        <xdr:cNvSpPr txBox="1"/>
      </xdr:nvSpPr>
      <xdr:spPr>
        <a:xfrm>
          <a:off x="15214111" y="100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12680</xdr:rowOff>
    </xdr:from>
    <xdr:to>
      <xdr:col>21</xdr:col>
      <xdr:colOff>161925</xdr:colOff>
      <xdr:row>57</xdr:row>
      <xdr:rowOff>37627</xdr:rowOff>
    </xdr:to>
    <xdr:cxnSp macro="">
      <xdr:nvCxnSpPr>
        <xdr:cNvPr id="585" name="直線コネクタ 584"/>
        <xdr:cNvCxnSpPr/>
      </xdr:nvCxnSpPr>
      <xdr:spPr>
        <a:xfrm>
          <a:off x="13703300" y="9785330"/>
          <a:ext cx="889000" cy="2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145312</xdr:rowOff>
    </xdr:from>
    <xdr:ext cx="599010" cy="259045"/>
    <xdr:sp macro="" textlink="">
      <xdr:nvSpPr>
        <xdr:cNvPr id="587" name="テキスト ボックス 586"/>
        <xdr:cNvSpPr txBox="1"/>
      </xdr:nvSpPr>
      <xdr:spPr>
        <a:xfrm>
          <a:off x="14292794" y="100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12680</xdr:rowOff>
    </xdr:from>
    <xdr:to>
      <xdr:col>19</xdr:col>
      <xdr:colOff>644525</xdr:colOff>
      <xdr:row>57</xdr:row>
      <xdr:rowOff>72337</xdr:rowOff>
    </xdr:to>
    <xdr:cxnSp macro="">
      <xdr:nvCxnSpPr>
        <xdr:cNvPr id="588" name="直線コネクタ 587"/>
        <xdr:cNvCxnSpPr/>
      </xdr:nvCxnSpPr>
      <xdr:spPr>
        <a:xfrm flipV="1">
          <a:off x="12814300" y="9785330"/>
          <a:ext cx="889000" cy="5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153687</xdr:rowOff>
    </xdr:from>
    <xdr:ext cx="534377" cy="259045"/>
    <xdr:sp macro="" textlink="">
      <xdr:nvSpPr>
        <xdr:cNvPr id="590" name="テキスト ボックス 589"/>
        <xdr:cNvSpPr txBox="1"/>
      </xdr:nvSpPr>
      <xdr:spPr>
        <a:xfrm>
          <a:off x="13436111" y="100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153948</xdr:rowOff>
    </xdr:from>
    <xdr:ext cx="534377" cy="259045"/>
    <xdr:sp macro="" textlink="">
      <xdr:nvSpPr>
        <xdr:cNvPr id="592" name="テキスト ボックス 591"/>
        <xdr:cNvSpPr txBox="1"/>
      </xdr:nvSpPr>
      <xdr:spPr>
        <a:xfrm>
          <a:off x="12547111" y="1009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35894</xdr:rowOff>
    </xdr:from>
    <xdr:to>
      <xdr:col>23</xdr:col>
      <xdr:colOff>568325</xdr:colOff>
      <xdr:row>58</xdr:row>
      <xdr:rowOff>137494</xdr:rowOff>
    </xdr:to>
    <xdr:sp macro="" textlink="">
      <xdr:nvSpPr>
        <xdr:cNvPr id="598" name="円/楕円 597"/>
        <xdr:cNvSpPr/>
      </xdr:nvSpPr>
      <xdr:spPr>
        <a:xfrm>
          <a:off x="16268700" y="99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166721</xdr:rowOff>
    </xdr:from>
    <xdr:ext cx="599010" cy="259045"/>
    <xdr:sp macro="" textlink="">
      <xdr:nvSpPr>
        <xdr:cNvPr id="599" name="教育費該当値テキスト"/>
        <xdr:cNvSpPr txBox="1"/>
      </xdr:nvSpPr>
      <xdr:spPr>
        <a:xfrm>
          <a:off x="16370300" y="9767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112,462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84095</xdr:rowOff>
    </xdr:from>
    <xdr:to>
      <xdr:col>22</xdr:col>
      <xdr:colOff>415925</xdr:colOff>
      <xdr:row>58</xdr:row>
      <xdr:rowOff>14245</xdr:rowOff>
    </xdr:to>
    <xdr:sp macro="" textlink="">
      <xdr:nvSpPr>
        <xdr:cNvPr id="600" name="円/楕円 599"/>
        <xdr:cNvSpPr/>
      </xdr:nvSpPr>
      <xdr:spPr>
        <a:xfrm>
          <a:off x="15430500" y="985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30772</xdr:rowOff>
    </xdr:from>
    <xdr:ext cx="599010" cy="259045"/>
    <xdr:sp macro="" textlink="">
      <xdr:nvSpPr>
        <xdr:cNvPr id="601" name="テキスト ボックス 600"/>
        <xdr:cNvSpPr txBox="1"/>
      </xdr:nvSpPr>
      <xdr:spPr>
        <a:xfrm>
          <a:off x="15181794" y="963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187,943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158277</xdr:rowOff>
    </xdr:from>
    <xdr:to>
      <xdr:col>21</xdr:col>
      <xdr:colOff>212725</xdr:colOff>
      <xdr:row>57</xdr:row>
      <xdr:rowOff>88427</xdr:rowOff>
    </xdr:to>
    <xdr:sp macro="" textlink="">
      <xdr:nvSpPr>
        <xdr:cNvPr id="602" name="円/楕円 601"/>
        <xdr:cNvSpPr/>
      </xdr:nvSpPr>
      <xdr:spPr>
        <a:xfrm>
          <a:off x="14541500" y="975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55</xdr:row>
      <xdr:rowOff>104954</xdr:rowOff>
    </xdr:from>
    <xdr:ext cx="599010" cy="259045"/>
    <xdr:sp macro="" textlink="">
      <xdr:nvSpPr>
        <xdr:cNvPr id="603" name="テキスト ボックス 602"/>
        <xdr:cNvSpPr txBox="1"/>
      </xdr:nvSpPr>
      <xdr:spPr>
        <a:xfrm>
          <a:off x="14292794" y="9534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247,512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133330</xdr:rowOff>
    </xdr:from>
    <xdr:to>
      <xdr:col>20</xdr:col>
      <xdr:colOff>9525</xdr:colOff>
      <xdr:row>57</xdr:row>
      <xdr:rowOff>63480</xdr:rowOff>
    </xdr:to>
    <xdr:sp macro="" textlink="">
      <xdr:nvSpPr>
        <xdr:cNvPr id="604" name="円/楕円 603"/>
        <xdr:cNvSpPr/>
      </xdr:nvSpPr>
      <xdr:spPr>
        <a:xfrm>
          <a:off x="13652500" y="97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80007</xdr:rowOff>
    </xdr:from>
    <xdr:ext cx="599010" cy="259045"/>
    <xdr:sp macro="" textlink="">
      <xdr:nvSpPr>
        <xdr:cNvPr id="605" name="テキスト ボックス 604"/>
        <xdr:cNvSpPr txBox="1"/>
      </xdr:nvSpPr>
      <xdr:spPr>
        <a:xfrm>
          <a:off x="13403794" y="9509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21537</xdr:rowOff>
    </xdr:from>
    <xdr:to>
      <xdr:col>18</xdr:col>
      <xdr:colOff>492125</xdr:colOff>
      <xdr:row>57</xdr:row>
      <xdr:rowOff>123137</xdr:rowOff>
    </xdr:to>
    <xdr:sp macro="" textlink="">
      <xdr:nvSpPr>
        <xdr:cNvPr id="606" name="円/楕円 605"/>
        <xdr:cNvSpPr/>
      </xdr:nvSpPr>
      <xdr:spPr>
        <a:xfrm>
          <a:off x="12763500" y="979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55</xdr:row>
      <xdr:rowOff>139664</xdr:rowOff>
    </xdr:from>
    <xdr:ext cx="599010" cy="259045"/>
    <xdr:sp macro="" textlink="">
      <xdr:nvSpPr>
        <xdr:cNvPr id="607" name="テキスト ボックス 606"/>
        <xdr:cNvSpPr txBox="1"/>
      </xdr:nvSpPr>
      <xdr:spPr>
        <a:xfrm>
          <a:off x="12514794" y="956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226,255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10224</xdr:rowOff>
    </xdr:from>
    <xdr:to>
      <xdr:col>23</xdr:col>
      <xdr:colOff>517525</xdr:colOff>
      <xdr:row>79</xdr:row>
      <xdr:rowOff>42672</xdr:rowOff>
    </xdr:to>
    <xdr:cxnSp macro="">
      <xdr:nvCxnSpPr>
        <xdr:cNvPr id="636" name="直線コネクタ 635"/>
        <xdr:cNvCxnSpPr/>
      </xdr:nvCxnSpPr>
      <xdr:spPr>
        <a:xfrm flipV="1">
          <a:off x="15481300" y="13554774"/>
          <a:ext cx="838200" cy="32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35268</xdr:rowOff>
    </xdr:from>
    <xdr:to>
      <xdr:col>22</xdr:col>
      <xdr:colOff>365125</xdr:colOff>
      <xdr:row>79</xdr:row>
      <xdr:rowOff>42672</xdr:rowOff>
    </xdr:to>
    <xdr:cxnSp macro="">
      <xdr:nvCxnSpPr>
        <xdr:cNvPr id="639" name="直線コネクタ 638"/>
        <xdr:cNvCxnSpPr/>
      </xdr:nvCxnSpPr>
      <xdr:spPr>
        <a:xfrm>
          <a:off x="14592300" y="13579818"/>
          <a:ext cx="889000" cy="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35268</xdr:rowOff>
    </xdr:from>
    <xdr:to>
      <xdr:col>21</xdr:col>
      <xdr:colOff>161925</xdr:colOff>
      <xdr:row>79</xdr:row>
      <xdr:rowOff>44450</xdr:rowOff>
    </xdr:to>
    <xdr:cxnSp macro="">
      <xdr:nvCxnSpPr>
        <xdr:cNvPr id="642" name="直線コネクタ 641"/>
        <xdr:cNvCxnSpPr/>
      </xdr:nvCxnSpPr>
      <xdr:spPr>
        <a:xfrm flipV="1">
          <a:off x="13703300" y="13579818"/>
          <a:ext cx="889000" cy="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41363</xdr:rowOff>
    </xdr:from>
    <xdr:to>
      <xdr:col>19</xdr:col>
      <xdr:colOff>644525</xdr:colOff>
      <xdr:row>79</xdr:row>
      <xdr:rowOff>44450</xdr:rowOff>
    </xdr:to>
    <xdr:cxnSp macro="">
      <xdr:nvCxnSpPr>
        <xdr:cNvPr id="645" name="直線コネクタ 644"/>
        <xdr:cNvCxnSpPr/>
      </xdr:nvCxnSpPr>
      <xdr:spPr>
        <a:xfrm>
          <a:off x="12814300" y="13585913"/>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130874</xdr:rowOff>
    </xdr:from>
    <xdr:to>
      <xdr:col>23</xdr:col>
      <xdr:colOff>568325</xdr:colOff>
      <xdr:row>79</xdr:row>
      <xdr:rowOff>61024</xdr:rowOff>
    </xdr:to>
    <xdr:sp macro="" textlink="">
      <xdr:nvSpPr>
        <xdr:cNvPr id="655" name="円/楕円 654"/>
        <xdr:cNvSpPr/>
      </xdr:nvSpPr>
      <xdr:spPr>
        <a:xfrm>
          <a:off x="16268700" y="135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45801</xdr:rowOff>
    </xdr:from>
    <xdr:ext cx="469744" cy="259045"/>
    <xdr:sp macro="" textlink="">
      <xdr:nvSpPr>
        <xdr:cNvPr id="656" name="災害復旧費該当値テキスト"/>
        <xdr:cNvSpPr txBox="1"/>
      </xdr:nvSpPr>
      <xdr:spPr>
        <a:xfrm>
          <a:off x="16370300" y="1341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163322</xdr:rowOff>
    </xdr:from>
    <xdr:to>
      <xdr:col>22</xdr:col>
      <xdr:colOff>415925</xdr:colOff>
      <xdr:row>79</xdr:row>
      <xdr:rowOff>93472</xdr:rowOff>
    </xdr:to>
    <xdr:sp macro="" textlink="">
      <xdr:nvSpPr>
        <xdr:cNvPr id="657" name="円/楕円 656"/>
        <xdr:cNvSpPr/>
      </xdr:nvSpPr>
      <xdr:spPr>
        <a:xfrm>
          <a:off x="15430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84599</xdr:rowOff>
    </xdr:from>
    <xdr:ext cx="378565" cy="259045"/>
    <xdr:sp macro="" textlink="">
      <xdr:nvSpPr>
        <xdr:cNvPr id="658" name="テキスト ボックス 657"/>
        <xdr:cNvSpPr txBox="1"/>
      </xdr:nvSpPr>
      <xdr:spPr>
        <a:xfrm>
          <a:off x="15292017" y="1362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155918</xdr:rowOff>
    </xdr:from>
    <xdr:to>
      <xdr:col>21</xdr:col>
      <xdr:colOff>212725</xdr:colOff>
      <xdr:row>79</xdr:row>
      <xdr:rowOff>86068</xdr:rowOff>
    </xdr:to>
    <xdr:sp macro="" textlink="">
      <xdr:nvSpPr>
        <xdr:cNvPr id="659" name="円/楕円 658"/>
        <xdr:cNvSpPr/>
      </xdr:nvSpPr>
      <xdr:spPr>
        <a:xfrm>
          <a:off x="14541500" y="1352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77195</xdr:rowOff>
    </xdr:from>
    <xdr:ext cx="378565" cy="259045"/>
    <xdr:sp macro="" textlink="">
      <xdr:nvSpPr>
        <xdr:cNvPr id="660" name="テキスト ボックス 659"/>
        <xdr:cNvSpPr txBox="1"/>
      </xdr:nvSpPr>
      <xdr:spPr>
        <a:xfrm>
          <a:off x="14403017" y="13621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162013</xdr:rowOff>
    </xdr:from>
    <xdr:to>
      <xdr:col>18</xdr:col>
      <xdr:colOff>492125</xdr:colOff>
      <xdr:row>79</xdr:row>
      <xdr:rowOff>92163</xdr:rowOff>
    </xdr:to>
    <xdr:sp macro="" textlink="">
      <xdr:nvSpPr>
        <xdr:cNvPr id="663" name="円/楕円 662"/>
        <xdr:cNvSpPr/>
      </xdr:nvSpPr>
      <xdr:spPr>
        <a:xfrm>
          <a:off x="12763500" y="1353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83290</xdr:rowOff>
    </xdr:from>
    <xdr:ext cx="378565" cy="259045"/>
    <xdr:sp macro="" textlink="">
      <xdr:nvSpPr>
        <xdr:cNvPr id="664" name="テキスト ボックス 663"/>
        <xdr:cNvSpPr txBox="1"/>
      </xdr:nvSpPr>
      <xdr:spPr>
        <a:xfrm>
          <a:off x="12625017" y="13627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26905</xdr:rowOff>
    </xdr:from>
    <xdr:to>
      <xdr:col>23</xdr:col>
      <xdr:colOff>517525</xdr:colOff>
      <xdr:row>96</xdr:row>
      <xdr:rowOff>91991</xdr:rowOff>
    </xdr:to>
    <xdr:cxnSp macro="">
      <xdr:nvCxnSpPr>
        <xdr:cNvPr id="693" name="直線コネクタ 692"/>
        <xdr:cNvCxnSpPr/>
      </xdr:nvCxnSpPr>
      <xdr:spPr>
        <a:xfrm flipV="1">
          <a:off x="15481300" y="16486105"/>
          <a:ext cx="838200" cy="65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80415</xdr:rowOff>
    </xdr:from>
    <xdr:ext cx="599010" cy="259045"/>
    <xdr:sp macro="" textlink="">
      <xdr:nvSpPr>
        <xdr:cNvPr id="694" name="公債費平均値テキスト"/>
        <xdr:cNvSpPr txBox="1"/>
      </xdr:nvSpPr>
      <xdr:spPr>
        <a:xfrm>
          <a:off x="16370300" y="16539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91991</xdr:rowOff>
    </xdr:from>
    <xdr:to>
      <xdr:col>22</xdr:col>
      <xdr:colOff>365125</xdr:colOff>
      <xdr:row>97</xdr:row>
      <xdr:rowOff>4335</xdr:rowOff>
    </xdr:to>
    <xdr:cxnSp macro="">
      <xdr:nvCxnSpPr>
        <xdr:cNvPr id="696" name="直線コネクタ 695"/>
        <xdr:cNvCxnSpPr/>
      </xdr:nvCxnSpPr>
      <xdr:spPr>
        <a:xfrm flipV="1">
          <a:off x="14592300" y="16551191"/>
          <a:ext cx="889000" cy="8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2004</xdr:rowOff>
    </xdr:from>
    <xdr:ext cx="599010" cy="259045"/>
    <xdr:sp macro="" textlink="">
      <xdr:nvSpPr>
        <xdr:cNvPr id="698" name="テキスト ボックス 697"/>
        <xdr:cNvSpPr txBox="1"/>
      </xdr:nvSpPr>
      <xdr:spPr>
        <a:xfrm>
          <a:off x="15181794" y="1663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119518</xdr:rowOff>
    </xdr:from>
    <xdr:to>
      <xdr:col>21</xdr:col>
      <xdr:colOff>161925</xdr:colOff>
      <xdr:row>97</xdr:row>
      <xdr:rowOff>4335</xdr:rowOff>
    </xdr:to>
    <xdr:cxnSp macro="">
      <xdr:nvCxnSpPr>
        <xdr:cNvPr id="699" name="直線コネクタ 698"/>
        <xdr:cNvCxnSpPr/>
      </xdr:nvCxnSpPr>
      <xdr:spPr>
        <a:xfrm>
          <a:off x="13703300" y="16578718"/>
          <a:ext cx="889000" cy="5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701" name="テキスト ボックス 700"/>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119518</xdr:rowOff>
    </xdr:from>
    <xdr:to>
      <xdr:col>19</xdr:col>
      <xdr:colOff>644525</xdr:colOff>
      <xdr:row>96</xdr:row>
      <xdr:rowOff>126505</xdr:rowOff>
    </xdr:to>
    <xdr:cxnSp macro="">
      <xdr:nvCxnSpPr>
        <xdr:cNvPr id="702" name="直線コネクタ 701"/>
        <xdr:cNvCxnSpPr/>
      </xdr:nvCxnSpPr>
      <xdr:spPr>
        <a:xfrm flipV="1">
          <a:off x="12814300" y="16578718"/>
          <a:ext cx="889000" cy="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153516</xdr:rowOff>
    </xdr:from>
    <xdr:ext cx="599010" cy="259045"/>
    <xdr:sp macro="" textlink="">
      <xdr:nvSpPr>
        <xdr:cNvPr id="704" name="テキスト ボックス 703"/>
        <xdr:cNvSpPr txBox="1"/>
      </xdr:nvSpPr>
      <xdr:spPr>
        <a:xfrm>
          <a:off x="13403794" y="1626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147555</xdr:rowOff>
    </xdr:from>
    <xdr:to>
      <xdr:col>23</xdr:col>
      <xdr:colOff>568325</xdr:colOff>
      <xdr:row>96</xdr:row>
      <xdr:rowOff>77705</xdr:rowOff>
    </xdr:to>
    <xdr:sp macro="" textlink="">
      <xdr:nvSpPr>
        <xdr:cNvPr id="712" name="円/楕円 711"/>
        <xdr:cNvSpPr/>
      </xdr:nvSpPr>
      <xdr:spPr>
        <a:xfrm>
          <a:off x="16268700" y="1643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170432</xdr:rowOff>
    </xdr:from>
    <xdr:ext cx="599010" cy="259045"/>
    <xdr:sp macro="" textlink="">
      <xdr:nvSpPr>
        <xdr:cNvPr id="713" name="公債費該当値テキスト"/>
        <xdr:cNvSpPr txBox="1"/>
      </xdr:nvSpPr>
      <xdr:spPr>
        <a:xfrm>
          <a:off x="16370300" y="1628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41191</xdr:rowOff>
    </xdr:from>
    <xdr:to>
      <xdr:col>22</xdr:col>
      <xdr:colOff>415925</xdr:colOff>
      <xdr:row>96</xdr:row>
      <xdr:rowOff>142791</xdr:rowOff>
    </xdr:to>
    <xdr:sp macro="" textlink="">
      <xdr:nvSpPr>
        <xdr:cNvPr id="714" name="円/楕円 713"/>
        <xdr:cNvSpPr/>
      </xdr:nvSpPr>
      <xdr:spPr>
        <a:xfrm>
          <a:off x="15430500" y="165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159318</xdr:rowOff>
    </xdr:from>
    <xdr:ext cx="599010" cy="259045"/>
    <xdr:sp macro="" textlink="">
      <xdr:nvSpPr>
        <xdr:cNvPr id="715" name="テキスト ボックス 714"/>
        <xdr:cNvSpPr txBox="1"/>
      </xdr:nvSpPr>
      <xdr:spPr>
        <a:xfrm>
          <a:off x="15181794" y="1627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122,522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124985</xdr:rowOff>
    </xdr:from>
    <xdr:to>
      <xdr:col>21</xdr:col>
      <xdr:colOff>212725</xdr:colOff>
      <xdr:row>97</xdr:row>
      <xdr:rowOff>55135</xdr:rowOff>
    </xdr:to>
    <xdr:sp macro="" textlink="">
      <xdr:nvSpPr>
        <xdr:cNvPr id="716" name="円/楕円 715"/>
        <xdr:cNvSpPr/>
      </xdr:nvSpPr>
      <xdr:spPr>
        <a:xfrm>
          <a:off x="14541500" y="1658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46262</xdr:rowOff>
    </xdr:from>
    <xdr:ext cx="599010" cy="259045"/>
    <xdr:sp macro="" textlink="">
      <xdr:nvSpPr>
        <xdr:cNvPr id="717" name="テキスト ボックス 716"/>
        <xdr:cNvSpPr txBox="1"/>
      </xdr:nvSpPr>
      <xdr:spPr>
        <a:xfrm>
          <a:off x="14292794" y="1667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100,529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68718</xdr:rowOff>
    </xdr:from>
    <xdr:to>
      <xdr:col>20</xdr:col>
      <xdr:colOff>9525</xdr:colOff>
      <xdr:row>96</xdr:row>
      <xdr:rowOff>170318</xdr:rowOff>
    </xdr:to>
    <xdr:sp macro="" textlink="">
      <xdr:nvSpPr>
        <xdr:cNvPr id="718" name="円/楕円 717"/>
        <xdr:cNvSpPr/>
      </xdr:nvSpPr>
      <xdr:spPr>
        <a:xfrm>
          <a:off x="13652500" y="1652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161445</xdr:rowOff>
    </xdr:from>
    <xdr:ext cx="599010" cy="259045"/>
    <xdr:sp macro="" textlink="">
      <xdr:nvSpPr>
        <xdr:cNvPr id="719" name="テキスト ボックス 718"/>
        <xdr:cNvSpPr txBox="1"/>
      </xdr:nvSpPr>
      <xdr:spPr>
        <a:xfrm>
          <a:off x="13403794" y="16620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115,297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75705</xdr:rowOff>
    </xdr:from>
    <xdr:to>
      <xdr:col>18</xdr:col>
      <xdr:colOff>492125</xdr:colOff>
      <xdr:row>97</xdr:row>
      <xdr:rowOff>5855</xdr:rowOff>
    </xdr:to>
    <xdr:sp macro="" textlink="">
      <xdr:nvSpPr>
        <xdr:cNvPr id="720" name="円/楕円 719"/>
        <xdr:cNvSpPr/>
      </xdr:nvSpPr>
      <xdr:spPr>
        <a:xfrm>
          <a:off x="12763500" y="165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168432</xdr:rowOff>
    </xdr:from>
    <xdr:ext cx="599010" cy="259045"/>
    <xdr:sp macro="" textlink="">
      <xdr:nvSpPr>
        <xdr:cNvPr id="721" name="テキスト ボックス 720"/>
        <xdr:cNvSpPr txBox="1"/>
      </xdr:nvSpPr>
      <xdr:spPr>
        <a:xfrm>
          <a:off x="12514794" y="1662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住民一人当たりのコストを見た場合、昨年度よりだいぶ落ち着いたものの普土木費費が住民一人当たり</a:t>
          </a:r>
          <a:r>
            <a:rPr kumimoji="1" lang="en-US" altLang="ja-JP" sz="1300">
              <a:latin typeface="ＭＳ Ｐゴシック"/>
            </a:rPr>
            <a:t>192,066</a:t>
          </a:r>
          <a:r>
            <a:rPr kumimoji="1" lang="ja-JP" altLang="en-US" sz="1300">
              <a:latin typeface="ＭＳ Ｐゴシック"/>
            </a:rPr>
            <a:t>円となっており、類似団体と比較して</a:t>
          </a:r>
          <a:r>
            <a:rPr kumimoji="1" lang="en-US" altLang="ja-JP" sz="1300">
              <a:latin typeface="ＭＳ Ｐゴシック"/>
            </a:rPr>
            <a:t>61,280</a:t>
          </a:r>
          <a:r>
            <a:rPr kumimoji="1" lang="ja-JP" altLang="en-US" sz="1300">
              <a:latin typeface="ＭＳ Ｐゴシック"/>
            </a:rPr>
            <a:t>円高い状況となっている。　</a:t>
          </a:r>
          <a:endParaRPr kumimoji="1" lang="en-US" altLang="ja-JP" sz="1300">
            <a:latin typeface="ＭＳ Ｐゴシック"/>
          </a:endParaRPr>
        </a:p>
        <a:p>
          <a:r>
            <a:rPr kumimoji="1" lang="ja-JP" altLang="en-US" sz="1300">
              <a:latin typeface="ＭＳ Ｐゴシック"/>
            </a:rPr>
            <a:t>　これは、歴史的まちなみ整備事業やまちづくり交付金事業など総合的に整備を行なう建設事業に取り組んでいるためである。</a:t>
          </a:r>
        </a:p>
        <a:p>
          <a:r>
            <a:rPr kumimoji="1" lang="ja-JP" altLang="en-US" sz="1300">
              <a:latin typeface="ＭＳ Ｐゴシック"/>
            </a:rPr>
            <a:t>　また、教育費についても類似団体と比較して</a:t>
          </a:r>
          <a:r>
            <a:rPr kumimoji="1" lang="en-US" altLang="ja-JP" sz="1300">
              <a:latin typeface="ＭＳ Ｐゴシック"/>
            </a:rPr>
            <a:t>5,649</a:t>
          </a:r>
          <a:r>
            <a:rPr kumimoji="1" lang="ja-JP" altLang="en-US" sz="1300">
              <a:latin typeface="ＭＳ Ｐゴシック"/>
            </a:rPr>
            <a:t>円高い状況にあるが、これは町振興計画に掲げる「次の世代をはぐくむまちづくり」のもと教育環境の充実と振興をはかっており、建設事業費等が増高しているためである。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年度は、翌年度への繰越額が昨年比で</a:t>
          </a:r>
          <a:r>
            <a:rPr kumimoji="1" lang="en-US" altLang="ja-JP" sz="1400">
              <a:latin typeface="ＭＳ ゴシック" pitchFamily="49" charset="-128"/>
              <a:ea typeface="ＭＳ ゴシック" pitchFamily="49" charset="-128"/>
            </a:rPr>
            <a:t>16,990</a:t>
          </a:r>
          <a:r>
            <a:rPr kumimoji="1" lang="ja-JP" altLang="en-US" sz="1400">
              <a:latin typeface="ＭＳ ゴシック" pitchFamily="49" charset="-128"/>
              <a:ea typeface="ＭＳ ゴシック" pitchFamily="49" charset="-128"/>
            </a:rPr>
            <a:t>千円増え、公債費が昨年比で</a:t>
          </a:r>
          <a:r>
            <a:rPr kumimoji="1" lang="en-US" altLang="ja-JP" sz="1400">
              <a:latin typeface="ＭＳ ゴシック" pitchFamily="49" charset="-128"/>
              <a:ea typeface="ＭＳ ゴシック" pitchFamily="49" charset="-128"/>
            </a:rPr>
            <a:t>57,633</a:t>
          </a:r>
          <a:r>
            <a:rPr kumimoji="1" lang="ja-JP" altLang="en-US" sz="1400">
              <a:latin typeface="ＭＳ ゴシック" pitchFamily="49" charset="-128"/>
              <a:ea typeface="ＭＳ ゴシック" pitchFamily="49" charset="-128"/>
            </a:rPr>
            <a:t>千円増加したこと等により財政調整基金を取り崩し財源に充てる財政運営を迫られため財政調整基金残高も減少し、実質単年度収支も減少する結果となった。</a:t>
          </a:r>
        </a:p>
        <a:p>
          <a:r>
            <a:rPr kumimoji="1" lang="ja-JP" altLang="en-US" sz="1400">
              <a:latin typeface="ＭＳ ゴシック" pitchFamily="49" charset="-128"/>
              <a:ea typeface="ＭＳ ゴシック" pitchFamily="49" charset="-128"/>
            </a:rPr>
            <a:t>　公債費等増加傾向は今後も続くことになるので、他の経費の削減に努めて健全な財政運営に努めなけらばならない。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連結実質赤字比率は黒字であり、一般会計等以外の会計でも赤字はなく、その構成についても</a:t>
          </a:r>
          <a:r>
            <a:rPr kumimoji="1" lang="ja-JP" altLang="en-US" sz="1400">
              <a:solidFill>
                <a:schemeClr val="dk1"/>
              </a:solidFill>
              <a:effectLst/>
              <a:latin typeface="+mn-lt"/>
              <a:ea typeface="+mn-ea"/>
              <a:cs typeface="+mn-cs"/>
            </a:rPr>
            <a:t>簡易水道特別会計が平成</a:t>
          </a:r>
          <a:r>
            <a:rPr kumimoji="1" lang="en-US" altLang="ja-JP" sz="1400">
              <a:solidFill>
                <a:schemeClr val="dk1"/>
              </a:solidFill>
              <a:effectLst/>
              <a:latin typeface="+mn-lt"/>
              <a:ea typeface="+mn-ea"/>
              <a:cs typeface="+mn-cs"/>
            </a:rPr>
            <a:t>28</a:t>
          </a:r>
          <a:r>
            <a:rPr kumimoji="1" lang="ja-JP" altLang="en-US" sz="1400">
              <a:solidFill>
                <a:schemeClr val="dk1"/>
              </a:solidFill>
              <a:effectLst/>
              <a:latin typeface="+mn-lt"/>
              <a:ea typeface="+mn-ea"/>
              <a:cs typeface="+mn-cs"/>
            </a:rPr>
            <a:t>年度は大きな施設の修繕等がなかっため平成</a:t>
          </a:r>
          <a:r>
            <a:rPr kumimoji="1" lang="en-US" altLang="ja-JP" sz="1400">
              <a:solidFill>
                <a:schemeClr val="dk1"/>
              </a:solidFill>
              <a:effectLst/>
              <a:latin typeface="+mn-lt"/>
              <a:ea typeface="+mn-ea"/>
              <a:cs typeface="+mn-cs"/>
            </a:rPr>
            <a:t>24</a:t>
          </a:r>
          <a:r>
            <a:rPr kumimoji="1" lang="ja-JP" altLang="en-US" sz="1400">
              <a:solidFill>
                <a:schemeClr val="dk1"/>
              </a:solidFill>
              <a:effectLst/>
              <a:latin typeface="+mn-lt"/>
              <a:ea typeface="+mn-ea"/>
              <a:cs typeface="+mn-cs"/>
            </a:rPr>
            <a:t>年度程度の標準財政規模に戻っており、そのたについては</a:t>
          </a:r>
          <a:r>
            <a:rPr kumimoji="1" lang="ja-JP" altLang="ja-JP" sz="1400">
              <a:solidFill>
                <a:schemeClr val="dk1"/>
              </a:solidFill>
              <a:effectLst/>
              <a:latin typeface="+mn-lt"/>
              <a:ea typeface="+mn-ea"/>
              <a:cs typeface="+mn-cs"/>
            </a:rPr>
            <a:t>大きな変動はない。しかし、事業会計、公営企業会計とも、独立した会計の中で運営ができるよう、受益者負担の適正な見直しを図るなど、計画的な財政運営を行わなければならない。</a:t>
          </a:r>
          <a:r>
            <a:rPr kumimoji="1" lang="en-US" altLang="ja-JP" sz="1400">
              <a:solidFill>
                <a:schemeClr val="dk1"/>
              </a:solidFill>
              <a:effectLst/>
              <a:latin typeface="+mn-lt"/>
              <a:ea typeface="+mn-ea"/>
              <a:cs typeface="+mn-cs"/>
            </a:rPr>
            <a:t>		</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4237912</v>
      </c>
      <c r="BO4" s="381"/>
      <c r="BP4" s="381"/>
      <c r="BQ4" s="381"/>
      <c r="BR4" s="381"/>
      <c r="BS4" s="381"/>
      <c r="BT4" s="381"/>
      <c r="BU4" s="382"/>
      <c r="BV4" s="380">
        <v>6095761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6.2</v>
      </c>
      <c r="CU4" s="387"/>
      <c r="CV4" s="387"/>
      <c r="CW4" s="387"/>
      <c r="CX4" s="387"/>
      <c r="CY4" s="387"/>
      <c r="CZ4" s="387"/>
      <c r="DA4" s="388"/>
      <c r="DB4" s="386">
        <v>8.6999999999999993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4047842</v>
      </c>
      <c r="BO5" s="418"/>
      <c r="BP5" s="418"/>
      <c r="BQ5" s="418"/>
      <c r="BR5" s="418"/>
      <c r="BS5" s="418"/>
      <c r="BT5" s="418"/>
      <c r="BU5" s="419"/>
      <c r="BV5" s="417">
        <v>5865753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90.8</v>
      </c>
      <c r="CU5" s="415"/>
      <c r="CV5" s="415"/>
      <c r="CW5" s="415"/>
      <c r="CX5" s="415"/>
      <c r="CY5" s="415"/>
      <c r="CZ5" s="415"/>
      <c r="DA5" s="416"/>
      <c r="DB5" s="414">
        <v>89.6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190070</v>
      </c>
      <c r="BO6" s="418"/>
      <c r="BP6" s="418"/>
      <c r="BQ6" s="418"/>
      <c r="BR6" s="418"/>
      <c r="BS6" s="418"/>
      <c r="BT6" s="418"/>
      <c r="BU6" s="419"/>
      <c r="BV6" s="417">
        <v>230008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95</v>
      </c>
      <c r="CU6" s="455"/>
      <c r="CV6" s="455"/>
      <c r="CW6" s="455"/>
      <c r="CX6" s="455"/>
      <c r="CY6" s="455"/>
      <c r="CZ6" s="455"/>
      <c r="DA6" s="456"/>
      <c r="DB6" s="454">
        <v>94.8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56262</v>
      </c>
      <c r="BO7" s="418"/>
      <c r="BP7" s="418"/>
      <c r="BQ7" s="418"/>
      <c r="BR7" s="418"/>
      <c r="BS7" s="418"/>
      <c r="BT7" s="418"/>
      <c r="BU7" s="419"/>
      <c r="BV7" s="417">
        <v>39272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2152722</v>
      </c>
      <c r="CU7" s="418"/>
      <c r="CV7" s="418"/>
      <c r="CW7" s="418"/>
      <c r="CX7" s="418"/>
      <c r="CY7" s="418"/>
      <c r="CZ7" s="418"/>
      <c r="DA7" s="419"/>
      <c r="DB7" s="417">
        <v>2180708</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133808</v>
      </c>
      <c r="BO8" s="418"/>
      <c r="BP8" s="418"/>
      <c r="BQ8" s="418"/>
      <c r="BR8" s="418"/>
      <c r="BS8" s="418"/>
      <c r="BT8" s="418"/>
      <c r="BU8" s="419"/>
      <c r="BV8" s="417">
        <v>190736</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0.28000000000000003</v>
      </c>
      <c r="CU8" s="458"/>
      <c r="CV8" s="458"/>
      <c r="CW8" s="458"/>
      <c r="CX8" s="458"/>
      <c r="CY8" s="458"/>
      <c r="CZ8" s="458"/>
      <c r="DA8" s="459"/>
      <c r="DB8" s="457">
        <v>0.28999999999999998</v>
      </c>
      <c r="DC8" s="458"/>
      <c r="DD8" s="458"/>
      <c r="DE8" s="458"/>
      <c r="DF8" s="458"/>
      <c r="DG8" s="458"/>
      <c r="DH8" s="458"/>
      <c r="DI8" s="459"/>
      <c r="DJ8" s="139"/>
      <c r="DK8" s="139"/>
      <c r="DL8" s="139"/>
      <c r="DM8" s="139"/>
      <c r="DN8" s="139"/>
      <c r="DO8" s="139"/>
    </row>
    <row r="9" spans="1:119" ht="18.75" customHeight="1" thickBot="1">
      <c r="A9" s="140"/>
      <c r="B9" s="411" t="s">
        <v>95</v>
      </c>
      <c r="C9" s="412"/>
      <c r="D9" s="412"/>
      <c r="E9" s="412"/>
      <c r="F9" s="412"/>
      <c r="G9" s="412"/>
      <c r="H9" s="412"/>
      <c r="I9" s="412"/>
      <c r="J9" s="412"/>
      <c r="K9" s="460"/>
      <c r="L9" s="461" t="s">
        <v>96</v>
      </c>
      <c r="M9" s="462"/>
      <c r="N9" s="462"/>
      <c r="O9" s="462"/>
      <c r="P9" s="462"/>
      <c r="Q9" s="463"/>
      <c r="R9" s="464">
        <v>3579</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-56928</v>
      </c>
      <c r="BO9" s="418"/>
      <c r="BP9" s="418"/>
      <c r="BQ9" s="418"/>
      <c r="BR9" s="418"/>
      <c r="BS9" s="418"/>
      <c r="BT9" s="418"/>
      <c r="BU9" s="419"/>
      <c r="BV9" s="417">
        <v>-6699</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16.600000000000001</v>
      </c>
      <c r="CU9" s="415"/>
      <c r="CV9" s="415"/>
      <c r="CW9" s="415"/>
      <c r="CX9" s="415"/>
      <c r="CY9" s="415"/>
      <c r="CZ9" s="415"/>
      <c r="DA9" s="416"/>
      <c r="DB9" s="414">
        <v>14.6</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101</v>
      </c>
      <c r="M10" s="447"/>
      <c r="N10" s="447"/>
      <c r="O10" s="447"/>
      <c r="P10" s="447"/>
      <c r="Q10" s="448"/>
      <c r="R10" s="468">
        <v>3761</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345497</v>
      </c>
      <c r="BO10" s="418"/>
      <c r="BP10" s="418"/>
      <c r="BQ10" s="418"/>
      <c r="BR10" s="418"/>
      <c r="BS10" s="418"/>
      <c r="BT10" s="418"/>
      <c r="BU10" s="419"/>
      <c r="BV10" s="417">
        <v>350546</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3596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365620</v>
      </c>
      <c r="BO12" s="418"/>
      <c r="BP12" s="418"/>
      <c r="BQ12" s="418"/>
      <c r="BR12" s="418"/>
      <c r="BS12" s="418"/>
      <c r="BT12" s="418"/>
      <c r="BU12" s="419"/>
      <c r="BV12" s="417">
        <v>360819</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3587</v>
      </c>
      <c r="S13" s="499"/>
      <c r="T13" s="499"/>
      <c r="U13" s="499"/>
      <c r="V13" s="500"/>
      <c r="W13" s="433" t="s">
        <v>122</v>
      </c>
      <c r="X13" s="434"/>
      <c r="Y13" s="434"/>
      <c r="Z13" s="434"/>
      <c r="AA13" s="434"/>
      <c r="AB13" s="424"/>
      <c r="AC13" s="468">
        <v>286</v>
      </c>
      <c r="AD13" s="469"/>
      <c r="AE13" s="469"/>
      <c r="AF13" s="469"/>
      <c r="AG13" s="508"/>
      <c r="AH13" s="468">
        <v>308</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-77051</v>
      </c>
      <c r="BO13" s="418"/>
      <c r="BP13" s="418"/>
      <c r="BQ13" s="418"/>
      <c r="BR13" s="418"/>
      <c r="BS13" s="418"/>
      <c r="BT13" s="418"/>
      <c r="BU13" s="419"/>
      <c r="BV13" s="417">
        <v>-16972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4.4000000000000004</v>
      </c>
      <c r="CU13" s="415"/>
      <c r="CV13" s="415"/>
      <c r="CW13" s="415"/>
      <c r="CX13" s="415"/>
      <c r="CY13" s="415"/>
      <c r="CZ13" s="415"/>
      <c r="DA13" s="416"/>
      <c r="DB13" s="414">
        <v>3.2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3627</v>
      </c>
      <c r="S14" s="499"/>
      <c r="T14" s="499"/>
      <c r="U14" s="499"/>
      <c r="V14" s="500"/>
      <c r="W14" s="407"/>
      <c r="X14" s="408"/>
      <c r="Y14" s="408"/>
      <c r="Z14" s="408"/>
      <c r="AA14" s="408"/>
      <c r="AB14" s="397"/>
      <c r="AC14" s="501">
        <v>16.3</v>
      </c>
      <c r="AD14" s="502"/>
      <c r="AE14" s="502"/>
      <c r="AF14" s="502"/>
      <c r="AG14" s="503"/>
      <c r="AH14" s="501">
        <v>17.3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75.599999999999994</v>
      </c>
      <c r="CU14" s="513"/>
      <c r="CV14" s="513"/>
      <c r="CW14" s="513"/>
      <c r="CX14" s="513"/>
      <c r="CY14" s="513"/>
      <c r="CZ14" s="513"/>
      <c r="DA14" s="514"/>
      <c r="DB14" s="512">
        <v>53.5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3618</v>
      </c>
      <c r="S15" s="499"/>
      <c r="T15" s="499"/>
      <c r="U15" s="499"/>
      <c r="V15" s="500"/>
      <c r="W15" s="433" t="s">
        <v>129</v>
      </c>
      <c r="X15" s="434"/>
      <c r="Y15" s="434"/>
      <c r="Z15" s="434"/>
      <c r="AA15" s="434"/>
      <c r="AB15" s="424"/>
      <c r="AC15" s="468">
        <v>494</v>
      </c>
      <c r="AD15" s="469"/>
      <c r="AE15" s="469"/>
      <c r="AF15" s="469"/>
      <c r="AG15" s="508"/>
      <c r="AH15" s="468">
        <v>499</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540220</v>
      </c>
      <c r="BO15" s="381"/>
      <c r="BP15" s="381"/>
      <c r="BQ15" s="381"/>
      <c r="BR15" s="381"/>
      <c r="BS15" s="381"/>
      <c r="BT15" s="381"/>
      <c r="BU15" s="382"/>
      <c r="BV15" s="380">
        <v>546041</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28.1</v>
      </c>
      <c r="AD16" s="502"/>
      <c r="AE16" s="502"/>
      <c r="AF16" s="502"/>
      <c r="AG16" s="503"/>
      <c r="AH16" s="501">
        <v>28</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1907595</v>
      </c>
      <c r="BO16" s="418"/>
      <c r="BP16" s="418"/>
      <c r="BQ16" s="418"/>
      <c r="BR16" s="418"/>
      <c r="BS16" s="418"/>
      <c r="BT16" s="418"/>
      <c r="BU16" s="419"/>
      <c r="BV16" s="417">
        <v>1907374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976</v>
      </c>
      <c r="AD17" s="469"/>
      <c r="AE17" s="469"/>
      <c r="AF17" s="469"/>
      <c r="AG17" s="508"/>
      <c r="AH17" s="468">
        <v>974</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691691</v>
      </c>
      <c r="BO17" s="418"/>
      <c r="BP17" s="418"/>
      <c r="BQ17" s="418"/>
      <c r="BR17" s="418"/>
      <c r="BS17" s="418"/>
      <c r="BT17" s="418"/>
      <c r="BU17" s="419"/>
      <c r="BV17" s="417">
        <v>698462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59.77</v>
      </c>
      <c r="M18" s="530"/>
      <c r="N18" s="530"/>
      <c r="O18" s="530"/>
      <c r="P18" s="530"/>
      <c r="Q18" s="530"/>
      <c r="R18" s="531"/>
      <c r="S18" s="531"/>
      <c r="T18" s="531"/>
      <c r="U18" s="531"/>
      <c r="V18" s="532"/>
      <c r="W18" s="435"/>
      <c r="X18" s="436"/>
      <c r="Y18" s="436"/>
      <c r="Z18" s="436"/>
      <c r="AA18" s="436"/>
      <c r="AB18" s="427"/>
      <c r="AC18" s="533">
        <v>55.6</v>
      </c>
      <c r="AD18" s="534"/>
      <c r="AE18" s="534"/>
      <c r="AF18" s="534"/>
      <c r="AG18" s="535"/>
      <c r="AH18" s="533">
        <v>54.7</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1975457</v>
      </c>
      <c r="BO18" s="418"/>
      <c r="BP18" s="418"/>
      <c r="BQ18" s="418"/>
      <c r="BR18" s="418"/>
      <c r="BS18" s="418"/>
      <c r="BT18" s="418"/>
      <c r="BU18" s="419"/>
      <c r="BV18" s="417">
        <v>1979342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60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2947231</v>
      </c>
      <c r="BO19" s="418"/>
      <c r="BP19" s="418"/>
      <c r="BQ19" s="418"/>
      <c r="BR19" s="418"/>
      <c r="BS19" s="418"/>
      <c r="BT19" s="418"/>
      <c r="BU19" s="419"/>
      <c r="BV19" s="417">
        <v>2952250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1117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3" t="s">
        <v>148</v>
      </c>
      <c r="AI22" s="434"/>
      <c r="AJ22" s="434"/>
      <c r="AK22" s="434"/>
      <c r="AL22" s="424"/>
      <c r="AM22" s="573" t="s">
        <v>149</v>
      </c>
      <c r="AN22" s="574"/>
      <c r="AO22" s="574"/>
      <c r="AP22" s="574"/>
      <c r="AQ22" s="574"/>
      <c r="AR22" s="575"/>
      <c r="AS22" s="556" t="s">
        <v>146</v>
      </c>
      <c r="AT22" s="557"/>
      <c r="AU22" s="557"/>
      <c r="AV22" s="557"/>
      <c r="AW22" s="557"/>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6"/>
      <c r="AN23" s="577"/>
      <c r="AO23" s="577"/>
      <c r="AP23" s="577"/>
      <c r="AQ23" s="577"/>
      <c r="AR23" s="578"/>
      <c r="AS23" s="559"/>
      <c r="AT23" s="560"/>
      <c r="AU23" s="560"/>
      <c r="AV23" s="560"/>
      <c r="AW23" s="560"/>
      <c r="AX23" s="580"/>
      <c r="AY23" s="377" t="s">
        <v>150</v>
      </c>
      <c r="AZ23" s="378"/>
      <c r="BA23" s="378"/>
      <c r="BB23" s="378"/>
      <c r="BC23" s="378"/>
      <c r="BD23" s="378"/>
      <c r="BE23" s="378"/>
      <c r="BF23" s="378"/>
      <c r="BG23" s="378"/>
      <c r="BH23" s="378"/>
      <c r="BI23" s="378"/>
      <c r="BJ23" s="378"/>
      <c r="BK23" s="378"/>
      <c r="BL23" s="378"/>
      <c r="BM23" s="379"/>
      <c r="BN23" s="417">
        <v>6680276</v>
      </c>
      <c r="BO23" s="418"/>
      <c r="BP23" s="418"/>
      <c r="BQ23" s="418"/>
      <c r="BR23" s="418"/>
      <c r="BS23" s="418"/>
      <c r="BT23" s="418"/>
      <c r="BU23" s="419"/>
      <c r="BV23" s="417">
        <v>6628945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6950</v>
      </c>
      <c r="R24" s="469"/>
      <c r="S24" s="469"/>
      <c r="T24" s="469"/>
      <c r="U24" s="469"/>
      <c r="V24" s="508"/>
      <c r="W24" s="563"/>
      <c r="X24" s="551"/>
      <c r="Y24" s="552"/>
      <c r="Z24" s="467" t="s">
        <v>152</v>
      </c>
      <c r="AA24" s="447"/>
      <c r="AB24" s="447"/>
      <c r="AC24" s="447"/>
      <c r="AD24" s="447"/>
      <c r="AE24" s="447"/>
      <c r="AF24" s="447"/>
      <c r="AG24" s="448"/>
      <c r="AH24" s="468">
        <v>67</v>
      </c>
      <c r="AI24" s="469"/>
      <c r="AJ24" s="469"/>
      <c r="AK24" s="469"/>
      <c r="AL24" s="508"/>
      <c r="AM24" s="468">
        <v>218219</v>
      </c>
      <c r="AN24" s="469"/>
      <c r="AO24" s="469"/>
      <c r="AP24" s="469"/>
      <c r="AQ24" s="469"/>
      <c r="AR24" s="508"/>
      <c r="AS24" s="468">
        <v>3257</v>
      </c>
      <c r="AT24" s="469"/>
      <c r="AU24" s="469"/>
      <c r="AV24" s="469"/>
      <c r="AW24" s="469"/>
      <c r="AX24" s="470"/>
      <c r="AY24" s="581" t="s">
        <v>153</v>
      </c>
      <c r="AZ24" s="582"/>
      <c r="BA24" s="582"/>
      <c r="BB24" s="582"/>
      <c r="BC24" s="582"/>
      <c r="BD24" s="582"/>
      <c r="BE24" s="582"/>
      <c r="BF24" s="582"/>
      <c r="BG24" s="582"/>
      <c r="BH24" s="582"/>
      <c r="BI24" s="582"/>
      <c r="BJ24" s="582"/>
      <c r="BK24" s="582"/>
      <c r="BL24" s="582"/>
      <c r="BM24" s="583"/>
      <c r="BN24" s="417">
        <v>6050932</v>
      </c>
      <c r="BO24" s="418"/>
      <c r="BP24" s="418"/>
      <c r="BQ24" s="418"/>
      <c r="BR24" s="418"/>
      <c r="BS24" s="418"/>
      <c r="BT24" s="418"/>
      <c r="BU24" s="419"/>
      <c r="BV24" s="417">
        <v>6071962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5950</v>
      </c>
      <c r="R25" s="469"/>
      <c r="S25" s="469"/>
      <c r="T25" s="469"/>
      <c r="U25" s="469"/>
      <c r="V25" s="508"/>
      <c r="W25" s="563"/>
      <c r="X25" s="551"/>
      <c r="Y25" s="552"/>
      <c r="Z25" s="467" t="s">
        <v>155</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2025</v>
      </c>
      <c r="BO25" s="381"/>
      <c r="BP25" s="381"/>
      <c r="BQ25" s="381"/>
      <c r="BR25" s="381"/>
      <c r="BS25" s="381"/>
      <c r="BT25" s="381"/>
      <c r="BU25" s="382"/>
      <c r="BV25" s="380">
        <v>12502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5950</v>
      </c>
      <c r="R26" s="469"/>
      <c r="S26" s="469"/>
      <c r="T26" s="469"/>
      <c r="U26" s="469"/>
      <c r="V26" s="508"/>
      <c r="W26" s="563"/>
      <c r="X26" s="551"/>
      <c r="Y26" s="552"/>
      <c r="Z26" s="467" t="s">
        <v>158</v>
      </c>
      <c r="AA26" s="587"/>
      <c r="AB26" s="587"/>
      <c r="AC26" s="587"/>
      <c r="AD26" s="587"/>
      <c r="AE26" s="587"/>
      <c r="AF26" s="587"/>
      <c r="AG26" s="588"/>
      <c r="AH26" s="468" t="s">
        <v>120</v>
      </c>
      <c r="AI26" s="469"/>
      <c r="AJ26" s="469"/>
      <c r="AK26" s="469"/>
      <c r="AL26" s="508"/>
      <c r="AM26" s="468" t="s">
        <v>120</v>
      </c>
      <c r="AN26" s="469"/>
      <c r="AO26" s="469"/>
      <c r="AP26" s="469"/>
      <c r="AQ26" s="469"/>
      <c r="AR26" s="508"/>
      <c r="AS26" s="468" t="s">
        <v>120</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2980</v>
      </c>
      <c r="R27" s="469"/>
      <c r="S27" s="469"/>
      <c r="T27" s="469"/>
      <c r="U27" s="469"/>
      <c r="V27" s="508"/>
      <c r="W27" s="563"/>
      <c r="X27" s="551"/>
      <c r="Y27" s="552"/>
      <c r="Z27" s="467" t="s">
        <v>161</v>
      </c>
      <c r="AA27" s="447"/>
      <c r="AB27" s="447"/>
      <c r="AC27" s="447"/>
      <c r="AD27" s="447"/>
      <c r="AE27" s="447"/>
      <c r="AF27" s="447"/>
      <c r="AG27" s="448"/>
      <c r="AH27" s="468">
        <v>9</v>
      </c>
      <c r="AI27" s="469"/>
      <c r="AJ27" s="469"/>
      <c r="AK27" s="469"/>
      <c r="AL27" s="508"/>
      <c r="AM27" s="468">
        <v>24876</v>
      </c>
      <c r="AN27" s="469"/>
      <c r="AO27" s="469"/>
      <c r="AP27" s="469"/>
      <c r="AQ27" s="469"/>
      <c r="AR27" s="508"/>
      <c r="AS27" s="468">
        <v>2764</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4">
        <v>40000</v>
      </c>
      <c r="BO27" s="585"/>
      <c r="BP27" s="585"/>
      <c r="BQ27" s="585"/>
      <c r="BR27" s="585"/>
      <c r="BS27" s="585"/>
      <c r="BT27" s="585"/>
      <c r="BU27" s="586"/>
      <c r="BV27" s="584">
        <v>53847</v>
      </c>
      <c r="BW27" s="585"/>
      <c r="BX27" s="585"/>
      <c r="BY27" s="585"/>
      <c r="BZ27" s="585"/>
      <c r="CA27" s="585"/>
      <c r="CB27" s="585"/>
      <c r="CC27" s="586"/>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2580</v>
      </c>
      <c r="R28" s="469"/>
      <c r="S28" s="469"/>
      <c r="T28" s="469"/>
      <c r="U28" s="469"/>
      <c r="V28" s="508"/>
      <c r="W28" s="563"/>
      <c r="X28" s="551"/>
      <c r="Y28" s="552"/>
      <c r="Z28" s="467" t="s">
        <v>164</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708253</v>
      </c>
      <c r="BO28" s="381"/>
      <c r="BP28" s="381"/>
      <c r="BQ28" s="381"/>
      <c r="BR28" s="381"/>
      <c r="BS28" s="381"/>
      <c r="BT28" s="381"/>
      <c r="BU28" s="382"/>
      <c r="BV28" s="380">
        <v>728376</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8</v>
      </c>
      <c r="M29" s="469"/>
      <c r="N29" s="469"/>
      <c r="O29" s="469"/>
      <c r="P29" s="508"/>
      <c r="Q29" s="468">
        <v>2210</v>
      </c>
      <c r="R29" s="469"/>
      <c r="S29" s="469"/>
      <c r="T29" s="469"/>
      <c r="U29" s="469"/>
      <c r="V29" s="508"/>
      <c r="W29" s="564"/>
      <c r="X29" s="565"/>
      <c r="Y29" s="566"/>
      <c r="Z29" s="467" t="s">
        <v>168</v>
      </c>
      <c r="AA29" s="447"/>
      <c r="AB29" s="447"/>
      <c r="AC29" s="447"/>
      <c r="AD29" s="447"/>
      <c r="AE29" s="447"/>
      <c r="AF29" s="447"/>
      <c r="AG29" s="448"/>
      <c r="AH29" s="468">
        <v>76</v>
      </c>
      <c r="AI29" s="469"/>
      <c r="AJ29" s="469"/>
      <c r="AK29" s="469"/>
      <c r="AL29" s="508"/>
      <c r="AM29" s="468">
        <v>243095</v>
      </c>
      <c r="AN29" s="469"/>
      <c r="AO29" s="469"/>
      <c r="AP29" s="469"/>
      <c r="AQ29" s="469"/>
      <c r="AR29" s="508"/>
      <c r="AS29" s="468">
        <v>3199</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59703</v>
      </c>
      <c r="BO29" s="418"/>
      <c r="BP29" s="418"/>
      <c r="BQ29" s="418"/>
      <c r="BR29" s="418"/>
      <c r="BS29" s="418"/>
      <c r="BT29" s="418"/>
      <c r="BU29" s="419"/>
      <c r="BV29" s="417">
        <v>59634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98.1</v>
      </c>
      <c r="AI30" s="534"/>
      <c r="AJ30" s="534"/>
      <c r="AK30" s="534"/>
      <c r="AL30" s="534"/>
      <c r="AM30" s="534"/>
      <c r="AN30" s="534"/>
      <c r="AO30" s="534"/>
      <c r="AP30" s="534"/>
      <c r="AQ30" s="534"/>
      <c r="AR30" s="534"/>
      <c r="AS30" s="534"/>
      <c r="AT30" s="534"/>
      <c r="AU30" s="534"/>
      <c r="AV30" s="534"/>
      <c r="AW30" s="534"/>
      <c r="AX30" s="536"/>
      <c r="AY30" s="595"/>
      <c r="AZ30" s="596"/>
      <c r="BA30" s="596"/>
      <c r="BB30" s="597"/>
      <c r="BC30" s="581" t="s">
        <v>171</v>
      </c>
      <c r="BD30" s="582"/>
      <c r="BE30" s="582"/>
      <c r="BF30" s="582"/>
      <c r="BG30" s="582"/>
      <c r="BH30" s="582"/>
      <c r="BI30" s="582"/>
      <c r="BJ30" s="582"/>
      <c r="BK30" s="582"/>
      <c r="BL30" s="582"/>
      <c r="BM30" s="583"/>
      <c r="BN30" s="584">
        <v>406255</v>
      </c>
      <c r="BO30" s="585"/>
      <c r="BP30" s="585"/>
      <c r="BQ30" s="585"/>
      <c r="BR30" s="585"/>
      <c r="BS30" s="585"/>
      <c r="BT30" s="585"/>
      <c r="BU30" s="586"/>
      <c r="BV30" s="584">
        <v>536583</v>
      </c>
      <c r="BW30" s="585"/>
      <c r="BX30" s="585"/>
      <c r="BY30" s="585"/>
      <c r="BZ30" s="585"/>
      <c r="CA30" s="585"/>
      <c r="CB30" s="585"/>
      <c r="CC30" s="586"/>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IF('各会計、関係団体の財政状況及び健全化判断比率'!B31="","",'各会計、関係団体の財政状況及び健全化判断比率'!B31)</f>
        <v>簡易水道特別会計</v>
      </c>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会津若松地方広域市町村圏整備組合一般会計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磐梯清水平開発株式会社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公団分収造林特別会計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IF('各会計、関係団体の財政状況及び健全化判断比率'!B32="","",'各会計、関係団体の財政状況及び健全化判断比率'!B32)</f>
        <v>公共下水道特別会計</v>
      </c>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会津若松地方広域市町村圏整備組合水道用水供給事業会計</v>
      </c>
      <c r="BZ35" s="599"/>
      <c r="CA35" s="599"/>
      <c r="CB35" s="599"/>
      <c r="CC35" s="599"/>
      <c r="CD35" s="599"/>
      <c r="CE35" s="599"/>
      <c r="CF35" s="599"/>
      <c r="CG35" s="599"/>
      <c r="CH35" s="599"/>
      <c r="CI35" s="599"/>
      <c r="CJ35" s="599"/>
      <c r="CK35" s="599"/>
      <c r="CL35" s="599"/>
      <c r="CM35" s="599"/>
      <c r="CN35" s="167"/>
      <c r="CO35" s="598">
        <f t="shared" ref="CO35:CO43" si="3">IF(CQ35="","",CO34+1)</f>
        <v>23</v>
      </c>
      <c r="CP35" s="598"/>
      <c r="CQ35" s="599" t="str">
        <f>IF('各会計、関係団体の財政状況及び健全化判断比率'!BS8="","",'各会計、関係団体の財政状況及び健全化判断比率'!BS8)</f>
        <v>株式会社会津嶺の里</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七ツ森地区下水道事業特別会計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IF('各会計、関係団体の財政状況及び健全化判断比率'!B33="","",'各会計、関係団体の財政状況及び健全化判断比率'!B33)</f>
        <v>農業集落排水事業特別会計</v>
      </c>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福島県市町村総合事務組合一般会計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会津若松地方土地開発公社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10</v>
      </c>
      <c r="BF37" s="598"/>
      <c r="BG37" s="599" t="str">
        <f>IF('各会計、関係団体の財政状況及び健全化判断比率'!B34="","",'各会計、関係団体の財政状況及び健全化判断比率'!B34)</f>
        <v>林業集落排水事業特別会計</v>
      </c>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福島県市町村総合事務組合消防補償等特別会計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f t="shared" si="1"/>
        <v>11</v>
      </c>
      <c r="BF38" s="598"/>
      <c r="BG38" s="599" t="str">
        <f>IF('各会計、関係団体の財政状況及び健全化判断比率'!B35="","",'各会計、関係団体の財政状況及び健全化判断比率'!B35)</f>
        <v>個別生活排水事業特別会計</v>
      </c>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福島県市町村総合事務組合消防賞じゅつ金特別会計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福島県市町村総合事務組合非常勤職員公務災害補償特別会計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福島県市町村総合事務組合自治会館管理特別会計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福島県後期高齢者医療広域連合一般会計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福島県後期高齢者医療広域連合後期高齢者医療特別会計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21</v>
      </c>
      <c r="BX43" s="598"/>
      <c r="BY43" s="599" t="str">
        <f>IF('各会計、関係団体の財政状況及び健全化判断比率'!B77="","",'各会計、関係団体の財政状況及び健全化判断比率'!B77)</f>
        <v>磐梯町外一市二町一ケ村組合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526</v>
      </c>
      <c r="D34" s="1184"/>
      <c r="E34" s="1185"/>
      <c r="F34" s="32">
        <v>7</v>
      </c>
      <c r="G34" s="33">
        <v>8.49</v>
      </c>
      <c r="H34" s="33">
        <v>9.64</v>
      </c>
      <c r="I34" s="33">
        <v>8.74</v>
      </c>
      <c r="J34" s="34">
        <v>6.21</v>
      </c>
      <c r="K34" s="22"/>
      <c r="L34" s="22"/>
      <c r="M34" s="22"/>
      <c r="N34" s="22"/>
      <c r="O34" s="22"/>
      <c r="P34" s="22"/>
    </row>
    <row r="35" spans="1:16" ht="39" customHeight="1">
      <c r="A35" s="22"/>
      <c r="B35" s="35"/>
      <c r="C35" s="1178" t="s">
        <v>527</v>
      </c>
      <c r="D35" s="1179"/>
      <c r="E35" s="1180"/>
      <c r="F35" s="36">
        <v>3.95</v>
      </c>
      <c r="G35" s="37">
        <v>2.34</v>
      </c>
      <c r="H35" s="37">
        <v>3.68</v>
      </c>
      <c r="I35" s="37">
        <v>3.49</v>
      </c>
      <c r="J35" s="38">
        <v>3.17</v>
      </c>
      <c r="K35" s="22"/>
      <c r="L35" s="22"/>
      <c r="M35" s="22"/>
      <c r="N35" s="22"/>
      <c r="O35" s="22"/>
      <c r="P35" s="22"/>
    </row>
    <row r="36" spans="1:16" ht="39" customHeight="1">
      <c r="A36" s="22"/>
      <c r="B36" s="35"/>
      <c r="C36" s="1178" t="s">
        <v>528</v>
      </c>
      <c r="D36" s="1179"/>
      <c r="E36" s="1180"/>
      <c r="F36" s="36">
        <v>1.0900000000000001</v>
      </c>
      <c r="G36" s="37">
        <v>0.62</v>
      </c>
      <c r="H36" s="37">
        <v>0.6</v>
      </c>
      <c r="I36" s="37">
        <v>0.72</v>
      </c>
      <c r="J36" s="38">
        <v>0.79</v>
      </c>
      <c r="K36" s="22"/>
      <c r="L36" s="22"/>
      <c r="M36" s="22"/>
      <c r="N36" s="22"/>
      <c r="O36" s="22"/>
      <c r="P36" s="22"/>
    </row>
    <row r="37" spans="1:16" ht="39" customHeight="1">
      <c r="A37" s="22"/>
      <c r="B37" s="35"/>
      <c r="C37" s="1178" t="s">
        <v>529</v>
      </c>
      <c r="D37" s="1179"/>
      <c r="E37" s="1180"/>
      <c r="F37" s="36">
        <v>0.5</v>
      </c>
      <c r="G37" s="37">
        <v>0.78</v>
      </c>
      <c r="H37" s="37">
        <v>1.17</v>
      </c>
      <c r="I37" s="37">
        <v>1.0900000000000001</v>
      </c>
      <c r="J37" s="38">
        <v>0.49</v>
      </c>
      <c r="K37" s="22"/>
      <c r="L37" s="22"/>
      <c r="M37" s="22"/>
      <c r="N37" s="22"/>
      <c r="O37" s="22"/>
      <c r="P37" s="22"/>
    </row>
    <row r="38" spans="1:16" ht="39" customHeight="1">
      <c r="A38" s="22"/>
      <c r="B38" s="35"/>
      <c r="C38" s="1178" t="s">
        <v>530</v>
      </c>
      <c r="D38" s="1179"/>
      <c r="E38" s="1180"/>
      <c r="F38" s="36">
        <v>0</v>
      </c>
      <c r="G38" s="37">
        <v>0</v>
      </c>
      <c r="H38" s="37">
        <v>0</v>
      </c>
      <c r="I38" s="37">
        <v>0</v>
      </c>
      <c r="J38" s="38">
        <v>0</v>
      </c>
      <c r="K38" s="22"/>
      <c r="L38" s="22"/>
      <c r="M38" s="22"/>
      <c r="N38" s="22"/>
      <c r="O38" s="22"/>
      <c r="P38" s="22"/>
    </row>
    <row r="39" spans="1:16" ht="39" customHeight="1">
      <c r="A39" s="22"/>
      <c r="B39" s="35"/>
      <c r="C39" s="1178" t="s">
        <v>531</v>
      </c>
      <c r="D39" s="1179"/>
      <c r="E39" s="1180"/>
      <c r="F39" s="36">
        <v>0</v>
      </c>
      <c r="G39" s="37">
        <v>0</v>
      </c>
      <c r="H39" s="37">
        <v>0</v>
      </c>
      <c r="I39" s="37">
        <v>0.02</v>
      </c>
      <c r="J39" s="38">
        <v>0</v>
      </c>
      <c r="K39" s="22"/>
      <c r="L39" s="22"/>
      <c r="M39" s="22"/>
      <c r="N39" s="22"/>
      <c r="O39" s="22"/>
      <c r="P39" s="22"/>
    </row>
    <row r="40" spans="1:16" ht="39" customHeight="1">
      <c r="A40" s="22"/>
      <c r="B40" s="35"/>
      <c r="C40" s="1178" t="s">
        <v>532</v>
      </c>
      <c r="D40" s="1179"/>
      <c r="E40" s="1180"/>
      <c r="F40" s="36">
        <v>0.04</v>
      </c>
      <c r="G40" s="37">
        <v>0.03</v>
      </c>
      <c r="H40" s="37">
        <v>0</v>
      </c>
      <c r="I40" s="37">
        <v>0</v>
      </c>
      <c r="J40" s="38">
        <v>0</v>
      </c>
      <c r="K40" s="22"/>
      <c r="L40" s="22"/>
      <c r="M40" s="22"/>
      <c r="N40" s="22"/>
      <c r="O40" s="22"/>
      <c r="P40" s="22"/>
    </row>
    <row r="41" spans="1:16" ht="39" customHeight="1">
      <c r="A41" s="22"/>
      <c r="B41" s="35"/>
      <c r="C41" s="1178" t="s">
        <v>533</v>
      </c>
      <c r="D41" s="1179"/>
      <c r="E41" s="1180"/>
      <c r="F41" s="36">
        <v>0</v>
      </c>
      <c r="G41" s="37">
        <v>0</v>
      </c>
      <c r="H41" s="37">
        <v>0</v>
      </c>
      <c r="I41" s="37">
        <v>0</v>
      </c>
      <c r="J41" s="38">
        <v>0</v>
      </c>
      <c r="K41" s="22"/>
      <c r="L41" s="22"/>
      <c r="M41" s="22"/>
      <c r="N41" s="22"/>
      <c r="O41" s="22"/>
      <c r="P41" s="22"/>
    </row>
    <row r="42" spans="1:16" ht="39" customHeight="1">
      <c r="A42" s="22"/>
      <c r="B42" s="39"/>
      <c r="C42" s="1178" t="s">
        <v>534</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535</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428</v>
      </c>
      <c r="L45" s="60">
        <v>433</v>
      </c>
      <c r="M45" s="60">
        <v>371</v>
      </c>
      <c r="N45" s="60">
        <v>444</v>
      </c>
      <c r="O45" s="61">
        <v>502</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119</v>
      </c>
      <c r="L48" s="64">
        <v>125</v>
      </c>
      <c r="M48" s="64">
        <v>127</v>
      </c>
      <c r="N48" s="64">
        <v>113</v>
      </c>
      <c r="O48" s="65">
        <v>100</v>
      </c>
      <c r="P48" s="48"/>
      <c r="Q48" s="48"/>
      <c r="R48" s="48"/>
      <c r="S48" s="48"/>
      <c r="T48" s="48"/>
      <c r="U48" s="48"/>
    </row>
    <row r="49" spans="1:21" ht="30.75" customHeight="1">
      <c r="A49" s="48"/>
      <c r="B49" s="1196"/>
      <c r="C49" s="1197"/>
      <c r="D49" s="62"/>
      <c r="E49" s="1188" t="s">
        <v>16</v>
      </c>
      <c r="F49" s="1188"/>
      <c r="G49" s="1188"/>
      <c r="H49" s="1188"/>
      <c r="I49" s="1188"/>
      <c r="J49" s="1189"/>
      <c r="K49" s="63">
        <v>8</v>
      </c>
      <c r="L49" s="64">
        <v>6</v>
      </c>
      <c r="M49" s="64">
        <v>4</v>
      </c>
      <c r="N49" s="64">
        <v>4</v>
      </c>
      <c r="O49" s="65">
        <v>3</v>
      </c>
      <c r="P49" s="48"/>
      <c r="Q49" s="48"/>
      <c r="R49" s="48"/>
      <c r="S49" s="48"/>
      <c r="T49" s="48"/>
      <c r="U49" s="48"/>
    </row>
    <row r="50" spans="1:21" ht="30.75" customHeight="1">
      <c r="A50" s="48"/>
      <c r="B50" s="1196"/>
      <c r="C50" s="1197"/>
      <c r="D50" s="62"/>
      <c r="E50" s="1188" t="s">
        <v>17</v>
      </c>
      <c r="F50" s="1188"/>
      <c r="G50" s="1188"/>
      <c r="H50" s="1188"/>
      <c r="I50" s="1188"/>
      <c r="J50" s="1189"/>
      <c r="K50" s="63">
        <v>14</v>
      </c>
      <c r="L50" s="64">
        <v>15</v>
      </c>
      <c r="M50" s="64">
        <v>14</v>
      </c>
      <c r="N50" s="64">
        <v>13</v>
      </c>
      <c r="O50" s="65">
        <v>12</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526</v>
      </c>
      <c r="L52" s="64">
        <v>535</v>
      </c>
      <c r="M52" s="64">
        <v>468</v>
      </c>
      <c r="N52" s="64">
        <v>511</v>
      </c>
      <c r="O52" s="65">
        <v>509</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43</v>
      </c>
      <c r="L53" s="69">
        <v>44</v>
      </c>
      <c r="M53" s="69">
        <v>48</v>
      </c>
      <c r="N53" s="69">
        <v>64</v>
      </c>
      <c r="O53" s="70">
        <v>108</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4324</v>
      </c>
      <c r="J41" s="83">
        <v>4606</v>
      </c>
      <c r="K41" s="83">
        <v>5060</v>
      </c>
      <c r="L41" s="83">
        <v>6627</v>
      </c>
      <c r="M41" s="84">
        <v>6679</v>
      </c>
    </row>
    <row r="42" spans="2:13" ht="27.75" customHeight="1">
      <c r="B42" s="1204"/>
      <c r="C42" s="1205"/>
      <c r="D42" s="85"/>
      <c r="E42" s="1210" t="s">
        <v>26</v>
      </c>
      <c r="F42" s="1210"/>
      <c r="G42" s="1210"/>
      <c r="H42" s="1211"/>
      <c r="I42" s="86">
        <v>35</v>
      </c>
      <c r="J42" s="87">
        <v>25</v>
      </c>
      <c r="K42" s="87">
        <v>16</v>
      </c>
      <c r="L42" s="87">
        <v>8</v>
      </c>
      <c r="M42" s="88" t="s">
        <v>478</v>
      </c>
    </row>
    <row r="43" spans="2:13" ht="27.75" customHeight="1">
      <c r="B43" s="1204"/>
      <c r="C43" s="1205"/>
      <c r="D43" s="85"/>
      <c r="E43" s="1210" t="s">
        <v>27</v>
      </c>
      <c r="F43" s="1210"/>
      <c r="G43" s="1210"/>
      <c r="H43" s="1211"/>
      <c r="I43" s="86">
        <v>1654</v>
      </c>
      <c r="J43" s="87">
        <v>1514</v>
      </c>
      <c r="K43" s="87">
        <v>1405</v>
      </c>
      <c r="L43" s="87">
        <v>1318</v>
      </c>
      <c r="M43" s="88">
        <v>1224</v>
      </c>
    </row>
    <row r="44" spans="2:13" ht="27.75" customHeight="1">
      <c r="B44" s="1204"/>
      <c r="C44" s="1205"/>
      <c r="D44" s="85"/>
      <c r="E44" s="1210" t="s">
        <v>28</v>
      </c>
      <c r="F44" s="1210"/>
      <c r="G44" s="1210"/>
      <c r="H44" s="1211"/>
      <c r="I44" s="86">
        <v>566</v>
      </c>
      <c r="J44" s="87">
        <v>350</v>
      </c>
      <c r="K44" s="87">
        <v>249</v>
      </c>
      <c r="L44" s="87">
        <v>140</v>
      </c>
      <c r="M44" s="88">
        <v>119</v>
      </c>
    </row>
    <row r="45" spans="2:13" ht="27.75" customHeight="1">
      <c r="B45" s="1204"/>
      <c r="C45" s="1205"/>
      <c r="D45" s="85"/>
      <c r="E45" s="1210" t="s">
        <v>29</v>
      </c>
      <c r="F45" s="1210"/>
      <c r="G45" s="1210"/>
      <c r="H45" s="1211"/>
      <c r="I45" s="86">
        <v>655</v>
      </c>
      <c r="J45" s="87">
        <v>617</v>
      </c>
      <c r="K45" s="87">
        <v>556</v>
      </c>
      <c r="L45" s="87">
        <v>547</v>
      </c>
      <c r="M45" s="88">
        <v>537</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1662</v>
      </c>
      <c r="J50" s="87">
        <v>1560</v>
      </c>
      <c r="K50" s="87">
        <v>1458</v>
      </c>
      <c r="L50" s="87">
        <v>1434</v>
      </c>
      <c r="M50" s="88">
        <v>1265</v>
      </c>
    </row>
    <row r="51" spans="2:13" ht="27.75" customHeight="1">
      <c r="B51" s="1204"/>
      <c r="C51" s="1205"/>
      <c r="D51" s="85"/>
      <c r="E51" s="1210" t="s">
        <v>36</v>
      </c>
      <c r="F51" s="1210"/>
      <c r="G51" s="1210"/>
      <c r="H51" s="1211"/>
      <c r="I51" s="86">
        <v>335</v>
      </c>
      <c r="J51" s="87">
        <v>319</v>
      </c>
      <c r="K51" s="87">
        <v>296</v>
      </c>
      <c r="L51" s="87">
        <v>265</v>
      </c>
      <c r="M51" s="88">
        <v>228</v>
      </c>
    </row>
    <row r="52" spans="2:13" ht="27.75" customHeight="1">
      <c r="B52" s="1206"/>
      <c r="C52" s="1207"/>
      <c r="D52" s="85"/>
      <c r="E52" s="1210" t="s">
        <v>37</v>
      </c>
      <c r="F52" s="1210"/>
      <c r="G52" s="1210"/>
      <c r="H52" s="1211"/>
      <c r="I52" s="86">
        <v>4892</v>
      </c>
      <c r="J52" s="87">
        <v>4980</v>
      </c>
      <c r="K52" s="87">
        <v>5261</v>
      </c>
      <c r="L52" s="87">
        <v>6043</v>
      </c>
      <c r="M52" s="88">
        <v>5816</v>
      </c>
    </row>
    <row r="53" spans="2:13" ht="27.75" customHeight="1" thickBot="1">
      <c r="B53" s="1217" t="s">
        <v>21</v>
      </c>
      <c r="C53" s="1218"/>
      <c r="D53" s="92"/>
      <c r="E53" s="1219" t="s">
        <v>38</v>
      </c>
      <c r="F53" s="1219"/>
      <c r="G53" s="1219"/>
      <c r="H53" s="1220"/>
      <c r="I53" s="93">
        <v>345</v>
      </c>
      <c r="J53" s="94">
        <v>253</v>
      </c>
      <c r="K53" s="94">
        <v>271</v>
      </c>
      <c r="L53" s="94">
        <v>899</v>
      </c>
      <c r="M53" s="95">
        <v>1251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550</v>
      </c>
      <c r="C41" s="248"/>
      <c r="D41" s="248"/>
      <c r="E41" s="248"/>
      <c r="F41" s="248"/>
      <c r="G41" s="248"/>
      <c r="H41" s="248"/>
      <c r="I41" s="248"/>
      <c r="J41" s="248"/>
      <c r="K41" s="248"/>
      <c r="L41" s="248"/>
      <c r="M41" s="248"/>
      <c r="N41" s="248"/>
      <c r="O41" s="248"/>
      <c r="P41" s="249"/>
    </row>
    <row r="42" spans="2:17">
      <c r="B42" s="250"/>
      <c r="C42" s="246"/>
      <c r="D42" s="246"/>
      <c r="E42" s="246"/>
      <c r="F42" s="246"/>
      <c r="G42" s="353" t="s">
        <v>551</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552</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553</v>
      </c>
      <c r="H51" s="1234"/>
      <c r="I51" s="1239" t="s">
        <v>554</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555</v>
      </c>
      <c r="J53" s="1243"/>
      <c r="K53" s="1250"/>
      <c r="L53" s="1250"/>
      <c r="M53" s="1250"/>
      <c r="N53" s="1250"/>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556</v>
      </c>
      <c r="H55" s="1245"/>
      <c r="I55" s="1243" t="s">
        <v>554</v>
      </c>
      <c r="J55" s="1243"/>
      <c r="K55" s="1241"/>
      <c r="L55" s="1241"/>
      <c r="M55" s="1241"/>
      <c r="N55" s="1241"/>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2" t="s">
        <v>557</v>
      </c>
      <c r="J57" s="1252"/>
      <c r="K57" s="1250"/>
      <c r="L57" s="1250"/>
      <c r="M57" s="1250"/>
      <c r="N57" s="1250"/>
      <c r="O57" s="1250"/>
      <c r="P57" s="359"/>
      <c r="Q57" s="358"/>
    </row>
    <row r="58" spans="1:17" s="357" customFormat="1">
      <c r="A58" s="245"/>
      <c r="B58" s="358"/>
      <c r="C58" s="354"/>
      <c r="D58" s="354"/>
      <c r="E58" s="354"/>
      <c r="F58" s="354"/>
      <c r="G58" s="1248"/>
      <c r="H58" s="1249"/>
      <c r="I58" s="1252"/>
      <c r="J58" s="1252"/>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558</v>
      </c>
      <c r="C63" s="246"/>
      <c r="D63" s="246"/>
      <c r="E63" s="246"/>
      <c r="F63" s="246"/>
      <c r="G63" s="246"/>
      <c r="H63" s="246"/>
      <c r="I63" s="246"/>
      <c r="J63" s="246"/>
      <c r="K63" s="246"/>
      <c r="L63" s="246"/>
      <c r="M63" s="246"/>
      <c r="N63" s="246"/>
      <c r="O63" s="246"/>
    </row>
    <row r="64" spans="1:17">
      <c r="B64" s="250"/>
      <c r="C64" s="246"/>
      <c r="D64" s="246"/>
      <c r="E64" s="246"/>
      <c r="F64" s="246"/>
      <c r="G64" s="353" t="s">
        <v>551</v>
      </c>
      <c r="I64" s="354"/>
      <c r="J64" s="354"/>
      <c r="K64" s="354"/>
      <c r="L64" s="246"/>
      <c r="M64" s="246"/>
      <c r="N64" s="246"/>
      <c r="O64" s="246"/>
    </row>
    <row r="65" spans="2:30">
      <c r="B65" s="250"/>
      <c r="C65" s="246"/>
      <c r="D65" s="246"/>
      <c r="E65" s="246"/>
      <c r="F65" s="246"/>
      <c r="G65" s="1221" t="s">
        <v>559</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553</v>
      </c>
      <c r="H73" s="1234"/>
      <c r="I73" s="1239" t="s">
        <v>554</v>
      </c>
      <c r="J73" s="1239"/>
      <c r="K73" s="1253">
        <v>21.4</v>
      </c>
      <c r="L73" s="1253">
        <v>15.6</v>
      </c>
      <c r="M73" s="1242">
        <v>17</v>
      </c>
      <c r="N73" s="1242">
        <v>53.5</v>
      </c>
      <c r="O73" s="1242">
        <v>75.599999999999994</v>
      </c>
      <c r="S73" s="245">
        <v>9.9</v>
      </c>
    </row>
    <row r="74" spans="2:30">
      <c r="B74" s="250"/>
      <c r="C74" s="246"/>
      <c r="D74" s="246"/>
      <c r="E74" s="246"/>
      <c r="F74" s="246"/>
      <c r="G74" s="1235"/>
      <c r="H74" s="1236"/>
      <c r="I74" s="1240"/>
      <c r="J74" s="1240"/>
      <c r="K74" s="1253"/>
      <c r="L74" s="1253"/>
      <c r="M74" s="1242"/>
      <c r="N74" s="1242"/>
      <c r="O74" s="1242"/>
    </row>
    <row r="75" spans="2:30">
      <c r="B75" s="250"/>
      <c r="C75" s="246"/>
      <c r="D75" s="246"/>
      <c r="E75" s="246"/>
      <c r="F75" s="246"/>
      <c r="G75" s="1235"/>
      <c r="H75" s="1236"/>
      <c r="I75" s="1243" t="s">
        <v>561</v>
      </c>
      <c r="J75" s="1243"/>
      <c r="K75" s="1254">
        <v>3.4</v>
      </c>
      <c r="L75" s="1254">
        <v>2.8</v>
      </c>
      <c r="M75" s="1254">
        <v>2.8</v>
      </c>
      <c r="N75" s="1254">
        <v>3.2</v>
      </c>
      <c r="O75" s="1254">
        <v>4.4000000000000004</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556</v>
      </c>
      <c r="H77" s="1245"/>
      <c r="I77" s="1243" t="s">
        <v>554</v>
      </c>
      <c r="J77" s="1243"/>
      <c r="K77" s="1253">
        <v>0</v>
      </c>
      <c r="L77" s="1253">
        <v>0</v>
      </c>
      <c r="M77" s="1242">
        <v>0</v>
      </c>
      <c r="N77" s="1242">
        <v>0</v>
      </c>
      <c r="O77" s="1242">
        <v>0</v>
      </c>
      <c r="R77" s="245">
        <v>12.3</v>
      </c>
      <c r="T77" s="245">
        <v>11.1</v>
      </c>
    </row>
    <row r="78" spans="2:30">
      <c r="B78" s="250"/>
      <c r="C78" s="246"/>
      <c r="D78" s="246"/>
      <c r="E78" s="246"/>
      <c r="F78" s="246"/>
      <c r="G78" s="1246"/>
      <c r="H78" s="1247"/>
      <c r="I78" s="1243"/>
      <c r="J78" s="1243"/>
      <c r="K78" s="1253"/>
      <c r="L78" s="1253"/>
      <c r="M78" s="1242"/>
      <c r="N78" s="1242"/>
      <c r="O78" s="1242"/>
    </row>
    <row r="79" spans="2:30">
      <c r="B79" s="250"/>
      <c r="C79" s="246"/>
      <c r="D79" s="246"/>
      <c r="E79" s="246"/>
      <c r="F79" s="246"/>
      <c r="G79" s="1246"/>
      <c r="H79" s="1247"/>
      <c r="I79" s="1255" t="s">
        <v>561</v>
      </c>
      <c r="J79" s="1252"/>
      <c r="K79" s="1256">
        <v>8.5</v>
      </c>
      <c r="L79" s="1256">
        <v>7.9</v>
      </c>
      <c r="M79" s="1256">
        <v>6.9</v>
      </c>
      <c r="N79" s="1256">
        <v>7.2</v>
      </c>
      <c r="O79" s="1256">
        <v>6</v>
      </c>
      <c r="V79" s="245">
        <v>53.5</v>
      </c>
      <c r="X79" s="245">
        <v>48.2</v>
      </c>
      <c r="Z79" s="245">
        <v>34.200000000000003</v>
      </c>
      <c r="AB79" s="245">
        <v>30.3</v>
      </c>
      <c r="AD79" s="245">
        <v>28.9</v>
      </c>
    </row>
    <row r="80" spans="2:30">
      <c r="B80" s="250"/>
      <c r="C80" s="246"/>
      <c r="D80" s="246"/>
      <c r="E80" s="246"/>
      <c r="F80" s="246"/>
      <c r="G80" s="1248"/>
      <c r="H80" s="1249"/>
      <c r="I80" s="1252"/>
      <c r="J80" s="1252"/>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295412</v>
      </c>
      <c r="E3" s="118"/>
      <c r="F3" s="119">
        <v>221823</v>
      </c>
      <c r="G3" s="120"/>
      <c r="H3" s="121"/>
    </row>
    <row r="4" spans="1:8">
      <c r="A4" s="122"/>
      <c r="B4" s="123"/>
      <c r="C4" s="124"/>
      <c r="D4" s="125">
        <v>127561</v>
      </c>
      <c r="E4" s="126"/>
      <c r="F4" s="127">
        <v>104431</v>
      </c>
      <c r="G4" s="128"/>
      <c r="H4" s="129"/>
    </row>
    <row r="5" spans="1:8">
      <c r="A5" s="110" t="s">
        <v>512</v>
      </c>
      <c r="B5" s="115"/>
      <c r="C5" s="116"/>
      <c r="D5" s="117">
        <v>251838</v>
      </c>
      <c r="E5" s="118"/>
      <c r="F5" s="119">
        <v>263041</v>
      </c>
      <c r="G5" s="120"/>
      <c r="H5" s="121"/>
    </row>
    <row r="6" spans="1:8">
      <c r="A6" s="122"/>
      <c r="B6" s="123"/>
      <c r="C6" s="124"/>
      <c r="D6" s="125">
        <v>91159</v>
      </c>
      <c r="E6" s="126"/>
      <c r="F6" s="127">
        <v>103171</v>
      </c>
      <c r="G6" s="128"/>
      <c r="H6" s="129"/>
    </row>
    <row r="7" spans="1:8">
      <c r="A7" s="110" t="s">
        <v>513</v>
      </c>
      <c r="B7" s="115"/>
      <c r="C7" s="116"/>
      <c r="D7" s="117">
        <v>318264</v>
      </c>
      <c r="E7" s="118"/>
      <c r="F7" s="119">
        <v>272886</v>
      </c>
      <c r="G7" s="120"/>
      <c r="H7" s="121"/>
    </row>
    <row r="8" spans="1:8">
      <c r="A8" s="122"/>
      <c r="B8" s="123"/>
      <c r="C8" s="124"/>
      <c r="D8" s="125">
        <v>124811</v>
      </c>
      <c r="E8" s="126"/>
      <c r="F8" s="127">
        <v>125724</v>
      </c>
      <c r="G8" s="128"/>
      <c r="H8" s="129"/>
    </row>
    <row r="9" spans="1:8">
      <c r="A9" s="110" t="s">
        <v>514</v>
      </c>
      <c r="B9" s="115"/>
      <c r="C9" s="116"/>
      <c r="D9" s="117">
        <v>757575</v>
      </c>
      <c r="E9" s="118"/>
      <c r="F9" s="119">
        <v>245039</v>
      </c>
      <c r="G9" s="120"/>
      <c r="H9" s="121"/>
    </row>
    <row r="10" spans="1:8">
      <c r="A10" s="122"/>
      <c r="B10" s="123"/>
      <c r="C10" s="124"/>
      <c r="D10" s="125">
        <v>94961</v>
      </c>
      <c r="E10" s="126"/>
      <c r="F10" s="127">
        <v>108922</v>
      </c>
      <c r="G10" s="128"/>
      <c r="H10" s="129"/>
    </row>
    <row r="11" spans="1:8">
      <c r="A11" s="110" t="s">
        <v>515</v>
      </c>
      <c r="B11" s="115"/>
      <c r="C11" s="116"/>
      <c r="D11" s="117">
        <v>235928</v>
      </c>
      <c r="E11" s="118"/>
      <c r="F11" s="119">
        <v>237994</v>
      </c>
      <c r="G11" s="120"/>
      <c r="H11" s="121"/>
    </row>
    <row r="12" spans="1:8">
      <c r="A12" s="122"/>
      <c r="B12" s="123"/>
      <c r="C12" s="130"/>
      <c r="D12" s="125">
        <v>116676</v>
      </c>
      <c r="E12" s="126"/>
      <c r="F12" s="127">
        <v>110361</v>
      </c>
      <c r="G12" s="128"/>
      <c r="H12" s="129"/>
    </row>
    <row r="13" spans="1:8">
      <c r="A13" s="110"/>
      <c r="B13" s="115"/>
      <c r="C13" s="131"/>
      <c r="D13" s="132">
        <v>371803</v>
      </c>
      <c r="E13" s="133"/>
      <c r="F13" s="134">
        <v>248157</v>
      </c>
      <c r="G13" s="135"/>
      <c r="H13" s="121"/>
    </row>
    <row r="14" spans="1:8">
      <c r="A14" s="122"/>
      <c r="B14" s="123"/>
      <c r="C14" s="124"/>
      <c r="D14" s="125">
        <v>111034</v>
      </c>
      <c r="E14" s="126"/>
      <c r="F14" s="127">
        <v>110522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7.59</v>
      </c>
      <c r="C19" s="136">
        <f>ROUND(VALUE(SUBSTITUTE(実質収支比率等に係る経年分析!G$48,"▲","-")),2)</f>
        <v>8.5299999999999994</v>
      </c>
      <c r="D19" s="136">
        <f>ROUND(VALUE(SUBSTITUTE(実質収支比率等に係る経年分析!H$48,"▲","-")),2)</f>
        <v>9.65</v>
      </c>
      <c r="E19" s="136">
        <f>ROUND(VALUE(SUBSTITUTE(実質収支比率等に係る経年分析!I$48,"▲","-")),2)</f>
        <v>8.75</v>
      </c>
      <c r="F19" s="136">
        <f>ROUND(VALUE(SUBSTITUTE(実質収支比率等に係る経年分析!J$48,"▲","-")),2)</f>
        <v>6.22</v>
      </c>
    </row>
    <row r="20" spans="1:11">
      <c r="A20" s="136" t="s">
        <v>43</v>
      </c>
      <c r="B20" s="136">
        <f>ROUND(VALUE(SUBSTITUTE(実質収支比率等に係る経年分析!F$47,"▲","-")),2)</f>
        <v>39.5</v>
      </c>
      <c r="C20" s="136">
        <f>ROUND(VALUE(SUBSTITUTE(実質収支比率等に係る経年分析!G$47,"▲","-")),2)</f>
        <v>34.869999999999997</v>
      </c>
      <c r="D20" s="136">
        <f>ROUND(VALUE(SUBSTITUTE(実質収支比率等に係る経年分析!H$47,"▲","-")),2)</f>
        <v>36.11</v>
      </c>
      <c r="E20" s="136">
        <f>ROUND(VALUE(SUBSTITUTE(実質収支比率等に係る経年分析!I$47,"▲","-")),2)</f>
        <v>33.4</v>
      </c>
      <c r="F20" s="136">
        <f>ROUND(VALUE(SUBSTITUTE(実質収支比率等に係る経年分析!J$47,"▲","-")),2)</f>
        <v>32.9</v>
      </c>
    </row>
    <row r="21" spans="1:11">
      <c r="A21" s="136" t="s">
        <v>44</v>
      </c>
      <c r="B21" s="136">
        <f>IF(ISNUMBER(VALUE(SUBSTITUTE(実質収支比率等に係る経年分析!F$49,"▲","-"))),ROUND(VALUE(SUBSTITUTE(実質収支比率等に係る経年分析!F$49,"▲","-")),2),NA())</f>
        <v>2.4900000000000002</v>
      </c>
      <c r="C21" s="136">
        <f>IF(ISNUMBER(VALUE(SUBSTITUTE(実質収支比率等に係る経年分析!G$49,"▲","-"))),ROUND(VALUE(SUBSTITUTE(実質収支比率等に係る経年分析!G$49,"▲","-")),2),NA())</f>
        <v>-3.39</v>
      </c>
      <c r="D21" s="136">
        <f>IF(ISNUMBER(VALUE(SUBSTITUTE(実質収支比率等に係る経年分析!H$49,"▲","-"))),ROUND(VALUE(SUBSTITUTE(実質収支比率等に係る経年分析!H$49,"▲","-")),2),NA())</f>
        <v>0.37</v>
      </c>
      <c r="E21" s="136">
        <f>IF(ISNUMBER(VALUE(SUBSTITUTE(実質収支比率等に係る経年分析!I$49,"▲","-"))),ROUND(VALUE(SUBSTITUTE(実質収支比率等に係る経年分析!I$49,"▲","-")),2),NA())</f>
        <v>-0.78</v>
      </c>
      <c r="F21" s="136">
        <f>IF(ISNUMBER(VALUE(SUBSTITUTE(実質収支比率等に係る経年分析!J$49,"▲","-"))),ROUND(VALUE(SUBSTITUTE(実質収支比率等に係る経年分析!J$49,"▲","-")),2),NA())</f>
        <v>-3.58</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公共下水道特別会計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七ツ森地区下水道事業特別会計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0.04</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0.03</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公団分収造林特別会計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簡易水道特別会計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1.17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1.0900000000000001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0.49</v>
      </c>
    </row>
    <row r="34" spans="1:16">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1.0900000000000001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0.72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0.79</v>
      </c>
    </row>
    <row r="35" spans="1:16">
      <c r="A35" s="137" t="str">
        <f>IF(連結実質赤字比率に係る赤字・黒字の構成分析!C$35="",NA(),連結実質赤字比率に係る赤字・黒字の構成分析!C$35)</f>
        <v>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3.95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2.34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3.68</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3.49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3.17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8.49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8.74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6.21</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526</v>
      </c>
      <c r="E42" s="138"/>
      <c r="F42" s="138"/>
      <c r="G42" s="138">
        <f>'実質公債費比率（分子）の構造'!L$52</f>
        <v>535</v>
      </c>
      <c r="H42" s="138"/>
      <c r="I42" s="138"/>
      <c r="J42" s="138">
        <f>'実質公債費比率（分子）の構造'!M$52</f>
        <v>468</v>
      </c>
      <c r="K42" s="138"/>
      <c r="L42" s="138"/>
      <c r="M42" s="138">
        <f>'実質公債費比率（分子）の構造'!N$52</f>
        <v>511</v>
      </c>
      <c r="N42" s="138"/>
      <c r="O42" s="138"/>
      <c r="P42" s="138">
        <f>'実質公債費比率（分子）の構造'!O$52</f>
        <v>509</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0</v>
      </c>
      <c r="O43" s="138"/>
      <c r="P43" s="138"/>
    </row>
    <row r="44" spans="1:16">
      <c r="A44" s="138" t="s">
        <v>53</v>
      </c>
      <c r="B44" s="138">
        <f>'実質公債費比率（分子）の構造'!K$50</f>
        <v>14</v>
      </c>
      <c r="C44" s="138"/>
      <c r="D44" s="138"/>
      <c r="E44" s="138">
        <f>'実質公債費比率（分子）の構造'!L$50</f>
        <v>15</v>
      </c>
      <c r="F44" s="138"/>
      <c r="G44" s="138"/>
      <c r="H44" s="138">
        <f>'実質公債費比率（分子）の構造'!M$50</f>
        <v>14</v>
      </c>
      <c r="I44" s="138"/>
      <c r="J44" s="138"/>
      <c r="K44" s="138">
        <f>'実質公債費比率（分子）の構造'!N$50</f>
        <v>13</v>
      </c>
      <c r="L44" s="138"/>
      <c r="M44" s="138"/>
      <c r="N44" s="138">
        <f>'実質公債費比率（分子）の構造'!O$50</f>
        <v>12</v>
      </c>
      <c r="O44" s="138"/>
      <c r="P44" s="138"/>
    </row>
    <row r="45" spans="1:16">
      <c r="A45" s="138" t="s">
        <v>54</v>
      </c>
      <c r="B45" s="138">
        <f>'実質公債費比率（分子）の構造'!K$49</f>
        <v>8</v>
      </c>
      <c r="C45" s="138"/>
      <c r="D45" s="138"/>
      <c r="E45" s="138">
        <f>'実質公債費比率（分子）の構造'!L$49</f>
        <v>6</v>
      </c>
      <c r="F45" s="138"/>
      <c r="G45" s="138"/>
      <c r="H45" s="138">
        <f>'実質公債費比率（分子）の構造'!M$49</f>
        <v>4</v>
      </c>
      <c r="I45" s="138"/>
      <c r="J45" s="138"/>
      <c r="K45" s="138">
        <f>'実質公債費比率（分子）の構造'!N$49</f>
        <v>4</v>
      </c>
      <c r="L45" s="138"/>
      <c r="M45" s="138"/>
      <c r="N45" s="138">
        <f>'実質公債費比率（分子）の構造'!O$49</f>
        <v>3</v>
      </c>
      <c r="O45" s="138"/>
      <c r="P45" s="138"/>
    </row>
    <row r="46" spans="1:16">
      <c r="A46" s="138" t="s">
        <v>55</v>
      </c>
      <c r="B46" s="138">
        <f>'実質公債費比率（分子）の構造'!K$48</f>
        <v>119</v>
      </c>
      <c r="C46" s="138"/>
      <c r="D46" s="138"/>
      <c r="E46" s="138">
        <f>'実質公債費比率（分子）の構造'!L$48</f>
        <v>125</v>
      </c>
      <c r="F46" s="138"/>
      <c r="G46" s="138"/>
      <c r="H46" s="138">
        <f>'実質公債費比率（分子）の構造'!M$48</f>
        <v>127</v>
      </c>
      <c r="I46" s="138"/>
      <c r="J46" s="138"/>
      <c r="K46" s="138">
        <f>'実質公債費比率（分子）の構造'!N$48</f>
        <v>113</v>
      </c>
      <c r="L46" s="138"/>
      <c r="M46" s="138"/>
      <c r="N46" s="138">
        <f>'実質公債費比率（分子）の構造'!O$48</f>
        <v>100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428</v>
      </c>
      <c r="C49" s="138"/>
      <c r="D49" s="138"/>
      <c r="E49" s="138">
        <f>'実質公債費比率（分子）の構造'!L$45</f>
        <v>433</v>
      </c>
      <c r="F49" s="138"/>
      <c r="G49" s="138"/>
      <c r="H49" s="138">
        <f>'実質公債費比率（分子）の構造'!M$45</f>
        <v>371</v>
      </c>
      <c r="I49" s="138"/>
      <c r="J49" s="138"/>
      <c r="K49" s="138">
        <f>'実質公債費比率（分子）の構造'!N$45</f>
        <v>444</v>
      </c>
      <c r="L49" s="138"/>
      <c r="M49" s="138"/>
      <c r="N49" s="138">
        <f>'実質公債費比率（分子）の構造'!O$45</f>
        <v>502</v>
      </c>
      <c r="O49" s="138"/>
      <c r="P49" s="138"/>
    </row>
    <row r="50" spans="1:16">
      <c r="A50" s="138" t="s">
        <v>59</v>
      </c>
      <c r="B50" s="138" t="e">
        <f>NA()</f>
        <v>#N/A</v>
      </c>
      <c r="C50" s="138">
        <f>IF(ISNUMBER('実質公債費比率（分子）の構造'!K$53),'実質公債費比率（分子）の構造'!K$53,NA())</f>
        <v>43</v>
      </c>
      <c r="D50" s="138" t="e">
        <f>NA()</f>
        <v>#N/A</v>
      </c>
      <c r="E50" s="138" t="e">
        <f>NA()</f>
        <v>#N/A</v>
      </c>
      <c r="F50" s="138">
        <f>IF(ISNUMBER('実質公債費比率（分子）の構造'!L$53),'実質公債費比率（分子）の構造'!L$53,NA())</f>
        <v>44</v>
      </c>
      <c r="G50" s="138" t="e">
        <f>NA()</f>
        <v>#N/A</v>
      </c>
      <c r="H50" s="138" t="e">
        <f>NA()</f>
        <v>#N/A</v>
      </c>
      <c r="I50" s="138">
        <f>IF(ISNUMBER('実質公債費比率（分子）の構造'!M$53),'実質公債費比率（分子）の構造'!M$53,NA())</f>
        <v>48</v>
      </c>
      <c r="J50" s="138" t="e">
        <f>NA()</f>
        <v>#N/A</v>
      </c>
      <c r="K50" s="138" t="e">
        <f>NA()</f>
        <v>#N/A</v>
      </c>
      <c r="L50" s="138">
        <f>IF(ISNUMBER('実質公債費比率（分子）の構造'!N$53),'実質公債費比率（分子）の構造'!N$53,NA())</f>
        <v>64</v>
      </c>
      <c r="M50" s="138" t="e">
        <f>NA()</f>
        <v>#N/A</v>
      </c>
      <c r="N50" s="138" t="e">
        <f>NA()</f>
        <v>#N/A</v>
      </c>
      <c r="O50" s="138">
        <f>IF(ISNUMBER('実質公債費比率（分子）の構造'!O$53),'実質公債費比率（分子）の構造'!O$53,NA())</f>
        <v>108</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4892</v>
      </c>
      <c r="E56" s="137"/>
      <c r="F56" s="137"/>
      <c r="G56" s="137">
        <f>'将来負担比率（分子）の構造'!J$52</f>
        <v>4980</v>
      </c>
      <c r="H56" s="137"/>
      <c r="I56" s="137"/>
      <c r="J56" s="137">
        <f>'将来負担比率（分子）の構造'!K$52</f>
        <v>5261</v>
      </c>
      <c r="K56" s="137"/>
      <c r="L56" s="137"/>
      <c r="M56" s="137">
        <f>'将来負担比率（分子）の構造'!L$52</f>
        <v>6043</v>
      </c>
      <c r="N56" s="137"/>
      <c r="O56" s="137"/>
      <c r="P56" s="137">
        <f>'将来負担比率（分子）の構造'!M$52</f>
        <v>5816</v>
      </c>
    </row>
    <row r="57" spans="1:16">
      <c r="A57" s="137" t="s">
        <v>36</v>
      </c>
      <c r="B57" s="137"/>
      <c r="C57" s="137"/>
      <c r="D57" s="137">
        <f>'将来負担比率（分子）の構造'!I$51</f>
        <v>335</v>
      </c>
      <c r="E57" s="137"/>
      <c r="F57" s="137"/>
      <c r="G57" s="137">
        <f>'将来負担比率（分子）の構造'!J$51</f>
        <v>319</v>
      </c>
      <c r="H57" s="137"/>
      <c r="I57" s="137"/>
      <c r="J57" s="137">
        <f>'将来負担比率（分子）の構造'!K$51</f>
        <v>296</v>
      </c>
      <c r="K57" s="137"/>
      <c r="L57" s="137"/>
      <c r="M57" s="137">
        <f>'将来負担比率（分子）の構造'!L$51</f>
        <v>265</v>
      </c>
      <c r="N57" s="137"/>
      <c r="O57" s="137"/>
      <c r="P57" s="137">
        <f>'将来負担比率（分子）の構造'!M$51</f>
        <v>228</v>
      </c>
    </row>
    <row r="58" spans="1:16">
      <c r="A58" s="137" t="s">
        <v>35</v>
      </c>
      <c r="B58" s="137"/>
      <c r="C58" s="137"/>
      <c r="D58" s="137">
        <f>'将来負担比率（分子）の構造'!I$50</f>
        <v>1662</v>
      </c>
      <c r="E58" s="137"/>
      <c r="F58" s="137"/>
      <c r="G58" s="137">
        <f>'将来負担比率（分子）の構造'!J$50</f>
        <v>1560</v>
      </c>
      <c r="H58" s="137"/>
      <c r="I58" s="137"/>
      <c r="J58" s="137">
        <f>'将来負担比率（分子）の構造'!K$50</f>
        <v>1458</v>
      </c>
      <c r="K58" s="137"/>
      <c r="L58" s="137"/>
      <c r="M58" s="137">
        <f>'将来負担比率（分子）の構造'!L$50</f>
        <v>1434</v>
      </c>
      <c r="N58" s="137"/>
      <c r="O58" s="137"/>
      <c r="P58" s="137">
        <f>'将来負担比率（分子）の構造'!M$50</f>
        <v>1265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655</v>
      </c>
      <c r="C62" s="137"/>
      <c r="D62" s="137"/>
      <c r="E62" s="137">
        <f>'将来負担比率（分子）の構造'!J$45</f>
        <v>617</v>
      </c>
      <c r="F62" s="137"/>
      <c r="G62" s="137"/>
      <c r="H62" s="137">
        <f>'将来負担比率（分子）の構造'!K$45</f>
        <v>556</v>
      </c>
      <c r="I62" s="137"/>
      <c r="J62" s="137"/>
      <c r="K62" s="137">
        <f>'将来負担比率（分子）の構造'!L$45</f>
        <v>547</v>
      </c>
      <c r="L62" s="137"/>
      <c r="M62" s="137"/>
      <c r="N62" s="137">
        <f>'将来負担比率（分子）の構造'!M$45</f>
        <v>537</v>
      </c>
      <c r="O62" s="137"/>
      <c r="P62" s="137"/>
    </row>
    <row r="63" spans="1:16">
      <c r="A63" s="137" t="s">
        <v>28</v>
      </c>
      <c r="B63" s="137">
        <f>'将来負担比率（分子）の構造'!I$44</f>
        <v>566</v>
      </c>
      <c r="C63" s="137"/>
      <c r="D63" s="137"/>
      <c r="E63" s="137">
        <f>'将来負担比率（分子）の構造'!J$44</f>
        <v>350</v>
      </c>
      <c r="F63" s="137"/>
      <c r="G63" s="137"/>
      <c r="H63" s="137">
        <f>'将来負担比率（分子）の構造'!K$44</f>
        <v>249</v>
      </c>
      <c r="I63" s="137"/>
      <c r="J63" s="137"/>
      <c r="K63" s="137">
        <f>'将来負担比率（分子）の構造'!L$44</f>
        <v>140</v>
      </c>
      <c r="L63" s="137"/>
      <c r="M63" s="137"/>
      <c r="N63" s="137">
        <f>'将来負担比率（分子）の構造'!M$44</f>
        <v>119</v>
      </c>
      <c r="O63" s="137"/>
      <c r="P63" s="137"/>
    </row>
    <row r="64" spans="1:16">
      <c r="A64" s="137" t="s">
        <v>27</v>
      </c>
      <c r="B64" s="137">
        <f>'将来負担比率（分子）の構造'!I$43</f>
        <v>1654</v>
      </c>
      <c r="C64" s="137"/>
      <c r="D64" s="137"/>
      <c r="E64" s="137">
        <f>'将来負担比率（分子）の構造'!J$43</f>
        <v>1514</v>
      </c>
      <c r="F64" s="137"/>
      <c r="G64" s="137"/>
      <c r="H64" s="137">
        <f>'将来負担比率（分子）の構造'!K$43</f>
        <v>1405</v>
      </c>
      <c r="I64" s="137"/>
      <c r="J64" s="137"/>
      <c r="K64" s="137">
        <f>'将来負担比率（分子）の構造'!L$43</f>
        <v>1318</v>
      </c>
      <c r="L64" s="137"/>
      <c r="M64" s="137"/>
      <c r="N64" s="137">
        <f>'将来負担比率（分子）の構造'!M$43</f>
        <v>1224</v>
      </c>
      <c r="O64" s="137"/>
      <c r="P64" s="137"/>
    </row>
    <row r="65" spans="1:16">
      <c r="A65" s="137" t="s">
        <v>26</v>
      </c>
      <c r="B65" s="137">
        <f>'将来負担比率（分子）の構造'!I$42</f>
        <v>35</v>
      </c>
      <c r="C65" s="137"/>
      <c r="D65" s="137"/>
      <c r="E65" s="137">
        <f>'将来負担比率（分子）の構造'!J$42</f>
        <v>25</v>
      </c>
      <c r="F65" s="137"/>
      <c r="G65" s="137"/>
      <c r="H65" s="137">
        <f>'将来負担比率（分子）の構造'!K$42</f>
        <v>16</v>
      </c>
      <c r="I65" s="137"/>
      <c r="J65" s="137"/>
      <c r="K65" s="137">
        <f>'将来負担比率（分子）の構造'!L$42</f>
        <v>8</v>
      </c>
      <c r="L65" s="137"/>
      <c r="M65" s="137"/>
      <c r="N65" s="137" t="str">
        <f>'将来負担比率（分子）の構造'!M$42</f>
        <v>-</v>
      </c>
      <c r="O65" s="137"/>
      <c r="P65" s="137"/>
    </row>
    <row r="66" spans="1:16">
      <c r="A66" s="137" t="s">
        <v>25</v>
      </c>
      <c r="B66" s="137">
        <f>'将来負担比率（分子）の構造'!I$41</f>
        <v>4324</v>
      </c>
      <c r="C66" s="137"/>
      <c r="D66" s="137"/>
      <c r="E66" s="137">
        <f>'将来負担比率（分子）の構造'!J$41</f>
        <v>4606</v>
      </c>
      <c r="F66" s="137"/>
      <c r="G66" s="137"/>
      <c r="H66" s="137">
        <f>'将来負担比率（分子）の構造'!K$41</f>
        <v>5060</v>
      </c>
      <c r="I66" s="137"/>
      <c r="J66" s="137"/>
      <c r="K66" s="137">
        <f>'将来負担比率（分子）の構造'!L$41</f>
        <v>6627</v>
      </c>
      <c r="L66" s="137"/>
      <c r="M66" s="137"/>
      <c r="N66" s="137">
        <f>'将来負担比率（分子）の構造'!M$41</f>
        <v>6679</v>
      </c>
      <c r="O66" s="137"/>
      <c r="P66" s="137"/>
    </row>
    <row r="67" spans="1:16">
      <c r="A67" s="137" t="s">
        <v>63</v>
      </c>
      <c r="B67" s="137" t="e">
        <f>NA()</f>
        <v>#N/A</v>
      </c>
      <c r="C67" s="137">
        <f>IF(ISNUMBER('将来負担比率（分子）の構造'!I$53), IF('将来負担比率（分子）の構造'!I$53 &lt; 0, 0, '将来負担比率（分子）の構造'!I$53), NA())</f>
        <v>345</v>
      </c>
      <c r="D67" s="137" t="e">
        <f>NA()</f>
        <v>#N/A</v>
      </c>
      <c r="E67" s="137" t="e">
        <f>NA()</f>
        <v>#N/A</v>
      </c>
      <c r="F67" s="137">
        <f>IF(ISNUMBER('将来負担比率（分子）の構造'!J$53), IF('将来負担比率（分子）の構造'!J$53 &lt; 0, 0, '将来負担比率（分子）の構造'!J$53), NA())</f>
        <v>253</v>
      </c>
      <c r="G67" s="137" t="e">
        <f>NA()</f>
        <v>#N/A</v>
      </c>
      <c r="H67" s="137" t="e">
        <f>NA()</f>
        <v>#N/A</v>
      </c>
      <c r="I67" s="137">
        <f>IF(ISNUMBER('将来負担比率（分子）の構造'!K$53), IF('将来負担比率（分子）の構造'!K$53 &lt; 0, 0, '将来負担比率（分子）の構造'!K$53), NA())</f>
        <v>271</v>
      </c>
      <c r="J67" s="137" t="e">
        <f>NA()</f>
        <v>#N/A</v>
      </c>
      <c r="K67" s="137" t="e">
        <f>NA()</f>
        <v>#N/A</v>
      </c>
      <c r="L67" s="137">
        <f>IF(ISNUMBER('将来負担比率（分子）の構造'!L$53), IF('将来負担比率（分子）の構造'!L$53 &lt; 0, 0, '将来負担比率（分子）の構造'!L$53), NA())</f>
        <v>899</v>
      </c>
      <c r="M67" s="137" t="e">
        <f>NA()</f>
        <v>#N/A</v>
      </c>
      <c r="N67" s="137" t="e">
        <f>NA()</f>
        <v>#N/A</v>
      </c>
      <c r="O67" s="137">
        <f>IF(ISNUMBER('将来負担比率（分子）の構造'!M$53), IF('将来負担比率（分子）の構造'!M$53 &lt; 0, 0, '将来負担比率（分子）の構造'!M$53), NA())</f>
        <v>1251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590612</v>
      </c>
      <c r="S5" s="615"/>
      <c r="T5" s="615"/>
      <c r="U5" s="615"/>
      <c r="V5" s="615"/>
      <c r="W5" s="615"/>
      <c r="X5" s="615"/>
      <c r="Y5" s="616"/>
      <c r="Z5" s="617">
        <v>13.9</v>
      </c>
      <c r="AA5" s="617"/>
      <c r="AB5" s="617"/>
      <c r="AC5" s="617"/>
      <c r="AD5" s="618">
        <v>590612</v>
      </c>
      <c r="AE5" s="618"/>
      <c r="AF5" s="618"/>
      <c r="AG5" s="618"/>
      <c r="AH5" s="618"/>
      <c r="AI5" s="618"/>
      <c r="AJ5" s="618"/>
      <c r="AK5" s="618"/>
      <c r="AL5" s="619">
        <v>28.4</v>
      </c>
      <c r="AM5" s="620"/>
      <c r="AN5" s="620"/>
      <c r="AO5" s="621"/>
      <c r="AP5" s="611" t="s">
        <v>207</v>
      </c>
      <c r="AQ5" s="612"/>
      <c r="AR5" s="612"/>
      <c r="AS5" s="612"/>
      <c r="AT5" s="612"/>
      <c r="AU5" s="612"/>
      <c r="AV5" s="612"/>
      <c r="AW5" s="612"/>
      <c r="AX5" s="612"/>
      <c r="AY5" s="612"/>
      <c r="AZ5" s="612"/>
      <c r="BA5" s="612"/>
      <c r="BB5" s="612"/>
      <c r="BC5" s="612"/>
      <c r="BD5" s="612"/>
      <c r="BE5" s="612"/>
      <c r="BF5" s="613"/>
      <c r="BG5" s="625">
        <v>582228</v>
      </c>
      <c r="BH5" s="626"/>
      <c r="BI5" s="626"/>
      <c r="BJ5" s="626"/>
      <c r="BK5" s="626"/>
      <c r="BL5" s="626"/>
      <c r="BM5" s="626"/>
      <c r="BN5" s="627"/>
      <c r="BO5" s="628">
        <v>98.6</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24567</v>
      </c>
      <c r="S6" s="626"/>
      <c r="T6" s="626"/>
      <c r="U6" s="626"/>
      <c r="V6" s="626"/>
      <c r="W6" s="626"/>
      <c r="X6" s="626"/>
      <c r="Y6" s="627"/>
      <c r="Z6" s="628">
        <v>0.6</v>
      </c>
      <c r="AA6" s="628"/>
      <c r="AB6" s="628"/>
      <c r="AC6" s="628"/>
      <c r="AD6" s="629">
        <v>24567</v>
      </c>
      <c r="AE6" s="629"/>
      <c r="AF6" s="629"/>
      <c r="AG6" s="629"/>
      <c r="AH6" s="629"/>
      <c r="AI6" s="629"/>
      <c r="AJ6" s="629"/>
      <c r="AK6" s="629"/>
      <c r="AL6" s="630">
        <v>1.2</v>
      </c>
      <c r="AM6" s="631"/>
      <c r="AN6" s="631"/>
      <c r="AO6" s="632"/>
      <c r="AP6" s="622" t="s">
        <v>213</v>
      </c>
      <c r="AQ6" s="623"/>
      <c r="AR6" s="623"/>
      <c r="AS6" s="623"/>
      <c r="AT6" s="623"/>
      <c r="AU6" s="623"/>
      <c r="AV6" s="623"/>
      <c r="AW6" s="623"/>
      <c r="AX6" s="623"/>
      <c r="AY6" s="623"/>
      <c r="AZ6" s="623"/>
      <c r="BA6" s="623"/>
      <c r="BB6" s="623"/>
      <c r="BC6" s="623"/>
      <c r="BD6" s="623"/>
      <c r="BE6" s="623"/>
      <c r="BF6" s="624"/>
      <c r="BG6" s="625">
        <v>582228</v>
      </c>
      <c r="BH6" s="626"/>
      <c r="BI6" s="626"/>
      <c r="BJ6" s="626"/>
      <c r="BK6" s="626"/>
      <c r="BL6" s="626"/>
      <c r="BM6" s="626"/>
      <c r="BN6" s="627"/>
      <c r="BO6" s="628">
        <v>98.6</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52990</v>
      </c>
      <c r="CS6" s="626"/>
      <c r="CT6" s="626"/>
      <c r="CU6" s="626"/>
      <c r="CV6" s="626"/>
      <c r="CW6" s="626"/>
      <c r="CX6" s="626"/>
      <c r="CY6" s="627"/>
      <c r="CZ6" s="628">
        <v>1.3</v>
      </c>
      <c r="DA6" s="628"/>
      <c r="DB6" s="628"/>
      <c r="DC6" s="628"/>
      <c r="DD6" s="634" t="s">
        <v>208</v>
      </c>
      <c r="DE6" s="626"/>
      <c r="DF6" s="626"/>
      <c r="DG6" s="626"/>
      <c r="DH6" s="626"/>
      <c r="DI6" s="626"/>
      <c r="DJ6" s="626"/>
      <c r="DK6" s="626"/>
      <c r="DL6" s="626"/>
      <c r="DM6" s="626"/>
      <c r="DN6" s="626"/>
      <c r="DO6" s="626"/>
      <c r="DP6" s="627"/>
      <c r="DQ6" s="634">
        <v>52990</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361</v>
      </c>
      <c r="S7" s="626"/>
      <c r="T7" s="626"/>
      <c r="U7" s="626"/>
      <c r="V7" s="626"/>
      <c r="W7" s="626"/>
      <c r="X7" s="626"/>
      <c r="Y7" s="627"/>
      <c r="Z7" s="628">
        <v>0</v>
      </c>
      <c r="AA7" s="628"/>
      <c r="AB7" s="628"/>
      <c r="AC7" s="628"/>
      <c r="AD7" s="629">
        <v>361</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177148</v>
      </c>
      <c r="BH7" s="626"/>
      <c r="BI7" s="626"/>
      <c r="BJ7" s="626"/>
      <c r="BK7" s="626"/>
      <c r="BL7" s="626"/>
      <c r="BM7" s="626"/>
      <c r="BN7" s="627"/>
      <c r="BO7" s="628">
        <v>30</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1127444</v>
      </c>
      <c r="CS7" s="626"/>
      <c r="CT7" s="626"/>
      <c r="CU7" s="626"/>
      <c r="CV7" s="626"/>
      <c r="CW7" s="626"/>
      <c r="CX7" s="626"/>
      <c r="CY7" s="627"/>
      <c r="CZ7" s="628">
        <v>27.9</v>
      </c>
      <c r="DA7" s="628"/>
      <c r="DB7" s="628"/>
      <c r="DC7" s="628"/>
      <c r="DD7" s="634">
        <v>131145</v>
      </c>
      <c r="DE7" s="626"/>
      <c r="DF7" s="626"/>
      <c r="DG7" s="626"/>
      <c r="DH7" s="626"/>
      <c r="DI7" s="626"/>
      <c r="DJ7" s="626"/>
      <c r="DK7" s="626"/>
      <c r="DL7" s="626"/>
      <c r="DM7" s="626"/>
      <c r="DN7" s="626"/>
      <c r="DO7" s="626"/>
      <c r="DP7" s="627"/>
      <c r="DQ7" s="634">
        <v>912921</v>
      </c>
      <c r="DR7" s="626"/>
      <c r="DS7" s="626"/>
      <c r="DT7" s="626"/>
      <c r="DU7" s="626"/>
      <c r="DV7" s="626"/>
      <c r="DW7" s="626"/>
      <c r="DX7" s="626"/>
      <c r="DY7" s="626"/>
      <c r="DZ7" s="626"/>
      <c r="EA7" s="626"/>
      <c r="EB7" s="626"/>
      <c r="EC7" s="635"/>
    </row>
    <row r="8" spans="2:143" ht="11.25" customHeight="1">
      <c r="B8" s="622" t="s">
        <v>218</v>
      </c>
      <c r="C8" s="623"/>
      <c r="D8" s="623"/>
      <c r="E8" s="623"/>
      <c r="F8" s="623"/>
      <c r="G8" s="623"/>
      <c r="H8" s="623"/>
      <c r="I8" s="623"/>
      <c r="J8" s="623"/>
      <c r="K8" s="623"/>
      <c r="L8" s="623"/>
      <c r="M8" s="623"/>
      <c r="N8" s="623"/>
      <c r="O8" s="623"/>
      <c r="P8" s="623"/>
      <c r="Q8" s="624"/>
      <c r="R8" s="625">
        <v>1003</v>
      </c>
      <c r="S8" s="626"/>
      <c r="T8" s="626"/>
      <c r="U8" s="626"/>
      <c r="V8" s="626"/>
      <c r="W8" s="626"/>
      <c r="X8" s="626"/>
      <c r="Y8" s="627"/>
      <c r="Z8" s="628">
        <v>0</v>
      </c>
      <c r="AA8" s="628"/>
      <c r="AB8" s="628"/>
      <c r="AC8" s="628"/>
      <c r="AD8" s="629">
        <v>1003</v>
      </c>
      <c r="AE8" s="629"/>
      <c r="AF8" s="629"/>
      <c r="AG8" s="629"/>
      <c r="AH8" s="629"/>
      <c r="AI8" s="629"/>
      <c r="AJ8" s="629"/>
      <c r="AK8" s="629"/>
      <c r="AL8" s="630">
        <v>0</v>
      </c>
      <c r="AM8" s="631"/>
      <c r="AN8" s="631"/>
      <c r="AO8" s="632"/>
      <c r="AP8" s="622" t="s">
        <v>219</v>
      </c>
      <c r="AQ8" s="623"/>
      <c r="AR8" s="623"/>
      <c r="AS8" s="623"/>
      <c r="AT8" s="623"/>
      <c r="AU8" s="623"/>
      <c r="AV8" s="623"/>
      <c r="AW8" s="623"/>
      <c r="AX8" s="623"/>
      <c r="AY8" s="623"/>
      <c r="AZ8" s="623"/>
      <c r="BA8" s="623"/>
      <c r="BB8" s="623"/>
      <c r="BC8" s="623"/>
      <c r="BD8" s="623"/>
      <c r="BE8" s="623"/>
      <c r="BF8" s="624"/>
      <c r="BG8" s="625">
        <v>6191</v>
      </c>
      <c r="BH8" s="626"/>
      <c r="BI8" s="626"/>
      <c r="BJ8" s="626"/>
      <c r="BK8" s="626"/>
      <c r="BL8" s="626"/>
      <c r="BM8" s="626"/>
      <c r="BN8" s="627"/>
      <c r="BO8" s="628">
        <v>1</v>
      </c>
      <c r="BP8" s="628"/>
      <c r="BQ8" s="628"/>
      <c r="BR8" s="628"/>
      <c r="BS8" s="634" t="s">
        <v>110</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614476</v>
      </c>
      <c r="CS8" s="626"/>
      <c r="CT8" s="626"/>
      <c r="CU8" s="626"/>
      <c r="CV8" s="626"/>
      <c r="CW8" s="626"/>
      <c r="CX8" s="626"/>
      <c r="CY8" s="627"/>
      <c r="CZ8" s="628">
        <v>15.2</v>
      </c>
      <c r="DA8" s="628"/>
      <c r="DB8" s="628"/>
      <c r="DC8" s="628"/>
      <c r="DD8" s="634">
        <v>9433</v>
      </c>
      <c r="DE8" s="626"/>
      <c r="DF8" s="626"/>
      <c r="DG8" s="626"/>
      <c r="DH8" s="626"/>
      <c r="DI8" s="626"/>
      <c r="DJ8" s="626"/>
      <c r="DK8" s="626"/>
      <c r="DL8" s="626"/>
      <c r="DM8" s="626"/>
      <c r="DN8" s="626"/>
      <c r="DO8" s="626"/>
      <c r="DP8" s="627"/>
      <c r="DQ8" s="634">
        <v>397409</v>
      </c>
      <c r="DR8" s="626"/>
      <c r="DS8" s="626"/>
      <c r="DT8" s="626"/>
      <c r="DU8" s="626"/>
      <c r="DV8" s="626"/>
      <c r="DW8" s="626"/>
      <c r="DX8" s="626"/>
      <c r="DY8" s="626"/>
      <c r="DZ8" s="626"/>
      <c r="EA8" s="626"/>
      <c r="EB8" s="626"/>
      <c r="EC8" s="635"/>
    </row>
    <row r="9" spans="2:143" ht="11.25" customHeight="1">
      <c r="B9" s="622" t="s">
        <v>221</v>
      </c>
      <c r="C9" s="623"/>
      <c r="D9" s="623"/>
      <c r="E9" s="623"/>
      <c r="F9" s="623"/>
      <c r="G9" s="623"/>
      <c r="H9" s="623"/>
      <c r="I9" s="623"/>
      <c r="J9" s="623"/>
      <c r="K9" s="623"/>
      <c r="L9" s="623"/>
      <c r="M9" s="623"/>
      <c r="N9" s="623"/>
      <c r="O9" s="623"/>
      <c r="P9" s="623"/>
      <c r="Q9" s="624"/>
      <c r="R9" s="625">
        <v>526</v>
      </c>
      <c r="S9" s="626"/>
      <c r="T9" s="626"/>
      <c r="U9" s="626"/>
      <c r="V9" s="626"/>
      <c r="W9" s="626"/>
      <c r="X9" s="626"/>
      <c r="Y9" s="627"/>
      <c r="Z9" s="628">
        <v>0</v>
      </c>
      <c r="AA9" s="628"/>
      <c r="AB9" s="628"/>
      <c r="AC9" s="628"/>
      <c r="AD9" s="629">
        <v>526</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125605</v>
      </c>
      <c r="BH9" s="626"/>
      <c r="BI9" s="626"/>
      <c r="BJ9" s="626"/>
      <c r="BK9" s="626"/>
      <c r="BL9" s="626"/>
      <c r="BM9" s="626"/>
      <c r="BN9" s="627"/>
      <c r="BO9" s="628">
        <v>21.3</v>
      </c>
      <c r="BP9" s="628"/>
      <c r="BQ9" s="628"/>
      <c r="BR9" s="628"/>
      <c r="BS9" s="634" t="s">
        <v>110</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140225</v>
      </c>
      <c r="CS9" s="626"/>
      <c r="CT9" s="626"/>
      <c r="CU9" s="626"/>
      <c r="CV9" s="626"/>
      <c r="CW9" s="626"/>
      <c r="CX9" s="626"/>
      <c r="CY9" s="627"/>
      <c r="CZ9" s="628">
        <v>3.5</v>
      </c>
      <c r="DA9" s="628"/>
      <c r="DB9" s="628"/>
      <c r="DC9" s="628"/>
      <c r="DD9" s="634">
        <v>4180</v>
      </c>
      <c r="DE9" s="626"/>
      <c r="DF9" s="626"/>
      <c r="DG9" s="626"/>
      <c r="DH9" s="626"/>
      <c r="DI9" s="626"/>
      <c r="DJ9" s="626"/>
      <c r="DK9" s="626"/>
      <c r="DL9" s="626"/>
      <c r="DM9" s="626"/>
      <c r="DN9" s="626"/>
      <c r="DO9" s="626"/>
      <c r="DP9" s="627"/>
      <c r="DQ9" s="634">
        <v>122860</v>
      </c>
      <c r="DR9" s="626"/>
      <c r="DS9" s="626"/>
      <c r="DT9" s="626"/>
      <c r="DU9" s="626"/>
      <c r="DV9" s="626"/>
      <c r="DW9" s="626"/>
      <c r="DX9" s="626"/>
      <c r="DY9" s="626"/>
      <c r="DZ9" s="626"/>
      <c r="EA9" s="626"/>
      <c r="EB9" s="626"/>
      <c r="EC9" s="635"/>
    </row>
    <row r="10" spans="2:143" ht="11.25" customHeight="1">
      <c r="B10" s="622" t="s">
        <v>224</v>
      </c>
      <c r="C10" s="623"/>
      <c r="D10" s="623"/>
      <c r="E10" s="623"/>
      <c r="F10" s="623"/>
      <c r="G10" s="623"/>
      <c r="H10" s="623"/>
      <c r="I10" s="623"/>
      <c r="J10" s="623"/>
      <c r="K10" s="623"/>
      <c r="L10" s="623"/>
      <c r="M10" s="623"/>
      <c r="N10" s="623"/>
      <c r="O10" s="623"/>
      <c r="P10" s="623"/>
      <c r="Q10" s="624"/>
      <c r="R10" s="625">
        <v>73370</v>
      </c>
      <c r="S10" s="626"/>
      <c r="T10" s="626"/>
      <c r="U10" s="626"/>
      <c r="V10" s="626"/>
      <c r="W10" s="626"/>
      <c r="X10" s="626"/>
      <c r="Y10" s="627"/>
      <c r="Z10" s="628">
        <v>1.7</v>
      </c>
      <c r="AA10" s="628"/>
      <c r="AB10" s="628"/>
      <c r="AC10" s="628"/>
      <c r="AD10" s="629">
        <v>73370</v>
      </c>
      <c r="AE10" s="629"/>
      <c r="AF10" s="629"/>
      <c r="AG10" s="629"/>
      <c r="AH10" s="629"/>
      <c r="AI10" s="629"/>
      <c r="AJ10" s="629"/>
      <c r="AK10" s="629"/>
      <c r="AL10" s="630">
        <v>3.5</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8755</v>
      </c>
      <c r="BH10" s="626"/>
      <c r="BI10" s="626"/>
      <c r="BJ10" s="626"/>
      <c r="BK10" s="626"/>
      <c r="BL10" s="626"/>
      <c r="BM10" s="626"/>
      <c r="BN10" s="627"/>
      <c r="BO10" s="628">
        <v>1.5</v>
      </c>
      <c r="BP10" s="628"/>
      <c r="BQ10" s="628"/>
      <c r="BR10" s="628"/>
      <c r="BS10" s="634" t="s">
        <v>110</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t="s">
        <v>110</v>
      </c>
      <c r="CS10" s="626"/>
      <c r="CT10" s="626"/>
      <c r="CU10" s="626"/>
      <c r="CV10" s="626"/>
      <c r="CW10" s="626"/>
      <c r="CX10" s="626"/>
      <c r="CY10" s="627"/>
      <c r="CZ10" s="628" t="s">
        <v>110</v>
      </c>
      <c r="DA10" s="628"/>
      <c r="DB10" s="628"/>
      <c r="DC10" s="628"/>
      <c r="DD10" s="634" t="s">
        <v>110</v>
      </c>
      <c r="DE10" s="626"/>
      <c r="DF10" s="626"/>
      <c r="DG10" s="626"/>
      <c r="DH10" s="626"/>
      <c r="DI10" s="626"/>
      <c r="DJ10" s="626"/>
      <c r="DK10" s="626"/>
      <c r="DL10" s="626"/>
      <c r="DM10" s="626"/>
      <c r="DN10" s="626"/>
      <c r="DO10" s="626"/>
      <c r="DP10" s="627"/>
      <c r="DQ10" s="634" t="s">
        <v>110</v>
      </c>
      <c r="DR10" s="626"/>
      <c r="DS10" s="626"/>
      <c r="DT10" s="626"/>
      <c r="DU10" s="626"/>
      <c r="DV10" s="626"/>
      <c r="DW10" s="626"/>
      <c r="DX10" s="626"/>
      <c r="DY10" s="626"/>
      <c r="DZ10" s="626"/>
      <c r="EA10" s="626"/>
      <c r="EB10" s="626"/>
      <c r="EC10" s="635"/>
    </row>
    <row r="11" spans="2:143" ht="11.25" customHeight="1">
      <c r="B11" s="622" t="s">
        <v>227</v>
      </c>
      <c r="C11" s="623"/>
      <c r="D11" s="623"/>
      <c r="E11" s="623"/>
      <c r="F11" s="623"/>
      <c r="G11" s="623"/>
      <c r="H11" s="623"/>
      <c r="I11" s="623"/>
      <c r="J11" s="623"/>
      <c r="K11" s="623"/>
      <c r="L11" s="623"/>
      <c r="M11" s="623"/>
      <c r="N11" s="623"/>
      <c r="O11" s="623"/>
      <c r="P11" s="623"/>
      <c r="Q11" s="624"/>
      <c r="R11" s="625">
        <v>6238</v>
      </c>
      <c r="S11" s="626"/>
      <c r="T11" s="626"/>
      <c r="U11" s="626"/>
      <c r="V11" s="626"/>
      <c r="W11" s="626"/>
      <c r="X11" s="626"/>
      <c r="Y11" s="627"/>
      <c r="Z11" s="628">
        <v>0.1</v>
      </c>
      <c r="AA11" s="628"/>
      <c r="AB11" s="628"/>
      <c r="AC11" s="628"/>
      <c r="AD11" s="629">
        <v>5135</v>
      </c>
      <c r="AE11" s="629"/>
      <c r="AF11" s="629"/>
      <c r="AG11" s="629"/>
      <c r="AH11" s="629"/>
      <c r="AI11" s="629"/>
      <c r="AJ11" s="629"/>
      <c r="AK11" s="629"/>
      <c r="AL11" s="630">
        <v>0.2</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36597</v>
      </c>
      <c r="BH11" s="626"/>
      <c r="BI11" s="626"/>
      <c r="BJ11" s="626"/>
      <c r="BK11" s="626"/>
      <c r="BL11" s="626"/>
      <c r="BM11" s="626"/>
      <c r="BN11" s="627"/>
      <c r="BO11" s="628">
        <v>6.2</v>
      </c>
      <c r="BP11" s="628"/>
      <c r="BQ11" s="628"/>
      <c r="BR11" s="628"/>
      <c r="BS11" s="634" t="s">
        <v>110</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258789</v>
      </c>
      <c r="CS11" s="626"/>
      <c r="CT11" s="626"/>
      <c r="CU11" s="626"/>
      <c r="CV11" s="626"/>
      <c r="CW11" s="626"/>
      <c r="CX11" s="626"/>
      <c r="CY11" s="627"/>
      <c r="CZ11" s="628">
        <v>6.4</v>
      </c>
      <c r="DA11" s="628"/>
      <c r="DB11" s="628"/>
      <c r="DC11" s="628"/>
      <c r="DD11" s="634">
        <v>76664</v>
      </c>
      <c r="DE11" s="626"/>
      <c r="DF11" s="626"/>
      <c r="DG11" s="626"/>
      <c r="DH11" s="626"/>
      <c r="DI11" s="626"/>
      <c r="DJ11" s="626"/>
      <c r="DK11" s="626"/>
      <c r="DL11" s="626"/>
      <c r="DM11" s="626"/>
      <c r="DN11" s="626"/>
      <c r="DO11" s="626"/>
      <c r="DP11" s="627"/>
      <c r="DQ11" s="634">
        <v>127272</v>
      </c>
      <c r="DR11" s="626"/>
      <c r="DS11" s="626"/>
      <c r="DT11" s="626"/>
      <c r="DU11" s="626"/>
      <c r="DV11" s="626"/>
      <c r="DW11" s="626"/>
      <c r="DX11" s="626"/>
      <c r="DY11" s="626"/>
      <c r="DZ11" s="626"/>
      <c r="EA11" s="626"/>
      <c r="EB11" s="626"/>
      <c r="EC11" s="635"/>
    </row>
    <row r="12" spans="2:143" ht="11.25" customHeight="1">
      <c r="B12" s="622" t="s">
        <v>230</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371225</v>
      </c>
      <c r="BH12" s="626"/>
      <c r="BI12" s="626"/>
      <c r="BJ12" s="626"/>
      <c r="BK12" s="626"/>
      <c r="BL12" s="626"/>
      <c r="BM12" s="626"/>
      <c r="BN12" s="627"/>
      <c r="BO12" s="628">
        <v>62.9</v>
      </c>
      <c r="BP12" s="628"/>
      <c r="BQ12" s="628"/>
      <c r="BR12" s="628"/>
      <c r="BS12" s="634" t="s">
        <v>110</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56832</v>
      </c>
      <c r="CS12" s="626"/>
      <c r="CT12" s="626"/>
      <c r="CU12" s="626"/>
      <c r="CV12" s="626"/>
      <c r="CW12" s="626"/>
      <c r="CX12" s="626"/>
      <c r="CY12" s="627"/>
      <c r="CZ12" s="628">
        <v>1.4</v>
      </c>
      <c r="DA12" s="628"/>
      <c r="DB12" s="628"/>
      <c r="DC12" s="628"/>
      <c r="DD12" s="634">
        <v>216</v>
      </c>
      <c r="DE12" s="626"/>
      <c r="DF12" s="626"/>
      <c r="DG12" s="626"/>
      <c r="DH12" s="626"/>
      <c r="DI12" s="626"/>
      <c r="DJ12" s="626"/>
      <c r="DK12" s="626"/>
      <c r="DL12" s="626"/>
      <c r="DM12" s="626"/>
      <c r="DN12" s="626"/>
      <c r="DO12" s="626"/>
      <c r="DP12" s="627"/>
      <c r="DQ12" s="634">
        <v>47115</v>
      </c>
      <c r="DR12" s="626"/>
      <c r="DS12" s="626"/>
      <c r="DT12" s="626"/>
      <c r="DU12" s="626"/>
      <c r="DV12" s="626"/>
      <c r="DW12" s="626"/>
      <c r="DX12" s="626"/>
      <c r="DY12" s="626"/>
      <c r="DZ12" s="626"/>
      <c r="EA12" s="626"/>
      <c r="EB12" s="626"/>
      <c r="EC12" s="635"/>
    </row>
    <row r="13" spans="2:143" ht="11.25" customHeight="1">
      <c r="B13" s="622" t="s">
        <v>233</v>
      </c>
      <c r="C13" s="623"/>
      <c r="D13" s="623"/>
      <c r="E13" s="623"/>
      <c r="F13" s="623"/>
      <c r="G13" s="623"/>
      <c r="H13" s="623"/>
      <c r="I13" s="623"/>
      <c r="J13" s="623"/>
      <c r="K13" s="623"/>
      <c r="L13" s="623"/>
      <c r="M13" s="623"/>
      <c r="N13" s="623"/>
      <c r="O13" s="623"/>
      <c r="P13" s="623"/>
      <c r="Q13" s="624"/>
      <c r="R13" s="625">
        <v>4169</v>
      </c>
      <c r="S13" s="626"/>
      <c r="T13" s="626"/>
      <c r="U13" s="626"/>
      <c r="V13" s="626"/>
      <c r="W13" s="626"/>
      <c r="X13" s="626"/>
      <c r="Y13" s="627"/>
      <c r="Z13" s="628">
        <v>0.1</v>
      </c>
      <c r="AA13" s="628"/>
      <c r="AB13" s="628"/>
      <c r="AC13" s="628"/>
      <c r="AD13" s="629">
        <v>4169</v>
      </c>
      <c r="AE13" s="629"/>
      <c r="AF13" s="629"/>
      <c r="AG13" s="629"/>
      <c r="AH13" s="629"/>
      <c r="AI13" s="629"/>
      <c r="AJ13" s="629"/>
      <c r="AK13" s="629"/>
      <c r="AL13" s="630">
        <v>0.2</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370753</v>
      </c>
      <c r="BH13" s="626"/>
      <c r="BI13" s="626"/>
      <c r="BJ13" s="626"/>
      <c r="BK13" s="626"/>
      <c r="BL13" s="626"/>
      <c r="BM13" s="626"/>
      <c r="BN13" s="627"/>
      <c r="BO13" s="628">
        <v>62.8</v>
      </c>
      <c r="BP13" s="628"/>
      <c r="BQ13" s="628"/>
      <c r="BR13" s="628"/>
      <c r="BS13" s="634" t="s">
        <v>110</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690670</v>
      </c>
      <c r="CS13" s="626"/>
      <c r="CT13" s="626"/>
      <c r="CU13" s="626"/>
      <c r="CV13" s="626"/>
      <c r="CW13" s="626"/>
      <c r="CX13" s="626"/>
      <c r="CY13" s="627"/>
      <c r="CZ13" s="628">
        <v>17.100000000000001</v>
      </c>
      <c r="DA13" s="628"/>
      <c r="DB13" s="628"/>
      <c r="DC13" s="628"/>
      <c r="DD13" s="634">
        <v>449149</v>
      </c>
      <c r="DE13" s="626"/>
      <c r="DF13" s="626"/>
      <c r="DG13" s="626"/>
      <c r="DH13" s="626"/>
      <c r="DI13" s="626"/>
      <c r="DJ13" s="626"/>
      <c r="DK13" s="626"/>
      <c r="DL13" s="626"/>
      <c r="DM13" s="626"/>
      <c r="DN13" s="626"/>
      <c r="DO13" s="626"/>
      <c r="DP13" s="627"/>
      <c r="DQ13" s="634">
        <v>235578</v>
      </c>
      <c r="DR13" s="626"/>
      <c r="DS13" s="626"/>
      <c r="DT13" s="626"/>
      <c r="DU13" s="626"/>
      <c r="DV13" s="626"/>
      <c r="DW13" s="626"/>
      <c r="DX13" s="626"/>
      <c r="DY13" s="626"/>
      <c r="DZ13" s="626"/>
      <c r="EA13" s="626"/>
      <c r="EB13" s="626"/>
      <c r="EC13" s="635"/>
    </row>
    <row r="14" spans="2:143" ht="11.25" customHeight="1">
      <c r="B14" s="622" t="s">
        <v>236</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10498</v>
      </c>
      <c r="BH14" s="626"/>
      <c r="BI14" s="626"/>
      <c r="BJ14" s="626"/>
      <c r="BK14" s="626"/>
      <c r="BL14" s="626"/>
      <c r="BM14" s="626"/>
      <c r="BN14" s="627"/>
      <c r="BO14" s="628">
        <v>1.8</v>
      </c>
      <c r="BP14" s="628"/>
      <c r="BQ14" s="628"/>
      <c r="BR14" s="628"/>
      <c r="BS14" s="634" t="s">
        <v>110</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190294</v>
      </c>
      <c r="CS14" s="626"/>
      <c r="CT14" s="626"/>
      <c r="CU14" s="626"/>
      <c r="CV14" s="626"/>
      <c r="CW14" s="626"/>
      <c r="CX14" s="626"/>
      <c r="CY14" s="627"/>
      <c r="CZ14" s="628">
        <v>4.7</v>
      </c>
      <c r="DA14" s="628"/>
      <c r="DB14" s="628"/>
      <c r="DC14" s="628"/>
      <c r="DD14" s="634">
        <v>74992</v>
      </c>
      <c r="DE14" s="626"/>
      <c r="DF14" s="626"/>
      <c r="DG14" s="626"/>
      <c r="DH14" s="626"/>
      <c r="DI14" s="626"/>
      <c r="DJ14" s="626"/>
      <c r="DK14" s="626"/>
      <c r="DL14" s="626"/>
      <c r="DM14" s="626"/>
      <c r="DN14" s="626"/>
      <c r="DO14" s="626"/>
      <c r="DP14" s="627"/>
      <c r="DQ14" s="634">
        <v>109485</v>
      </c>
      <c r="DR14" s="626"/>
      <c r="DS14" s="626"/>
      <c r="DT14" s="626"/>
      <c r="DU14" s="626"/>
      <c r="DV14" s="626"/>
      <c r="DW14" s="626"/>
      <c r="DX14" s="626"/>
      <c r="DY14" s="626"/>
      <c r="DZ14" s="626"/>
      <c r="EA14" s="626"/>
      <c r="EB14" s="626"/>
      <c r="EC14" s="635"/>
    </row>
    <row r="15" spans="2:143" ht="11.25" customHeight="1">
      <c r="B15" s="622" t="s">
        <v>239</v>
      </c>
      <c r="C15" s="623"/>
      <c r="D15" s="623"/>
      <c r="E15" s="623"/>
      <c r="F15" s="623"/>
      <c r="G15" s="623"/>
      <c r="H15" s="623"/>
      <c r="I15" s="623"/>
      <c r="J15" s="623"/>
      <c r="K15" s="623"/>
      <c r="L15" s="623"/>
      <c r="M15" s="623"/>
      <c r="N15" s="623"/>
      <c r="O15" s="623"/>
      <c r="P15" s="623"/>
      <c r="Q15" s="624"/>
      <c r="R15" s="625">
        <v>944</v>
      </c>
      <c r="S15" s="626"/>
      <c r="T15" s="626"/>
      <c r="U15" s="626"/>
      <c r="V15" s="626"/>
      <c r="W15" s="626"/>
      <c r="X15" s="626"/>
      <c r="Y15" s="627"/>
      <c r="Z15" s="628">
        <v>0</v>
      </c>
      <c r="AA15" s="628"/>
      <c r="AB15" s="628"/>
      <c r="AC15" s="628"/>
      <c r="AD15" s="629">
        <v>944</v>
      </c>
      <c r="AE15" s="629"/>
      <c r="AF15" s="629"/>
      <c r="AG15" s="629"/>
      <c r="AH15" s="629"/>
      <c r="AI15" s="629"/>
      <c r="AJ15" s="629"/>
      <c r="AK15" s="629"/>
      <c r="AL15" s="630">
        <v>0</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23357</v>
      </c>
      <c r="BH15" s="626"/>
      <c r="BI15" s="626"/>
      <c r="BJ15" s="626"/>
      <c r="BK15" s="626"/>
      <c r="BL15" s="626"/>
      <c r="BM15" s="626"/>
      <c r="BN15" s="627"/>
      <c r="BO15" s="628">
        <v>4</v>
      </c>
      <c r="BP15" s="628"/>
      <c r="BQ15" s="628"/>
      <c r="BR15" s="628"/>
      <c r="BS15" s="634" t="s">
        <v>110</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404412</v>
      </c>
      <c r="CS15" s="626"/>
      <c r="CT15" s="626"/>
      <c r="CU15" s="626"/>
      <c r="CV15" s="626"/>
      <c r="CW15" s="626"/>
      <c r="CX15" s="626"/>
      <c r="CY15" s="627"/>
      <c r="CZ15" s="628">
        <v>10</v>
      </c>
      <c r="DA15" s="628"/>
      <c r="DB15" s="628"/>
      <c r="DC15" s="628"/>
      <c r="DD15" s="634">
        <v>102619</v>
      </c>
      <c r="DE15" s="626"/>
      <c r="DF15" s="626"/>
      <c r="DG15" s="626"/>
      <c r="DH15" s="626"/>
      <c r="DI15" s="626"/>
      <c r="DJ15" s="626"/>
      <c r="DK15" s="626"/>
      <c r="DL15" s="626"/>
      <c r="DM15" s="626"/>
      <c r="DN15" s="626"/>
      <c r="DO15" s="626"/>
      <c r="DP15" s="627"/>
      <c r="DQ15" s="634">
        <v>302747</v>
      </c>
      <c r="DR15" s="626"/>
      <c r="DS15" s="626"/>
      <c r="DT15" s="626"/>
      <c r="DU15" s="626"/>
      <c r="DV15" s="626"/>
      <c r="DW15" s="626"/>
      <c r="DX15" s="626"/>
      <c r="DY15" s="626"/>
      <c r="DZ15" s="626"/>
      <c r="EA15" s="626"/>
      <c r="EB15" s="626"/>
      <c r="EC15" s="635"/>
    </row>
    <row r="16" spans="2:143" ht="11.25" customHeight="1">
      <c r="B16" s="622" t="s">
        <v>242</v>
      </c>
      <c r="C16" s="623"/>
      <c r="D16" s="623"/>
      <c r="E16" s="623"/>
      <c r="F16" s="623"/>
      <c r="G16" s="623"/>
      <c r="H16" s="623"/>
      <c r="I16" s="623"/>
      <c r="J16" s="623"/>
      <c r="K16" s="623"/>
      <c r="L16" s="623"/>
      <c r="M16" s="623"/>
      <c r="N16" s="623"/>
      <c r="O16" s="623"/>
      <c r="P16" s="623"/>
      <c r="Q16" s="624"/>
      <c r="R16" s="625">
        <v>1483691</v>
      </c>
      <c r="S16" s="626"/>
      <c r="T16" s="626"/>
      <c r="U16" s="626"/>
      <c r="V16" s="626"/>
      <c r="W16" s="626"/>
      <c r="X16" s="626"/>
      <c r="Y16" s="627"/>
      <c r="Z16" s="628">
        <v>35</v>
      </c>
      <c r="AA16" s="628"/>
      <c r="AB16" s="628"/>
      <c r="AC16" s="628"/>
      <c r="AD16" s="629">
        <v>1364800</v>
      </c>
      <c r="AE16" s="629"/>
      <c r="AF16" s="629"/>
      <c r="AG16" s="629"/>
      <c r="AH16" s="629"/>
      <c r="AI16" s="629"/>
      <c r="AJ16" s="629"/>
      <c r="AK16" s="629"/>
      <c r="AL16" s="630">
        <v>65.599999999999994</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v>9691</v>
      </c>
      <c r="CS16" s="626"/>
      <c r="CT16" s="626"/>
      <c r="CU16" s="626"/>
      <c r="CV16" s="626"/>
      <c r="CW16" s="626"/>
      <c r="CX16" s="626"/>
      <c r="CY16" s="627"/>
      <c r="CZ16" s="628">
        <v>0.2</v>
      </c>
      <c r="DA16" s="628"/>
      <c r="DB16" s="628"/>
      <c r="DC16" s="628"/>
      <c r="DD16" s="634" t="s">
        <v>110</v>
      </c>
      <c r="DE16" s="626"/>
      <c r="DF16" s="626"/>
      <c r="DG16" s="626"/>
      <c r="DH16" s="626"/>
      <c r="DI16" s="626"/>
      <c r="DJ16" s="626"/>
      <c r="DK16" s="626"/>
      <c r="DL16" s="626"/>
      <c r="DM16" s="626"/>
      <c r="DN16" s="626"/>
      <c r="DO16" s="626"/>
      <c r="DP16" s="627"/>
      <c r="DQ16" s="634">
        <v>9691</v>
      </c>
      <c r="DR16" s="626"/>
      <c r="DS16" s="626"/>
      <c r="DT16" s="626"/>
      <c r="DU16" s="626"/>
      <c r="DV16" s="626"/>
      <c r="DW16" s="626"/>
      <c r="DX16" s="626"/>
      <c r="DY16" s="626"/>
      <c r="DZ16" s="626"/>
      <c r="EA16" s="626"/>
      <c r="EB16" s="626"/>
      <c r="EC16" s="635"/>
    </row>
    <row r="17" spans="2:133" ht="11.25" customHeight="1">
      <c r="B17" s="622" t="s">
        <v>245</v>
      </c>
      <c r="C17" s="623"/>
      <c r="D17" s="623"/>
      <c r="E17" s="623"/>
      <c r="F17" s="623"/>
      <c r="G17" s="623"/>
      <c r="H17" s="623"/>
      <c r="I17" s="623"/>
      <c r="J17" s="623"/>
      <c r="K17" s="623"/>
      <c r="L17" s="623"/>
      <c r="M17" s="623"/>
      <c r="N17" s="623"/>
      <c r="O17" s="623"/>
      <c r="P17" s="623"/>
      <c r="Q17" s="624"/>
      <c r="R17" s="625">
        <v>1364800</v>
      </c>
      <c r="S17" s="626"/>
      <c r="T17" s="626"/>
      <c r="U17" s="626"/>
      <c r="V17" s="626"/>
      <c r="W17" s="626"/>
      <c r="X17" s="626"/>
      <c r="Y17" s="627"/>
      <c r="Z17" s="628">
        <v>32.200000000000003</v>
      </c>
      <c r="AA17" s="628"/>
      <c r="AB17" s="628"/>
      <c r="AC17" s="628"/>
      <c r="AD17" s="629">
        <v>1364800</v>
      </c>
      <c r="AE17" s="629"/>
      <c r="AF17" s="629"/>
      <c r="AG17" s="629"/>
      <c r="AH17" s="629"/>
      <c r="AI17" s="629"/>
      <c r="AJ17" s="629"/>
      <c r="AK17" s="629"/>
      <c r="AL17" s="630">
        <v>65.599999999999994</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502019</v>
      </c>
      <c r="CS17" s="626"/>
      <c r="CT17" s="626"/>
      <c r="CU17" s="626"/>
      <c r="CV17" s="626"/>
      <c r="CW17" s="626"/>
      <c r="CX17" s="626"/>
      <c r="CY17" s="627"/>
      <c r="CZ17" s="628">
        <v>12.4</v>
      </c>
      <c r="DA17" s="628"/>
      <c r="DB17" s="628"/>
      <c r="DC17" s="628"/>
      <c r="DD17" s="634" t="s">
        <v>110</v>
      </c>
      <c r="DE17" s="626"/>
      <c r="DF17" s="626"/>
      <c r="DG17" s="626"/>
      <c r="DH17" s="626"/>
      <c r="DI17" s="626"/>
      <c r="DJ17" s="626"/>
      <c r="DK17" s="626"/>
      <c r="DL17" s="626"/>
      <c r="DM17" s="626"/>
      <c r="DN17" s="626"/>
      <c r="DO17" s="626"/>
      <c r="DP17" s="627"/>
      <c r="DQ17" s="634">
        <v>488330</v>
      </c>
      <c r="DR17" s="626"/>
      <c r="DS17" s="626"/>
      <c r="DT17" s="626"/>
      <c r="DU17" s="626"/>
      <c r="DV17" s="626"/>
      <c r="DW17" s="626"/>
      <c r="DX17" s="626"/>
      <c r="DY17" s="626"/>
      <c r="DZ17" s="626"/>
      <c r="EA17" s="626"/>
      <c r="EB17" s="626"/>
      <c r="EC17" s="635"/>
    </row>
    <row r="18" spans="2:133" ht="11.25" customHeight="1">
      <c r="B18" s="622" t="s">
        <v>248</v>
      </c>
      <c r="C18" s="623"/>
      <c r="D18" s="623"/>
      <c r="E18" s="623"/>
      <c r="F18" s="623"/>
      <c r="G18" s="623"/>
      <c r="H18" s="623"/>
      <c r="I18" s="623"/>
      <c r="J18" s="623"/>
      <c r="K18" s="623"/>
      <c r="L18" s="623"/>
      <c r="M18" s="623"/>
      <c r="N18" s="623"/>
      <c r="O18" s="623"/>
      <c r="P18" s="623"/>
      <c r="Q18" s="624"/>
      <c r="R18" s="625">
        <v>113449</v>
      </c>
      <c r="S18" s="626"/>
      <c r="T18" s="626"/>
      <c r="U18" s="626"/>
      <c r="V18" s="626"/>
      <c r="W18" s="626"/>
      <c r="X18" s="626"/>
      <c r="Y18" s="627"/>
      <c r="Z18" s="628">
        <v>2.7</v>
      </c>
      <c r="AA18" s="628"/>
      <c r="AB18" s="628"/>
      <c r="AC18" s="628"/>
      <c r="AD18" s="629" t="s">
        <v>110</v>
      </c>
      <c r="AE18" s="629"/>
      <c r="AF18" s="629"/>
      <c r="AG18" s="629"/>
      <c r="AH18" s="629"/>
      <c r="AI18" s="629"/>
      <c r="AJ18" s="629"/>
      <c r="AK18" s="629"/>
      <c r="AL18" s="630" t="s">
        <v>110</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c r="B19" s="622" t="s">
        <v>251</v>
      </c>
      <c r="C19" s="623"/>
      <c r="D19" s="623"/>
      <c r="E19" s="623"/>
      <c r="F19" s="623"/>
      <c r="G19" s="623"/>
      <c r="H19" s="623"/>
      <c r="I19" s="623"/>
      <c r="J19" s="623"/>
      <c r="K19" s="623"/>
      <c r="L19" s="623"/>
      <c r="M19" s="623"/>
      <c r="N19" s="623"/>
      <c r="O19" s="623"/>
      <c r="P19" s="623"/>
      <c r="Q19" s="624"/>
      <c r="R19" s="625">
        <v>5442</v>
      </c>
      <c r="S19" s="626"/>
      <c r="T19" s="626"/>
      <c r="U19" s="626"/>
      <c r="V19" s="626"/>
      <c r="W19" s="626"/>
      <c r="X19" s="626"/>
      <c r="Y19" s="627"/>
      <c r="Z19" s="628">
        <v>0.1</v>
      </c>
      <c r="AA19" s="628"/>
      <c r="AB19" s="628"/>
      <c r="AC19" s="628"/>
      <c r="AD19" s="629" t="s">
        <v>110</v>
      </c>
      <c r="AE19" s="629"/>
      <c r="AF19" s="629"/>
      <c r="AG19" s="629"/>
      <c r="AH19" s="629"/>
      <c r="AI19" s="629"/>
      <c r="AJ19" s="629"/>
      <c r="AK19" s="629"/>
      <c r="AL19" s="630" t="s">
        <v>110</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8384</v>
      </c>
      <c r="BH19" s="626"/>
      <c r="BI19" s="626"/>
      <c r="BJ19" s="626"/>
      <c r="BK19" s="626"/>
      <c r="BL19" s="626"/>
      <c r="BM19" s="626"/>
      <c r="BN19" s="627"/>
      <c r="BO19" s="628">
        <v>1.4</v>
      </c>
      <c r="BP19" s="628"/>
      <c r="BQ19" s="628"/>
      <c r="BR19" s="628"/>
      <c r="BS19" s="634" t="s">
        <v>110</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c r="B20" s="622" t="s">
        <v>254</v>
      </c>
      <c r="C20" s="623"/>
      <c r="D20" s="623"/>
      <c r="E20" s="623"/>
      <c r="F20" s="623"/>
      <c r="G20" s="623"/>
      <c r="H20" s="623"/>
      <c r="I20" s="623"/>
      <c r="J20" s="623"/>
      <c r="K20" s="623"/>
      <c r="L20" s="623"/>
      <c r="M20" s="623"/>
      <c r="N20" s="623"/>
      <c r="O20" s="623"/>
      <c r="P20" s="623"/>
      <c r="Q20" s="624"/>
      <c r="R20" s="625">
        <v>2185481</v>
      </c>
      <c r="S20" s="626"/>
      <c r="T20" s="626"/>
      <c r="U20" s="626"/>
      <c r="V20" s="626"/>
      <c r="W20" s="626"/>
      <c r="X20" s="626"/>
      <c r="Y20" s="627"/>
      <c r="Z20" s="628">
        <v>51.6</v>
      </c>
      <c r="AA20" s="628"/>
      <c r="AB20" s="628"/>
      <c r="AC20" s="628"/>
      <c r="AD20" s="629">
        <v>2065487</v>
      </c>
      <c r="AE20" s="629"/>
      <c r="AF20" s="629"/>
      <c r="AG20" s="629"/>
      <c r="AH20" s="629"/>
      <c r="AI20" s="629"/>
      <c r="AJ20" s="629"/>
      <c r="AK20" s="629"/>
      <c r="AL20" s="630">
        <v>99.3</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8384</v>
      </c>
      <c r="BH20" s="626"/>
      <c r="BI20" s="626"/>
      <c r="BJ20" s="626"/>
      <c r="BK20" s="626"/>
      <c r="BL20" s="626"/>
      <c r="BM20" s="626"/>
      <c r="BN20" s="627"/>
      <c r="BO20" s="628">
        <v>1.4</v>
      </c>
      <c r="BP20" s="628"/>
      <c r="BQ20" s="628"/>
      <c r="BR20" s="628"/>
      <c r="BS20" s="634" t="s">
        <v>110</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4047842</v>
      </c>
      <c r="CS20" s="626"/>
      <c r="CT20" s="626"/>
      <c r="CU20" s="626"/>
      <c r="CV20" s="626"/>
      <c r="CW20" s="626"/>
      <c r="CX20" s="626"/>
      <c r="CY20" s="627"/>
      <c r="CZ20" s="628">
        <v>100</v>
      </c>
      <c r="DA20" s="628"/>
      <c r="DB20" s="628"/>
      <c r="DC20" s="628"/>
      <c r="DD20" s="634">
        <v>848398</v>
      </c>
      <c r="DE20" s="626"/>
      <c r="DF20" s="626"/>
      <c r="DG20" s="626"/>
      <c r="DH20" s="626"/>
      <c r="DI20" s="626"/>
      <c r="DJ20" s="626"/>
      <c r="DK20" s="626"/>
      <c r="DL20" s="626"/>
      <c r="DM20" s="626"/>
      <c r="DN20" s="626"/>
      <c r="DO20" s="626"/>
      <c r="DP20" s="627"/>
      <c r="DQ20" s="634">
        <v>2806398</v>
      </c>
      <c r="DR20" s="626"/>
      <c r="DS20" s="626"/>
      <c r="DT20" s="626"/>
      <c r="DU20" s="626"/>
      <c r="DV20" s="626"/>
      <c r="DW20" s="626"/>
      <c r="DX20" s="626"/>
      <c r="DY20" s="626"/>
      <c r="DZ20" s="626"/>
      <c r="EA20" s="626"/>
      <c r="EB20" s="626"/>
      <c r="EC20" s="635"/>
    </row>
    <row r="21" spans="2:133" ht="11.25" customHeight="1">
      <c r="B21" s="622" t="s">
        <v>257</v>
      </c>
      <c r="C21" s="623"/>
      <c r="D21" s="623"/>
      <c r="E21" s="623"/>
      <c r="F21" s="623"/>
      <c r="G21" s="623"/>
      <c r="H21" s="623"/>
      <c r="I21" s="623"/>
      <c r="J21" s="623"/>
      <c r="K21" s="623"/>
      <c r="L21" s="623"/>
      <c r="M21" s="623"/>
      <c r="N21" s="623"/>
      <c r="O21" s="623"/>
      <c r="P21" s="623"/>
      <c r="Q21" s="624"/>
      <c r="R21" s="625">
        <v>669</v>
      </c>
      <c r="S21" s="626"/>
      <c r="T21" s="626"/>
      <c r="U21" s="626"/>
      <c r="V21" s="626"/>
      <c r="W21" s="626"/>
      <c r="X21" s="626"/>
      <c r="Y21" s="627"/>
      <c r="Z21" s="628">
        <v>0</v>
      </c>
      <c r="AA21" s="628"/>
      <c r="AB21" s="628"/>
      <c r="AC21" s="628"/>
      <c r="AD21" s="629">
        <v>669</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8384</v>
      </c>
      <c r="BH21" s="626"/>
      <c r="BI21" s="626"/>
      <c r="BJ21" s="626"/>
      <c r="BK21" s="626"/>
      <c r="BL21" s="626"/>
      <c r="BM21" s="626"/>
      <c r="BN21" s="627"/>
      <c r="BO21" s="628">
        <v>1.4</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259</v>
      </c>
      <c r="C22" s="623"/>
      <c r="D22" s="623"/>
      <c r="E22" s="623"/>
      <c r="F22" s="623"/>
      <c r="G22" s="623"/>
      <c r="H22" s="623"/>
      <c r="I22" s="623"/>
      <c r="J22" s="623"/>
      <c r="K22" s="623"/>
      <c r="L22" s="623"/>
      <c r="M22" s="623"/>
      <c r="N22" s="623"/>
      <c r="O22" s="623"/>
      <c r="P22" s="623"/>
      <c r="Q22" s="624"/>
      <c r="R22" s="625">
        <v>810</v>
      </c>
      <c r="S22" s="626"/>
      <c r="T22" s="626"/>
      <c r="U22" s="626"/>
      <c r="V22" s="626"/>
      <c r="W22" s="626"/>
      <c r="X22" s="626"/>
      <c r="Y22" s="627"/>
      <c r="Z22" s="628">
        <v>0</v>
      </c>
      <c r="AA22" s="628"/>
      <c r="AB22" s="628"/>
      <c r="AC22" s="628"/>
      <c r="AD22" s="629" t="s">
        <v>110</v>
      </c>
      <c r="AE22" s="629"/>
      <c r="AF22" s="629"/>
      <c r="AG22" s="629"/>
      <c r="AH22" s="629"/>
      <c r="AI22" s="629"/>
      <c r="AJ22" s="629"/>
      <c r="AK22" s="629"/>
      <c r="AL22" s="630" t="s">
        <v>110</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262</v>
      </c>
      <c r="C23" s="623"/>
      <c r="D23" s="623"/>
      <c r="E23" s="623"/>
      <c r="F23" s="623"/>
      <c r="G23" s="623"/>
      <c r="H23" s="623"/>
      <c r="I23" s="623"/>
      <c r="J23" s="623"/>
      <c r="K23" s="623"/>
      <c r="L23" s="623"/>
      <c r="M23" s="623"/>
      <c r="N23" s="623"/>
      <c r="O23" s="623"/>
      <c r="P23" s="623"/>
      <c r="Q23" s="624"/>
      <c r="R23" s="625">
        <v>53871</v>
      </c>
      <c r="S23" s="626"/>
      <c r="T23" s="626"/>
      <c r="U23" s="626"/>
      <c r="V23" s="626"/>
      <c r="W23" s="626"/>
      <c r="X23" s="626"/>
      <c r="Y23" s="627"/>
      <c r="Z23" s="628">
        <v>1.3</v>
      </c>
      <c r="AA23" s="628"/>
      <c r="AB23" s="628"/>
      <c r="AC23" s="628"/>
      <c r="AD23" s="629">
        <v>12856</v>
      </c>
      <c r="AE23" s="629"/>
      <c r="AF23" s="629"/>
      <c r="AG23" s="629"/>
      <c r="AH23" s="629"/>
      <c r="AI23" s="629"/>
      <c r="AJ23" s="629"/>
      <c r="AK23" s="629"/>
      <c r="AL23" s="630">
        <v>0.6</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110</v>
      </c>
      <c r="BH23" s="626"/>
      <c r="BI23" s="626"/>
      <c r="BJ23" s="626"/>
      <c r="BK23" s="626"/>
      <c r="BL23" s="626"/>
      <c r="BM23" s="626"/>
      <c r="BN23" s="627"/>
      <c r="BO23" s="628" t="s">
        <v>110</v>
      </c>
      <c r="BP23" s="628"/>
      <c r="BQ23" s="628"/>
      <c r="BR23" s="628"/>
      <c r="BS23" s="634" t="s">
        <v>110</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c r="B24" s="622" t="s">
        <v>269</v>
      </c>
      <c r="C24" s="623"/>
      <c r="D24" s="623"/>
      <c r="E24" s="623"/>
      <c r="F24" s="623"/>
      <c r="G24" s="623"/>
      <c r="H24" s="623"/>
      <c r="I24" s="623"/>
      <c r="J24" s="623"/>
      <c r="K24" s="623"/>
      <c r="L24" s="623"/>
      <c r="M24" s="623"/>
      <c r="N24" s="623"/>
      <c r="O24" s="623"/>
      <c r="P24" s="623"/>
      <c r="Q24" s="624"/>
      <c r="R24" s="625">
        <v>1831</v>
      </c>
      <c r="S24" s="626"/>
      <c r="T24" s="626"/>
      <c r="U24" s="626"/>
      <c r="V24" s="626"/>
      <c r="W24" s="626"/>
      <c r="X24" s="626"/>
      <c r="Y24" s="627"/>
      <c r="Z24" s="628">
        <v>0</v>
      </c>
      <c r="AA24" s="628"/>
      <c r="AB24" s="628"/>
      <c r="AC24" s="628"/>
      <c r="AD24" s="629">
        <v>3</v>
      </c>
      <c r="AE24" s="629"/>
      <c r="AF24" s="629"/>
      <c r="AG24" s="629"/>
      <c r="AH24" s="629"/>
      <c r="AI24" s="629"/>
      <c r="AJ24" s="629"/>
      <c r="AK24" s="629"/>
      <c r="AL24" s="630">
        <v>0</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1304024</v>
      </c>
      <c r="CS24" s="615"/>
      <c r="CT24" s="615"/>
      <c r="CU24" s="615"/>
      <c r="CV24" s="615"/>
      <c r="CW24" s="615"/>
      <c r="CX24" s="615"/>
      <c r="CY24" s="616"/>
      <c r="CZ24" s="656">
        <v>32.200000000000003</v>
      </c>
      <c r="DA24" s="657"/>
      <c r="DB24" s="657"/>
      <c r="DC24" s="658"/>
      <c r="DD24" s="655">
        <v>1130380</v>
      </c>
      <c r="DE24" s="615"/>
      <c r="DF24" s="615"/>
      <c r="DG24" s="615"/>
      <c r="DH24" s="615"/>
      <c r="DI24" s="615"/>
      <c r="DJ24" s="615"/>
      <c r="DK24" s="616"/>
      <c r="DL24" s="655">
        <v>1113434</v>
      </c>
      <c r="DM24" s="615"/>
      <c r="DN24" s="615"/>
      <c r="DO24" s="615"/>
      <c r="DP24" s="615"/>
      <c r="DQ24" s="615"/>
      <c r="DR24" s="615"/>
      <c r="DS24" s="615"/>
      <c r="DT24" s="615"/>
      <c r="DU24" s="615"/>
      <c r="DV24" s="616"/>
      <c r="DW24" s="619">
        <v>51.2</v>
      </c>
      <c r="DX24" s="620"/>
      <c r="DY24" s="620"/>
      <c r="DZ24" s="620"/>
      <c r="EA24" s="620"/>
      <c r="EB24" s="620"/>
      <c r="EC24" s="621"/>
    </row>
    <row r="25" spans="2:133" ht="11.25" customHeight="1">
      <c r="B25" s="622" t="s">
        <v>272</v>
      </c>
      <c r="C25" s="623"/>
      <c r="D25" s="623"/>
      <c r="E25" s="623"/>
      <c r="F25" s="623"/>
      <c r="G25" s="623"/>
      <c r="H25" s="623"/>
      <c r="I25" s="623"/>
      <c r="J25" s="623"/>
      <c r="K25" s="623"/>
      <c r="L25" s="623"/>
      <c r="M25" s="623"/>
      <c r="N25" s="623"/>
      <c r="O25" s="623"/>
      <c r="P25" s="623"/>
      <c r="Q25" s="624"/>
      <c r="R25" s="625">
        <v>445951</v>
      </c>
      <c r="S25" s="626"/>
      <c r="T25" s="626"/>
      <c r="U25" s="626"/>
      <c r="V25" s="626"/>
      <c r="W25" s="626"/>
      <c r="X25" s="626"/>
      <c r="Y25" s="627"/>
      <c r="Z25" s="628">
        <v>10.5</v>
      </c>
      <c r="AA25" s="628"/>
      <c r="AB25" s="628"/>
      <c r="AC25" s="628"/>
      <c r="AD25" s="629" t="s">
        <v>110</v>
      </c>
      <c r="AE25" s="629"/>
      <c r="AF25" s="629"/>
      <c r="AG25" s="629"/>
      <c r="AH25" s="629"/>
      <c r="AI25" s="629"/>
      <c r="AJ25" s="629"/>
      <c r="AK25" s="629"/>
      <c r="AL25" s="630" t="s">
        <v>110</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633794</v>
      </c>
      <c r="CS25" s="651"/>
      <c r="CT25" s="651"/>
      <c r="CU25" s="651"/>
      <c r="CV25" s="651"/>
      <c r="CW25" s="651"/>
      <c r="CX25" s="651"/>
      <c r="CY25" s="652"/>
      <c r="CZ25" s="659">
        <v>15.7</v>
      </c>
      <c r="DA25" s="660"/>
      <c r="DB25" s="660"/>
      <c r="DC25" s="661"/>
      <c r="DD25" s="634">
        <v>596991</v>
      </c>
      <c r="DE25" s="651"/>
      <c r="DF25" s="651"/>
      <c r="DG25" s="651"/>
      <c r="DH25" s="651"/>
      <c r="DI25" s="651"/>
      <c r="DJ25" s="651"/>
      <c r="DK25" s="652"/>
      <c r="DL25" s="634">
        <v>580516</v>
      </c>
      <c r="DM25" s="651"/>
      <c r="DN25" s="651"/>
      <c r="DO25" s="651"/>
      <c r="DP25" s="651"/>
      <c r="DQ25" s="651"/>
      <c r="DR25" s="651"/>
      <c r="DS25" s="651"/>
      <c r="DT25" s="651"/>
      <c r="DU25" s="651"/>
      <c r="DV25" s="652"/>
      <c r="DW25" s="630">
        <v>26.7</v>
      </c>
      <c r="DX25" s="653"/>
      <c r="DY25" s="653"/>
      <c r="DZ25" s="653"/>
      <c r="EA25" s="653"/>
      <c r="EB25" s="653"/>
      <c r="EC25" s="654"/>
    </row>
    <row r="26" spans="2:133" ht="11.25" customHeight="1">
      <c r="B26" s="662" t="s">
        <v>275</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401971</v>
      </c>
      <c r="CS26" s="626"/>
      <c r="CT26" s="626"/>
      <c r="CU26" s="626"/>
      <c r="CV26" s="626"/>
      <c r="CW26" s="626"/>
      <c r="CX26" s="626"/>
      <c r="CY26" s="627"/>
      <c r="CZ26" s="659">
        <v>9.9</v>
      </c>
      <c r="DA26" s="660"/>
      <c r="DB26" s="660"/>
      <c r="DC26" s="661"/>
      <c r="DD26" s="634">
        <v>365758</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3"/>
      <c r="DY26" s="653"/>
      <c r="DZ26" s="653"/>
      <c r="EA26" s="653"/>
      <c r="EB26" s="653"/>
      <c r="EC26" s="654"/>
    </row>
    <row r="27" spans="2:133" ht="11.25" customHeight="1">
      <c r="B27" s="622" t="s">
        <v>278</v>
      </c>
      <c r="C27" s="623"/>
      <c r="D27" s="623"/>
      <c r="E27" s="623"/>
      <c r="F27" s="623"/>
      <c r="G27" s="623"/>
      <c r="H27" s="623"/>
      <c r="I27" s="623"/>
      <c r="J27" s="623"/>
      <c r="K27" s="623"/>
      <c r="L27" s="623"/>
      <c r="M27" s="623"/>
      <c r="N27" s="623"/>
      <c r="O27" s="623"/>
      <c r="P27" s="623"/>
      <c r="Q27" s="624"/>
      <c r="R27" s="625">
        <v>175148</v>
      </c>
      <c r="S27" s="626"/>
      <c r="T27" s="626"/>
      <c r="U27" s="626"/>
      <c r="V27" s="626"/>
      <c r="W27" s="626"/>
      <c r="X27" s="626"/>
      <c r="Y27" s="627"/>
      <c r="Z27" s="628">
        <v>4.0999999999999996</v>
      </c>
      <c r="AA27" s="628"/>
      <c r="AB27" s="628"/>
      <c r="AC27" s="628"/>
      <c r="AD27" s="629" t="s">
        <v>110</v>
      </c>
      <c r="AE27" s="629"/>
      <c r="AF27" s="629"/>
      <c r="AG27" s="629"/>
      <c r="AH27" s="629"/>
      <c r="AI27" s="629"/>
      <c r="AJ27" s="629"/>
      <c r="AK27" s="629"/>
      <c r="AL27" s="630" t="s">
        <v>110</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590612</v>
      </c>
      <c r="BH27" s="626"/>
      <c r="BI27" s="626"/>
      <c r="BJ27" s="626"/>
      <c r="BK27" s="626"/>
      <c r="BL27" s="626"/>
      <c r="BM27" s="626"/>
      <c r="BN27" s="627"/>
      <c r="BO27" s="628">
        <v>100</v>
      </c>
      <c r="BP27" s="628"/>
      <c r="BQ27" s="628"/>
      <c r="BR27" s="628"/>
      <c r="BS27" s="634" t="s">
        <v>110</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168211</v>
      </c>
      <c r="CS27" s="651"/>
      <c r="CT27" s="651"/>
      <c r="CU27" s="651"/>
      <c r="CV27" s="651"/>
      <c r="CW27" s="651"/>
      <c r="CX27" s="651"/>
      <c r="CY27" s="652"/>
      <c r="CZ27" s="659">
        <v>4.2</v>
      </c>
      <c r="DA27" s="660"/>
      <c r="DB27" s="660"/>
      <c r="DC27" s="661"/>
      <c r="DD27" s="634">
        <v>45059</v>
      </c>
      <c r="DE27" s="651"/>
      <c r="DF27" s="651"/>
      <c r="DG27" s="651"/>
      <c r="DH27" s="651"/>
      <c r="DI27" s="651"/>
      <c r="DJ27" s="651"/>
      <c r="DK27" s="652"/>
      <c r="DL27" s="634">
        <v>44588</v>
      </c>
      <c r="DM27" s="651"/>
      <c r="DN27" s="651"/>
      <c r="DO27" s="651"/>
      <c r="DP27" s="651"/>
      <c r="DQ27" s="651"/>
      <c r="DR27" s="651"/>
      <c r="DS27" s="651"/>
      <c r="DT27" s="651"/>
      <c r="DU27" s="651"/>
      <c r="DV27" s="652"/>
      <c r="DW27" s="630">
        <v>2</v>
      </c>
      <c r="DX27" s="653"/>
      <c r="DY27" s="653"/>
      <c r="DZ27" s="653"/>
      <c r="EA27" s="653"/>
      <c r="EB27" s="653"/>
      <c r="EC27" s="654"/>
    </row>
    <row r="28" spans="2:133" ht="11.25" customHeight="1">
      <c r="B28" s="622" t="s">
        <v>281</v>
      </c>
      <c r="C28" s="623"/>
      <c r="D28" s="623"/>
      <c r="E28" s="623"/>
      <c r="F28" s="623"/>
      <c r="G28" s="623"/>
      <c r="H28" s="623"/>
      <c r="I28" s="623"/>
      <c r="J28" s="623"/>
      <c r="K28" s="623"/>
      <c r="L28" s="623"/>
      <c r="M28" s="623"/>
      <c r="N28" s="623"/>
      <c r="O28" s="623"/>
      <c r="P28" s="623"/>
      <c r="Q28" s="624"/>
      <c r="R28" s="625">
        <v>11655</v>
      </c>
      <c r="S28" s="626"/>
      <c r="T28" s="626"/>
      <c r="U28" s="626"/>
      <c r="V28" s="626"/>
      <c r="W28" s="626"/>
      <c r="X28" s="626"/>
      <c r="Y28" s="627"/>
      <c r="Z28" s="628">
        <v>0.3</v>
      </c>
      <c r="AA28" s="628"/>
      <c r="AB28" s="628"/>
      <c r="AC28" s="628"/>
      <c r="AD28" s="629">
        <v>187</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502019</v>
      </c>
      <c r="CS28" s="626"/>
      <c r="CT28" s="626"/>
      <c r="CU28" s="626"/>
      <c r="CV28" s="626"/>
      <c r="CW28" s="626"/>
      <c r="CX28" s="626"/>
      <c r="CY28" s="627"/>
      <c r="CZ28" s="659">
        <v>12.4</v>
      </c>
      <c r="DA28" s="660"/>
      <c r="DB28" s="660"/>
      <c r="DC28" s="661"/>
      <c r="DD28" s="634">
        <v>488330</v>
      </c>
      <c r="DE28" s="626"/>
      <c r="DF28" s="626"/>
      <c r="DG28" s="626"/>
      <c r="DH28" s="626"/>
      <c r="DI28" s="626"/>
      <c r="DJ28" s="626"/>
      <c r="DK28" s="627"/>
      <c r="DL28" s="634">
        <v>488330</v>
      </c>
      <c r="DM28" s="626"/>
      <c r="DN28" s="626"/>
      <c r="DO28" s="626"/>
      <c r="DP28" s="626"/>
      <c r="DQ28" s="626"/>
      <c r="DR28" s="626"/>
      <c r="DS28" s="626"/>
      <c r="DT28" s="626"/>
      <c r="DU28" s="626"/>
      <c r="DV28" s="627"/>
      <c r="DW28" s="630">
        <v>22.4</v>
      </c>
      <c r="DX28" s="653"/>
      <c r="DY28" s="653"/>
      <c r="DZ28" s="653"/>
      <c r="EA28" s="653"/>
      <c r="EB28" s="653"/>
      <c r="EC28" s="654"/>
    </row>
    <row r="29" spans="2:133" ht="11.25" customHeight="1">
      <c r="B29" s="622" t="s">
        <v>283</v>
      </c>
      <c r="C29" s="623"/>
      <c r="D29" s="623"/>
      <c r="E29" s="623"/>
      <c r="F29" s="623"/>
      <c r="G29" s="623"/>
      <c r="H29" s="623"/>
      <c r="I29" s="623"/>
      <c r="J29" s="623"/>
      <c r="K29" s="623"/>
      <c r="L29" s="623"/>
      <c r="M29" s="623"/>
      <c r="N29" s="623"/>
      <c r="O29" s="623"/>
      <c r="P29" s="623"/>
      <c r="Q29" s="624"/>
      <c r="R29" s="625">
        <v>4624</v>
      </c>
      <c r="S29" s="626"/>
      <c r="T29" s="626"/>
      <c r="U29" s="626"/>
      <c r="V29" s="626"/>
      <c r="W29" s="626"/>
      <c r="X29" s="626"/>
      <c r="Y29" s="627"/>
      <c r="Z29" s="628">
        <v>0.1</v>
      </c>
      <c r="AA29" s="628"/>
      <c r="AB29" s="628"/>
      <c r="AC29" s="628"/>
      <c r="AD29" s="629" t="s">
        <v>110</v>
      </c>
      <c r="AE29" s="629"/>
      <c r="AF29" s="629"/>
      <c r="AG29" s="629"/>
      <c r="AH29" s="629"/>
      <c r="AI29" s="629"/>
      <c r="AJ29" s="629"/>
      <c r="AK29" s="629"/>
      <c r="AL29" s="630" t="s">
        <v>110</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58</v>
      </c>
      <c r="CG29" s="640"/>
      <c r="CH29" s="640"/>
      <c r="CI29" s="640"/>
      <c r="CJ29" s="640"/>
      <c r="CK29" s="640"/>
      <c r="CL29" s="640"/>
      <c r="CM29" s="640"/>
      <c r="CN29" s="640"/>
      <c r="CO29" s="640"/>
      <c r="CP29" s="640"/>
      <c r="CQ29" s="641"/>
      <c r="CR29" s="625">
        <v>502007</v>
      </c>
      <c r="CS29" s="651"/>
      <c r="CT29" s="651"/>
      <c r="CU29" s="651"/>
      <c r="CV29" s="651"/>
      <c r="CW29" s="651"/>
      <c r="CX29" s="651"/>
      <c r="CY29" s="652"/>
      <c r="CZ29" s="659">
        <v>12.4</v>
      </c>
      <c r="DA29" s="660"/>
      <c r="DB29" s="660"/>
      <c r="DC29" s="661"/>
      <c r="DD29" s="634">
        <v>488318</v>
      </c>
      <c r="DE29" s="651"/>
      <c r="DF29" s="651"/>
      <c r="DG29" s="651"/>
      <c r="DH29" s="651"/>
      <c r="DI29" s="651"/>
      <c r="DJ29" s="651"/>
      <c r="DK29" s="652"/>
      <c r="DL29" s="634">
        <v>488318</v>
      </c>
      <c r="DM29" s="651"/>
      <c r="DN29" s="651"/>
      <c r="DO29" s="651"/>
      <c r="DP29" s="651"/>
      <c r="DQ29" s="651"/>
      <c r="DR29" s="651"/>
      <c r="DS29" s="651"/>
      <c r="DT29" s="651"/>
      <c r="DU29" s="651"/>
      <c r="DV29" s="652"/>
      <c r="DW29" s="630">
        <v>22.4</v>
      </c>
      <c r="DX29" s="653"/>
      <c r="DY29" s="653"/>
      <c r="DZ29" s="653"/>
      <c r="EA29" s="653"/>
      <c r="EB29" s="653"/>
      <c r="EC29" s="654"/>
    </row>
    <row r="30" spans="2:133" ht="11.25" customHeight="1">
      <c r="B30" s="622" t="s">
        <v>287</v>
      </c>
      <c r="C30" s="623"/>
      <c r="D30" s="623"/>
      <c r="E30" s="623"/>
      <c r="F30" s="623"/>
      <c r="G30" s="623"/>
      <c r="H30" s="623"/>
      <c r="I30" s="623"/>
      <c r="J30" s="623"/>
      <c r="K30" s="623"/>
      <c r="L30" s="623"/>
      <c r="M30" s="623"/>
      <c r="N30" s="623"/>
      <c r="O30" s="623"/>
      <c r="P30" s="623"/>
      <c r="Q30" s="624"/>
      <c r="R30" s="625">
        <v>557692</v>
      </c>
      <c r="S30" s="626"/>
      <c r="T30" s="626"/>
      <c r="U30" s="626"/>
      <c r="V30" s="626"/>
      <c r="W30" s="626"/>
      <c r="X30" s="626"/>
      <c r="Y30" s="627"/>
      <c r="Z30" s="628">
        <v>13.2</v>
      </c>
      <c r="AA30" s="628"/>
      <c r="AB30" s="628"/>
      <c r="AC30" s="628"/>
      <c r="AD30" s="629" t="s">
        <v>110</v>
      </c>
      <c r="AE30" s="629"/>
      <c r="AF30" s="629"/>
      <c r="AG30" s="629"/>
      <c r="AH30" s="629"/>
      <c r="AI30" s="629"/>
      <c r="AJ30" s="629"/>
      <c r="AK30" s="629"/>
      <c r="AL30" s="630" t="s">
        <v>110</v>
      </c>
      <c r="AM30" s="631"/>
      <c r="AN30" s="631"/>
      <c r="AO30" s="632"/>
      <c r="AP30" s="671" t="s">
        <v>288</v>
      </c>
      <c r="AQ30" s="672"/>
      <c r="AR30" s="672"/>
      <c r="AS30" s="672"/>
      <c r="AT30" s="677" t="s">
        <v>289</v>
      </c>
      <c r="AU30" s="184"/>
      <c r="AV30" s="184"/>
      <c r="AW30" s="184"/>
      <c r="AX30" s="611" t="s">
        <v>168</v>
      </c>
      <c r="AY30" s="612"/>
      <c r="AZ30" s="612"/>
      <c r="BA30" s="612"/>
      <c r="BB30" s="612"/>
      <c r="BC30" s="612"/>
      <c r="BD30" s="612"/>
      <c r="BE30" s="612"/>
      <c r="BF30" s="613"/>
      <c r="BG30" s="683">
        <v>99.7</v>
      </c>
      <c r="BH30" s="684"/>
      <c r="BI30" s="684"/>
      <c r="BJ30" s="684"/>
      <c r="BK30" s="684"/>
      <c r="BL30" s="684"/>
      <c r="BM30" s="620">
        <v>97.5</v>
      </c>
      <c r="BN30" s="684"/>
      <c r="BO30" s="684"/>
      <c r="BP30" s="684"/>
      <c r="BQ30" s="685"/>
      <c r="BR30" s="683">
        <v>99.7</v>
      </c>
      <c r="BS30" s="684"/>
      <c r="BT30" s="684"/>
      <c r="BU30" s="684"/>
      <c r="BV30" s="684"/>
      <c r="BW30" s="684"/>
      <c r="BX30" s="620">
        <v>97.6</v>
      </c>
      <c r="BY30" s="684"/>
      <c r="BZ30" s="684"/>
      <c r="CA30" s="684"/>
      <c r="CB30" s="685"/>
      <c r="CD30" s="688"/>
      <c r="CE30" s="689"/>
      <c r="CF30" s="639" t="s">
        <v>290</v>
      </c>
      <c r="CG30" s="640"/>
      <c r="CH30" s="640"/>
      <c r="CI30" s="640"/>
      <c r="CJ30" s="640"/>
      <c r="CK30" s="640"/>
      <c r="CL30" s="640"/>
      <c r="CM30" s="640"/>
      <c r="CN30" s="640"/>
      <c r="CO30" s="640"/>
      <c r="CP30" s="640"/>
      <c r="CQ30" s="641"/>
      <c r="CR30" s="625">
        <v>464700</v>
      </c>
      <c r="CS30" s="626"/>
      <c r="CT30" s="626"/>
      <c r="CU30" s="626"/>
      <c r="CV30" s="626"/>
      <c r="CW30" s="626"/>
      <c r="CX30" s="626"/>
      <c r="CY30" s="627"/>
      <c r="CZ30" s="659">
        <v>11.5</v>
      </c>
      <c r="DA30" s="660"/>
      <c r="DB30" s="660"/>
      <c r="DC30" s="661"/>
      <c r="DD30" s="634">
        <v>451740</v>
      </c>
      <c r="DE30" s="626"/>
      <c r="DF30" s="626"/>
      <c r="DG30" s="626"/>
      <c r="DH30" s="626"/>
      <c r="DI30" s="626"/>
      <c r="DJ30" s="626"/>
      <c r="DK30" s="627"/>
      <c r="DL30" s="634">
        <v>451740</v>
      </c>
      <c r="DM30" s="626"/>
      <c r="DN30" s="626"/>
      <c r="DO30" s="626"/>
      <c r="DP30" s="626"/>
      <c r="DQ30" s="626"/>
      <c r="DR30" s="626"/>
      <c r="DS30" s="626"/>
      <c r="DT30" s="626"/>
      <c r="DU30" s="626"/>
      <c r="DV30" s="627"/>
      <c r="DW30" s="630">
        <v>20.8</v>
      </c>
      <c r="DX30" s="653"/>
      <c r="DY30" s="653"/>
      <c r="DZ30" s="653"/>
      <c r="EA30" s="653"/>
      <c r="EB30" s="653"/>
      <c r="EC30" s="654"/>
    </row>
    <row r="31" spans="2:133" ht="11.25" customHeight="1">
      <c r="B31" s="622" t="s">
        <v>291</v>
      </c>
      <c r="C31" s="623"/>
      <c r="D31" s="623"/>
      <c r="E31" s="623"/>
      <c r="F31" s="623"/>
      <c r="G31" s="623"/>
      <c r="H31" s="623"/>
      <c r="I31" s="623"/>
      <c r="J31" s="623"/>
      <c r="K31" s="623"/>
      <c r="L31" s="623"/>
      <c r="M31" s="623"/>
      <c r="N31" s="623"/>
      <c r="O31" s="623"/>
      <c r="P31" s="623"/>
      <c r="Q31" s="624"/>
      <c r="R31" s="625">
        <v>230008</v>
      </c>
      <c r="S31" s="626"/>
      <c r="T31" s="626"/>
      <c r="U31" s="626"/>
      <c r="V31" s="626"/>
      <c r="W31" s="626"/>
      <c r="X31" s="626"/>
      <c r="Y31" s="627"/>
      <c r="Z31" s="628">
        <v>5.4</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292</v>
      </c>
      <c r="AV31" s="183"/>
      <c r="AW31" s="183"/>
      <c r="AX31" s="622" t="s">
        <v>293</v>
      </c>
      <c r="AY31" s="623"/>
      <c r="AZ31" s="623"/>
      <c r="BA31" s="623"/>
      <c r="BB31" s="623"/>
      <c r="BC31" s="623"/>
      <c r="BD31" s="623"/>
      <c r="BE31" s="623"/>
      <c r="BF31" s="624"/>
      <c r="BG31" s="680">
        <v>99.7</v>
      </c>
      <c r="BH31" s="651"/>
      <c r="BI31" s="651"/>
      <c r="BJ31" s="651"/>
      <c r="BK31" s="651"/>
      <c r="BL31" s="651"/>
      <c r="BM31" s="631">
        <v>98.8</v>
      </c>
      <c r="BN31" s="681"/>
      <c r="BO31" s="681"/>
      <c r="BP31" s="681"/>
      <c r="BQ31" s="682"/>
      <c r="BR31" s="680">
        <v>99.7</v>
      </c>
      <c r="BS31" s="651"/>
      <c r="BT31" s="651"/>
      <c r="BU31" s="651"/>
      <c r="BV31" s="651"/>
      <c r="BW31" s="651"/>
      <c r="BX31" s="631">
        <v>98.9</v>
      </c>
      <c r="BY31" s="681"/>
      <c r="BZ31" s="681"/>
      <c r="CA31" s="681"/>
      <c r="CB31" s="682"/>
      <c r="CD31" s="688"/>
      <c r="CE31" s="689"/>
      <c r="CF31" s="639" t="s">
        <v>294</v>
      </c>
      <c r="CG31" s="640"/>
      <c r="CH31" s="640"/>
      <c r="CI31" s="640"/>
      <c r="CJ31" s="640"/>
      <c r="CK31" s="640"/>
      <c r="CL31" s="640"/>
      <c r="CM31" s="640"/>
      <c r="CN31" s="640"/>
      <c r="CO31" s="640"/>
      <c r="CP31" s="640"/>
      <c r="CQ31" s="641"/>
      <c r="CR31" s="625">
        <v>37307</v>
      </c>
      <c r="CS31" s="651"/>
      <c r="CT31" s="651"/>
      <c r="CU31" s="651"/>
      <c r="CV31" s="651"/>
      <c r="CW31" s="651"/>
      <c r="CX31" s="651"/>
      <c r="CY31" s="652"/>
      <c r="CZ31" s="659">
        <v>0.9</v>
      </c>
      <c r="DA31" s="660"/>
      <c r="DB31" s="660"/>
      <c r="DC31" s="661"/>
      <c r="DD31" s="634">
        <v>36578</v>
      </c>
      <c r="DE31" s="651"/>
      <c r="DF31" s="651"/>
      <c r="DG31" s="651"/>
      <c r="DH31" s="651"/>
      <c r="DI31" s="651"/>
      <c r="DJ31" s="651"/>
      <c r="DK31" s="652"/>
      <c r="DL31" s="634">
        <v>36578</v>
      </c>
      <c r="DM31" s="651"/>
      <c r="DN31" s="651"/>
      <c r="DO31" s="651"/>
      <c r="DP31" s="651"/>
      <c r="DQ31" s="651"/>
      <c r="DR31" s="651"/>
      <c r="DS31" s="651"/>
      <c r="DT31" s="651"/>
      <c r="DU31" s="651"/>
      <c r="DV31" s="652"/>
      <c r="DW31" s="630">
        <v>1.7</v>
      </c>
      <c r="DX31" s="653"/>
      <c r="DY31" s="653"/>
      <c r="DZ31" s="653"/>
      <c r="EA31" s="653"/>
      <c r="EB31" s="653"/>
      <c r="EC31" s="654"/>
    </row>
    <row r="32" spans="2:133" ht="11.25" customHeight="1">
      <c r="B32" s="622" t="s">
        <v>295</v>
      </c>
      <c r="C32" s="623"/>
      <c r="D32" s="623"/>
      <c r="E32" s="623"/>
      <c r="F32" s="623"/>
      <c r="G32" s="623"/>
      <c r="H32" s="623"/>
      <c r="I32" s="623"/>
      <c r="J32" s="623"/>
      <c r="K32" s="623"/>
      <c r="L32" s="623"/>
      <c r="M32" s="623"/>
      <c r="N32" s="623"/>
      <c r="O32" s="623"/>
      <c r="P32" s="623"/>
      <c r="Q32" s="624"/>
      <c r="R32" s="625">
        <v>54141</v>
      </c>
      <c r="S32" s="626"/>
      <c r="T32" s="626"/>
      <c r="U32" s="626"/>
      <c r="V32" s="626"/>
      <c r="W32" s="626"/>
      <c r="X32" s="626"/>
      <c r="Y32" s="627"/>
      <c r="Z32" s="628">
        <v>1.3</v>
      </c>
      <c r="AA32" s="628"/>
      <c r="AB32" s="628"/>
      <c r="AC32" s="628"/>
      <c r="AD32" s="629">
        <v>322</v>
      </c>
      <c r="AE32" s="629"/>
      <c r="AF32" s="629"/>
      <c r="AG32" s="629"/>
      <c r="AH32" s="629"/>
      <c r="AI32" s="629"/>
      <c r="AJ32" s="629"/>
      <c r="AK32" s="629"/>
      <c r="AL32" s="630">
        <v>0</v>
      </c>
      <c r="AM32" s="631"/>
      <c r="AN32" s="631"/>
      <c r="AO32" s="632"/>
      <c r="AP32" s="675"/>
      <c r="AQ32" s="676"/>
      <c r="AR32" s="676"/>
      <c r="AS32" s="676"/>
      <c r="AT32" s="679"/>
      <c r="AU32" s="185"/>
      <c r="AV32" s="185"/>
      <c r="AW32" s="185"/>
      <c r="AX32" s="668" t="s">
        <v>296</v>
      </c>
      <c r="AY32" s="669"/>
      <c r="AZ32" s="669"/>
      <c r="BA32" s="669"/>
      <c r="BB32" s="669"/>
      <c r="BC32" s="669"/>
      <c r="BD32" s="669"/>
      <c r="BE32" s="669"/>
      <c r="BF32" s="670"/>
      <c r="BG32" s="692">
        <v>99.6</v>
      </c>
      <c r="BH32" s="693"/>
      <c r="BI32" s="693"/>
      <c r="BJ32" s="693"/>
      <c r="BK32" s="693"/>
      <c r="BL32" s="693"/>
      <c r="BM32" s="694">
        <v>96.9</v>
      </c>
      <c r="BN32" s="693"/>
      <c r="BO32" s="693"/>
      <c r="BP32" s="693"/>
      <c r="BQ32" s="695"/>
      <c r="BR32" s="692">
        <v>99.7</v>
      </c>
      <c r="BS32" s="693"/>
      <c r="BT32" s="693"/>
      <c r="BU32" s="693"/>
      <c r="BV32" s="693"/>
      <c r="BW32" s="693"/>
      <c r="BX32" s="694">
        <v>97</v>
      </c>
      <c r="BY32" s="693"/>
      <c r="BZ32" s="693"/>
      <c r="CA32" s="693"/>
      <c r="CB32" s="695"/>
      <c r="CD32" s="690"/>
      <c r="CE32" s="691"/>
      <c r="CF32" s="639" t="s">
        <v>297</v>
      </c>
      <c r="CG32" s="640"/>
      <c r="CH32" s="640"/>
      <c r="CI32" s="640"/>
      <c r="CJ32" s="640"/>
      <c r="CK32" s="640"/>
      <c r="CL32" s="640"/>
      <c r="CM32" s="640"/>
      <c r="CN32" s="640"/>
      <c r="CO32" s="640"/>
      <c r="CP32" s="640"/>
      <c r="CQ32" s="641"/>
      <c r="CR32" s="625">
        <v>12</v>
      </c>
      <c r="CS32" s="626"/>
      <c r="CT32" s="626"/>
      <c r="CU32" s="626"/>
      <c r="CV32" s="626"/>
      <c r="CW32" s="626"/>
      <c r="CX32" s="626"/>
      <c r="CY32" s="627"/>
      <c r="CZ32" s="659">
        <v>0</v>
      </c>
      <c r="DA32" s="660"/>
      <c r="DB32" s="660"/>
      <c r="DC32" s="661"/>
      <c r="DD32" s="634">
        <v>12</v>
      </c>
      <c r="DE32" s="626"/>
      <c r="DF32" s="626"/>
      <c r="DG32" s="626"/>
      <c r="DH32" s="626"/>
      <c r="DI32" s="626"/>
      <c r="DJ32" s="626"/>
      <c r="DK32" s="627"/>
      <c r="DL32" s="634">
        <v>12</v>
      </c>
      <c r="DM32" s="626"/>
      <c r="DN32" s="626"/>
      <c r="DO32" s="626"/>
      <c r="DP32" s="626"/>
      <c r="DQ32" s="626"/>
      <c r="DR32" s="626"/>
      <c r="DS32" s="626"/>
      <c r="DT32" s="626"/>
      <c r="DU32" s="626"/>
      <c r="DV32" s="627"/>
      <c r="DW32" s="630">
        <v>0</v>
      </c>
      <c r="DX32" s="653"/>
      <c r="DY32" s="653"/>
      <c r="DZ32" s="653"/>
      <c r="EA32" s="653"/>
      <c r="EB32" s="653"/>
      <c r="EC32" s="654"/>
    </row>
    <row r="33" spans="2:133" ht="11.25" customHeight="1">
      <c r="B33" s="622" t="s">
        <v>298</v>
      </c>
      <c r="C33" s="623"/>
      <c r="D33" s="623"/>
      <c r="E33" s="623"/>
      <c r="F33" s="623"/>
      <c r="G33" s="623"/>
      <c r="H33" s="623"/>
      <c r="I33" s="623"/>
      <c r="J33" s="623"/>
      <c r="K33" s="623"/>
      <c r="L33" s="623"/>
      <c r="M33" s="623"/>
      <c r="N33" s="623"/>
      <c r="O33" s="623"/>
      <c r="P33" s="623"/>
      <c r="Q33" s="624"/>
      <c r="R33" s="625">
        <v>516031</v>
      </c>
      <c r="S33" s="626"/>
      <c r="T33" s="626"/>
      <c r="U33" s="626"/>
      <c r="V33" s="626"/>
      <c r="W33" s="626"/>
      <c r="X33" s="626"/>
      <c r="Y33" s="627"/>
      <c r="Z33" s="628">
        <v>12.2</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299</v>
      </c>
      <c r="CE33" s="640"/>
      <c r="CF33" s="640"/>
      <c r="CG33" s="640"/>
      <c r="CH33" s="640"/>
      <c r="CI33" s="640"/>
      <c r="CJ33" s="640"/>
      <c r="CK33" s="640"/>
      <c r="CL33" s="640"/>
      <c r="CM33" s="640"/>
      <c r="CN33" s="640"/>
      <c r="CO33" s="640"/>
      <c r="CP33" s="640"/>
      <c r="CQ33" s="641"/>
      <c r="CR33" s="625">
        <v>1885729</v>
      </c>
      <c r="CS33" s="651"/>
      <c r="CT33" s="651"/>
      <c r="CU33" s="651"/>
      <c r="CV33" s="651"/>
      <c r="CW33" s="651"/>
      <c r="CX33" s="651"/>
      <c r="CY33" s="652"/>
      <c r="CZ33" s="659">
        <v>46.6</v>
      </c>
      <c r="DA33" s="660"/>
      <c r="DB33" s="660"/>
      <c r="DC33" s="661"/>
      <c r="DD33" s="634">
        <v>1561988</v>
      </c>
      <c r="DE33" s="651"/>
      <c r="DF33" s="651"/>
      <c r="DG33" s="651"/>
      <c r="DH33" s="651"/>
      <c r="DI33" s="651"/>
      <c r="DJ33" s="651"/>
      <c r="DK33" s="652"/>
      <c r="DL33" s="634">
        <v>862023</v>
      </c>
      <c r="DM33" s="651"/>
      <c r="DN33" s="651"/>
      <c r="DO33" s="651"/>
      <c r="DP33" s="651"/>
      <c r="DQ33" s="651"/>
      <c r="DR33" s="651"/>
      <c r="DS33" s="651"/>
      <c r="DT33" s="651"/>
      <c r="DU33" s="651"/>
      <c r="DV33" s="652"/>
      <c r="DW33" s="630">
        <v>39.6</v>
      </c>
      <c r="DX33" s="653"/>
      <c r="DY33" s="653"/>
      <c r="DZ33" s="653"/>
      <c r="EA33" s="653"/>
      <c r="EB33" s="653"/>
      <c r="EC33" s="654"/>
    </row>
    <row r="34" spans="2:133" ht="11.25" customHeight="1">
      <c r="B34" s="622" t="s">
        <v>300</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301</v>
      </c>
      <c r="AR34" s="605"/>
      <c r="AS34" s="605"/>
      <c r="AT34" s="605"/>
      <c r="AU34" s="605"/>
      <c r="AV34" s="605"/>
      <c r="AW34" s="605"/>
      <c r="AX34" s="605"/>
      <c r="AY34" s="605"/>
      <c r="AZ34" s="605"/>
      <c r="BA34" s="605"/>
      <c r="BB34" s="605"/>
      <c r="BC34" s="605"/>
      <c r="BD34" s="605"/>
      <c r="BE34" s="605"/>
      <c r="BF34" s="606"/>
      <c r="BG34" s="604" t="s">
        <v>302</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303</v>
      </c>
      <c r="CE34" s="640"/>
      <c r="CF34" s="640"/>
      <c r="CG34" s="640"/>
      <c r="CH34" s="640"/>
      <c r="CI34" s="640"/>
      <c r="CJ34" s="640"/>
      <c r="CK34" s="640"/>
      <c r="CL34" s="640"/>
      <c r="CM34" s="640"/>
      <c r="CN34" s="640"/>
      <c r="CO34" s="640"/>
      <c r="CP34" s="640"/>
      <c r="CQ34" s="641"/>
      <c r="CR34" s="625">
        <v>678292</v>
      </c>
      <c r="CS34" s="626"/>
      <c r="CT34" s="626"/>
      <c r="CU34" s="626"/>
      <c r="CV34" s="626"/>
      <c r="CW34" s="626"/>
      <c r="CX34" s="626"/>
      <c r="CY34" s="627"/>
      <c r="CZ34" s="659">
        <v>16.8</v>
      </c>
      <c r="DA34" s="660"/>
      <c r="DB34" s="660"/>
      <c r="DC34" s="661"/>
      <c r="DD34" s="634">
        <v>541114</v>
      </c>
      <c r="DE34" s="626"/>
      <c r="DF34" s="626"/>
      <c r="DG34" s="626"/>
      <c r="DH34" s="626"/>
      <c r="DI34" s="626"/>
      <c r="DJ34" s="626"/>
      <c r="DK34" s="627"/>
      <c r="DL34" s="634">
        <v>325951</v>
      </c>
      <c r="DM34" s="626"/>
      <c r="DN34" s="626"/>
      <c r="DO34" s="626"/>
      <c r="DP34" s="626"/>
      <c r="DQ34" s="626"/>
      <c r="DR34" s="626"/>
      <c r="DS34" s="626"/>
      <c r="DT34" s="626"/>
      <c r="DU34" s="626"/>
      <c r="DV34" s="627"/>
      <c r="DW34" s="630">
        <v>15</v>
      </c>
      <c r="DX34" s="653"/>
      <c r="DY34" s="653"/>
      <c r="DZ34" s="653"/>
      <c r="EA34" s="653"/>
      <c r="EB34" s="653"/>
      <c r="EC34" s="654"/>
    </row>
    <row r="35" spans="2:133" ht="11.25" customHeight="1">
      <c r="B35" s="622" t="s">
        <v>304</v>
      </c>
      <c r="C35" s="623"/>
      <c r="D35" s="623"/>
      <c r="E35" s="623"/>
      <c r="F35" s="623"/>
      <c r="G35" s="623"/>
      <c r="H35" s="623"/>
      <c r="I35" s="623"/>
      <c r="J35" s="623"/>
      <c r="K35" s="623"/>
      <c r="L35" s="623"/>
      <c r="M35" s="623"/>
      <c r="N35" s="623"/>
      <c r="O35" s="623"/>
      <c r="P35" s="623"/>
      <c r="Q35" s="624"/>
      <c r="R35" s="625">
        <v>96231</v>
      </c>
      <c r="S35" s="626"/>
      <c r="T35" s="626"/>
      <c r="U35" s="626"/>
      <c r="V35" s="626"/>
      <c r="W35" s="626"/>
      <c r="X35" s="626"/>
      <c r="Y35" s="627"/>
      <c r="Z35" s="628">
        <v>2.2999999999999998</v>
      </c>
      <c r="AA35" s="628"/>
      <c r="AB35" s="628"/>
      <c r="AC35" s="628"/>
      <c r="AD35" s="629" t="s">
        <v>110</v>
      </c>
      <c r="AE35" s="629"/>
      <c r="AF35" s="629"/>
      <c r="AG35" s="629"/>
      <c r="AH35" s="629"/>
      <c r="AI35" s="629"/>
      <c r="AJ35" s="629"/>
      <c r="AK35" s="629"/>
      <c r="AL35" s="630" t="s">
        <v>110</v>
      </c>
      <c r="AM35" s="631"/>
      <c r="AN35" s="631"/>
      <c r="AO35" s="632"/>
      <c r="AP35" s="188"/>
      <c r="AQ35" s="636" t="s">
        <v>305</v>
      </c>
      <c r="AR35" s="637"/>
      <c r="AS35" s="637"/>
      <c r="AT35" s="637"/>
      <c r="AU35" s="637"/>
      <c r="AV35" s="637"/>
      <c r="AW35" s="637"/>
      <c r="AX35" s="637"/>
      <c r="AY35" s="638"/>
      <c r="AZ35" s="614">
        <v>294207</v>
      </c>
      <c r="BA35" s="615"/>
      <c r="BB35" s="615"/>
      <c r="BC35" s="615"/>
      <c r="BD35" s="615"/>
      <c r="BE35" s="615"/>
      <c r="BF35" s="696"/>
      <c r="BG35" s="636" t="s">
        <v>306</v>
      </c>
      <c r="BH35" s="637"/>
      <c r="BI35" s="637"/>
      <c r="BJ35" s="637"/>
      <c r="BK35" s="637"/>
      <c r="BL35" s="637"/>
      <c r="BM35" s="637"/>
      <c r="BN35" s="637"/>
      <c r="BO35" s="637"/>
      <c r="BP35" s="637"/>
      <c r="BQ35" s="637"/>
      <c r="BR35" s="637"/>
      <c r="BS35" s="637"/>
      <c r="BT35" s="637"/>
      <c r="BU35" s="638"/>
      <c r="BV35" s="614">
        <v>68290</v>
      </c>
      <c r="BW35" s="615"/>
      <c r="BX35" s="615"/>
      <c r="BY35" s="615"/>
      <c r="BZ35" s="615"/>
      <c r="CA35" s="615"/>
      <c r="CB35" s="696"/>
      <c r="CD35" s="639" t="s">
        <v>307</v>
      </c>
      <c r="CE35" s="640"/>
      <c r="CF35" s="640"/>
      <c r="CG35" s="640"/>
      <c r="CH35" s="640"/>
      <c r="CI35" s="640"/>
      <c r="CJ35" s="640"/>
      <c r="CK35" s="640"/>
      <c r="CL35" s="640"/>
      <c r="CM35" s="640"/>
      <c r="CN35" s="640"/>
      <c r="CO35" s="640"/>
      <c r="CP35" s="640"/>
      <c r="CQ35" s="641"/>
      <c r="CR35" s="625">
        <v>126632</v>
      </c>
      <c r="CS35" s="651"/>
      <c r="CT35" s="651"/>
      <c r="CU35" s="651"/>
      <c r="CV35" s="651"/>
      <c r="CW35" s="651"/>
      <c r="CX35" s="651"/>
      <c r="CY35" s="652"/>
      <c r="CZ35" s="659">
        <v>3.1</v>
      </c>
      <c r="DA35" s="660"/>
      <c r="DB35" s="660"/>
      <c r="DC35" s="661"/>
      <c r="DD35" s="634">
        <v>84526</v>
      </c>
      <c r="DE35" s="651"/>
      <c r="DF35" s="651"/>
      <c r="DG35" s="651"/>
      <c r="DH35" s="651"/>
      <c r="DI35" s="651"/>
      <c r="DJ35" s="651"/>
      <c r="DK35" s="652"/>
      <c r="DL35" s="634">
        <v>73753</v>
      </c>
      <c r="DM35" s="651"/>
      <c r="DN35" s="651"/>
      <c r="DO35" s="651"/>
      <c r="DP35" s="651"/>
      <c r="DQ35" s="651"/>
      <c r="DR35" s="651"/>
      <c r="DS35" s="651"/>
      <c r="DT35" s="651"/>
      <c r="DU35" s="651"/>
      <c r="DV35" s="652"/>
      <c r="DW35" s="630">
        <v>3.4</v>
      </c>
      <c r="DX35" s="653"/>
      <c r="DY35" s="653"/>
      <c r="DZ35" s="653"/>
      <c r="EA35" s="653"/>
      <c r="EB35" s="653"/>
      <c r="EC35" s="654"/>
    </row>
    <row r="36" spans="2:133" ht="11.25" customHeight="1">
      <c r="B36" s="668" t="s">
        <v>308</v>
      </c>
      <c r="C36" s="669"/>
      <c r="D36" s="669"/>
      <c r="E36" s="669"/>
      <c r="F36" s="669"/>
      <c r="G36" s="669"/>
      <c r="H36" s="669"/>
      <c r="I36" s="669"/>
      <c r="J36" s="669"/>
      <c r="K36" s="669"/>
      <c r="L36" s="669"/>
      <c r="M36" s="669"/>
      <c r="N36" s="669"/>
      <c r="O36" s="669"/>
      <c r="P36" s="669"/>
      <c r="Q36" s="670"/>
      <c r="R36" s="697">
        <v>4237912</v>
      </c>
      <c r="S36" s="698"/>
      <c r="T36" s="698"/>
      <c r="U36" s="698"/>
      <c r="V36" s="698"/>
      <c r="W36" s="698"/>
      <c r="X36" s="698"/>
      <c r="Y36" s="699"/>
      <c r="Z36" s="700">
        <v>100</v>
      </c>
      <c r="AA36" s="700"/>
      <c r="AB36" s="700"/>
      <c r="AC36" s="700"/>
      <c r="AD36" s="701">
        <v>2079524</v>
      </c>
      <c r="AE36" s="701"/>
      <c r="AF36" s="701"/>
      <c r="AG36" s="701"/>
      <c r="AH36" s="701"/>
      <c r="AI36" s="701"/>
      <c r="AJ36" s="701"/>
      <c r="AK36" s="701"/>
      <c r="AL36" s="702">
        <v>100</v>
      </c>
      <c r="AM36" s="694"/>
      <c r="AN36" s="694"/>
      <c r="AO36" s="703"/>
      <c r="AQ36" s="704" t="s">
        <v>309</v>
      </c>
      <c r="AR36" s="705"/>
      <c r="AS36" s="705"/>
      <c r="AT36" s="705"/>
      <c r="AU36" s="705"/>
      <c r="AV36" s="705"/>
      <c r="AW36" s="705"/>
      <c r="AX36" s="705"/>
      <c r="AY36" s="706"/>
      <c r="AZ36" s="625">
        <v>125054</v>
      </c>
      <c r="BA36" s="626"/>
      <c r="BB36" s="626"/>
      <c r="BC36" s="626"/>
      <c r="BD36" s="651"/>
      <c r="BE36" s="651"/>
      <c r="BF36" s="682"/>
      <c r="BG36" s="639" t="s">
        <v>310</v>
      </c>
      <c r="BH36" s="640"/>
      <c r="BI36" s="640"/>
      <c r="BJ36" s="640"/>
      <c r="BK36" s="640"/>
      <c r="BL36" s="640"/>
      <c r="BM36" s="640"/>
      <c r="BN36" s="640"/>
      <c r="BO36" s="640"/>
      <c r="BP36" s="640"/>
      <c r="BQ36" s="640"/>
      <c r="BR36" s="640"/>
      <c r="BS36" s="640"/>
      <c r="BT36" s="640"/>
      <c r="BU36" s="641"/>
      <c r="BV36" s="625">
        <v>59931</v>
      </c>
      <c r="BW36" s="626"/>
      <c r="BX36" s="626"/>
      <c r="BY36" s="626"/>
      <c r="BZ36" s="626"/>
      <c r="CA36" s="626"/>
      <c r="CB36" s="635"/>
      <c r="CD36" s="639" t="s">
        <v>311</v>
      </c>
      <c r="CE36" s="640"/>
      <c r="CF36" s="640"/>
      <c r="CG36" s="640"/>
      <c r="CH36" s="640"/>
      <c r="CI36" s="640"/>
      <c r="CJ36" s="640"/>
      <c r="CK36" s="640"/>
      <c r="CL36" s="640"/>
      <c r="CM36" s="640"/>
      <c r="CN36" s="640"/>
      <c r="CO36" s="640"/>
      <c r="CP36" s="640"/>
      <c r="CQ36" s="641"/>
      <c r="CR36" s="625">
        <v>392530</v>
      </c>
      <c r="CS36" s="626"/>
      <c r="CT36" s="626"/>
      <c r="CU36" s="626"/>
      <c r="CV36" s="626"/>
      <c r="CW36" s="626"/>
      <c r="CX36" s="626"/>
      <c r="CY36" s="627"/>
      <c r="CZ36" s="659">
        <v>9.6999999999999993</v>
      </c>
      <c r="DA36" s="660"/>
      <c r="DB36" s="660"/>
      <c r="DC36" s="661"/>
      <c r="DD36" s="634">
        <v>316524</v>
      </c>
      <c r="DE36" s="626"/>
      <c r="DF36" s="626"/>
      <c r="DG36" s="626"/>
      <c r="DH36" s="626"/>
      <c r="DI36" s="626"/>
      <c r="DJ36" s="626"/>
      <c r="DK36" s="627"/>
      <c r="DL36" s="634">
        <v>272835</v>
      </c>
      <c r="DM36" s="626"/>
      <c r="DN36" s="626"/>
      <c r="DO36" s="626"/>
      <c r="DP36" s="626"/>
      <c r="DQ36" s="626"/>
      <c r="DR36" s="626"/>
      <c r="DS36" s="626"/>
      <c r="DT36" s="626"/>
      <c r="DU36" s="626"/>
      <c r="DV36" s="627"/>
      <c r="DW36" s="630">
        <v>12.5</v>
      </c>
      <c r="DX36" s="653"/>
      <c r="DY36" s="653"/>
      <c r="DZ36" s="653"/>
      <c r="EA36" s="653"/>
      <c r="EB36" s="653"/>
      <c r="EC36" s="654"/>
    </row>
    <row r="37" spans="2:133" ht="11.25" customHeight="1">
      <c r="AQ37" s="704" t="s">
        <v>312</v>
      </c>
      <c r="AR37" s="705"/>
      <c r="AS37" s="705"/>
      <c r="AT37" s="705"/>
      <c r="AU37" s="705"/>
      <c r="AV37" s="705"/>
      <c r="AW37" s="705"/>
      <c r="AX37" s="705"/>
      <c r="AY37" s="706"/>
      <c r="AZ37" s="625">
        <v>7944</v>
      </c>
      <c r="BA37" s="626"/>
      <c r="BB37" s="626"/>
      <c r="BC37" s="626"/>
      <c r="BD37" s="651"/>
      <c r="BE37" s="651"/>
      <c r="BF37" s="682"/>
      <c r="BG37" s="639" t="s">
        <v>313</v>
      </c>
      <c r="BH37" s="640"/>
      <c r="BI37" s="640"/>
      <c r="BJ37" s="640"/>
      <c r="BK37" s="640"/>
      <c r="BL37" s="640"/>
      <c r="BM37" s="640"/>
      <c r="BN37" s="640"/>
      <c r="BO37" s="640"/>
      <c r="BP37" s="640"/>
      <c r="BQ37" s="640"/>
      <c r="BR37" s="640"/>
      <c r="BS37" s="640"/>
      <c r="BT37" s="640"/>
      <c r="BU37" s="641"/>
      <c r="BV37" s="625">
        <v>526</v>
      </c>
      <c r="BW37" s="626"/>
      <c r="BX37" s="626"/>
      <c r="BY37" s="626"/>
      <c r="BZ37" s="626"/>
      <c r="CA37" s="626"/>
      <c r="CB37" s="635"/>
      <c r="CD37" s="639" t="s">
        <v>314</v>
      </c>
      <c r="CE37" s="640"/>
      <c r="CF37" s="640"/>
      <c r="CG37" s="640"/>
      <c r="CH37" s="640"/>
      <c r="CI37" s="640"/>
      <c r="CJ37" s="640"/>
      <c r="CK37" s="640"/>
      <c r="CL37" s="640"/>
      <c r="CM37" s="640"/>
      <c r="CN37" s="640"/>
      <c r="CO37" s="640"/>
      <c r="CP37" s="640"/>
      <c r="CQ37" s="641"/>
      <c r="CR37" s="625">
        <v>131821</v>
      </c>
      <c r="CS37" s="651"/>
      <c r="CT37" s="651"/>
      <c r="CU37" s="651"/>
      <c r="CV37" s="651"/>
      <c r="CW37" s="651"/>
      <c r="CX37" s="651"/>
      <c r="CY37" s="652"/>
      <c r="CZ37" s="659">
        <v>3.3</v>
      </c>
      <c r="DA37" s="660"/>
      <c r="DB37" s="660"/>
      <c r="DC37" s="661"/>
      <c r="DD37" s="634">
        <v>125621</v>
      </c>
      <c r="DE37" s="651"/>
      <c r="DF37" s="651"/>
      <c r="DG37" s="651"/>
      <c r="DH37" s="651"/>
      <c r="DI37" s="651"/>
      <c r="DJ37" s="651"/>
      <c r="DK37" s="652"/>
      <c r="DL37" s="634">
        <v>125621</v>
      </c>
      <c r="DM37" s="651"/>
      <c r="DN37" s="651"/>
      <c r="DO37" s="651"/>
      <c r="DP37" s="651"/>
      <c r="DQ37" s="651"/>
      <c r="DR37" s="651"/>
      <c r="DS37" s="651"/>
      <c r="DT37" s="651"/>
      <c r="DU37" s="651"/>
      <c r="DV37" s="652"/>
      <c r="DW37" s="630">
        <v>5.8</v>
      </c>
      <c r="DX37" s="653"/>
      <c r="DY37" s="653"/>
      <c r="DZ37" s="653"/>
      <c r="EA37" s="653"/>
      <c r="EB37" s="653"/>
      <c r="EC37" s="654"/>
    </row>
    <row r="38" spans="2:133" ht="11.25" customHeight="1">
      <c r="AQ38" s="704" t="s">
        <v>315</v>
      </c>
      <c r="AR38" s="705"/>
      <c r="AS38" s="705"/>
      <c r="AT38" s="705"/>
      <c r="AU38" s="705"/>
      <c r="AV38" s="705"/>
      <c r="AW38" s="705"/>
      <c r="AX38" s="705"/>
      <c r="AY38" s="706"/>
      <c r="AZ38" s="625" t="s">
        <v>316</v>
      </c>
      <c r="BA38" s="626"/>
      <c r="BB38" s="626"/>
      <c r="BC38" s="626"/>
      <c r="BD38" s="651"/>
      <c r="BE38" s="651"/>
      <c r="BF38" s="682"/>
      <c r="BG38" s="639" t="s">
        <v>317</v>
      </c>
      <c r="BH38" s="640"/>
      <c r="BI38" s="640"/>
      <c r="BJ38" s="640"/>
      <c r="BK38" s="640"/>
      <c r="BL38" s="640"/>
      <c r="BM38" s="640"/>
      <c r="BN38" s="640"/>
      <c r="BO38" s="640"/>
      <c r="BP38" s="640"/>
      <c r="BQ38" s="640"/>
      <c r="BR38" s="640"/>
      <c r="BS38" s="640"/>
      <c r="BT38" s="640"/>
      <c r="BU38" s="641"/>
      <c r="BV38" s="625">
        <v>902</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294207</v>
      </c>
      <c r="CS38" s="626"/>
      <c r="CT38" s="626"/>
      <c r="CU38" s="626"/>
      <c r="CV38" s="626"/>
      <c r="CW38" s="626"/>
      <c r="CX38" s="626"/>
      <c r="CY38" s="627"/>
      <c r="CZ38" s="659">
        <v>7.3</v>
      </c>
      <c r="DA38" s="660"/>
      <c r="DB38" s="660"/>
      <c r="DC38" s="661"/>
      <c r="DD38" s="634">
        <v>270881</v>
      </c>
      <c r="DE38" s="626"/>
      <c r="DF38" s="626"/>
      <c r="DG38" s="626"/>
      <c r="DH38" s="626"/>
      <c r="DI38" s="626"/>
      <c r="DJ38" s="626"/>
      <c r="DK38" s="627"/>
      <c r="DL38" s="634">
        <v>189484</v>
      </c>
      <c r="DM38" s="626"/>
      <c r="DN38" s="626"/>
      <c r="DO38" s="626"/>
      <c r="DP38" s="626"/>
      <c r="DQ38" s="626"/>
      <c r="DR38" s="626"/>
      <c r="DS38" s="626"/>
      <c r="DT38" s="626"/>
      <c r="DU38" s="626"/>
      <c r="DV38" s="627"/>
      <c r="DW38" s="630">
        <v>8.6999999999999993</v>
      </c>
      <c r="DX38" s="653"/>
      <c r="DY38" s="653"/>
      <c r="DZ38" s="653"/>
      <c r="EA38" s="653"/>
      <c r="EB38" s="653"/>
      <c r="EC38" s="654"/>
    </row>
    <row r="39" spans="2:133" ht="11.25" customHeight="1">
      <c r="AQ39" s="704" t="s">
        <v>319</v>
      </c>
      <c r="AR39" s="705"/>
      <c r="AS39" s="705"/>
      <c r="AT39" s="705"/>
      <c r="AU39" s="705"/>
      <c r="AV39" s="705"/>
      <c r="AW39" s="705"/>
      <c r="AX39" s="705"/>
      <c r="AY39" s="706"/>
      <c r="AZ39" s="625" t="s">
        <v>316</v>
      </c>
      <c r="BA39" s="626"/>
      <c r="BB39" s="626"/>
      <c r="BC39" s="626"/>
      <c r="BD39" s="651"/>
      <c r="BE39" s="651"/>
      <c r="BF39" s="682"/>
      <c r="BG39" s="708" t="s">
        <v>320</v>
      </c>
      <c r="BH39" s="709"/>
      <c r="BI39" s="709"/>
      <c r="BJ39" s="709"/>
      <c r="BK39" s="709"/>
      <c r="BL39" s="189"/>
      <c r="BM39" s="640" t="s">
        <v>321</v>
      </c>
      <c r="BN39" s="640"/>
      <c r="BO39" s="640"/>
      <c r="BP39" s="640"/>
      <c r="BQ39" s="640"/>
      <c r="BR39" s="640"/>
      <c r="BS39" s="640"/>
      <c r="BT39" s="640"/>
      <c r="BU39" s="641"/>
      <c r="BV39" s="625">
        <v>80</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391468</v>
      </c>
      <c r="CS39" s="651"/>
      <c r="CT39" s="651"/>
      <c r="CU39" s="651"/>
      <c r="CV39" s="651"/>
      <c r="CW39" s="651"/>
      <c r="CX39" s="651"/>
      <c r="CY39" s="652"/>
      <c r="CZ39" s="659">
        <v>9.6999999999999993</v>
      </c>
      <c r="DA39" s="660"/>
      <c r="DB39" s="660"/>
      <c r="DC39" s="661"/>
      <c r="DD39" s="634">
        <v>346343</v>
      </c>
      <c r="DE39" s="651"/>
      <c r="DF39" s="651"/>
      <c r="DG39" s="651"/>
      <c r="DH39" s="651"/>
      <c r="DI39" s="651"/>
      <c r="DJ39" s="651"/>
      <c r="DK39" s="652"/>
      <c r="DL39" s="634" t="s">
        <v>316</v>
      </c>
      <c r="DM39" s="651"/>
      <c r="DN39" s="651"/>
      <c r="DO39" s="651"/>
      <c r="DP39" s="651"/>
      <c r="DQ39" s="651"/>
      <c r="DR39" s="651"/>
      <c r="DS39" s="651"/>
      <c r="DT39" s="651"/>
      <c r="DU39" s="651"/>
      <c r="DV39" s="652"/>
      <c r="DW39" s="630" t="s">
        <v>316</v>
      </c>
      <c r="DX39" s="653"/>
      <c r="DY39" s="653"/>
      <c r="DZ39" s="653"/>
      <c r="EA39" s="653"/>
      <c r="EB39" s="653"/>
      <c r="EC39" s="654"/>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323</v>
      </c>
      <c r="AR40" s="705"/>
      <c r="AS40" s="705"/>
      <c r="AT40" s="705"/>
      <c r="AU40" s="705"/>
      <c r="AV40" s="705"/>
      <c r="AW40" s="705"/>
      <c r="AX40" s="705"/>
      <c r="AY40" s="706"/>
      <c r="AZ40" s="625">
        <v>40161</v>
      </c>
      <c r="BA40" s="626"/>
      <c r="BB40" s="626"/>
      <c r="BC40" s="626"/>
      <c r="BD40" s="651"/>
      <c r="BE40" s="651"/>
      <c r="BF40" s="682"/>
      <c r="BG40" s="708"/>
      <c r="BH40" s="709"/>
      <c r="BI40" s="709"/>
      <c r="BJ40" s="709"/>
      <c r="BK40" s="709"/>
      <c r="BL40" s="189"/>
      <c r="BM40" s="640" t="s">
        <v>324</v>
      </c>
      <c r="BN40" s="640"/>
      <c r="BO40" s="640"/>
      <c r="BP40" s="640"/>
      <c r="BQ40" s="640"/>
      <c r="BR40" s="640"/>
      <c r="BS40" s="640"/>
      <c r="BT40" s="640"/>
      <c r="BU40" s="641"/>
      <c r="BV40" s="625">
        <v>90</v>
      </c>
      <c r="BW40" s="626"/>
      <c r="BX40" s="626"/>
      <c r="BY40" s="626"/>
      <c r="BZ40" s="626"/>
      <c r="CA40" s="626"/>
      <c r="CB40" s="635"/>
      <c r="CD40" s="639" t="s">
        <v>325</v>
      </c>
      <c r="CE40" s="640"/>
      <c r="CF40" s="640"/>
      <c r="CG40" s="640"/>
      <c r="CH40" s="640"/>
      <c r="CI40" s="640"/>
      <c r="CJ40" s="640"/>
      <c r="CK40" s="640"/>
      <c r="CL40" s="640"/>
      <c r="CM40" s="640"/>
      <c r="CN40" s="640"/>
      <c r="CO40" s="640"/>
      <c r="CP40" s="640"/>
      <c r="CQ40" s="641"/>
      <c r="CR40" s="625">
        <v>2600</v>
      </c>
      <c r="CS40" s="626"/>
      <c r="CT40" s="626"/>
      <c r="CU40" s="626"/>
      <c r="CV40" s="626"/>
      <c r="CW40" s="626"/>
      <c r="CX40" s="626"/>
      <c r="CY40" s="627"/>
      <c r="CZ40" s="659">
        <v>0.1</v>
      </c>
      <c r="DA40" s="660"/>
      <c r="DB40" s="660"/>
      <c r="DC40" s="661"/>
      <c r="DD40" s="634">
        <v>2600</v>
      </c>
      <c r="DE40" s="626"/>
      <c r="DF40" s="626"/>
      <c r="DG40" s="626"/>
      <c r="DH40" s="626"/>
      <c r="DI40" s="626"/>
      <c r="DJ40" s="626"/>
      <c r="DK40" s="627"/>
      <c r="DL40" s="634" t="s">
        <v>316</v>
      </c>
      <c r="DM40" s="626"/>
      <c r="DN40" s="626"/>
      <c r="DO40" s="626"/>
      <c r="DP40" s="626"/>
      <c r="DQ40" s="626"/>
      <c r="DR40" s="626"/>
      <c r="DS40" s="626"/>
      <c r="DT40" s="626"/>
      <c r="DU40" s="626"/>
      <c r="DV40" s="627"/>
      <c r="DW40" s="630" t="s">
        <v>316</v>
      </c>
      <c r="DX40" s="653"/>
      <c r="DY40" s="653"/>
      <c r="DZ40" s="653"/>
      <c r="EA40" s="653"/>
      <c r="EB40" s="653"/>
      <c r="EC40" s="654"/>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326</v>
      </c>
      <c r="AR41" s="646"/>
      <c r="AS41" s="646"/>
      <c r="AT41" s="646"/>
      <c r="AU41" s="646"/>
      <c r="AV41" s="646"/>
      <c r="AW41" s="646"/>
      <c r="AX41" s="646"/>
      <c r="AY41" s="647"/>
      <c r="AZ41" s="697">
        <v>121048</v>
      </c>
      <c r="BA41" s="698"/>
      <c r="BB41" s="698"/>
      <c r="BC41" s="698"/>
      <c r="BD41" s="693"/>
      <c r="BE41" s="693"/>
      <c r="BF41" s="695"/>
      <c r="BG41" s="710"/>
      <c r="BH41" s="711"/>
      <c r="BI41" s="711"/>
      <c r="BJ41" s="711"/>
      <c r="BK41" s="711"/>
      <c r="BL41" s="191"/>
      <c r="BM41" s="646" t="s">
        <v>327</v>
      </c>
      <c r="BN41" s="646"/>
      <c r="BO41" s="646"/>
      <c r="BP41" s="646"/>
      <c r="BQ41" s="646"/>
      <c r="BR41" s="646"/>
      <c r="BS41" s="646"/>
      <c r="BT41" s="646"/>
      <c r="BU41" s="647"/>
      <c r="BV41" s="697">
        <v>286</v>
      </c>
      <c r="BW41" s="698"/>
      <c r="BX41" s="698"/>
      <c r="BY41" s="698"/>
      <c r="BZ41" s="698"/>
      <c r="CA41" s="698"/>
      <c r="CB41" s="707"/>
      <c r="CD41" s="639" t="s">
        <v>328</v>
      </c>
      <c r="CE41" s="640"/>
      <c r="CF41" s="640"/>
      <c r="CG41" s="640"/>
      <c r="CH41" s="640"/>
      <c r="CI41" s="640"/>
      <c r="CJ41" s="640"/>
      <c r="CK41" s="640"/>
      <c r="CL41" s="640"/>
      <c r="CM41" s="640"/>
      <c r="CN41" s="640"/>
      <c r="CO41" s="640"/>
      <c r="CP41" s="640"/>
      <c r="CQ41" s="641"/>
      <c r="CR41" s="625" t="s">
        <v>329</v>
      </c>
      <c r="CS41" s="651"/>
      <c r="CT41" s="651"/>
      <c r="CU41" s="651"/>
      <c r="CV41" s="651"/>
      <c r="CW41" s="651"/>
      <c r="CX41" s="651"/>
      <c r="CY41" s="652"/>
      <c r="CZ41" s="659" t="s">
        <v>329</v>
      </c>
      <c r="DA41" s="660"/>
      <c r="DB41" s="660"/>
      <c r="DC41" s="661"/>
      <c r="DD41" s="634" t="s">
        <v>329</v>
      </c>
      <c r="DE41" s="651"/>
      <c r="DF41" s="651"/>
      <c r="DG41" s="651"/>
      <c r="DH41" s="651"/>
      <c r="DI41" s="651"/>
      <c r="DJ41" s="651"/>
      <c r="DK41" s="652"/>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3" t="s">
        <v>330</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331</v>
      </c>
      <c r="CE42" s="623"/>
      <c r="CF42" s="623"/>
      <c r="CG42" s="623"/>
      <c r="CH42" s="623"/>
      <c r="CI42" s="623"/>
      <c r="CJ42" s="623"/>
      <c r="CK42" s="623"/>
      <c r="CL42" s="623"/>
      <c r="CM42" s="623"/>
      <c r="CN42" s="623"/>
      <c r="CO42" s="623"/>
      <c r="CP42" s="623"/>
      <c r="CQ42" s="624"/>
      <c r="CR42" s="625">
        <v>858089</v>
      </c>
      <c r="CS42" s="626"/>
      <c r="CT42" s="626"/>
      <c r="CU42" s="626"/>
      <c r="CV42" s="626"/>
      <c r="CW42" s="626"/>
      <c r="CX42" s="626"/>
      <c r="CY42" s="627"/>
      <c r="CZ42" s="659">
        <v>21.2</v>
      </c>
      <c r="DA42" s="718"/>
      <c r="DB42" s="718"/>
      <c r="DC42" s="719"/>
      <c r="DD42" s="634">
        <v>114030</v>
      </c>
      <c r="DE42" s="626"/>
      <c r="DF42" s="626"/>
      <c r="DG42" s="626"/>
      <c r="DH42" s="626"/>
      <c r="DI42" s="626"/>
      <c r="DJ42" s="626"/>
      <c r="DK42" s="627"/>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3" t="s">
        <v>332</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333</v>
      </c>
      <c r="CE43" s="623"/>
      <c r="CF43" s="623"/>
      <c r="CG43" s="623"/>
      <c r="CH43" s="623"/>
      <c r="CI43" s="623"/>
      <c r="CJ43" s="623"/>
      <c r="CK43" s="623"/>
      <c r="CL43" s="623"/>
      <c r="CM43" s="623"/>
      <c r="CN43" s="623"/>
      <c r="CO43" s="623"/>
      <c r="CP43" s="623"/>
      <c r="CQ43" s="624"/>
      <c r="CR43" s="625">
        <v>39898</v>
      </c>
      <c r="CS43" s="651"/>
      <c r="CT43" s="651"/>
      <c r="CU43" s="651"/>
      <c r="CV43" s="651"/>
      <c r="CW43" s="651"/>
      <c r="CX43" s="651"/>
      <c r="CY43" s="652"/>
      <c r="CZ43" s="659">
        <v>1</v>
      </c>
      <c r="DA43" s="660"/>
      <c r="DB43" s="660"/>
      <c r="DC43" s="661"/>
      <c r="DD43" s="634">
        <v>39898</v>
      </c>
      <c r="DE43" s="651"/>
      <c r="DF43" s="651"/>
      <c r="DG43" s="651"/>
      <c r="DH43" s="651"/>
      <c r="DI43" s="651"/>
      <c r="DJ43" s="651"/>
      <c r="DK43" s="652"/>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4" t="s">
        <v>334</v>
      </c>
      <c r="CD44" s="731" t="s">
        <v>286</v>
      </c>
      <c r="CE44" s="732"/>
      <c r="CF44" s="622" t="s">
        <v>335</v>
      </c>
      <c r="CG44" s="623"/>
      <c r="CH44" s="623"/>
      <c r="CI44" s="623"/>
      <c r="CJ44" s="623"/>
      <c r="CK44" s="623"/>
      <c r="CL44" s="623"/>
      <c r="CM44" s="623"/>
      <c r="CN44" s="623"/>
      <c r="CO44" s="623"/>
      <c r="CP44" s="623"/>
      <c r="CQ44" s="624"/>
      <c r="CR44" s="625">
        <v>848398</v>
      </c>
      <c r="CS44" s="626"/>
      <c r="CT44" s="626"/>
      <c r="CU44" s="626"/>
      <c r="CV44" s="626"/>
      <c r="CW44" s="626"/>
      <c r="CX44" s="626"/>
      <c r="CY44" s="627"/>
      <c r="CZ44" s="659">
        <v>21</v>
      </c>
      <c r="DA44" s="718"/>
      <c r="DB44" s="718"/>
      <c r="DC44" s="719"/>
      <c r="DD44" s="634">
        <v>104339</v>
      </c>
      <c r="DE44" s="626"/>
      <c r="DF44" s="626"/>
      <c r="DG44" s="626"/>
      <c r="DH44" s="626"/>
      <c r="DI44" s="626"/>
      <c r="DJ44" s="626"/>
      <c r="DK44" s="627"/>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3"/>
      <c r="CE45" s="734"/>
      <c r="CF45" s="622" t="s">
        <v>336</v>
      </c>
      <c r="CG45" s="623"/>
      <c r="CH45" s="623"/>
      <c r="CI45" s="623"/>
      <c r="CJ45" s="623"/>
      <c r="CK45" s="623"/>
      <c r="CL45" s="623"/>
      <c r="CM45" s="623"/>
      <c r="CN45" s="623"/>
      <c r="CO45" s="623"/>
      <c r="CP45" s="623"/>
      <c r="CQ45" s="624"/>
      <c r="CR45" s="625">
        <v>428830</v>
      </c>
      <c r="CS45" s="651"/>
      <c r="CT45" s="651"/>
      <c r="CU45" s="651"/>
      <c r="CV45" s="651"/>
      <c r="CW45" s="651"/>
      <c r="CX45" s="651"/>
      <c r="CY45" s="652"/>
      <c r="CZ45" s="659">
        <v>10.6</v>
      </c>
      <c r="DA45" s="660"/>
      <c r="DB45" s="660"/>
      <c r="DC45" s="661"/>
      <c r="DD45" s="634">
        <v>9642</v>
      </c>
      <c r="DE45" s="651"/>
      <c r="DF45" s="651"/>
      <c r="DG45" s="651"/>
      <c r="DH45" s="651"/>
      <c r="DI45" s="651"/>
      <c r="DJ45" s="651"/>
      <c r="DK45" s="652"/>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3"/>
      <c r="CE46" s="734"/>
      <c r="CF46" s="622" t="s">
        <v>337</v>
      </c>
      <c r="CG46" s="623"/>
      <c r="CH46" s="623"/>
      <c r="CI46" s="623"/>
      <c r="CJ46" s="623"/>
      <c r="CK46" s="623"/>
      <c r="CL46" s="623"/>
      <c r="CM46" s="623"/>
      <c r="CN46" s="623"/>
      <c r="CO46" s="623"/>
      <c r="CP46" s="623"/>
      <c r="CQ46" s="624"/>
      <c r="CR46" s="625">
        <v>419568</v>
      </c>
      <c r="CS46" s="626"/>
      <c r="CT46" s="626"/>
      <c r="CU46" s="626"/>
      <c r="CV46" s="626"/>
      <c r="CW46" s="626"/>
      <c r="CX46" s="626"/>
      <c r="CY46" s="627"/>
      <c r="CZ46" s="659">
        <v>10.4</v>
      </c>
      <c r="DA46" s="718"/>
      <c r="DB46" s="718"/>
      <c r="DC46" s="719"/>
      <c r="DD46" s="634">
        <v>94697</v>
      </c>
      <c r="DE46" s="626"/>
      <c r="DF46" s="626"/>
      <c r="DG46" s="626"/>
      <c r="DH46" s="626"/>
      <c r="DI46" s="626"/>
      <c r="DJ46" s="626"/>
      <c r="DK46" s="627"/>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3"/>
      <c r="CE47" s="734"/>
      <c r="CF47" s="622" t="s">
        <v>338</v>
      </c>
      <c r="CG47" s="623"/>
      <c r="CH47" s="623"/>
      <c r="CI47" s="623"/>
      <c r="CJ47" s="623"/>
      <c r="CK47" s="623"/>
      <c r="CL47" s="623"/>
      <c r="CM47" s="623"/>
      <c r="CN47" s="623"/>
      <c r="CO47" s="623"/>
      <c r="CP47" s="623"/>
      <c r="CQ47" s="624"/>
      <c r="CR47" s="625">
        <v>9691</v>
      </c>
      <c r="CS47" s="651"/>
      <c r="CT47" s="651"/>
      <c r="CU47" s="651"/>
      <c r="CV47" s="651"/>
      <c r="CW47" s="651"/>
      <c r="CX47" s="651"/>
      <c r="CY47" s="652"/>
      <c r="CZ47" s="659">
        <v>0.2</v>
      </c>
      <c r="DA47" s="660"/>
      <c r="DB47" s="660"/>
      <c r="DC47" s="661"/>
      <c r="DD47" s="634">
        <v>9691</v>
      </c>
      <c r="DE47" s="651"/>
      <c r="DF47" s="651"/>
      <c r="DG47" s="651"/>
      <c r="DH47" s="651"/>
      <c r="DI47" s="651"/>
      <c r="DJ47" s="651"/>
      <c r="DK47" s="652"/>
      <c r="DL47" s="712"/>
      <c r="DM47" s="713"/>
      <c r="DN47" s="713"/>
      <c r="DO47" s="713"/>
      <c r="DP47" s="713"/>
      <c r="DQ47" s="713"/>
      <c r="DR47" s="713"/>
      <c r="DS47" s="713"/>
      <c r="DT47" s="713"/>
      <c r="DU47" s="713"/>
      <c r="DV47" s="714"/>
      <c r="DW47" s="715"/>
      <c r="DX47" s="716"/>
      <c r="DY47" s="716"/>
      <c r="DZ47" s="716"/>
      <c r="EA47" s="716"/>
      <c r="EB47" s="716"/>
      <c r="EC47" s="717"/>
    </row>
    <row r="48" spans="2:133">
      <c r="CD48" s="735"/>
      <c r="CE48" s="736"/>
      <c r="CF48" s="622" t="s">
        <v>339</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18"/>
      <c r="DB48" s="718"/>
      <c r="DC48" s="719"/>
      <c r="DD48" s="634" t="s">
        <v>110</v>
      </c>
      <c r="DE48" s="626"/>
      <c r="DF48" s="626"/>
      <c r="DG48" s="626"/>
      <c r="DH48" s="626"/>
      <c r="DI48" s="626"/>
      <c r="DJ48" s="626"/>
      <c r="DK48" s="627"/>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8" t="s">
        <v>340</v>
      </c>
      <c r="CE49" s="669"/>
      <c r="CF49" s="669"/>
      <c r="CG49" s="669"/>
      <c r="CH49" s="669"/>
      <c r="CI49" s="669"/>
      <c r="CJ49" s="669"/>
      <c r="CK49" s="669"/>
      <c r="CL49" s="669"/>
      <c r="CM49" s="669"/>
      <c r="CN49" s="669"/>
      <c r="CO49" s="669"/>
      <c r="CP49" s="669"/>
      <c r="CQ49" s="670"/>
      <c r="CR49" s="697">
        <v>4047842</v>
      </c>
      <c r="CS49" s="693"/>
      <c r="CT49" s="693"/>
      <c r="CU49" s="693"/>
      <c r="CV49" s="693"/>
      <c r="CW49" s="693"/>
      <c r="CX49" s="693"/>
      <c r="CY49" s="720"/>
      <c r="CZ49" s="721">
        <v>100</v>
      </c>
      <c r="DA49" s="722"/>
      <c r="DB49" s="722"/>
      <c r="DC49" s="723"/>
      <c r="DD49" s="724">
        <v>2806398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341</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342</v>
      </c>
      <c r="DK2" s="767"/>
      <c r="DL2" s="767"/>
      <c r="DM2" s="767"/>
      <c r="DN2" s="767"/>
      <c r="DO2" s="768"/>
      <c r="DP2" s="202"/>
      <c r="DQ2" s="766" t="s">
        <v>343</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344</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345</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346</v>
      </c>
      <c r="B5" s="761"/>
      <c r="C5" s="761"/>
      <c r="D5" s="761"/>
      <c r="E5" s="761"/>
      <c r="F5" s="761"/>
      <c r="G5" s="761"/>
      <c r="H5" s="761"/>
      <c r="I5" s="761"/>
      <c r="J5" s="761"/>
      <c r="K5" s="761"/>
      <c r="L5" s="761"/>
      <c r="M5" s="761"/>
      <c r="N5" s="761"/>
      <c r="O5" s="761"/>
      <c r="P5" s="762"/>
      <c r="Q5" s="737" t="s">
        <v>347</v>
      </c>
      <c r="R5" s="738"/>
      <c r="S5" s="738"/>
      <c r="T5" s="738"/>
      <c r="U5" s="739"/>
      <c r="V5" s="737" t="s">
        <v>348</v>
      </c>
      <c r="W5" s="738"/>
      <c r="X5" s="738"/>
      <c r="Y5" s="738"/>
      <c r="Z5" s="739"/>
      <c r="AA5" s="737" t="s">
        <v>349</v>
      </c>
      <c r="AB5" s="738"/>
      <c r="AC5" s="738"/>
      <c r="AD5" s="738"/>
      <c r="AE5" s="738"/>
      <c r="AF5" s="770" t="s">
        <v>350</v>
      </c>
      <c r="AG5" s="738"/>
      <c r="AH5" s="738"/>
      <c r="AI5" s="738"/>
      <c r="AJ5" s="749"/>
      <c r="AK5" s="738" t="s">
        <v>351</v>
      </c>
      <c r="AL5" s="738"/>
      <c r="AM5" s="738"/>
      <c r="AN5" s="738"/>
      <c r="AO5" s="739"/>
      <c r="AP5" s="737" t="s">
        <v>352</v>
      </c>
      <c r="AQ5" s="738"/>
      <c r="AR5" s="738"/>
      <c r="AS5" s="738"/>
      <c r="AT5" s="739"/>
      <c r="AU5" s="737" t="s">
        <v>353</v>
      </c>
      <c r="AV5" s="738"/>
      <c r="AW5" s="738"/>
      <c r="AX5" s="738"/>
      <c r="AY5" s="749"/>
      <c r="AZ5" s="209"/>
      <c r="BA5" s="209"/>
      <c r="BB5" s="209"/>
      <c r="BC5" s="209"/>
      <c r="BD5" s="209"/>
      <c r="BE5" s="210"/>
      <c r="BF5" s="210"/>
      <c r="BG5" s="210"/>
      <c r="BH5" s="210"/>
      <c r="BI5" s="210"/>
      <c r="BJ5" s="210"/>
      <c r="BK5" s="210"/>
      <c r="BL5" s="210"/>
      <c r="BM5" s="210"/>
      <c r="BN5" s="210"/>
      <c r="BO5" s="210"/>
      <c r="BP5" s="210"/>
      <c r="BQ5" s="760" t="s">
        <v>354</v>
      </c>
      <c r="BR5" s="761"/>
      <c r="BS5" s="761"/>
      <c r="BT5" s="761"/>
      <c r="BU5" s="761"/>
      <c r="BV5" s="761"/>
      <c r="BW5" s="761"/>
      <c r="BX5" s="761"/>
      <c r="BY5" s="761"/>
      <c r="BZ5" s="761"/>
      <c r="CA5" s="761"/>
      <c r="CB5" s="761"/>
      <c r="CC5" s="761"/>
      <c r="CD5" s="761"/>
      <c r="CE5" s="761"/>
      <c r="CF5" s="761"/>
      <c r="CG5" s="762"/>
      <c r="CH5" s="737" t="s">
        <v>355</v>
      </c>
      <c r="CI5" s="738"/>
      <c r="CJ5" s="738"/>
      <c r="CK5" s="738"/>
      <c r="CL5" s="739"/>
      <c r="CM5" s="737" t="s">
        <v>356</v>
      </c>
      <c r="CN5" s="738"/>
      <c r="CO5" s="738"/>
      <c r="CP5" s="738"/>
      <c r="CQ5" s="739"/>
      <c r="CR5" s="737" t="s">
        <v>357</v>
      </c>
      <c r="CS5" s="738"/>
      <c r="CT5" s="738"/>
      <c r="CU5" s="738"/>
      <c r="CV5" s="739"/>
      <c r="CW5" s="737" t="s">
        <v>358</v>
      </c>
      <c r="CX5" s="738"/>
      <c r="CY5" s="738"/>
      <c r="CZ5" s="738"/>
      <c r="DA5" s="739"/>
      <c r="DB5" s="737" t="s">
        <v>359</v>
      </c>
      <c r="DC5" s="738"/>
      <c r="DD5" s="738"/>
      <c r="DE5" s="738"/>
      <c r="DF5" s="739"/>
      <c r="DG5" s="743" t="s">
        <v>360</v>
      </c>
      <c r="DH5" s="744"/>
      <c r="DI5" s="744"/>
      <c r="DJ5" s="744"/>
      <c r="DK5" s="745"/>
      <c r="DL5" s="743" t="s">
        <v>361</v>
      </c>
      <c r="DM5" s="744"/>
      <c r="DN5" s="744"/>
      <c r="DO5" s="744"/>
      <c r="DP5" s="745"/>
      <c r="DQ5" s="737" t="s">
        <v>362</v>
      </c>
      <c r="DR5" s="738"/>
      <c r="DS5" s="738"/>
      <c r="DT5" s="738"/>
      <c r="DU5" s="739"/>
      <c r="DV5" s="737" t="s">
        <v>353</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363</v>
      </c>
      <c r="C7" s="752"/>
      <c r="D7" s="752"/>
      <c r="E7" s="752"/>
      <c r="F7" s="752"/>
      <c r="G7" s="752"/>
      <c r="H7" s="752"/>
      <c r="I7" s="752"/>
      <c r="J7" s="752"/>
      <c r="K7" s="752"/>
      <c r="L7" s="752"/>
      <c r="M7" s="752"/>
      <c r="N7" s="752"/>
      <c r="O7" s="752"/>
      <c r="P7" s="753"/>
      <c r="Q7" s="754">
        <v>4234</v>
      </c>
      <c r="R7" s="755"/>
      <c r="S7" s="755"/>
      <c r="T7" s="755"/>
      <c r="U7" s="755"/>
      <c r="V7" s="755">
        <v>4044</v>
      </c>
      <c r="W7" s="755"/>
      <c r="X7" s="755"/>
      <c r="Y7" s="755"/>
      <c r="Z7" s="755"/>
      <c r="AA7" s="755">
        <v>190</v>
      </c>
      <c r="AB7" s="755"/>
      <c r="AC7" s="755"/>
      <c r="AD7" s="755"/>
      <c r="AE7" s="756"/>
      <c r="AF7" s="757">
        <v>134</v>
      </c>
      <c r="AG7" s="758"/>
      <c r="AH7" s="758"/>
      <c r="AI7" s="758"/>
      <c r="AJ7" s="759"/>
      <c r="AK7" s="794">
        <v>0</v>
      </c>
      <c r="AL7" s="795"/>
      <c r="AM7" s="795"/>
      <c r="AN7" s="795"/>
      <c r="AO7" s="795"/>
      <c r="AP7" s="795">
        <v>6679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546</v>
      </c>
      <c r="BT7" s="799"/>
      <c r="BU7" s="799"/>
      <c r="BV7" s="799"/>
      <c r="BW7" s="799"/>
      <c r="BX7" s="799"/>
      <c r="BY7" s="799"/>
      <c r="BZ7" s="799"/>
      <c r="CA7" s="799"/>
      <c r="CB7" s="799"/>
      <c r="CC7" s="799"/>
      <c r="CD7" s="799"/>
      <c r="CE7" s="799"/>
      <c r="CF7" s="799"/>
      <c r="CG7" s="800"/>
      <c r="CH7" s="791">
        <v>-27</v>
      </c>
      <c r="CI7" s="792"/>
      <c r="CJ7" s="792"/>
      <c r="CK7" s="792"/>
      <c r="CL7" s="793"/>
      <c r="CM7" s="791">
        <v>-429</v>
      </c>
      <c r="CN7" s="792"/>
      <c r="CO7" s="792"/>
      <c r="CP7" s="792"/>
      <c r="CQ7" s="793"/>
      <c r="CR7" s="791">
        <v>11</v>
      </c>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364</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v>0</v>
      </c>
      <c r="AB8" s="779"/>
      <c r="AC8" s="779"/>
      <c r="AD8" s="779"/>
      <c r="AE8" s="780"/>
      <c r="AF8" s="781">
        <v>0</v>
      </c>
      <c r="AG8" s="782"/>
      <c r="AH8" s="782"/>
      <c r="AI8" s="782"/>
      <c r="AJ8" s="783"/>
      <c r="AK8" s="784">
        <v>0</v>
      </c>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547</v>
      </c>
      <c r="BT8" s="789"/>
      <c r="BU8" s="789"/>
      <c r="BV8" s="789"/>
      <c r="BW8" s="789"/>
      <c r="BX8" s="789"/>
      <c r="BY8" s="789"/>
      <c r="BZ8" s="789"/>
      <c r="CA8" s="789"/>
      <c r="CB8" s="789"/>
      <c r="CC8" s="789"/>
      <c r="CD8" s="789"/>
      <c r="CE8" s="789"/>
      <c r="CF8" s="789"/>
      <c r="CG8" s="790"/>
      <c r="CH8" s="801">
        <v>16</v>
      </c>
      <c r="CI8" s="802"/>
      <c r="CJ8" s="802"/>
      <c r="CK8" s="802"/>
      <c r="CL8" s="803"/>
      <c r="CM8" s="801">
        <v>120</v>
      </c>
      <c r="CN8" s="802"/>
      <c r="CO8" s="802"/>
      <c r="CP8" s="802"/>
      <c r="CQ8" s="803"/>
      <c r="CR8" s="801">
        <v>20</v>
      </c>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365</v>
      </c>
      <c r="C9" s="776"/>
      <c r="D9" s="776"/>
      <c r="E9" s="776"/>
      <c r="F9" s="776"/>
      <c r="G9" s="776"/>
      <c r="H9" s="776"/>
      <c r="I9" s="776"/>
      <c r="J9" s="776"/>
      <c r="K9" s="776"/>
      <c r="L9" s="776"/>
      <c r="M9" s="776"/>
      <c r="N9" s="776"/>
      <c r="O9" s="776"/>
      <c r="P9" s="777"/>
      <c r="Q9" s="778">
        <v>4</v>
      </c>
      <c r="R9" s="779"/>
      <c r="S9" s="779"/>
      <c r="T9" s="779"/>
      <c r="U9" s="779"/>
      <c r="V9" s="779">
        <v>4</v>
      </c>
      <c r="W9" s="779"/>
      <c r="X9" s="779"/>
      <c r="Y9" s="779"/>
      <c r="Z9" s="779"/>
      <c r="AA9" s="779">
        <v>0</v>
      </c>
      <c r="AB9" s="779"/>
      <c r="AC9" s="779"/>
      <c r="AD9" s="779"/>
      <c r="AE9" s="780"/>
      <c r="AF9" s="781" t="s">
        <v>110</v>
      </c>
      <c r="AG9" s="782"/>
      <c r="AH9" s="782"/>
      <c r="AI9" s="782"/>
      <c r="AJ9" s="783"/>
      <c r="AK9" s="784">
        <v>0</v>
      </c>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548</v>
      </c>
      <c r="BT9" s="789"/>
      <c r="BU9" s="789"/>
      <c r="BV9" s="789"/>
      <c r="BW9" s="789"/>
      <c r="BX9" s="789"/>
      <c r="BY9" s="789"/>
      <c r="BZ9" s="789"/>
      <c r="CA9" s="789"/>
      <c r="CB9" s="789"/>
      <c r="CC9" s="789"/>
      <c r="CD9" s="789"/>
      <c r="CE9" s="789"/>
      <c r="CF9" s="789"/>
      <c r="CG9" s="790"/>
      <c r="CH9" s="801">
        <v>0</v>
      </c>
      <c r="CI9" s="802"/>
      <c r="CJ9" s="802"/>
      <c r="CK9" s="802"/>
      <c r="CL9" s="803"/>
      <c r="CM9" s="801">
        <v>0</v>
      </c>
      <c r="CN9" s="802"/>
      <c r="CO9" s="802"/>
      <c r="CP9" s="802"/>
      <c r="CQ9" s="803"/>
      <c r="CR9" s="801">
        <v>0</v>
      </c>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367</v>
      </c>
      <c r="B23" s="810" t="s">
        <v>368</v>
      </c>
      <c r="C23" s="811"/>
      <c r="D23" s="811"/>
      <c r="E23" s="811"/>
      <c r="F23" s="811"/>
      <c r="G23" s="811"/>
      <c r="H23" s="811"/>
      <c r="I23" s="811"/>
      <c r="J23" s="811"/>
      <c r="K23" s="811"/>
      <c r="L23" s="811"/>
      <c r="M23" s="811"/>
      <c r="N23" s="811"/>
      <c r="O23" s="811"/>
      <c r="P23" s="812"/>
      <c r="Q23" s="813">
        <v>4238</v>
      </c>
      <c r="R23" s="814"/>
      <c r="S23" s="814"/>
      <c r="T23" s="814"/>
      <c r="U23" s="814"/>
      <c r="V23" s="814">
        <v>4048</v>
      </c>
      <c r="W23" s="814"/>
      <c r="X23" s="814"/>
      <c r="Y23" s="814"/>
      <c r="Z23" s="814"/>
      <c r="AA23" s="814">
        <v>190</v>
      </c>
      <c r="AB23" s="814"/>
      <c r="AC23" s="814"/>
      <c r="AD23" s="814"/>
      <c r="AE23" s="815"/>
      <c r="AF23" s="816">
        <v>134</v>
      </c>
      <c r="AG23" s="814"/>
      <c r="AH23" s="814"/>
      <c r="AI23" s="814"/>
      <c r="AJ23" s="817"/>
      <c r="AK23" s="818"/>
      <c r="AL23" s="819"/>
      <c r="AM23" s="819"/>
      <c r="AN23" s="819"/>
      <c r="AO23" s="819"/>
      <c r="AP23" s="814">
        <v>6679</v>
      </c>
      <c r="AQ23" s="814"/>
      <c r="AR23" s="814"/>
      <c r="AS23" s="814"/>
      <c r="AT23" s="814"/>
      <c r="AU23" s="820"/>
      <c r="AV23" s="820"/>
      <c r="AW23" s="820"/>
      <c r="AX23" s="820"/>
      <c r="AY23" s="821"/>
      <c r="AZ23" s="829" t="s">
        <v>110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346</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353</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379</v>
      </c>
      <c r="C28" s="752"/>
      <c r="D28" s="752"/>
      <c r="E28" s="752"/>
      <c r="F28" s="752"/>
      <c r="G28" s="752"/>
      <c r="H28" s="752"/>
      <c r="I28" s="752"/>
      <c r="J28" s="752"/>
      <c r="K28" s="752"/>
      <c r="L28" s="752"/>
      <c r="M28" s="752"/>
      <c r="N28" s="752"/>
      <c r="O28" s="752"/>
      <c r="P28" s="753"/>
      <c r="Q28" s="842">
        <v>506</v>
      </c>
      <c r="R28" s="843"/>
      <c r="S28" s="843"/>
      <c r="T28" s="843"/>
      <c r="U28" s="843"/>
      <c r="V28" s="843">
        <v>438</v>
      </c>
      <c r="W28" s="843"/>
      <c r="X28" s="843"/>
      <c r="Y28" s="843"/>
      <c r="Z28" s="843"/>
      <c r="AA28" s="843">
        <v>68</v>
      </c>
      <c r="AB28" s="843"/>
      <c r="AC28" s="843"/>
      <c r="AD28" s="843"/>
      <c r="AE28" s="844"/>
      <c r="AF28" s="845">
        <v>68</v>
      </c>
      <c r="AG28" s="843"/>
      <c r="AH28" s="843"/>
      <c r="AI28" s="843"/>
      <c r="AJ28" s="846"/>
      <c r="AK28" s="847">
        <v>40</v>
      </c>
      <c r="AL28" s="838"/>
      <c r="AM28" s="838"/>
      <c r="AN28" s="838"/>
      <c r="AO28" s="838"/>
      <c r="AP28" s="838"/>
      <c r="AQ28" s="838"/>
      <c r="AR28" s="838"/>
      <c r="AS28" s="838"/>
      <c r="AT28" s="838"/>
      <c r="AU28" s="838">
        <v>40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380</v>
      </c>
      <c r="C29" s="776"/>
      <c r="D29" s="776"/>
      <c r="E29" s="776"/>
      <c r="F29" s="776"/>
      <c r="G29" s="776"/>
      <c r="H29" s="776"/>
      <c r="I29" s="776"/>
      <c r="J29" s="776"/>
      <c r="K29" s="776"/>
      <c r="L29" s="776"/>
      <c r="M29" s="776"/>
      <c r="N29" s="776"/>
      <c r="O29" s="776"/>
      <c r="P29" s="777"/>
      <c r="Q29" s="778">
        <v>467</v>
      </c>
      <c r="R29" s="779"/>
      <c r="S29" s="779"/>
      <c r="T29" s="779"/>
      <c r="U29" s="779"/>
      <c r="V29" s="779">
        <v>450</v>
      </c>
      <c r="W29" s="779"/>
      <c r="X29" s="779"/>
      <c r="Y29" s="779"/>
      <c r="Z29" s="779"/>
      <c r="AA29" s="779">
        <v>17</v>
      </c>
      <c r="AB29" s="779"/>
      <c r="AC29" s="779"/>
      <c r="AD29" s="779"/>
      <c r="AE29" s="780"/>
      <c r="AF29" s="781">
        <v>17</v>
      </c>
      <c r="AG29" s="782"/>
      <c r="AH29" s="782"/>
      <c r="AI29" s="782"/>
      <c r="AJ29" s="783"/>
      <c r="AK29" s="850">
        <v>98</v>
      </c>
      <c r="AL29" s="851"/>
      <c r="AM29" s="851"/>
      <c r="AN29" s="851"/>
      <c r="AO29" s="851"/>
      <c r="AP29" s="851"/>
      <c r="AQ29" s="851"/>
      <c r="AR29" s="851"/>
      <c r="AS29" s="851"/>
      <c r="AT29" s="851"/>
      <c r="AU29" s="851">
        <v>98</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381</v>
      </c>
      <c r="C30" s="776"/>
      <c r="D30" s="776"/>
      <c r="E30" s="776"/>
      <c r="F30" s="776"/>
      <c r="G30" s="776"/>
      <c r="H30" s="776"/>
      <c r="I30" s="776"/>
      <c r="J30" s="776"/>
      <c r="K30" s="776"/>
      <c r="L30" s="776"/>
      <c r="M30" s="776"/>
      <c r="N30" s="776"/>
      <c r="O30" s="776"/>
      <c r="P30" s="777"/>
      <c r="Q30" s="778">
        <v>40</v>
      </c>
      <c r="R30" s="779"/>
      <c r="S30" s="779"/>
      <c r="T30" s="779"/>
      <c r="U30" s="779"/>
      <c r="V30" s="779">
        <v>40</v>
      </c>
      <c r="W30" s="779"/>
      <c r="X30" s="779"/>
      <c r="Y30" s="779"/>
      <c r="Z30" s="779"/>
      <c r="AA30" s="779">
        <v>0</v>
      </c>
      <c r="AB30" s="779"/>
      <c r="AC30" s="779"/>
      <c r="AD30" s="779"/>
      <c r="AE30" s="780"/>
      <c r="AF30" s="781">
        <v>0</v>
      </c>
      <c r="AG30" s="782"/>
      <c r="AH30" s="782"/>
      <c r="AI30" s="782"/>
      <c r="AJ30" s="783"/>
      <c r="AK30" s="850">
        <v>23</v>
      </c>
      <c r="AL30" s="851"/>
      <c r="AM30" s="851"/>
      <c r="AN30" s="851"/>
      <c r="AO30" s="851"/>
      <c r="AP30" s="851"/>
      <c r="AQ30" s="851"/>
      <c r="AR30" s="851"/>
      <c r="AS30" s="851"/>
      <c r="AT30" s="851"/>
      <c r="AU30" s="851">
        <v>23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382</v>
      </c>
      <c r="C31" s="776"/>
      <c r="D31" s="776"/>
      <c r="E31" s="776"/>
      <c r="F31" s="776"/>
      <c r="G31" s="776"/>
      <c r="H31" s="776"/>
      <c r="I31" s="776"/>
      <c r="J31" s="776"/>
      <c r="K31" s="776"/>
      <c r="L31" s="776"/>
      <c r="M31" s="776"/>
      <c r="N31" s="776"/>
      <c r="O31" s="776"/>
      <c r="P31" s="777"/>
      <c r="Q31" s="778">
        <v>174</v>
      </c>
      <c r="R31" s="779"/>
      <c r="S31" s="779"/>
      <c r="T31" s="779"/>
      <c r="U31" s="779"/>
      <c r="V31" s="779">
        <v>163</v>
      </c>
      <c r="W31" s="779"/>
      <c r="X31" s="779"/>
      <c r="Y31" s="779"/>
      <c r="Z31" s="779"/>
      <c r="AA31" s="779">
        <v>11</v>
      </c>
      <c r="AB31" s="779"/>
      <c r="AC31" s="779"/>
      <c r="AD31" s="779"/>
      <c r="AE31" s="780"/>
      <c r="AF31" s="781">
        <v>11</v>
      </c>
      <c r="AG31" s="782"/>
      <c r="AH31" s="782"/>
      <c r="AI31" s="782"/>
      <c r="AJ31" s="783"/>
      <c r="AK31" s="850">
        <v>11</v>
      </c>
      <c r="AL31" s="851"/>
      <c r="AM31" s="851"/>
      <c r="AN31" s="851"/>
      <c r="AO31" s="851"/>
      <c r="AP31" s="851">
        <v>28</v>
      </c>
      <c r="AQ31" s="851"/>
      <c r="AR31" s="851"/>
      <c r="AS31" s="851"/>
      <c r="AT31" s="851"/>
      <c r="AU31" s="851">
        <v>8</v>
      </c>
      <c r="AV31" s="851"/>
      <c r="AW31" s="851"/>
      <c r="AX31" s="851"/>
      <c r="AY31" s="851"/>
      <c r="AZ31" s="852"/>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132</v>
      </c>
      <c r="R32" s="779"/>
      <c r="S32" s="779"/>
      <c r="T32" s="779"/>
      <c r="U32" s="779"/>
      <c r="V32" s="779">
        <v>132</v>
      </c>
      <c r="W32" s="779"/>
      <c r="X32" s="779"/>
      <c r="Y32" s="779"/>
      <c r="Z32" s="779"/>
      <c r="AA32" s="779"/>
      <c r="AB32" s="779"/>
      <c r="AC32" s="779"/>
      <c r="AD32" s="779"/>
      <c r="AE32" s="780"/>
      <c r="AF32" s="781" t="s">
        <v>110</v>
      </c>
      <c r="AG32" s="782"/>
      <c r="AH32" s="782"/>
      <c r="AI32" s="782"/>
      <c r="AJ32" s="783"/>
      <c r="AK32" s="850">
        <v>90</v>
      </c>
      <c r="AL32" s="851"/>
      <c r="AM32" s="851"/>
      <c r="AN32" s="851"/>
      <c r="AO32" s="851"/>
      <c r="AP32" s="851">
        <v>946</v>
      </c>
      <c r="AQ32" s="851"/>
      <c r="AR32" s="851"/>
      <c r="AS32" s="851"/>
      <c r="AT32" s="851"/>
      <c r="AU32" s="851">
        <v>90</v>
      </c>
      <c r="AV32" s="851"/>
      <c r="AW32" s="851"/>
      <c r="AX32" s="851"/>
      <c r="AY32" s="851"/>
      <c r="AZ32" s="852"/>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31</v>
      </c>
      <c r="R33" s="779"/>
      <c r="S33" s="779"/>
      <c r="T33" s="779"/>
      <c r="U33" s="779"/>
      <c r="V33" s="779">
        <v>31</v>
      </c>
      <c r="W33" s="779"/>
      <c r="X33" s="779"/>
      <c r="Y33" s="779"/>
      <c r="Z33" s="779"/>
      <c r="AA33" s="779"/>
      <c r="AB33" s="779"/>
      <c r="AC33" s="779"/>
      <c r="AD33" s="779"/>
      <c r="AE33" s="780"/>
      <c r="AF33" s="781" t="s">
        <v>110</v>
      </c>
      <c r="AG33" s="782"/>
      <c r="AH33" s="782"/>
      <c r="AI33" s="782"/>
      <c r="AJ33" s="783"/>
      <c r="AK33" s="850">
        <v>22</v>
      </c>
      <c r="AL33" s="851"/>
      <c r="AM33" s="851"/>
      <c r="AN33" s="851"/>
      <c r="AO33" s="851"/>
      <c r="AP33" s="851">
        <v>352</v>
      </c>
      <c r="AQ33" s="851"/>
      <c r="AR33" s="851"/>
      <c r="AS33" s="851"/>
      <c r="AT33" s="851"/>
      <c r="AU33" s="851">
        <v>22</v>
      </c>
      <c r="AV33" s="851"/>
      <c r="AW33" s="851"/>
      <c r="AX33" s="851"/>
      <c r="AY33" s="851"/>
      <c r="AZ33" s="852"/>
      <c r="BA33" s="852"/>
      <c r="BB33" s="852"/>
      <c r="BC33" s="852"/>
      <c r="BD33" s="852"/>
      <c r="BE33" s="848" t="s">
        <v>383</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15</v>
      </c>
      <c r="R34" s="779"/>
      <c r="S34" s="779"/>
      <c r="T34" s="779"/>
      <c r="U34" s="779"/>
      <c r="V34" s="779">
        <v>15</v>
      </c>
      <c r="W34" s="779"/>
      <c r="X34" s="779"/>
      <c r="Y34" s="779"/>
      <c r="Z34" s="779"/>
      <c r="AA34" s="779"/>
      <c r="AB34" s="779"/>
      <c r="AC34" s="779"/>
      <c r="AD34" s="779"/>
      <c r="AE34" s="780"/>
      <c r="AF34" s="781" t="s">
        <v>110</v>
      </c>
      <c r="AG34" s="782"/>
      <c r="AH34" s="782"/>
      <c r="AI34" s="782"/>
      <c r="AJ34" s="783"/>
      <c r="AK34" s="850">
        <v>12</v>
      </c>
      <c r="AL34" s="851"/>
      <c r="AM34" s="851"/>
      <c r="AN34" s="851"/>
      <c r="AO34" s="851"/>
      <c r="AP34" s="851">
        <v>84</v>
      </c>
      <c r="AQ34" s="851"/>
      <c r="AR34" s="851"/>
      <c r="AS34" s="851"/>
      <c r="AT34" s="851"/>
      <c r="AU34" s="851">
        <v>12</v>
      </c>
      <c r="AV34" s="851"/>
      <c r="AW34" s="851"/>
      <c r="AX34" s="851"/>
      <c r="AY34" s="851"/>
      <c r="AZ34" s="852"/>
      <c r="BA34" s="852"/>
      <c r="BB34" s="852"/>
      <c r="BC34" s="852"/>
      <c r="BD34" s="852"/>
      <c r="BE34" s="848" t="s">
        <v>383</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2</v>
      </c>
      <c r="R35" s="779"/>
      <c r="S35" s="779"/>
      <c r="T35" s="779"/>
      <c r="U35" s="779"/>
      <c r="V35" s="779">
        <v>2</v>
      </c>
      <c r="W35" s="779"/>
      <c r="X35" s="779"/>
      <c r="Y35" s="779"/>
      <c r="Z35" s="779"/>
      <c r="AA35" s="779"/>
      <c r="AB35" s="779"/>
      <c r="AC35" s="779"/>
      <c r="AD35" s="779"/>
      <c r="AE35" s="780"/>
      <c r="AF35" s="781" t="s">
        <v>110</v>
      </c>
      <c r="AG35" s="782"/>
      <c r="AH35" s="782"/>
      <c r="AI35" s="782"/>
      <c r="AJ35" s="783"/>
      <c r="AK35" s="850">
        <v>1</v>
      </c>
      <c r="AL35" s="851"/>
      <c r="AM35" s="851"/>
      <c r="AN35" s="851"/>
      <c r="AO35" s="851"/>
      <c r="AP35" s="851">
        <v>5</v>
      </c>
      <c r="AQ35" s="851"/>
      <c r="AR35" s="851"/>
      <c r="AS35" s="851"/>
      <c r="AT35" s="851"/>
      <c r="AU35" s="851">
        <v>1</v>
      </c>
      <c r="AV35" s="851"/>
      <c r="AW35" s="851"/>
      <c r="AX35" s="851"/>
      <c r="AY35" s="851"/>
      <c r="AZ35" s="852"/>
      <c r="BA35" s="852"/>
      <c r="BB35" s="852"/>
      <c r="BC35" s="852"/>
      <c r="BD35" s="852"/>
      <c r="BE35" s="848" t="s">
        <v>383</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367</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96</v>
      </c>
      <c r="AG63" s="862"/>
      <c r="AH63" s="862"/>
      <c r="AI63" s="862"/>
      <c r="AJ63" s="863"/>
      <c r="AK63" s="864"/>
      <c r="AL63" s="859"/>
      <c r="AM63" s="859"/>
      <c r="AN63" s="859"/>
      <c r="AO63" s="859"/>
      <c r="AP63" s="862">
        <v>1415</v>
      </c>
      <c r="AQ63" s="862"/>
      <c r="AR63" s="862"/>
      <c r="AS63" s="862"/>
      <c r="AT63" s="862"/>
      <c r="AU63" s="862">
        <v>294</v>
      </c>
      <c r="AV63" s="862"/>
      <c r="AW63" s="862"/>
      <c r="AX63" s="862"/>
      <c r="AY63" s="862"/>
      <c r="AZ63" s="866"/>
      <c r="BA63" s="866"/>
      <c r="BB63" s="866"/>
      <c r="BC63" s="866"/>
      <c r="BD63" s="866"/>
      <c r="BE63" s="867"/>
      <c r="BF63" s="867"/>
      <c r="BG63" s="867"/>
      <c r="BH63" s="867"/>
      <c r="BI63" s="868"/>
      <c r="BJ63" s="869" t="s">
        <v>110</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392</v>
      </c>
      <c r="AV66" s="738"/>
      <c r="AW66" s="738"/>
      <c r="AX66" s="738"/>
      <c r="AY66" s="739"/>
      <c r="AZ66" s="737" t="s">
        <v>353</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536</v>
      </c>
      <c r="C68" s="890"/>
      <c r="D68" s="890"/>
      <c r="E68" s="890"/>
      <c r="F68" s="890"/>
      <c r="G68" s="890"/>
      <c r="H68" s="890"/>
      <c r="I68" s="890"/>
      <c r="J68" s="890"/>
      <c r="K68" s="890"/>
      <c r="L68" s="890"/>
      <c r="M68" s="890"/>
      <c r="N68" s="890"/>
      <c r="O68" s="890"/>
      <c r="P68" s="891"/>
      <c r="Q68" s="892">
        <v>5581</v>
      </c>
      <c r="R68" s="886"/>
      <c r="S68" s="886"/>
      <c r="T68" s="886"/>
      <c r="U68" s="886"/>
      <c r="V68" s="886">
        <v>5440</v>
      </c>
      <c r="W68" s="886"/>
      <c r="X68" s="886"/>
      <c r="Y68" s="886"/>
      <c r="Z68" s="886"/>
      <c r="AA68" s="886">
        <v>141</v>
      </c>
      <c r="AB68" s="886"/>
      <c r="AC68" s="886"/>
      <c r="AD68" s="886"/>
      <c r="AE68" s="886"/>
      <c r="AF68" s="886">
        <v>141</v>
      </c>
      <c r="AG68" s="886"/>
      <c r="AH68" s="886"/>
      <c r="AI68" s="886"/>
      <c r="AJ68" s="886"/>
      <c r="AK68" s="886">
        <v>443</v>
      </c>
      <c r="AL68" s="886"/>
      <c r="AM68" s="886"/>
      <c r="AN68" s="886"/>
      <c r="AO68" s="886"/>
      <c r="AP68" s="886">
        <v>538</v>
      </c>
      <c r="AQ68" s="886"/>
      <c r="AR68" s="886"/>
      <c r="AS68" s="886"/>
      <c r="AT68" s="886"/>
      <c r="AU68" s="886">
        <v>121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537</v>
      </c>
      <c r="C69" s="894"/>
      <c r="D69" s="894"/>
      <c r="E69" s="894"/>
      <c r="F69" s="894"/>
      <c r="G69" s="894"/>
      <c r="H69" s="894"/>
      <c r="I69" s="894"/>
      <c r="J69" s="894"/>
      <c r="K69" s="894"/>
      <c r="L69" s="894"/>
      <c r="M69" s="894"/>
      <c r="N69" s="894"/>
      <c r="O69" s="894"/>
      <c r="P69" s="895"/>
      <c r="Q69" s="896">
        <v>643</v>
      </c>
      <c r="R69" s="851"/>
      <c r="S69" s="851"/>
      <c r="T69" s="851"/>
      <c r="U69" s="851"/>
      <c r="V69" s="851">
        <v>535</v>
      </c>
      <c r="W69" s="851"/>
      <c r="X69" s="851"/>
      <c r="Y69" s="851"/>
      <c r="Z69" s="851"/>
      <c r="AA69" s="851">
        <v>108</v>
      </c>
      <c r="AB69" s="851"/>
      <c r="AC69" s="851"/>
      <c r="AD69" s="851"/>
      <c r="AE69" s="851"/>
      <c r="AF69" s="851">
        <v>813</v>
      </c>
      <c r="AG69" s="851"/>
      <c r="AH69" s="851"/>
      <c r="AI69" s="851"/>
      <c r="AJ69" s="851"/>
      <c r="AK69" s="851">
        <v>0</v>
      </c>
      <c r="AL69" s="851"/>
      <c r="AM69" s="851"/>
      <c r="AN69" s="851"/>
      <c r="AO69" s="851"/>
      <c r="AP69" s="851">
        <v>221</v>
      </c>
      <c r="AQ69" s="851"/>
      <c r="AR69" s="851"/>
      <c r="AS69" s="851"/>
      <c r="AT69" s="851"/>
      <c r="AU69" s="851"/>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538</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v>0</v>
      </c>
      <c r="AG70" s="851"/>
      <c r="AH70" s="851"/>
      <c r="AI70" s="851"/>
      <c r="AJ70" s="851"/>
      <c r="AK70" s="851">
        <v>15</v>
      </c>
      <c r="AL70" s="851"/>
      <c r="AM70" s="851"/>
      <c r="AN70" s="851"/>
      <c r="AO70" s="851"/>
      <c r="AP70" s="851"/>
      <c r="AQ70" s="851"/>
      <c r="AR70" s="851"/>
      <c r="AS70" s="851"/>
      <c r="AT70" s="851"/>
      <c r="AU70" s="851"/>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539</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540</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541</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542</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v>0</v>
      </c>
      <c r="AG74" s="851"/>
      <c r="AH74" s="851"/>
      <c r="AI74" s="851"/>
      <c r="AJ74" s="851"/>
      <c r="AK74" s="851">
        <v>18</v>
      </c>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543</v>
      </c>
      <c r="C75" s="894"/>
      <c r="D75" s="894"/>
      <c r="E75" s="894"/>
      <c r="F75" s="894"/>
      <c r="G75" s="894"/>
      <c r="H75" s="894"/>
      <c r="I75" s="894"/>
      <c r="J75" s="894"/>
      <c r="K75" s="894"/>
      <c r="L75" s="894"/>
      <c r="M75" s="894"/>
      <c r="N75" s="894"/>
      <c r="O75" s="894"/>
      <c r="P75" s="895"/>
      <c r="Q75" s="899">
        <v>771</v>
      </c>
      <c r="R75" s="900"/>
      <c r="S75" s="900"/>
      <c r="T75" s="900"/>
      <c r="U75" s="850"/>
      <c r="V75" s="901">
        <v>722</v>
      </c>
      <c r="W75" s="900"/>
      <c r="X75" s="900"/>
      <c r="Y75" s="900"/>
      <c r="Z75" s="850"/>
      <c r="AA75" s="901">
        <v>49</v>
      </c>
      <c r="AB75" s="900"/>
      <c r="AC75" s="900"/>
      <c r="AD75" s="900"/>
      <c r="AE75" s="850"/>
      <c r="AF75" s="901">
        <v>49</v>
      </c>
      <c r="AG75" s="900"/>
      <c r="AH75" s="900"/>
      <c r="AI75" s="900"/>
      <c r="AJ75" s="850"/>
      <c r="AK75" s="901">
        <v>0</v>
      </c>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544</v>
      </c>
      <c r="C76" s="894"/>
      <c r="D76" s="894"/>
      <c r="E76" s="894"/>
      <c r="F76" s="894"/>
      <c r="G76" s="894"/>
      <c r="H76" s="894"/>
      <c r="I76" s="894"/>
      <c r="J76" s="894"/>
      <c r="K76" s="894"/>
      <c r="L76" s="894"/>
      <c r="M76" s="894"/>
      <c r="N76" s="894"/>
      <c r="O76" s="894"/>
      <c r="P76" s="895"/>
      <c r="Q76" s="899">
        <v>246870</v>
      </c>
      <c r="R76" s="900"/>
      <c r="S76" s="900"/>
      <c r="T76" s="900"/>
      <c r="U76" s="850"/>
      <c r="V76" s="901">
        <v>235027</v>
      </c>
      <c r="W76" s="900"/>
      <c r="X76" s="900"/>
      <c r="Y76" s="900"/>
      <c r="Z76" s="850"/>
      <c r="AA76" s="901">
        <v>11843</v>
      </c>
      <c r="AB76" s="900"/>
      <c r="AC76" s="900"/>
      <c r="AD76" s="900"/>
      <c r="AE76" s="850"/>
      <c r="AF76" s="901">
        <v>11843</v>
      </c>
      <c r="AG76" s="900"/>
      <c r="AH76" s="900"/>
      <c r="AI76" s="900"/>
      <c r="AJ76" s="850"/>
      <c r="AK76" s="901">
        <v>516</v>
      </c>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545</v>
      </c>
      <c r="C77" s="894"/>
      <c r="D77" s="894"/>
      <c r="E77" s="894"/>
      <c r="F77" s="894"/>
      <c r="G77" s="894"/>
      <c r="H77" s="894"/>
      <c r="I77" s="894"/>
      <c r="J77" s="894"/>
      <c r="K77" s="894"/>
      <c r="L77" s="894"/>
      <c r="M77" s="894"/>
      <c r="N77" s="894"/>
      <c r="O77" s="894"/>
      <c r="P77" s="895"/>
      <c r="Q77" s="899">
        <v>19</v>
      </c>
      <c r="R77" s="900"/>
      <c r="S77" s="900"/>
      <c r="T77" s="900"/>
      <c r="U77" s="850"/>
      <c r="V77" s="901">
        <v>18</v>
      </c>
      <c r="W77" s="900"/>
      <c r="X77" s="900"/>
      <c r="Y77" s="900"/>
      <c r="Z77" s="850"/>
      <c r="AA77" s="901">
        <v>1</v>
      </c>
      <c r="AB77" s="900"/>
      <c r="AC77" s="900"/>
      <c r="AD77" s="900"/>
      <c r="AE77" s="850"/>
      <c r="AF77" s="901">
        <v>1</v>
      </c>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367</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12847</v>
      </c>
      <c r="AG88" s="862"/>
      <c r="AH88" s="862"/>
      <c r="AI88" s="862"/>
      <c r="AJ88" s="862"/>
      <c r="AK88" s="859"/>
      <c r="AL88" s="859"/>
      <c r="AM88" s="859"/>
      <c r="AN88" s="859"/>
      <c r="AO88" s="859"/>
      <c r="AP88" s="862">
        <v>759</v>
      </c>
      <c r="AQ88" s="862"/>
      <c r="AR88" s="862"/>
      <c r="AS88" s="862"/>
      <c r="AT88" s="862"/>
      <c r="AU88" s="862">
        <v>121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31</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285</v>
      </c>
      <c r="AG109" s="915"/>
      <c r="AH109" s="915"/>
      <c r="AI109" s="915"/>
      <c r="AJ109" s="916"/>
      <c r="AK109" s="914" t="s">
        <v>284</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285</v>
      </c>
      <c r="BW109" s="915"/>
      <c r="BX109" s="915"/>
      <c r="BY109" s="915"/>
      <c r="BZ109" s="916"/>
      <c r="CA109" s="914" t="s">
        <v>284</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285</v>
      </c>
      <c r="DM109" s="915"/>
      <c r="DN109" s="915"/>
      <c r="DO109" s="915"/>
      <c r="DP109" s="916"/>
      <c r="DQ109" s="914" t="s">
        <v>284</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371152</v>
      </c>
      <c r="AB110" s="922"/>
      <c r="AC110" s="922"/>
      <c r="AD110" s="922"/>
      <c r="AE110" s="923"/>
      <c r="AF110" s="924">
        <v>444386</v>
      </c>
      <c r="AG110" s="922"/>
      <c r="AH110" s="922"/>
      <c r="AI110" s="922"/>
      <c r="AJ110" s="923"/>
      <c r="AK110" s="924">
        <v>502019</v>
      </c>
      <c r="AL110" s="922"/>
      <c r="AM110" s="922"/>
      <c r="AN110" s="922"/>
      <c r="AO110" s="923"/>
      <c r="AP110" s="925">
        <v>30.4</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5059671</v>
      </c>
      <c r="BR110" s="957"/>
      <c r="BS110" s="957"/>
      <c r="BT110" s="957"/>
      <c r="BU110" s="957"/>
      <c r="BV110" s="957">
        <v>6627437</v>
      </c>
      <c r="BW110" s="957"/>
      <c r="BX110" s="957"/>
      <c r="BY110" s="957"/>
      <c r="BZ110" s="957"/>
      <c r="CA110" s="957">
        <v>6678888</v>
      </c>
      <c r="CB110" s="957"/>
      <c r="CC110" s="957"/>
      <c r="CD110" s="957"/>
      <c r="CE110" s="957"/>
      <c r="CF110" s="971">
        <v>404.1</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110</v>
      </c>
      <c r="DH110" s="957"/>
      <c r="DI110" s="957"/>
      <c r="DJ110" s="957"/>
      <c r="DK110" s="957"/>
      <c r="DL110" s="957" t="s">
        <v>110</v>
      </c>
      <c r="DM110" s="957"/>
      <c r="DN110" s="957"/>
      <c r="DO110" s="957"/>
      <c r="DP110" s="957"/>
      <c r="DQ110" s="957" t="s">
        <v>110</v>
      </c>
      <c r="DR110" s="957"/>
      <c r="DS110" s="957"/>
      <c r="DT110" s="957"/>
      <c r="DU110" s="957"/>
      <c r="DV110" s="958" t="s">
        <v>110</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110</v>
      </c>
      <c r="AB111" s="964"/>
      <c r="AC111" s="964"/>
      <c r="AD111" s="964"/>
      <c r="AE111" s="965"/>
      <c r="AF111" s="966" t="s">
        <v>110</v>
      </c>
      <c r="AG111" s="964"/>
      <c r="AH111" s="964"/>
      <c r="AI111" s="964"/>
      <c r="AJ111" s="965"/>
      <c r="AK111" s="966" t="s">
        <v>110</v>
      </c>
      <c r="AL111" s="964"/>
      <c r="AM111" s="964"/>
      <c r="AN111" s="964"/>
      <c r="AO111" s="965"/>
      <c r="AP111" s="967" t="s">
        <v>110</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16104</v>
      </c>
      <c r="BR111" s="950"/>
      <c r="BS111" s="950"/>
      <c r="BT111" s="950"/>
      <c r="BU111" s="950"/>
      <c r="BV111" s="950">
        <v>7938</v>
      </c>
      <c r="BW111" s="950"/>
      <c r="BX111" s="950"/>
      <c r="BY111" s="950"/>
      <c r="BZ111" s="950"/>
      <c r="CA111" s="950" t="s">
        <v>110</v>
      </c>
      <c r="CB111" s="950"/>
      <c r="CC111" s="950"/>
      <c r="CD111" s="950"/>
      <c r="CE111" s="950"/>
      <c r="CF111" s="944" t="s">
        <v>110</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110</v>
      </c>
      <c r="DH111" s="950"/>
      <c r="DI111" s="950"/>
      <c r="DJ111" s="950"/>
      <c r="DK111" s="950"/>
      <c r="DL111" s="950" t="s">
        <v>110</v>
      </c>
      <c r="DM111" s="950"/>
      <c r="DN111" s="950"/>
      <c r="DO111" s="950"/>
      <c r="DP111" s="950"/>
      <c r="DQ111" s="950" t="s">
        <v>110</v>
      </c>
      <c r="DR111" s="950"/>
      <c r="DS111" s="950"/>
      <c r="DT111" s="950"/>
      <c r="DU111" s="950"/>
      <c r="DV111" s="951" t="s">
        <v>110</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110</v>
      </c>
      <c r="AB112" s="989"/>
      <c r="AC112" s="989"/>
      <c r="AD112" s="989"/>
      <c r="AE112" s="990"/>
      <c r="AF112" s="991" t="s">
        <v>110</v>
      </c>
      <c r="AG112" s="989"/>
      <c r="AH112" s="989"/>
      <c r="AI112" s="989"/>
      <c r="AJ112" s="990"/>
      <c r="AK112" s="991" t="s">
        <v>110</v>
      </c>
      <c r="AL112" s="989"/>
      <c r="AM112" s="989"/>
      <c r="AN112" s="989"/>
      <c r="AO112" s="990"/>
      <c r="AP112" s="992" t="s">
        <v>110</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1405091</v>
      </c>
      <c r="BR112" s="950"/>
      <c r="BS112" s="950"/>
      <c r="BT112" s="950"/>
      <c r="BU112" s="950"/>
      <c r="BV112" s="950">
        <v>1318036</v>
      </c>
      <c r="BW112" s="950"/>
      <c r="BX112" s="950"/>
      <c r="BY112" s="950"/>
      <c r="BZ112" s="950"/>
      <c r="CA112" s="950">
        <v>1224394</v>
      </c>
      <c r="CB112" s="950"/>
      <c r="CC112" s="950"/>
      <c r="CD112" s="950"/>
      <c r="CE112" s="950"/>
      <c r="CF112" s="944">
        <v>74.099999999999994</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110</v>
      </c>
      <c r="DH112" s="950"/>
      <c r="DI112" s="950"/>
      <c r="DJ112" s="950"/>
      <c r="DK112" s="950"/>
      <c r="DL112" s="950" t="s">
        <v>110</v>
      </c>
      <c r="DM112" s="950"/>
      <c r="DN112" s="950"/>
      <c r="DO112" s="950"/>
      <c r="DP112" s="950"/>
      <c r="DQ112" s="950" t="s">
        <v>110</v>
      </c>
      <c r="DR112" s="950"/>
      <c r="DS112" s="950"/>
      <c r="DT112" s="950"/>
      <c r="DU112" s="950"/>
      <c r="DV112" s="951" t="s">
        <v>110</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127100</v>
      </c>
      <c r="AB113" s="964"/>
      <c r="AC113" s="964"/>
      <c r="AD113" s="964"/>
      <c r="AE113" s="965"/>
      <c r="AF113" s="966">
        <v>113292</v>
      </c>
      <c r="AG113" s="964"/>
      <c r="AH113" s="964"/>
      <c r="AI113" s="964"/>
      <c r="AJ113" s="965"/>
      <c r="AK113" s="966">
        <v>99995</v>
      </c>
      <c r="AL113" s="964"/>
      <c r="AM113" s="964"/>
      <c r="AN113" s="964"/>
      <c r="AO113" s="965"/>
      <c r="AP113" s="967">
        <v>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248532</v>
      </c>
      <c r="BR113" s="950"/>
      <c r="BS113" s="950"/>
      <c r="BT113" s="950"/>
      <c r="BU113" s="950"/>
      <c r="BV113" s="950">
        <v>139751</v>
      </c>
      <c r="BW113" s="950"/>
      <c r="BX113" s="950"/>
      <c r="BY113" s="950"/>
      <c r="BZ113" s="950"/>
      <c r="CA113" s="950">
        <v>119242</v>
      </c>
      <c r="CB113" s="950"/>
      <c r="CC113" s="950"/>
      <c r="CD113" s="950"/>
      <c r="CE113" s="950"/>
      <c r="CF113" s="944">
        <v>7.2</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110</v>
      </c>
      <c r="DH113" s="989"/>
      <c r="DI113" s="989"/>
      <c r="DJ113" s="989"/>
      <c r="DK113" s="990"/>
      <c r="DL113" s="991" t="s">
        <v>110</v>
      </c>
      <c r="DM113" s="989"/>
      <c r="DN113" s="989"/>
      <c r="DO113" s="989"/>
      <c r="DP113" s="990"/>
      <c r="DQ113" s="991" t="s">
        <v>110</v>
      </c>
      <c r="DR113" s="989"/>
      <c r="DS113" s="989"/>
      <c r="DT113" s="989"/>
      <c r="DU113" s="990"/>
      <c r="DV113" s="992" t="s">
        <v>110</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3921</v>
      </c>
      <c r="AB114" s="989"/>
      <c r="AC114" s="989"/>
      <c r="AD114" s="989"/>
      <c r="AE114" s="990"/>
      <c r="AF114" s="991">
        <v>3845</v>
      </c>
      <c r="AG114" s="989"/>
      <c r="AH114" s="989"/>
      <c r="AI114" s="989"/>
      <c r="AJ114" s="990"/>
      <c r="AK114" s="991">
        <v>2931</v>
      </c>
      <c r="AL114" s="989"/>
      <c r="AM114" s="989"/>
      <c r="AN114" s="989"/>
      <c r="AO114" s="990"/>
      <c r="AP114" s="992">
        <v>0.2</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556130</v>
      </c>
      <c r="BR114" s="950"/>
      <c r="BS114" s="950"/>
      <c r="BT114" s="950"/>
      <c r="BU114" s="950"/>
      <c r="BV114" s="950">
        <v>547333</v>
      </c>
      <c r="BW114" s="950"/>
      <c r="BX114" s="950"/>
      <c r="BY114" s="950"/>
      <c r="BZ114" s="950"/>
      <c r="CA114" s="950">
        <v>537307</v>
      </c>
      <c r="CB114" s="950"/>
      <c r="CC114" s="950"/>
      <c r="CD114" s="950"/>
      <c r="CE114" s="950"/>
      <c r="CF114" s="944">
        <v>32.5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110</v>
      </c>
      <c r="DH114" s="989"/>
      <c r="DI114" s="989"/>
      <c r="DJ114" s="989"/>
      <c r="DK114" s="990"/>
      <c r="DL114" s="991" t="s">
        <v>110</v>
      </c>
      <c r="DM114" s="989"/>
      <c r="DN114" s="989"/>
      <c r="DO114" s="989"/>
      <c r="DP114" s="990"/>
      <c r="DQ114" s="991" t="s">
        <v>110</v>
      </c>
      <c r="DR114" s="989"/>
      <c r="DS114" s="989"/>
      <c r="DT114" s="989"/>
      <c r="DU114" s="990"/>
      <c r="DV114" s="992" t="s">
        <v>110</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14059</v>
      </c>
      <c r="AB115" s="964"/>
      <c r="AC115" s="964"/>
      <c r="AD115" s="964"/>
      <c r="AE115" s="965"/>
      <c r="AF115" s="966">
        <v>12803</v>
      </c>
      <c r="AG115" s="964"/>
      <c r="AH115" s="964"/>
      <c r="AI115" s="964"/>
      <c r="AJ115" s="965"/>
      <c r="AK115" s="966">
        <v>11571</v>
      </c>
      <c r="AL115" s="964"/>
      <c r="AM115" s="964"/>
      <c r="AN115" s="964"/>
      <c r="AO115" s="965"/>
      <c r="AP115" s="967">
        <v>0.7</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110</v>
      </c>
      <c r="BR115" s="950"/>
      <c r="BS115" s="950"/>
      <c r="BT115" s="950"/>
      <c r="BU115" s="950"/>
      <c r="BV115" s="950" t="s">
        <v>110</v>
      </c>
      <c r="BW115" s="950"/>
      <c r="BX115" s="950"/>
      <c r="BY115" s="950"/>
      <c r="BZ115" s="950"/>
      <c r="CA115" s="950" t="s">
        <v>110</v>
      </c>
      <c r="CB115" s="950"/>
      <c r="CC115" s="950"/>
      <c r="CD115" s="950"/>
      <c r="CE115" s="950"/>
      <c r="CF115" s="944" t="s">
        <v>110</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110</v>
      </c>
      <c r="DH115" s="989"/>
      <c r="DI115" s="989"/>
      <c r="DJ115" s="989"/>
      <c r="DK115" s="990"/>
      <c r="DL115" s="991" t="s">
        <v>110</v>
      </c>
      <c r="DM115" s="989"/>
      <c r="DN115" s="989"/>
      <c r="DO115" s="989"/>
      <c r="DP115" s="990"/>
      <c r="DQ115" s="991" t="s">
        <v>110</v>
      </c>
      <c r="DR115" s="989"/>
      <c r="DS115" s="989"/>
      <c r="DT115" s="989"/>
      <c r="DU115" s="990"/>
      <c r="DV115" s="992" t="s">
        <v>110</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98</v>
      </c>
      <c r="AB116" s="989"/>
      <c r="AC116" s="989"/>
      <c r="AD116" s="989"/>
      <c r="AE116" s="990"/>
      <c r="AF116" s="991">
        <v>870</v>
      </c>
      <c r="AG116" s="989"/>
      <c r="AH116" s="989"/>
      <c r="AI116" s="989"/>
      <c r="AJ116" s="990"/>
      <c r="AK116" s="991">
        <v>12</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110</v>
      </c>
      <c r="BR116" s="950"/>
      <c r="BS116" s="950"/>
      <c r="BT116" s="950"/>
      <c r="BU116" s="950"/>
      <c r="BV116" s="950" t="s">
        <v>110</v>
      </c>
      <c r="BW116" s="950"/>
      <c r="BX116" s="950"/>
      <c r="BY116" s="950"/>
      <c r="BZ116" s="950"/>
      <c r="CA116" s="950" t="s">
        <v>110</v>
      </c>
      <c r="CB116" s="950"/>
      <c r="CC116" s="950"/>
      <c r="CD116" s="950"/>
      <c r="CE116" s="950"/>
      <c r="CF116" s="944" t="s">
        <v>110</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110</v>
      </c>
      <c r="DH116" s="989"/>
      <c r="DI116" s="989"/>
      <c r="DJ116" s="989"/>
      <c r="DK116" s="990"/>
      <c r="DL116" s="991" t="s">
        <v>110</v>
      </c>
      <c r="DM116" s="989"/>
      <c r="DN116" s="989"/>
      <c r="DO116" s="989"/>
      <c r="DP116" s="990"/>
      <c r="DQ116" s="991" t="s">
        <v>110</v>
      </c>
      <c r="DR116" s="989"/>
      <c r="DS116" s="989"/>
      <c r="DT116" s="989"/>
      <c r="DU116" s="990"/>
      <c r="DV116" s="992" t="s">
        <v>110</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516330</v>
      </c>
      <c r="AB117" s="1007"/>
      <c r="AC117" s="1007"/>
      <c r="AD117" s="1007"/>
      <c r="AE117" s="1008"/>
      <c r="AF117" s="1009">
        <v>575196</v>
      </c>
      <c r="AG117" s="1007"/>
      <c r="AH117" s="1007"/>
      <c r="AI117" s="1007"/>
      <c r="AJ117" s="1008"/>
      <c r="AK117" s="1009">
        <v>616528</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110</v>
      </c>
      <c r="BR117" s="950"/>
      <c r="BS117" s="950"/>
      <c r="BT117" s="950"/>
      <c r="BU117" s="950"/>
      <c r="BV117" s="950" t="s">
        <v>110</v>
      </c>
      <c r="BW117" s="950"/>
      <c r="BX117" s="950"/>
      <c r="BY117" s="950"/>
      <c r="BZ117" s="950"/>
      <c r="CA117" s="950" t="s">
        <v>110</v>
      </c>
      <c r="CB117" s="950"/>
      <c r="CC117" s="950"/>
      <c r="CD117" s="950"/>
      <c r="CE117" s="950"/>
      <c r="CF117" s="944" t="s">
        <v>110</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110</v>
      </c>
      <c r="DH117" s="989"/>
      <c r="DI117" s="989"/>
      <c r="DJ117" s="989"/>
      <c r="DK117" s="990"/>
      <c r="DL117" s="991" t="s">
        <v>110</v>
      </c>
      <c r="DM117" s="989"/>
      <c r="DN117" s="989"/>
      <c r="DO117" s="989"/>
      <c r="DP117" s="990"/>
      <c r="DQ117" s="991" t="s">
        <v>110</v>
      </c>
      <c r="DR117" s="989"/>
      <c r="DS117" s="989"/>
      <c r="DT117" s="989"/>
      <c r="DU117" s="990"/>
      <c r="DV117" s="992" t="s">
        <v>110</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285</v>
      </c>
      <c r="AG118" s="915"/>
      <c r="AH118" s="915"/>
      <c r="AI118" s="915"/>
      <c r="AJ118" s="916"/>
      <c r="AK118" s="914" t="s">
        <v>284</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110</v>
      </c>
      <c r="BR118" s="1028"/>
      <c r="BS118" s="1028"/>
      <c r="BT118" s="1028"/>
      <c r="BU118" s="1028"/>
      <c r="BV118" s="1028" t="s">
        <v>110</v>
      </c>
      <c r="BW118" s="1028"/>
      <c r="BX118" s="1028"/>
      <c r="BY118" s="1028"/>
      <c r="BZ118" s="1028"/>
      <c r="CA118" s="1028" t="s">
        <v>110</v>
      </c>
      <c r="CB118" s="1028"/>
      <c r="CC118" s="1028"/>
      <c r="CD118" s="1028"/>
      <c r="CE118" s="1028"/>
      <c r="CF118" s="944" t="s">
        <v>110</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110</v>
      </c>
      <c r="DH118" s="989"/>
      <c r="DI118" s="989"/>
      <c r="DJ118" s="989"/>
      <c r="DK118" s="990"/>
      <c r="DL118" s="991" t="s">
        <v>110</v>
      </c>
      <c r="DM118" s="989"/>
      <c r="DN118" s="989"/>
      <c r="DO118" s="989"/>
      <c r="DP118" s="990"/>
      <c r="DQ118" s="991" t="s">
        <v>110</v>
      </c>
      <c r="DR118" s="989"/>
      <c r="DS118" s="989"/>
      <c r="DT118" s="989"/>
      <c r="DU118" s="990"/>
      <c r="DV118" s="992" t="s">
        <v>110</v>
      </c>
      <c r="DW118" s="993"/>
      <c r="DX118" s="993"/>
      <c r="DY118" s="993"/>
      <c r="DZ118" s="994"/>
    </row>
    <row r="119" spans="1:130" s="199" customFormat="1" ht="26.25" customHeight="1">
      <c r="A119" s="1089"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110</v>
      </c>
      <c r="AB119" s="922"/>
      <c r="AC119" s="922"/>
      <c r="AD119" s="922"/>
      <c r="AE119" s="923"/>
      <c r="AF119" s="924" t="s">
        <v>110</v>
      </c>
      <c r="AG119" s="922"/>
      <c r="AH119" s="922"/>
      <c r="AI119" s="922"/>
      <c r="AJ119" s="923"/>
      <c r="AK119" s="924" t="s">
        <v>110</v>
      </c>
      <c r="AL119" s="922"/>
      <c r="AM119" s="922"/>
      <c r="AN119" s="922"/>
      <c r="AO119" s="923"/>
      <c r="AP119" s="925" t="s">
        <v>110</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433</v>
      </c>
      <c r="BP119" s="1036"/>
      <c r="BQ119" s="1027">
        <v>7285528</v>
      </c>
      <c r="BR119" s="1028"/>
      <c r="BS119" s="1028"/>
      <c r="BT119" s="1028"/>
      <c r="BU119" s="1028"/>
      <c r="BV119" s="1028">
        <v>8640495</v>
      </c>
      <c r="BW119" s="1028"/>
      <c r="BX119" s="1028"/>
      <c r="BY119" s="1028"/>
      <c r="BZ119" s="1028"/>
      <c r="CA119" s="1028">
        <v>8559831</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16104</v>
      </c>
      <c r="DH119" s="1014"/>
      <c r="DI119" s="1014"/>
      <c r="DJ119" s="1014"/>
      <c r="DK119" s="1015"/>
      <c r="DL119" s="1013">
        <v>7938</v>
      </c>
      <c r="DM119" s="1014"/>
      <c r="DN119" s="1014"/>
      <c r="DO119" s="1014"/>
      <c r="DP119" s="1015"/>
      <c r="DQ119" s="1013" t="s">
        <v>110</v>
      </c>
      <c r="DR119" s="1014"/>
      <c r="DS119" s="1014"/>
      <c r="DT119" s="1014"/>
      <c r="DU119" s="1015"/>
      <c r="DV119" s="1016" t="s">
        <v>110</v>
      </c>
      <c r="DW119" s="1017"/>
      <c r="DX119" s="1017"/>
      <c r="DY119" s="1017"/>
      <c r="DZ119" s="1018"/>
    </row>
    <row r="120" spans="1:130" s="199" customFormat="1" ht="26.25" customHeight="1">
      <c r="A120" s="1090"/>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110</v>
      </c>
      <c r="AB120" s="989"/>
      <c r="AC120" s="989"/>
      <c r="AD120" s="989"/>
      <c r="AE120" s="990"/>
      <c r="AF120" s="991" t="s">
        <v>110</v>
      </c>
      <c r="AG120" s="989"/>
      <c r="AH120" s="989"/>
      <c r="AI120" s="989"/>
      <c r="AJ120" s="990"/>
      <c r="AK120" s="991" t="s">
        <v>110</v>
      </c>
      <c r="AL120" s="989"/>
      <c r="AM120" s="989"/>
      <c r="AN120" s="989"/>
      <c r="AO120" s="990"/>
      <c r="AP120" s="992" t="s">
        <v>110</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1457505</v>
      </c>
      <c r="BR120" s="957"/>
      <c r="BS120" s="957"/>
      <c r="BT120" s="957"/>
      <c r="BU120" s="957"/>
      <c r="BV120" s="957">
        <v>1434387</v>
      </c>
      <c r="BW120" s="957"/>
      <c r="BX120" s="957"/>
      <c r="BY120" s="957"/>
      <c r="BZ120" s="957"/>
      <c r="CA120" s="957">
        <v>1265380</v>
      </c>
      <c r="CB120" s="957"/>
      <c r="CC120" s="957"/>
      <c r="CD120" s="957"/>
      <c r="CE120" s="957"/>
      <c r="CF120" s="971">
        <v>76.599999999999994</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813385</v>
      </c>
      <c r="DH120" s="957"/>
      <c r="DI120" s="957"/>
      <c r="DJ120" s="957"/>
      <c r="DK120" s="957"/>
      <c r="DL120" s="957">
        <v>779490</v>
      </c>
      <c r="DM120" s="957"/>
      <c r="DN120" s="957"/>
      <c r="DO120" s="957"/>
      <c r="DP120" s="957"/>
      <c r="DQ120" s="957">
        <v>734901</v>
      </c>
      <c r="DR120" s="957"/>
      <c r="DS120" s="957"/>
      <c r="DT120" s="957"/>
      <c r="DU120" s="957"/>
      <c r="DV120" s="958">
        <v>44.5</v>
      </c>
      <c r="DW120" s="958"/>
      <c r="DX120" s="958"/>
      <c r="DY120" s="958"/>
      <c r="DZ120" s="959"/>
    </row>
    <row r="121" spans="1:130" s="199" customFormat="1" ht="26.25" customHeight="1">
      <c r="A121" s="1090"/>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110</v>
      </c>
      <c r="AB121" s="989"/>
      <c r="AC121" s="989"/>
      <c r="AD121" s="989"/>
      <c r="AE121" s="990"/>
      <c r="AF121" s="991" t="s">
        <v>110</v>
      </c>
      <c r="AG121" s="989"/>
      <c r="AH121" s="989"/>
      <c r="AI121" s="989"/>
      <c r="AJ121" s="990"/>
      <c r="AK121" s="991" t="s">
        <v>110</v>
      </c>
      <c r="AL121" s="989"/>
      <c r="AM121" s="989"/>
      <c r="AN121" s="989"/>
      <c r="AO121" s="990"/>
      <c r="AP121" s="992" t="s">
        <v>110</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296420</v>
      </c>
      <c r="BR121" s="950"/>
      <c r="BS121" s="950"/>
      <c r="BT121" s="950"/>
      <c r="BU121" s="950"/>
      <c r="BV121" s="950">
        <v>264551</v>
      </c>
      <c r="BW121" s="950"/>
      <c r="BX121" s="950"/>
      <c r="BY121" s="950"/>
      <c r="BZ121" s="950"/>
      <c r="CA121" s="950">
        <v>227999</v>
      </c>
      <c r="CB121" s="950"/>
      <c r="CC121" s="950"/>
      <c r="CD121" s="950"/>
      <c r="CE121" s="950"/>
      <c r="CF121" s="944">
        <v>13.8</v>
      </c>
      <c r="CG121" s="945"/>
      <c r="CH121" s="945"/>
      <c r="CI121" s="945"/>
      <c r="CJ121" s="945"/>
      <c r="CK121" s="1040"/>
      <c r="CL121" s="1041"/>
      <c r="CM121" s="1041"/>
      <c r="CN121" s="1041"/>
      <c r="CO121" s="1042"/>
      <c r="CP121" s="1050" t="s">
        <v>385</v>
      </c>
      <c r="CQ121" s="1051"/>
      <c r="CR121" s="1051"/>
      <c r="CS121" s="1051"/>
      <c r="CT121" s="1051"/>
      <c r="CU121" s="1051"/>
      <c r="CV121" s="1051"/>
      <c r="CW121" s="1051"/>
      <c r="CX121" s="1051"/>
      <c r="CY121" s="1051"/>
      <c r="CZ121" s="1051"/>
      <c r="DA121" s="1051"/>
      <c r="DB121" s="1051"/>
      <c r="DC121" s="1051"/>
      <c r="DD121" s="1051"/>
      <c r="DE121" s="1051"/>
      <c r="DF121" s="1052"/>
      <c r="DG121" s="949">
        <v>310081</v>
      </c>
      <c r="DH121" s="950"/>
      <c r="DI121" s="950"/>
      <c r="DJ121" s="950"/>
      <c r="DK121" s="950"/>
      <c r="DL121" s="950">
        <v>297992</v>
      </c>
      <c r="DM121" s="950"/>
      <c r="DN121" s="950"/>
      <c r="DO121" s="950"/>
      <c r="DP121" s="950"/>
      <c r="DQ121" s="950">
        <v>282004</v>
      </c>
      <c r="DR121" s="950"/>
      <c r="DS121" s="950"/>
      <c r="DT121" s="950"/>
      <c r="DU121" s="950"/>
      <c r="DV121" s="951">
        <v>17.100000000000001</v>
      </c>
      <c r="DW121" s="951"/>
      <c r="DX121" s="951"/>
      <c r="DY121" s="951"/>
      <c r="DZ121" s="952"/>
    </row>
    <row r="122" spans="1:130" s="199" customFormat="1" ht="26.25" customHeight="1">
      <c r="A122" s="1090"/>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110</v>
      </c>
      <c r="AB122" s="989"/>
      <c r="AC122" s="989"/>
      <c r="AD122" s="989"/>
      <c r="AE122" s="990"/>
      <c r="AF122" s="991" t="s">
        <v>110</v>
      </c>
      <c r="AG122" s="989"/>
      <c r="AH122" s="989"/>
      <c r="AI122" s="989"/>
      <c r="AJ122" s="990"/>
      <c r="AK122" s="991" t="s">
        <v>110</v>
      </c>
      <c r="AL122" s="989"/>
      <c r="AM122" s="989"/>
      <c r="AN122" s="989"/>
      <c r="AO122" s="990"/>
      <c r="AP122" s="992" t="s">
        <v>110</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5261069</v>
      </c>
      <c r="BR122" s="1028"/>
      <c r="BS122" s="1028"/>
      <c r="BT122" s="1028"/>
      <c r="BU122" s="1028"/>
      <c r="BV122" s="1028">
        <v>6042920</v>
      </c>
      <c r="BW122" s="1028"/>
      <c r="BX122" s="1028"/>
      <c r="BY122" s="1028"/>
      <c r="BZ122" s="1028"/>
      <c r="CA122" s="1028">
        <v>5815648</v>
      </c>
      <c r="CB122" s="1028"/>
      <c r="CC122" s="1028"/>
      <c r="CD122" s="1028"/>
      <c r="CE122" s="1028"/>
      <c r="CF122" s="1048">
        <v>351.9</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v>179324</v>
      </c>
      <c r="DH122" s="950"/>
      <c r="DI122" s="950"/>
      <c r="DJ122" s="950"/>
      <c r="DK122" s="950"/>
      <c r="DL122" s="950">
        <v>144017</v>
      </c>
      <c r="DM122" s="950"/>
      <c r="DN122" s="950"/>
      <c r="DO122" s="950"/>
      <c r="DP122" s="950"/>
      <c r="DQ122" s="950">
        <v>117625</v>
      </c>
      <c r="DR122" s="950"/>
      <c r="DS122" s="950"/>
      <c r="DT122" s="950"/>
      <c r="DU122" s="950"/>
      <c r="DV122" s="951">
        <v>7.1</v>
      </c>
      <c r="DW122" s="951"/>
      <c r="DX122" s="951"/>
      <c r="DY122" s="951"/>
      <c r="DZ122" s="952"/>
    </row>
    <row r="123" spans="1:130" s="199" customFormat="1" ht="26.25" customHeight="1">
      <c r="A123" s="1090"/>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110</v>
      </c>
      <c r="AB123" s="989"/>
      <c r="AC123" s="989"/>
      <c r="AD123" s="989"/>
      <c r="AE123" s="990"/>
      <c r="AF123" s="991" t="s">
        <v>110</v>
      </c>
      <c r="AG123" s="989"/>
      <c r="AH123" s="989"/>
      <c r="AI123" s="989"/>
      <c r="AJ123" s="990"/>
      <c r="AK123" s="991" t="s">
        <v>110</v>
      </c>
      <c r="AL123" s="989"/>
      <c r="AM123" s="989"/>
      <c r="AN123" s="989"/>
      <c r="AO123" s="990"/>
      <c r="AP123" s="992" t="s">
        <v>110</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441</v>
      </c>
      <c r="BP123" s="1036"/>
      <c r="BQ123" s="1096">
        <v>7014994</v>
      </c>
      <c r="BR123" s="1062"/>
      <c r="BS123" s="1062"/>
      <c r="BT123" s="1062"/>
      <c r="BU123" s="1062"/>
      <c r="BV123" s="1062">
        <v>7741858</v>
      </c>
      <c r="BW123" s="1062"/>
      <c r="BX123" s="1062"/>
      <c r="BY123" s="1062"/>
      <c r="BZ123" s="1062"/>
      <c r="CA123" s="1062">
        <v>7309027</v>
      </c>
      <c r="CB123" s="1062"/>
      <c r="CC123" s="1062"/>
      <c r="CD123" s="1062"/>
      <c r="CE123" s="1062"/>
      <c r="CF123" s="1029"/>
      <c r="CG123" s="1030"/>
      <c r="CH123" s="1030"/>
      <c r="CI123" s="1030"/>
      <c r="CJ123" s="1031"/>
      <c r="CK123" s="1040"/>
      <c r="CL123" s="1041"/>
      <c r="CM123" s="1041"/>
      <c r="CN123" s="1041"/>
      <c r="CO123" s="1042"/>
      <c r="CP123" s="1050" t="s">
        <v>386</v>
      </c>
      <c r="CQ123" s="1051"/>
      <c r="CR123" s="1051"/>
      <c r="CS123" s="1051"/>
      <c r="CT123" s="1051"/>
      <c r="CU123" s="1051"/>
      <c r="CV123" s="1051"/>
      <c r="CW123" s="1051"/>
      <c r="CX123" s="1051"/>
      <c r="CY123" s="1051"/>
      <c r="CZ123" s="1051"/>
      <c r="DA123" s="1051"/>
      <c r="DB123" s="1051"/>
      <c r="DC123" s="1051"/>
      <c r="DD123" s="1051"/>
      <c r="DE123" s="1051"/>
      <c r="DF123" s="1052"/>
      <c r="DG123" s="988">
        <v>84818</v>
      </c>
      <c r="DH123" s="989"/>
      <c r="DI123" s="989"/>
      <c r="DJ123" s="989"/>
      <c r="DK123" s="990"/>
      <c r="DL123" s="991">
        <v>79717</v>
      </c>
      <c r="DM123" s="989"/>
      <c r="DN123" s="989"/>
      <c r="DO123" s="989"/>
      <c r="DP123" s="990"/>
      <c r="DQ123" s="991">
        <v>74486</v>
      </c>
      <c r="DR123" s="989"/>
      <c r="DS123" s="989"/>
      <c r="DT123" s="989"/>
      <c r="DU123" s="990"/>
      <c r="DV123" s="992">
        <v>4.5</v>
      </c>
      <c r="DW123" s="993"/>
      <c r="DX123" s="993"/>
      <c r="DY123" s="993"/>
      <c r="DZ123" s="994"/>
    </row>
    <row r="124" spans="1:130" s="199" customFormat="1" ht="26.25" customHeight="1" thickBot="1">
      <c r="A124" s="1090"/>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110</v>
      </c>
      <c r="AB124" s="989"/>
      <c r="AC124" s="989"/>
      <c r="AD124" s="989"/>
      <c r="AE124" s="990"/>
      <c r="AF124" s="991" t="s">
        <v>110</v>
      </c>
      <c r="AG124" s="989"/>
      <c r="AH124" s="989"/>
      <c r="AI124" s="989"/>
      <c r="AJ124" s="990"/>
      <c r="AK124" s="991" t="s">
        <v>110</v>
      </c>
      <c r="AL124" s="989"/>
      <c r="AM124" s="989"/>
      <c r="AN124" s="989"/>
      <c r="AO124" s="990"/>
      <c r="AP124" s="992" t="s">
        <v>110</v>
      </c>
      <c r="AQ124" s="993"/>
      <c r="AR124" s="993"/>
      <c r="AS124" s="993"/>
      <c r="AT124" s="994"/>
      <c r="AU124" s="1092" t="s">
        <v>442</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v>17</v>
      </c>
      <c r="BR124" s="1058"/>
      <c r="BS124" s="1058"/>
      <c r="BT124" s="1058"/>
      <c r="BU124" s="1058"/>
      <c r="BV124" s="1058">
        <v>53.5</v>
      </c>
      <c r="BW124" s="1058"/>
      <c r="BX124" s="1058"/>
      <c r="BY124" s="1058"/>
      <c r="BZ124" s="1058"/>
      <c r="CA124" s="1058">
        <v>75.599999999999994</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v>18145</v>
      </c>
      <c r="DH124" s="1014"/>
      <c r="DI124" s="1014"/>
      <c r="DJ124" s="1014"/>
      <c r="DK124" s="1015"/>
      <c r="DL124" s="1013">
        <v>16820</v>
      </c>
      <c r="DM124" s="1014"/>
      <c r="DN124" s="1014"/>
      <c r="DO124" s="1014"/>
      <c r="DP124" s="1015"/>
      <c r="DQ124" s="1013">
        <v>15378</v>
      </c>
      <c r="DR124" s="1014"/>
      <c r="DS124" s="1014"/>
      <c r="DT124" s="1014"/>
      <c r="DU124" s="1015"/>
      <c r="DV124" s="1016">
        <v>0.9</v>
      </c>
      <c r="DW124" s="1017"/>
      <c r="DX124" s="1017"/>
      <c r="DY124" s="1017"/>
      <c r="DZ124" s="1018"/>
    </row>
    <row r="125" spans="1:130" s="199" customFormat="1" ht="26.25" customHeight="1">
      <c r="A125" s="1090"/>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110</v>
      </c>
      <c r="AB125" s="989"/>
      <c r="AC125" s="989"/>
      <c r="AD125" s="989"/>
      <c r="AE125" s="990"/>
      <c r="AF125" s="991" t="s">
        <v>110</v>
      </c>
      <c r="AG125" s="989"/>
      <c r="AH125" s="989"/>
      <c r="AI125" s="989"/>
      <c r="AJ125" s="990"/>
      <c r="AK125" s="991" t="s">
        <v>110</v>
      </c>
      <c r="AL125" s="989"/>
      <c r="AM125" s="989"/>
      <c r="AN125" s="989"/>
      <c r="AO125" s="990"/>
      <c r="AP125" s="992" t="s">
        <v>110</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110</v>
      </c>
      <c r="DH125" s="957"/>
      <c r="DI125" s="957"/>
      <c r="DJ125" s="957"/>
      <c r="DK125" s="957"/>
      <c r="DL125" s="957" t="s">
        <v>110</v>
      </c>
      <c r="DM125" s="957"/>
      <c r="DN125" s="957"/>
      <c r="DO125" s="957"/>
      <c r="DP125" s="957"/>
      <c r="DQ125" s="957" t="s">
        <v>110</v>
      </c>
      <c r="DR125" s="957"/>
      <c r="DS125" s="957"/>
      <c r="DT125" s="957"/>
      <c r="DU125" s="957"/>
      <c r="DV125" s="958" t="s">
        <v>110</v>
      </c>
      <c r="DW125" s="958"/>
      <c r="DX125" s="958"/>
      <c r="DY125" s="958"/>
      <c r="DZ125" s="959"/>
    </row>
    <row r="126" spans="1:130" s="199" customFormat="1" ht="26.25" customHeight="1" thickBot="1">
      <c r="A126" s="1090"/>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12637</v>
      </c>
      <c r="AB126" s="989"/>
      <c r="AC126" s="989"/>
      <c r="AD126" s="989"/>
      <c r="AE126" s="990"/>
      <c r="AF126" s="991">
        <v>11683</v>
      </c>
      <c r="AG126" s="989"/>
      <c r="AH126" s="989"/>
      <c r="AI126" s="989"/>
      <c r="AJ126" s="990"/>
      <c r="AK126" s="991">
        <v>10632</v>
      </c>
      <c r="AL126" s="989"/>
      <c r="AM126" s="989"/>
      <c r="AN126" s="989"/>
      <c r="AO126" s="990"/>
      <c r="AP126" s="992">
        <v>0.6</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110</v>
      </c>
      <c r="DH126" s="950"/>
      <c r="DI126" s="950"/>
      <c r="DJ126" s="950"/>
      <c r="DK126" s="950"/>
      <c r="DL126" s="950" t="s">
        <v>110</v>
      </c>
      <c r="DM126" s="950"/>
      <c r="DN126" s="950"/>
      <c r="DO126" s="950"/>
      <c r="DP126" s="950"/>
      <c r="DQ126" s="950" t="s">
        <v>110</v>
      </c>
      <c r="DR126" s="950"/>
      <c r="DS126" s="950"/>
      <c r="DT126" s="950"/>
      <c r="DU126" s="950"/>
      <c r="DV126" s="951" t="s">
        <v>110</v>
      </c>
      <c r="DW126" s="951"/>
      <c r="DX126" s="951"/>
      <c r="DY126" s="951"/>
      <c r="DZ126" s="952"/>
    </row>
    <row r="127" spans="1:130" s="199" customFormat="1" ht="26.25" customHeight="1">
      <c r="A127" s="1091"/>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1422</v>
      </c>
      <c r="AB127" s="989"/>
      <c r="AC127" s="989"/>
      <c r="AD127" s="989"/>
      <c r="AE127" s="990"/>
      <c r="AF127" s="991">
        <v>1120</v>
      </c>
      <c r="AG127" s="989"/>
      <c r="AH127" s="989"/>
      <c r="AI127" s="989"/>
      <c r="AJ127" s="990"/>
      <c r="AK127" s="991">
        <v>939</v>
      </c>
      <c r="AL127" s="989"/>
      <c r="AM127" s="989"/>
      <c r="AN127" s="989"/>
      <c r="AO127" s="990"/>
      <c r="AP127" s="992">
        <v>0.1</v>
      </c>
      <c r="AQ127" s="993"/>
      <c r="AR127" s="993"/>
      <c r="AS127" s="993"/>
      <c r="AT127" s="994"/>
      <c r="AU127" s="235"/>
      <c r="AV127" s="235"/>
      <c r="AW127" s="235"/>
      <c r="AX127" s="1063" t="s">
        <v>448</v>
      </c>
      <c r="AY127" s="1064"/>
      <c r="AZ127" s="1064"/>
      <c r="BA127" s="1064"/>
      <c r="BB127" s="1064"/>
      <c r="BC127" s="1064"/>
      <c r="BD127" s="1064"/>
      <c r="BE127" s="1065"/>
      <c r="BF127" s="1066" t="s">
        <v>449</v>
      </c>
      <c r="BG127" s="1064"/>
      <c r="BH127" s="1064"/>
      <c r="BI127" s="1064"/>
      <c r="BJ127" s="1064"/>
      <c r="BK127" s="1064"/>
      <c r="BL127" s="1065"/>
      <c r="BM127" s="1066" t="s">
        <v>450</v>
      </c>
      <c r="BN127" s="1064"/>
      <c r="BO127" s="1064"/>
      <c r="BP127" s="1064"/>
      <c r="BQ127" s="1064"/>
      <c r="BR127" s="1064"/>
      <c r="BS127" s="1065"/>
      <c r="BT127" s="1066" t="s">
        <v>451</v>
      </c>
      <c r="BU127" s="1064"/>
      <c r="BV127" s="1064"/>
      <c r="BW127" s="1064"/>
      <c r="BX127" s="1064"/>
      <c r="BY127" s="1064"/>
      <c r="BZ127" s="1088"/>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110</v>
      </c>
      <c r="DH127" s="950"/>
      <c r="DI127" s="950"/>
      <c r="DJ127" s="950"/>
      <c r="DK127" s="950"/>
      <c r="DL127" s="950" t="s">
        <v>110</v>
      </c>
      <c r="DM127" s="950"/>
      <c r="DN127" s="950"/>
      <c r="DO127" s="950"/>
      <c r="DP127" s="950"/>
      <c r="DQ127" s="950" t="s">
        <v>110</v>
      </c>
      <c r="DR127" s="950"/>
      <c r="DS127" s="950"/>
      <c r="DT127" s="950"/>
      <c r="DU127" s="950"/>
      <c r="DV127" s="951" t="s">
        <v>110</v>
      </c>
      <c r="DW127" s="951"/>
      <c r="DX127" s="951"/>
      <c r="DY127" s="951"/>
      <c r="DZ127" s="952"/>
    </row>
    <row r="128" spans="1:130" s="199" customFormat="1" ht="26.25" customHeight="1" thickBot="1">
      <c r="A128" s="1074" t="s">
        <v>453</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454</v>
      </c>
      <c r="X128" s="1076"/>
      <c r="Y128" s="1076"/>
      <c r="Z128" s="1077"/>
      <c r="AA128" s="1078">
        <v>9256</v>
      </c>
      <c r="AB128" s="1079"/>
      <c r="AC128" s="1079"/>
      <c r="AD128" s="1079"/>
      <c r="AE128" s="1080"/>
      <c r="AF128" s="1081">
        <v>9256</v>
      </c>
      <c r="AG128" s="1079"/>
      <c r="AH128" s="1079"/>
      <c r="AI128" s="1079"/>
      <c r="AJ128" s="1080"/>
      <c r="AK128" s="1081">
        <v>8582</v>
      </c>
      <c r="AL128" s="1079"/>
      <c r="AM128" s="1079"/>
      <c r="AN128" s="1079"/>
      <c r="AO128" s="1080"/>
      <c r="AP128" s="1082"/>
      <c r="AQ128" s="1083"/>
      <c r="AR128" s="1083"/>
      <c r="AS128" s="1083"/>
      <c r="AT128" s="1084"/>
      <c r="AU128" s="235"/>
      <c r="AV128" s="235"/>
      <c r="AW128" s="235"/>
      <c r="AX128" s="918" t="s">
        <v>455</v>
      </c>
      <c r="AY128" s="919"/>
      <c r="AZ128" s="919"/>
      <c r="BA128" s="919"/>
      <c r="BB128" s="919"/>
      <c r="BC128" s="919"/>
      <c r="BD128" s="919"/>
      <c r="BE128" s="920"/>
      <c r="BF128" s="1085" t="s">
        <v>110</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36"/>
      <c r="CB128" s="236"/>
      <c r="CC128" s="236"/>
      <c r="CD128" s="236"/>
      <c r="CE128" s="236"/>
      <c r="CF128" s="236"/>
      <c r="CG128" s="233"/>
      <c r="CH128" s="233"/>
      <c r="CI128" s="233"/>
      <c r="CJ128" s="234"/>
      <c r="CK128" s="1055"/>
      <c r="CL128" s="1056"/>
      <c r="CM128" s="1056"/>
      <c r="CN128" s="1056"/>
      <c r="CO128" s="1057"/>
      <c r="CP128" s="1067" t="s">
        <v>456</v>
      </c>
      <c r="CQ128" s="1068"/>
      <c r="CR128" s="1068"/>
      <c r="CS128" s="1068"/>
      <c r="CT128" s="1068"/>
      <c r="CU128" s="1068"/>
      <c r="CV128" s="1068"/>
      <c r="CW128" s="1068"/>
      <c r="CX128" s="1068"/>
      <c r="CY128" s="1068"/>
      <c r="CZ128" s="1068"/>
      <c r="DA128" s="1068"/>
      <c r="DB128" s="1068"/>
      <c r="DC128" s="1068"/>
      <c r="DD128" s="1068"/>
      <c r="DE128" s="1068"/>
      <c r="DF128" s="1069"/>
      <c r="DG128" s="1070" t="s">
        <v>110</v>
      </c>
      <c r="DH128" s="1071"/>
      <c r="DI128" s="1071"/>
      <c r="DJ128" s="1071"/>
      <c r="DK128" s="1071"/>
      <c r="DL128" s="1071" t="s">
        <v>110</v>
      </c>
      <c r="DM128" s="1071"/>
      <c r="DN128" s="1071"/>
      <c r="DO128" s="1071"/>
      <c r="DP128" s="1071"/>
      <c r="DQ128" s="1071" t="s">
        <v>110</v>
      </c>
      <c r="DR128" s="1071"/>
      <c r="DS128" s="1071"/>
      <c r="DT128" s="1071"/>
      <c r="DU128" s="1071"/>
      <c r="DV128" s="1072" t="s">
        <v>110</v>
      </c>
      <c r="DW128" s="1072"/>
      <c r="DX128" s="1072"/>
      <c r="DY128" s="1072"/>
      <c r="DZ128" s="1073"/>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2045747</v>
      </c>
      <c r="AB129" s="989"/>
      <c r="AC129" s="989"/>
      <c r="AD129" s="989"/>
      <c r="AE129" s="990"/>
      <c r="AF129" s="991">
        <v>2180708</v>
      </c>
      <c r="AG129" s="989"/>
      <c r="AH129" s="989"/>
      <c r="AI129" s="989"/>
      <c r="AJ129" s="990"/>
      <c r="AK129" s="991">
        <v>2152722</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110</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459068</v>
      </c>
      <c r="AB130" s="989"/>
      <c r="AC130" s="989"/>
      <c r="AD130" s="989"/>
      <c r="AE130" s="990"/>
      <c r="AF130" s="991">
        <v>501233</v>
      </c>
      <c r="AG130" s="989"/>
      <c r="AH130" s="989"/>
      <c r="AI130" s="989"/>
      <c r="AJ130" s="990"/>
      <c r="AK130" s="991">
        <v>499909</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4.4000000000000004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1586679</v>
      </c>
      <c r="AB131" s="1014"/>
      <c r="AC131" s="1014"/>
      <c r="AD131" s="1014"/>
      <c r="AE131" s="1015"/>
      <c r="AF131" s="1013">
        <v>1679475</v>
      </c>
      <c r="AG131" s="1014"/>
      <c r="AH131" s="1014"/>
      <c r="AI131" s="1014"/>
      <c r="AJ131" s="1015"/>
      <c r="AK131" s="1013">
        <v>1652813</v>
      </c>
      <c r="AL131" s="1014"/>
      <c r="AM131" s="1014"/>
      <c r="AN131" s="1014"/>
      <c r="AO131" s="1015"/>
      <c r="AP131" s="1144"/>
      <c r="AQ131" s="1145"/>
      <c r="AR131" s="1145"/>
      <c r="AS131" s="1145"/>
      <c r="AT131" s="1146"/>
      <c r="AU131" s="237"/>
      <c r="AV131" s="237"/>
      <c r="AW131" s="237"/>
      <c r="AX131" s="1116" t="s">
        <v>463</v>
      </c>
      <c r="AY131" s="1068"/>
      <c r="AZ131" s="1068"/>
      <c r="BA131" s="1068"/>
      <c r="BB131" s="1068"/>
      <c r="BC131" s="1068"/>
      <c r="BD131" s="1068"/>
      <c r="BE131" s="1069"/>
      <c r="BF131" s="1117">
        <v>75.599999999999994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3.025564717</v>
      </c>
      <c r="AB132" s="1130"/>
      <c r="AC132" s="1130"/>
      <c r="AD132" s="1130"/>
      <c r="AE132" s="1131"/>
      <c r="AF132" s="1132">
        <v>3.8528111460000001</v>
      </c>
      <c r="AG132" s="1130"/>
      <c r="AH132" s="1130"/>
      <c r="AI132" s="1130"/>
      <c r="AJ132" s="1131"/>
      <c r="AK132" s="1132">
        <v>6.5365531370000003</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2.8</v>
      </c>
      <c r="AB133" s="1113"/>
      <c r="AC133" s="1113"/>
      <c r="AD133" s="1113"/>
      <c r="AE133" s="1114"/>
      <c r="AF133" s="1112">
        <v>3.2</v>
      </c>
      <c r="AG133" s="1113"/>
      <c r="AH133" s="1113"/>
      <c r="AI133" s="1113"/>
      <c r="AJ133" s="1114"/>
      <c r="AK133" s="1112">
        <v>4.4000000000000004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633794</v>
      </c>
      <c r="L9" s="266">
        <v>176250</v>
      </c>
      <c r="M9" s="267">
        <v>160295</v>
      </c>
      <c r="N9" s="268">
        <v>10</v>
      </c>
    </row>
    <row r="10" spans="1:16">
      <c r="A10" s="250"/>
      <c r="B10" s="246"/>
      <c r="C10" s="246"/>
      <c r="D10" s="246"/>
      <c r="E10" s="246"/>
      <c r="F10" s="246"/>
      <c r="G10" s="1152" t="s">
        <v>475</v>
      </c>
      <c r="H10" s="1153"/>
      <c r="I10" s="1153"/>
      <c r="J10" s="1154"/>
      <c r="K10" s="269">
        <v>122955</v>
      </c>
      <c r="L10" s="270">
        <v>34192</v>
      </c>
      <c r="M10" s="271">
        <v>18795</v>
      </c>
      <c r="N10" s="272">
        <v>81.900000000000006</v>
      </c>
    </row>
    <row r="11" spans="1:16" ht="13.5" customHeight="1">
      <c r="A11" s="250"/>
      <c r="B11" s="246"/>
      <c r="C11" s="246"/>
      <c r="D11" s="246"/>
      <c r="E11" s="246"/>
      <c r="F11" s="246"/>
      <c r="G11" s="1152" t="s">
        <v>476</v>
      </c>
      <c r="H11" s="1153"/>
      <c r="I11" s="1153"/>
      <c r="J11" s="1154"/>
      <c r="K11" s="269">
        <v>73839</v>
      </c>
      <c r="L11" s="270">
        <v>20534</v>
      </c>
      <c r="M11" s="271">
        <v>26340</v>
      </c>
      <c r="N11" s="272">
        <v>-22</v>
      </c>
    </row>
    <row r="12" spans="1:16" ht="13.5" customHeight="1">
      <c r="A12" s="250"/>
      <c r="B12" s="246"/>
      <c r="C12" s="246"/>
      <c r="D12" s="246"/>
      <c r="E12" s="246"/>
      <c r="F12" s="246"/>
      <c r="G12" s="1152" t="s">
        <v>477</v>
      </c>
      <c r="H12" s="1153"/>
      <c r="I12" s="1153"/>
      <c r="J12" s="1154"/>
      <c r="K12" s="269" t="s">
        <v>478</v>
      </c>
      <c r="L12" s="270" t="s">
        <v>478</v>
      </c>
      <c r="M12" s="271">
        <v>1514</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25176</v>
      </c>
      <c r="L14" s="270">
        <v>7001</v>
      </c>
      <c r="M14" s="271">
        <v>7022</v>
      </c>
      <c r="N14" s="272">
        <v>-0.3</v>
      </c>
    </row>
    <row r="15" spans="1:16" ht="13.5" customHeight="1">
      <c r="A15" s="250"/>
      <c r="B15" s="246"/>
      <c r="C15" s="246"/>
      <c r="D15" s="246"/>
      <c r="E15" s="246"/>
      <c r="F15" s="246"/>
      <c r="G15" s="1152" t="s">
        <v>481</v>
      </c>
      <c r="H15" s="1153"/>
      <c r="I15" s="1153"/>
      <c r="J15" s="1154"/>
      <c r="K15" s="269">
        <v>39898</v>
      </c>
      <c r="L15" s="270">
        <v>11095</v>
      </c>
      <c r="M15" s="271">
        <v>5072</v>
      </c>
      <c r="N15" s="272">
        <v>118.8</v>
      </c>
    </row>
    <row r="16" spans="1:16">
      <c r="A16" s="250"/>
      <c r="B16" s="246"/>
      <c r="C16" s="246"/>
      <c r="D16" s="246"/>
      <c r="E16" s="246"/>
      <c r="F16" s="246"/>
      <c r="G16" s="1155" t="s">
        <v>482</v>
      </c>
      <c r="H16" s="1156"/>
      <c r="I16" s="1156"/>
      <c r="J16" s="1157"/>
      <c r="K16" s="270">
        <v>-68391</v>
      </c>
      <c r="L16" s="270">
        <v>-19019</v>
      </c>
      <c r="M16" s="271">
        <v>-16946</v>
      </c>
      <c r="N16" s="272">
        <v>12.2</v>
      </c>
    </row>
    <row r="17" spans="1:16">
      <c r="A17" s="250"/>
      <c r="B17" s="246"/>
      <c r="C17" s="246"/>
      <c r="D17" s="246"/>
      <c r="E17" s="246"/>
      <c r="F17" s="246"/>
      <c r="G17" s="1155" t="s">
        <v>168</v>
      </c>
      <c r="H17" s="1156"/>
      <c r="I17" s="1156"/>
      <c r="J17" s="1157"/>
      <c r="K17" s="270">
        <v>827271</v>
      </c>
      <c r="L17" s="270">
        <v>230053</v>
      </c>
      <c r="M17" s="271">
        <v>202093</v>
      </c>
      <c r="N17" s="272">
        <v>13.8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21.13</v>
      </c>
      <c r="L21" s="283">
        <v>18.46</v>
      </c>
      <c r="M21" s="284">
        <v>2.67</v>
      </c>
      <c r="N21" s="251"/>
      <c r="O21" s="285"/>
      <c r="P21" s="281"/>
    </row>
    <row r="22" spans="1:16" s="286" customFormat="1">
      <c r="A22" s="281"/>
      <c r="B22" s="251"/>
      <c r="C22" s="251"/>
      <c r="D22" s="251"/>
      <c r="E22" s="251"/>
      <c r="F22" s="251"/>
      <c r="G22" s="1147" t="s">
        <v>488</v>
      </c>
      <c r="H22" s="1148"/>
      <c r="I22" s="1148"/>
      <c r="J22" s="1149"/>
      <c r="K22" s="287">
        <v>98.1</v>
      </c>
      <c r="L22" s="288">
        <v>94.7</v>
      </c>
      <c r="M22" s="289">
        <v>3.4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502019</v>
      </c>
      <c r="L32" s="296">
        <v>139605</v>
      </c>
      <c r="M32" s="297">
        <v>103357</v>
      </c>
      <c r="N32" s="298">
        <v>35.1</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t="s">
        <v>478</v>
      </c>
      <c r="N34" s="298" t="s">
        <v>478</v>
      </c>
    </row>
    <row r="35" spans="1:16" ht="27" customHeight="1">
      <c r="A35" s="250"/>
      <c r="B35" s="246"/>
      <c r="C35" s="246"/>
      <c r="D35" s="246"/>
      <c r="E35" s="246"/>
      <c r="F35" s="246"/>
      <c r="G35" s="1163" t="s">
        <v>495</v>
      </c>
      <c r="H35" s="1164"/>
      <c r="I35" s="1164"/>
      <c r="J35" s="1165"/>
      <c r="K35" s="296">
        <v>99995</v>
      </c>
      <c r="L35" s="296">
        <v>27807</v>
      </c>
      <c r="M35" s="297">
        <v>28799</v>
      </c>
      <c r="N35" s="298">
        <v>-3.4</v>
      </c>
    </row>
    <row r="36" spans="1:16" ht="27" customHeight="1">
      <c r="A36" s="250"/>
      <c r="B36" s="246"/>
      <c r="C36" s="246"/>
      <c r="D36" s="246"/>
      <c r="E36" s="246"/>
      <c r="F36" s="246"/>
      <c r="G36" s="1163" t="s">
        <v>496</v>
      </c>
      <c r="H36" s="1164"/>
      <c r="I36" s="1164"/>
      <c r="J36" s="1165"/>
      <c r="K36" s="296">
        <v>2931</v>
      </c>
      <c r="L36" s="296">
        <v>815</v>
      </c>
      <c r="M36" s="297">
        <v>4510</v>
      </c>
      <c r="N36" s="298">
        <v>-81.900000000000006</v>
      </c>
    </row>
    <row r="37" spans="1:16" ht="13.5" customHeight="1">
      <c r="A37" s="250"/>
      <c r="B37" s="246"/>
      <c r="C37" s="246"/>
      <c r="D37" s="246"/>
      <c r="E37" s="246"/>
      <c r="F37" s="246"/>
      <c r="G37" s="1163" t="s">
        <v>497</v>
      </c>
      <c r="H37" s="1164"/>
      <c r="I37" s="1164"/>
      <c r="J37" s="1165"/>
      <c r="K37" s="296">
        <v>11571</v>
      </c>
      <c r="L37" s="296">
        <v>3218</v>
      </c>
      <c r="M37" s="297">
        <v>1276</v>
      </c>
      <c r="N37" s="298">
        <v>152.19999999999999</v>
      </c>
    </row>
    <row r="38" spans="1:16" ht="27" customHeight="1">
      <c r="A38" s="250"/>
      <c r="B38" s="246"/>
      <c r="C38" s="246"/>
      <c r="D38" s="246"/>
      <c r="E38" s="246"/>
      <c r="F38" s="246"/>
      <c r="G38" s="1166" t="s">
        <v>498</v>
      </c>
      <c r="H38" s="1167"/>
      <c r="I38" s="1167"/>
      <c r="J38" s="1168"/>
      <c r="K38" s="299">
        <v>12</v>
      </c>
      <c r="L38" s="299">
        <v>3</v>
      </c>
      <c r="M38" s="300">
        <v>40</v>
      </c>
      <c r="N38" s="301">
        <v>-92.5</v>
      </c>
      <c r="O38" s="295"/>
    </row>
    <row r="39" spans="1:16">
      <c r="A39" s="250"/>
      <c r="B39" s="246"/>
      <c r="C39" s="246"/>
      <c r="D39" s="246"/>
      <c r="E39" s="246"/>
      <c r="F39" s="246"/>
      <c r="G39" s="1166" t="s">
        <v>499</v>
      </c>
      <c r="H39" s="1167"/>
      <c r="I39" s="1167"/>
      <c r="J39" s="1168"/>
      <c r="K39" s="302">
        <v>-8582</v>
      </c>
      <c r="L39" s="302">
        <v>-2387</v>
      </c>
      <c r="M39" s="303">
        <v>-3340</v>
      </c>
      <c r="N39" s="304">
        <v>-28.5</v>
      </c>
      <c r="O39" s="295"/>
    </row>
    <row r="40" spans="1:16" ht="27" customHeight="1">
      <c r="A40" s="250"/>
      <c r="B40" s="246"/>
      <c r="C40" s="246"/>
      <c r="D40" s="246"/>
      <c r="E40" s="246"/>
      <c r="F40" s="246"/>
      <c r="G40" s="1163" t="s">
        <v>500</v>
      </c>
      <c r="H40" s="1164"/>
      <c r="I40" s="1164"/>
      <c r="J40" s="1165"/>
      <c r="K40" s="302">
        <v>-499909</v>
      </c>
      <c r="L40" s="302">
        <v>-139018</v>
      </c>
      <c r="M40" s="303">
        <v>-104131</v>
      </c>
      <c r="N40" s="304">
        <v>33.5</v>
      </c>
      <c r="O40" s="295"/>
    </row>
    <row r="41" spans="1:16">
      <c r="A41" s="250"/>
      <c r="B41" s="246"/>
      <c r="C41" s="246"/>
      <c r="D41" s="246"/>
      <c r="E41" s="246"/>
      <c r="F41" s="246"/>
      <c r="G41" s="1169" t="s">
        <v>279</v>
      </c>
      <c r="H41" s="1170"/>
      <c r="I41" s="1170"/>
      <c r="J41" s="1171"/>
      <c r="K41" s="296">
        <v>108037</v>
      </c>
      <c r="L41" s="302">
        <v>30044</v>
      </c>
      <c r="M41" s="303">
        <v>30511</v>
      </c>
      <c r="N41" s="304">
        <v>-1.5</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1114590</v>
      </c>
      <c r="J51" s="322">
        <v>295412</v>
      </c>
      <c r="K51" s="323">
        <v>13.2</v>
      </c>
      <c r="L51" s="324">
        <v>221823</v>
      </c>
      <c r="M51" s="325">
        <v>10.1</v>
      </c>
      <c r="N51" s="326">
        <v>3.1</v>
      </c>
    </row>
    <row r="52" spans="1:14">
      <c r="A52" s="250"/>
      <c r="B52" s="246"/>
      <c r="C52" s="246"/>
      <c r="D52" s="246"/>
      <c r="E52" s="246"/>
      <c r="F52" s="246"/>
      <c r="G52" s="327"/>
      <c r="H52" s="328" t="s">
        <v>511</v>
      </c>
      <c r="I52" s="329">
        <v>481287</v>
      </c>
      <c r="J52" s="330">
        <v>127561</v>
      </c>
      <c r="K52" s="331">
        <v>11.6</v>
      </c>
      <c r="L52" s="332">
        <v>104431</v>
      </c>
      <c r="M52" s="333">
        <v>-11.8</v>
      </c>
      <c r="N52" s="334">
        <v>23.4</v>
      </c>
    </row>
    <row r="53" spans="1:14">
      <c r="A53" s="250"/>
      <c r="B53" s="246"/>
      <c r="C53" s="246"/>
      <c r="D53" s="246"/>
      <c r="E53" s="246"/>
      <c r="F53" s="246"/>
      <c r="G53" s="312" t="s">
        <v>512</v>
      </c>
      <c r="H53" s="313"/>
      <c r="I53" s="321">
        <v>946658</v>
      </c>
      <c r="J53" s="322">
        <v>251838</v>
      </c>
      <c r="K53" s="323">
        <v>-14.8</v>
      </c>
      <c r="L53" s="324">
        <v>263041</v>
      </c>
      <c r="M53" s="325">
        <v>18.600000000000001</v>
      </c>
      <c r="N53" s="326">
        <v>-33.4</v>
      </c>
    </row>
    <row r="54" spans="1:14">
      <c r="A54" s="250"/>
      <c r="B54" s="246"/>
      <c r="C54" s="246"/>
      <c r="D54" s="246"/>
      <c r="E54" s="246"/>
      <c r="F54" s="246"/>
      <c r="G54" s="327"/>
      <c r="H54" s="328" t="s">
        <v>511</v>
      </c>
      <c r="I54" s="329">
        <v>342667</v>
      </c>
      <c r="J54" s="330">
        <v>91159</v>
      </c>
      <c r="K54" s="331">
        <v>-28.5</v>
      </c>
      <c r="L54" s="332">
        <v>103171</v>
      </c>
      <c r="M54" s="333">
        <v>-1.2</v>
      </c>
      <c r="N54" s="334">
        <v>-27.3</v>
      </c>
    </row>
    <row r="55" spans="1:14">
      <c r="A55" s="250"/>
      <c r="B55" s="246"/>
      <c r="C55" s="246"/>
      <c r="D55" s="246"/>
      <c r="E55" s="246"/>
      <c r="F55" s="246"/>
      <c r="G55" s="312" t="s">
        <v>513</v>
      </c>
      <c r="H55" s="313"/>
      <c r="I55" s="321">
        <v>1175031</v>
      </c>
      <c r="J55" s="322">
        <v>318264</v>
      </c>
      <c r="K55" s="323">
        <v>26.4</v>
      </c>
      <c r="L55" s="324">
        <v>272886</v>
      </c>
      <c r="M55" s="325">
        <v>3.7</v>
      </c>
      <c r="N55" s="326">
        <v>22.7</v>
      </c>
    </row>
    <row r="56" spans="1:14">
      <c r="A56" s="250"/>
      <c r="B56" s="246"/>
      <c r="C56" s="246"/>
      <c r="D56" s="246"/>
      <c r="E56" s="246"/>
      <c r="F56" s="246"/>
      <c r="G56" s="327"/>
      <c r="H56" s="328" t="s">
        <v>511</v>
      </c>
      <c r="I56" s="329">
        <v>460804</v>
      </c>
      <c r="J56" s="330">
        <v>124811</v>
      </c>
      <c r="K56" s="331">
        <v>36.9</v>
      </c>
      <c r="L56" s="332">
        <v>125724</v>
      </c>
      <c r="M56" s="333">
        <v>21.9</v>
      </c>
      <c r="N56" s="334">
        <v>15</v>
      </c>
    </row>
    <row r="57" spans="1:14">
      <c r="A57" s="250"/>
      <c r="B57" s="246"/>
      <c r="C57" s="246"/>
      <c r="D57" s="246"/>
      <c r="E57" s="246"/>
      <c r="F57" s="246"/>
      <c r="G57" s="312" t="s">
        <v>514</v>
      </c>
      <c r="H57" s="313"/>
      <c r="I57" s="321">
        <v>2747726</v>
      </c>
      <c r="J57" s="322">
        <v>757575</v>
      </c>
      <c r="K57" s="323">
        <v>138</v>
      </c>
      <c r="L57" s="324">
        <v>245039</v>
      </c>
      <c r="M57" s="325">
        <v>-10.199999999999999</v>
      </c>
      <c r="N57" s="326">
        <v>148.19999999999999</v>
      </c>
    </row>
    <row r="58" spans="1:14">
      <c r="A58" s="250"/>
      <c r="B58" s="246"/>
      <c r="C58" s="246"/>
      <c r="D58" s="246"/>
      <c r="E58" s="246"/>
      <c r="F58" s="246"/>
      <c r="G58" s="327"/>
      <c r="H58" s="328" t="s">
        <v>511</v>
      </c>
      <c r="I58" s="329">
        <v>344424</v>
      </c>
      <c r="J58" s="330">
        <v>94961</v>
      </c>
      <c r="K58" s="331">
        <v>-23.9</v>
      </c>
      <c r="L58" s="332">
        <v>108922</v>
      </c>
      <c r="M58" s="333">
        <v>-13.4</v>
      </c>
      <c r="N58" s="334">
        <v>-10.5</v>
      </c>
    </row>
    <row r="59" spans="1:14">
      <c r="A59" s="250"/>
      <c r="B59" s="246"/>
      <c r="C59" s="246"/>
      <c r="D59" s="246"/>
      <c r="E59" s="246"/>
      <c r="F59" s="246"/>
      <c r="G59" s="312" t="s">
        <v>515</v>
      </c>
      <c r="H59" s="313"/>
      <c r="I59" s="321">
        <v>848398</v>
      </c>
      <c r="J59" s="322">
        <v>235928</v>
      </c>
      <c r="K59" s="323">
        <v>-68.900000000000006</v>
      </c>
      <c r="L59" s="324">
        <v>237994</v>
      </c>
      <c r="M59" s="325">
        <v>-2.9</v>
      </c>
      <c r="N59" s="326">
        <v>-66</v>
      </c>
    </row>
    <row r="60" spans="1:14">
      <c r="A60" s="250"/>
      <c r="B60" s="246"/>
      <c r="C60" s="246"/>
      <c r="D60" s="246"/>
      <c r="E60" s="246"/>
      <c r="F60" s="246"/>
      <c r="G60" s="327"/>
      <c r="H60" s="328" t="s">
        <v>511</v>
      </c>
      <c r="I60" s="335">
        <v>419568</v>
      </c>
      <c r="J60" s="330">
        <v>116676</v>
      </c>
      <c r="K60" s="331">
        <v>22.9</v>
      </c>
      <c r="L60" s="332">
        <v>110361</v>
      </c>
      <c r="M60" s="333">
        <v>1.3</v>
      </c>
      <c r="N60" s="334">
        <v>21.6</v>
      </c>
    </row>
    <row r="61" spans="1:14">
      <c r="A61" s="250"/>
      <c r="B61" s="246"/>
      <c r="C61" s="246"/>
      <c r="D61" s="246"/>
      <c r="E61" s="246"/>
      <c r="F61" s="246"/>
      <c r="G61" s="312" t="s">
        <v>516</v>
      </c>
      <c r="H61" s="336"/>
      <c r="I61" s="337">
        <v>1366481</v>
      </c>
      <c r="J61" s="338">
        <v>371803</v>
      </c>
      <c r="K61" s="339">
        <v>18.8</v>
      </c>
      <c r="L61" s="340">
        <v>248157</v>
      </c>
      <c r="M61" s="341">
        <v>3.9</v>
      </c>
      <c r="N61" s="326">
        <v>14.9</v>
      </c>
    </row>
    <row r="62" spans="1:14">
      <c r="A62" s="250"/>
      <c r="B62" s="246"/>
      <c r="C62" s="246"/>
      <c r="D62" s="246"/>
      <c r="E62" s="246"/>
      <c r="F62" s="246"/>
      <c r="G62" s="327"/>
      <c r="H62" s="328" t="s">
        <v>511</v>
      </c>
      <c r="I62" s="329">
        <v>409750</v>
      </c>
      <c r="J62" s="330">
        <v>111034</v>
      </c>
      <c r="K62" s="331">
        <v>3.8</v>
      </c>
      <c r="L62" s="332">
        <v>110522</v>
      </c>
      <c r="M62" s="333">
        <v>-0.6</v>
      </c>
      <c r="N62" s="334">
        <v>4.4000000000000004</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39.5</v>
      </c>
      <c r="G47" s="12">
        <v>34.869999999999997</v>
      </c>
      <c r="H47" s="12">
        <v>36.11</v>
      </c>
      <c r="I47" s="12">
        <v>33.4</v>
      </c>
      <c r="J47" s="13">
        <v>32.9</v>
      </c>
    </row>
    <row r="48" spans="2:10" ht="57.75" customHeight="1">
      <c r="B48" s="14"/>
      <c r="C48" s="1174" t="s">
        <v>4</v>
      </c>
      <c r="D48" s="1174"/>
      <c r="E48" s="1175"/>
      <c r="F48" s="15">
        <v>7.59</v>
      </c>
      <c r="G48" s="16">
        <v>8.5299999999999994</v>
      </c>
      <c r="H48" s="16">
        <v>9.65</v>
      </c>
      <c r="I48" s="16">
        <v>8.75</v>
      </c>
      <c r="J48" s="17">
        <v>6.22</v>
      </c>
    </row>
    <row r="49" spans="2:10" ht="57.75" customHeight="1" thickBot="1">
      <c r="B49" s="18"/>
      <c r="C49" s="1176" t="s">
        <v>5</v>
      </c>
      <c r="D49" s="1176"/>
      <c r="E49" s="1177"/>
      <c r="F49" s="19">
        <v>2.4900000000000002</v>
      </c>
      <c r="G49" s="20" t="s">
        <v>523</v>
      </c>
      <c r="H49" s="20">
        <v>0.37</v>
      </c>
      <c r="I49" s="20" t="s">
        <v>524</v>
      </c>
      <c r="J49" s="21" t="s">
        <v>525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秋元　喜夫</cp:lastModifiedBy>
  <dcterms:modified xsi:type="dcterms:W3CDTF">2018-11-29T00:43:19Z</dcterms:modified>
</cp:coreProperties>
</file>