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2只見町●\"/>
    </mc:Choice>
  </mc:AlternateContent>
  <bookViews>
    <workbookView xWindow="240" yWindow="60" windowWidth="14940" windowHeight="7875" tabRatio="8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C40" i="9"/>
  <c r="CO39" i="9"/>
  <c r="BE39" i="9"/>
  <c r="AM39" i="9"/>
  <c r="C39" i="9"/>
  <c r="CO38" i="9"/>
  <c r="BE38" i="9"/>
  <c r="AM38" i="9"/>
  <c r="C38" i="9"/>
  <c r="BE37" i="9"/>
  <c r="AM37" i="9"/>
  <c r="C37" i="9"/>
  <c r="BE36" i="9"/>
  <c r="AM36" i="9"/>
  <c r="AM35" i="9"/>
  <c r="BW34" i="9"/>
  <c r="BW35" i="9" s="1"/>
  <c r="BW36" i="9" s="1"/>
  <c r="BW37" i="9" s="1"/>
  <c r="BW38" i="9" s="1"/>
  <c r="BW39" i="9" s="1"/>
  <c r="BW40" i="9" s="1"/>
  <c r="BW41" i="9" s="1"/>
  <c r="BW42" i="9" s="1"/>
  <c r="BW43" i="9" s="1"/>
  <c r="AM34" i="9"/>
  <c r="C34" i="9"/>
  <c r="CO34" i="9" l="1"/>
  <c r="CO35" i="9" s="1"/>
  <c r="CO36" i="9" s="1"/>
  <c r="CO37"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BE34" i="9"/>
  <c r="BE35" i="9" s="1"/>
</calcChain>
</file>

<file path=xl/sharedStrings.xml><?xml version="1.0" encoding="utf-8"?>
<sst xmlns="http://schemas.openxmlformats.org/spreadsheetml/2006/main" count="1090" uniqueCount="572">
  <si>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</si>
  <si>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</si>
  <si>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</si>
  <si>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</si>
  <si>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</si>
  <si>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</si>
  <si>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</si>
  <si>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</si>
  <si>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</si>
  <si>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</si>
  <si>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</si>
  <si>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</si>
  <si>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</si>
  <si>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</si>
  <si>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</si>
  <si>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</si>
  <si>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</si>
  <si>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</si>
  <si>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</si>
  <si>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</si>
  <si>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</si>
  <si>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</si>
  <si>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</si>
  <si>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</si>
  <si>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</si>
  <si>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</si>
  <si>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</si>
  <si>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</si>
  <si>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</si>
  <si>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</si>
  <si>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</si>
  <si>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</si>
  <si>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</si>
  <si>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</si>
  <si>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</si>
  <si>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</si>
  <si>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</si>
  <si>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</si>
  <si>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</si>
  <si>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</si>
  <si>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</si>
  <si>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</si>
  <si>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</si>
  <si>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</si>
  <si>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</si>
  <si>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</si>
  <si>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</si>
  <si>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</si>
  <si>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</si>
  <si>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</si>
  <si>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</si>
  <si>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</si>
  <si>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</si>
  <si>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</si>
  <si>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</si>
  <si>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</si>
  <si>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</si>
  <si>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</si>
  <si>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</si>
  <si>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</si>
  <si>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</si>
  <si>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</si>
  <si>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</si>
  <si>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</si>
  <si>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</si>
  <si>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</si>
  <si>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</si>
  <si>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</si>
  <si>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</si>
  <si>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</si>
  <si>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</si>
  <si>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</si>
  <si>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</si>
  <si>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</si>
  <si>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</si>
  <si>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</si>
  <si>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</si>
  <si>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</si>
  <si>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</si>
  <si>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</si>
  <si>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</si>
  <si>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</si>
  <si>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</si>
  <si>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</si>
  <si>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</si>
  <si>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</si>
  <si>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</si>
  <si>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</si>
  <si>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</si>
  <si>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</si>
  <si>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</si>
  <si>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</si>
  <si>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</si>
  <si>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</si>
  <si>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</si>
  <si>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</si>
  <si>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</si>
  <si>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</si>
  <si>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</si>
  <si>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</si>
  <si>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</si>
  <si>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</si>
  <si>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</si>
  <si>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</si>
  <si>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</si>
  <si>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</si>
  <si>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</si>
  <si>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</si>
  <si>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</si>
  <si>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</si>
  <si>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</si>
  <si>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</si>
  <si>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</si>
  <si>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</si>
  <si>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</si>
  <si>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</si>
  <si>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</si>
  <si>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</si>
  <si>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</si>
  <si>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</si>
  <si>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</si>
  <si>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</si>
  <si>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</si>
  <si>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</si>
  <si>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</si>
  <si>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</si>
  <si>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</si>
  <si>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</si>
  <si>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</si>
  <si>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</si>
  <si>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</si>
  <si>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</si>
  <si>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</si>
  <si>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</si>
  <si>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</si>
  <si>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</si>
  <si>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</si>
  <si>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</si>
  <si>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</si>
  <si>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</si>
  <si>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</si>
  <si>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</si>
  <si>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</si>
  <si>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</si>
  <si>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</si>
  <si>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</si>
  <si>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</si>
  <si>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</si>
  <si>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</si>
  <si>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</si>
  <si>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</si>
  <si>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</si>
  <si>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</si>
  <si>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</si>
  <si>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</si>
  <si>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</si>
  <si>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</si>
  <si>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</si>
  <si>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</si>
  <si>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</si>
  <si>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</si>
  <si>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</si>
  <si>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</si>
  <si>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</si>
  <si>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</si>
  <si>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</si>
  <si>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</si>
  <si>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</si>
  <si>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</si>
  <si>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</si>
  <si>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</si>
  <si>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</si>
  <si>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</si>
  <si>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</si>
  <si>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</si>
  <si>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</si>
  <si>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</si>
  <si>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</si>
  <si>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</si>
  <si>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</si>
  <si>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</si>
  <si>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</si>
  <si>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</si>
  <si>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</si>
  <si>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</si>
  <si>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</si>
  <si>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</si>
  <si>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</si>
  <si>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</si>
  <si>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</si>
  <si>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</si>
  <si>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</si>
  <si>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</si>
  <si>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</si>
  <si>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</si>
  <si>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</si>
  <si>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</si>
  <si>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</si>
  <si>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福島県只見町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</si>
  <si>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</si>
  <si>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</si>
  <si>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</si>
  <si>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</si>
  <si>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</si>
  <si>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</si>
  <si>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</si>
  <si>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</si>
  <si>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</si>
  <si>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</si>
  <si>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</si>
  <si>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</si>
  <si>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</si>
  <si>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</si>
  <si>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</si>
  <si>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</si>
  <si>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</si>
  <si>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</si>
  <si>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</si>
  <si>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</si>
  <si>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</si>
  <si>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</si>
  <si>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</si>
  <si>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</si>
  <si>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</si>
  <si>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</si>
  <si>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</si>
  <si>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</si>
  <si>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</si>
  <si>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</si>
  <si>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</si>
  <si>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</si>
  <si>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</si>
  <si>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</si>
  <si>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</si>
  <si>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</si>
  <si>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</si>
  <si>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</si>
  <si>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</si>
  <si>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</si>
  <si>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</si>
  <si>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</si>
  <si>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</si>
  <si>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</si>
  <si>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</si>
  <si>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</si>
  <si>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</si>
  <si>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</si>
  <si>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</si>
  <si>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</si>
  <si>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</si>
  <si>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</si>
  <si>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</si>
  <si>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</si>
  <si>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</si>
  <si>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</si>
  <si>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</si>
  <si>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</si>
  <si>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</si>
  <si>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</si>
  <si>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</si>
  <si>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</si>
  <si>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</si>
  <si>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</si>
  <si>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</si>
  <si>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</si>
  <si>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</si>
  <si>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</si>
  <si>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</si>
  <si>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</si>
  <si>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</si>
  <si>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</si>
  <si>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</si>
  <si>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</si>
  <si>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</si>
  <si>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</si>
  <si>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</si>
  <si>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</si>
  <si>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</si>
  <si>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</si>
  <si>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</si>
  <si>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</si>
  <si>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</si>
  <si>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</si>
  <si>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</si>
  <si>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</si>
  <si>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</si>
  <si>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</si>
  <si>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</si>
  <si>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</si>
  <si>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</si>
  <si>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</si>
  <si>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</si>
  <si>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</si>
  <si>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</si>
  <si>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</si>
  <si>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</si>
  <si>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</si>
  <si>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</si>
  <si>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</si>
  <si>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</si>
  <si>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</si>
  <si>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</si>
  <si>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</si>
  <si>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</si>
  <si>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</si>
  <si>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</si>
  <si>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</si>
  <si>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</si>
  <si>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</si>
  <si>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</si>
  <si>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</si>
  <si>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</si>
  <si>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</si>
  <si>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</si>
  <si>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</si>
  <si>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</si>
  <si>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</si>
  <si>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</si>
  <si>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</si>
  <si>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</si>
  <si>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</si>
  <si>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</si>
  <si>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</si>
  <si>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</si>
  <si>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</si>
  <si>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</si>
  <si>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</si>
  <si>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</si>
  <si>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</si>
  <si>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</si>
  <si>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</si>
  <si>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</si>
  <si>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</si>
  <si>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</si>
  <si>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</si>
  <si>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</si>
  <si>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</si>
  <si>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</si>
  <si>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</si>
  <si>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</si>
  <si>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</si>
  <si>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</si>
  <si>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</si>
  <si>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</si>
  <si>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</si>
  <si>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</si>
  <si>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</si>
  <si>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</si>
  <si>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福島県只見町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</si>
  <si>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</si>
  <si>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</si>
  <si>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</si>
  <si>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</si>
  <si>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</si>
  <si>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</si>
  <si>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</si>
  <si>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</si>
  <si>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</si>
  <si>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</si>
  <si>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</si>
  <si>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</si>
  <si>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</si>
  <si>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</si>
  <si>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</si>
  <si>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</si>
  <si>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</si>
  <si>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</si>
  <si>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</si>
  <si>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</si>
  <si>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只見町観光施設事業特別会計</t>
    <phoneticPr fontId="5"/>
  </si>
  <si>
    <t>只見町交流施設特別会計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</si>
  <si>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</si>
  <si>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</si>
  <si>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</si>
  <si>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</si>
  <si>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</si>
  <si>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</si>
  <si>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</si>
  <si>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</si>
  <si>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</si>
  <si>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</si>
  <si>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</si>
  <si>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</si>
  <si>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</si>
  <si>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</si>
  <si>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</si>
  <si>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</si>
  <si>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</si>
  <si>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</si>
  <si>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只見町訪問看護ステーション特別会計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</si>
  <si>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</si>
  <si>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</si>
  <si>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</si>
  <si>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</si>
  <si>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</si>
  <si>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</si>
  <si>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</si>
  <si>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</si>
  <si>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</si>
  <si>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</si>
  <si>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</si>
  <si>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</si>
  <si>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</si>
  <si>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</si>
  <si>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</si>
  <si>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</si>
  <si>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</si>
  <si>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</si>
  <si>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</si>
  <si>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</si>
  <si>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</si>
  <si>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</si>
  <si>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</si>
  <si>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</si>
  <si>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</si>
  <si>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</si>
  <si>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</si>
  <si>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</si>
  <si>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</si>
  <si>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</si>
  <si>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</si>
  <si>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</si>
  <si>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</si>
  <si>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</si>
  <si>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</si>
  <si>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</si>
  <si>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</si>
  <si>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</si>
  <si>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</si>
  <si>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</si>
  <si>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</si>
  <si>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</si>
  <si>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</si>
  <si>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</si>
  <si>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</si>
  <si>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</si>
  <si>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</si>
  <si>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</si>
  <si>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</si>
  <si>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</si>
  <si>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</si>
  <si>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</si>
  <si>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</si>
  <si>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</si>
  <si>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</si>
  <si>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</si>
  <si>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</si>
  <si>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</si>
  <si>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</si>
  <si>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</si>
  <si>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</si>
  <si>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</si>
  <si>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</si>
  <si>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</si>
  <si>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</si>
  <si>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</si>
  <si>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</si>
  <si>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</si>
  <si>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</si>
  <si>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</si>
  <si>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</si>
  <si>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</si>
  <si>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</si>
  <si>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</si>
  <si>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</si>
  <si>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</si>
  <si>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</si>
  <si>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</si>
  <si>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</si>
  <si>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</si>
  <si>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</si>
  <si>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</si>
  <si>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</si>
  <si>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</si>
  <si>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</si>
  <si>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</si>
  <si>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</si>
  <si>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</si>
  <si>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</si>
  <si>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</si>
  <si>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</si>
  <si>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</si>
  <si>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</si>
  <si>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</si>
  <si>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</si>
  <si>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</si>
  <si>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</si>
  <si>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</si>
  <si>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</si>
  <si>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</si>
  <si>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</si>
  <si>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</si>
  <si>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</si>
  <si>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</si>
  <si>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</si>
  <si>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</si>
  <si>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</si>
  <si>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</si>
  <si>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</si>
  <si>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</si>
  <si>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</si>
  <si>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</si>
  <si>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</si>
  <si>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</si>
  <si>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</si>
  <si>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</si>
  <si>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</si>
  <si>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</si>
  <si>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</si>
  <si>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</si>
  <si>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</si>
  <si>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</si>
  <si>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</si>
  <si>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</si>
  <si>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</si>
  <si>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</si>
  <si>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</si>
  <si>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</si>
  <si>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</si>
  <si>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</si>
  <si>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</si>
  <si>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</si>
  <si>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</si>
  <si>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</si>
  <si>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</si>
  <si>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</si>
  <si>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</si>
  <si>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</si>
  <si>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</si>
  <si>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</si>
  <si>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26.35</t>
  </si>
  <si>
    <t>▲ 0.97</t>
  </si>
  <si>
    <t>▲ 0.26</t>
  </si>
  <si>
    <t>▲ 4.13</t>
  </si>
  <si>
    <t>一般会計</t>
  </si>
  <si>
    <t>只見町介護保険事業特別会計</t>
  </si>
  <si>
    <t>只見町国民健康保険施設特別会計</t>
  </si>
  <si>
    <t>只見町国民健康保険事業特別会計</t>
  </si>
  <si>
    <t>只見町簡易水道特別会計</t>
  </si>
  <si>
    <t>只見町集落排水事業特別会計</t>
  </si>
  <si>
    <t>只見町後期高齢者医療特別会計</t>
  </si>
  <si>
    <t>只見町観光施設事業特別会計</t>
  </si>
  <si>
    <t>その他会計（赤字）</t>
  </si>
  <si>
    <t>その他会計（黒字）</t>
  </si>
  <si>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</si>
  <si>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</si>
  <si>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</si>
  <si>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</si>
  <si>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</si>
  <si>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13" eb="15">
      <t>ショウボウ</t>
    </rPh>
    <rPh sb="15" eb="18">
      <t>ホショウトウ</t>
    </rPh>
    <rPh sb="18" eb="20">
      <t>トクベツ</t>
    </rPh>
    <phoneticPr fontId="24"/>
  </si>
  <si>
    <t>福島県市町村総合事務組合　消防賞じゅつ金特別会計</t>
    <rPh sb="13" eb="15">
      <t>ショウボウ</t>
    </rPh>
    <rPh sb="15" eb="16">
      <t>ショウ</t>
    </rPh>
    <rPh sb="19" eb="20">
      <t>キン</t>
    </rPh>
    <rPh sb="20" eb="22">
      <t>トクベツ</t>
    </rPh>
    <phoneticPr fontId="24"/>
  </si>
  <si>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24"/>
  </si>
  <si>
    <t>福島県市町村総合事務組合　自治会館管理特別会計</t>
    <rPh sb="13" eb="15">
      <t>ジチ</t>
    </rPh>
    <rPh sb="15" eb="17">
      <t>カイカン</t>
    </rPh>
    <rPh sb="17" eb="19">
      <t>カンリ</t>
    </rPh>
    <rPh sb="19" eb="21">
      <t>トクベツ</t>
    </rPh>
    <phoneticPr fontId="24"/>
  </si>
  <si>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4"/>
  </si>
  <si>
    <t>南会津地方広域市町村圏組合　ふるさと市町村圏事業特別会計</t>
    <rPh sb="18" eb="21">
      <t>シチョウソン</t>
    </rPh>
    <rPh sb="21" eb="22">
      <t>ケン</t>
    </rPh>
    <rPh sb="22" eb="24">
      <t>ジギョウ</t>
    </rPh>
    <rPh sb="24" eb="26">
      <t>トクベツ</t>
    </rPh>
    <phoneticPr fontId="24"/>
  </si>
  <si>
    <t>南会津地方広域市町村圏組合　地域医療支援センター特別会計</t>
    <rPh sb="14" eb="16">
      <t>チイキ</t>
    </rPh>
    <rPh sb="16" eb="18">
      <t>イリョウ</t>
    </rPh>
    <rPh sb="18" eb="20">
      <t>シエン</t>
    </rPh>
    <rPh sb="24" eb="26">
      <t>トクベツ</t>
    </rPh>
    <phoneticPr fontId="24"/>
  </si>
  <si>
    <t>南会津地方広域市町村圏組合　あいづふるさと基金事業特別会計</t>
    <rPh sb="21" eb="23">
      <t>キキン</t>
    </rPh>
    <rPh sb="23" eb="25">
      <t>ジギョウ</t>
    </rPh>
    <rPh sb="25" eb="27">
      <t>トクベツ</t>
    </rPh>
    <phoneticPr fontId="24"/>
  </si>
  <si>
    <t>南会津地方環境衛生組合</t>
    <rPh sb="0" eb="3">
      <t>ミナミアイヅ</t>
    </rPh>
    <rPh sb="3" eb="5">
      <t>チホウ</t>
    </rPh>
    <rPh sb="5" eb="7">
      <t>カンキョウ</t>
    </rPh>
    <rPh sb="7" eb="9">
      <t>エイセイ</t>
    </rPh>
    <rPh sb="9" eb="11">
      <t>クミアイ</t>
    </rPh>
    <phoneticPr fontId="24"/>
  </si>
  <si>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</si>
  <si>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15" eb="17">
      <t>コウキ</t>
    </rPh>
    <rPh sb="17" eb="20">
      <t>コウレイシャ</t>
    </rPh>
    <rPh sb="20" eb="22">
      <t>イリョウ</t>
    </rPh>
    <rPh sb="22" eb="24">
      <t>トクベツ</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</si>
  <si>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</si>
  <si>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</si>
  <si>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</si>
  <si>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</si>
  <si>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</si>
  <si>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</si>
  <si>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</si>
  <si>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</si>
  <si>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</si>
  <si>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</si>
  <si>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</si>
  <si>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について、大規模事業の償還終了等に伴い、類似団体平均値６．０％を２．９ポイント下回る３．１％となった。今後は、大規模な施設整備を計画しているため、優良債と基金の活用を図り、負担の抑制に一層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</si>
</sst>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86108</c:v>
                </c:pt>
                <c:pt idx="1">
                  <c:v>98916</c:v>
                </c:pt>
                <c:pt idx="2">
                  <c:v>159732</c:v>
                </c:pt>
                <c:pt idx="3">
                  <c:v>213809</c:v>
                </c:pt>
                <c:pt idx="4">
                  <c:v>352072</c:v>
                </c:pt>
              </c:numCache>
            </c:numRef>
          </c:val>
          <c:smooth val="0"/>
        </c:ser>
        <c:dLbls>
          <c:showLegendKey val="0"/>
          <c:showVal val="0"/>
          <c:showCatName val="0"/>
          <c:showSerName val="0"/>
          <c:showPercent val="0"/>
          <c:showBubbleSize val="0"/>
        </c:dLbls>
        <c:marker val="1"/>
        <c:smooth val="0"/>
        <c:axId val="440133096"/>
        <c:axId val="440130744"/>
      </c:lineChart>
      <c:catAx>
        <c:axId val="440133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130744"/>
        <c:crosses val="autoZero"/>
        <c:auto val="1"/>
        <c:lblAlgn val="ctr"/>
        <c:lblOffset val="100"/>
        <c:tickLblSkip val="1"/>
        <c:tickMarkSkip val="1"/>
        <c:noMultiLvlLbl val="0"/>
      </c:catAx>
      <c:valAx>
        <c:axId val="4401307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133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4.9800000000000004</c:v>
                </c:pt>
                <c:pt idx="1">
                  <c:v>3.22</c:v>
                </c:pt>
                <c:pt idx="2">
                  <c:v>3.07</c:v>
                </c:pt>
                <c:pt idx="3">
                  <c:v>3.35</c:v>
                </c:pt>
                <c:pt idx="4">
                  <c:v>4.16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27.99</c:v>
                </c:pt>
                <c:pt idx="1">
                  <c:v>30.86</c:v>
                </c:pt>
                <c:pt idx="2">
                  <c:v>34.58</c:v>
                </c:pt>
                <c:pt idx="3">
                  <c:v>35.21</c:v>
                </c:pt>
                <c:pt idx="4">
                  <c:v>32.950000000000003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0131528"/>
        <c:axId val="440129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-26.35</c:v>
                </c:pt>
                <c:pt idx="1">
                  <c:v>-0.97</c:v>
                </c:pt>
                <c:pt idx="2">
                  <c:v>-0.26</c:v>
                </c:pt>
                <c:pt idx="3">
                  <c:v>0.41</c:v>
                </c:pt>
                <c:pt idx="4">
                  <c:v>-4.13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0131528"/>
        <c:axId val="440129960"/>
      </c:lineChart>
      <c:catAx>
        <c:axId val="44013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129960"/>
        <c:crosses val="autoZero"/>
        <c:auto val="1"/>
        <c:lblAlgn val="ctr"/>
        <c:lblOffset val="100"/>
        <c:tickLblSkip val="1"/>
        <c:tickMarkSkip val="1"/>
        <c:noMultiLvlLbl val="0"/>
      </c:catAx>
      <c:valAx>
        <c:axId val="440129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13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只見町観光施設事業特別会計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只見町後期高齢者医療特別会計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只見町集落排水事業特別会計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只見町簡易水道特別会計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只見町国民健康保険事業特別会計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0.13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只見町国民健康保険施設特別会計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0.33</c:v>
                </c:pt>
                <c:pt idx="2">
                  <c:v>#N/A</c:v>
                </c:pt>
                <c:pt idx="3">
                  <c:v>0.02</c:v>
                </c:pt>
                <c:pt idx="4">
                  <c:v>#N/A</c:v>
                </c:pt>
                <c:pt idx="5">
                  <c:v>0.04</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只見町介護保険事業特別会計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0.03</c:v>
                </c:pt>
                <c:pt idx="4">
                  <c:v>#N/A</c:v>
                </c:pt>
                <c:pt idx="5">
                  <c:v>0.19</c:v>
                </c:pt>
                <c:pt idx="6">
                  <c:v>#N/A</c:v>
                </c:pt>
                <c:pt idx="7">
                  <c:v>0.38</c:v>
                </c:pt>
                <c:pt idx="8">
                  <c:v>#N/A</c:v>
                </c:pt>
                <c:pt idx="9">
                  <c:v>0.51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4.9800000000000004</c:v>
                </c:pt>
                <c:pt idx="2">
                  <c:v>#N/A</c:v>
                </c:pt>
                <c:pt idx="3">
                  <c:v>3.22</c:v>
                </c:pt>
                <c:pt idx="4">
                  <c:v>#N/A</c:v>
                </c:pt>
                <c:pt idx="5">
                  <c:v>3.07</c:v>
                </c:pt>
                <c:pt idx="6">
                  <c:v>#N/A</c:v>
                </c:pt>
                <c:pt idx="7">
                  <c:v>3.34</c:v>
                </c:pt>
                <c:pt idx="8">
                  <c:v>#N/A</c:v>
                </c:pt>
                <c:pt idx="9">
                  <c:v>4.1500000000000004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8737528"/>
        <c:axId val="178737920"/>
      </c:barChart>
      <c:catAx>
        <c:axId val="17873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737920"/>
        <c:crosses val="autoZero"/>
        <c:auto val="1"/>
        <c:lblAlgn val="ctr"/>
        <c:lblOffset val="100"/>
        <c:tickLblSkip val="1"/>
        <c:tickMarkSkip val="1"/>
        <c:noMultiLvlLbl val="0"/>
      </c:catAx>
      <c:valAx>
        <c:axId val="17873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37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600</c:v>
                </c:pt>
                <c:pt idx="5">
                  <c:v>559</c:v>
                </c:pt>
                <c:pt idx="8">
                  <c:v>566</c:v>
                </c:pt>
                <c:pt idx="11">
                  <c:v>581</c:v>
                </c:pt>
                <c:pt idx="14">
                  <c:v>590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2</c:v>
                </c:pt>
                <c:pt idx="6">
                  <c:v>2</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289</c:v>
                </c:pt>
                <c:pt idx="3">
                  <c:v>266</c:v>
                </c:pt>
                <c:pt idx="6">
                  <c:v>242</c:v>
                </c:pt>
                <c:pt idx="9">
                  <c:v>239</c:v>
                </c:pt>
                <c:pt idx="12">
                  <c:v>230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439</c:v>
                </c:pt>
                <c:pt idx="3">
                  <c:v>387</c:v>
                </c:pt>
                <c:pt idx="6">
                  <c:v>412</c:v>
                </c:pt>
                <c:pt idx="9">
                  <c:v>417</c:v>
                </c:pt>
                <c:pt idx="12">
                  <c:v>464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8737136"/>
        <c:axId val="178405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133</c:v>
                </c:pt>
                <c:pt idx="2">
                  <c:v>#N/A</c:v>
                </c:pt>
                <c:pt idx="3">
                  <c:v>#N/A</c:v>
                </c:pt>
                <c:pt idx="4">
                  <c:v>96</c:v>
                </c:pt>
                <c:pt idx="5">
                  <c:v>#N/A</c:v>
                </c:pt>
                <c:pt idx="6">
                  <c:v>#N/A</c:v>
                </c:pt>
                <c:pt idx="7">
                  <c:v>90</c:v>
                </c:pt>
                <c:pt idx="8">
                  <c:v>#N/A</c:v>
                </c:pt>
                <c:pt idx="9">
                  <c:v>#N/A</c:v>
                </c:pt>
                <c:pt idx="10">
                  <c:v>78</c:v>
                </c:pt>
                <c:pt idx="11">
                  <c:v>#N/A</c:v>
                </c:pt>
                <c:pt idx="12">
                  <c:v>#N/A</c:v>
                </c:pt>
                <c:pt idx="13">
                  <c:v>106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8737136"/>
        <c:axId val="178405272"/>
      </c:lineChart>
      <c:catAx>
        <c:axId val="17873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405272"/>
        <c:crosses val="autoZero"/>
        <c:auto val="1"/>
        <c:lblAlgn val="ctr"/>
        <c:lblOffset val="100"/>
        <c:tickLblSkip val="1"/>
        <c:tickMarkSkip val="1"/>
        <c:noMultiLvlLbl val="0"/>
      </c:catAx>
      <c:valAx>
        <c:axId val="178405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3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5389</c:v>
                </c:pt>
                <c:pt idx="5">
                  <c:v>5533</c:v>
                </c:pt>
                <c:pt idx="8">
                  <c:v>5620</c:v>
                </c:pt>
                <c:pt idx="11">
                  <c:v>5898</c:v>
                </c:pt>
                <c:pt idx="14">
                  <c:v>6068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c:v>
                </c:pt>
                <c:pt idx="5">
                  <c:v>33</c:v>
                </c:pt>
                <c:pt idx="8">
                  <c:v>30</c:v>
                </c:pt>
                <c:pt idx="11">
                  <c:v>59</c:v>
                </c:pt>
                <c:pt idx="14">
                  <c:v>80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4927</c:v>
                </c:pt>
                <c:pt idx="5">
                  <c:v>5374</c:v>
                </c:pt>
                <c:pt idx="8">
                  <c:v>5279</c:v>
                </c:pt>
                <c:pt idx="11">
                  <c:v>5593</c:v>
                </c:pt>
                <c:pt idx="14">
                  <c:v>5534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858</c:v>
                </c:pt>
                <c:pt idx="3">
                  <c:v>756</c:v>
                </c:pt>
                <c:pt idx="6">
                  <c:v>739</c:v>
                </c:pt>
                <c:pt idx="9">
                  <c:v>664</c:v>
                </c:pt>
                <c:pt idx="12">
                  <c:v>594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2771</c:v>
                </c:pt>
                <c:pt idx="3">
                  <c:v>2684</c:v>
                </c:pt>
                <c:pt idx="6">
                  <c:v>2550</c:v>
                </c:pt>
                <c:pt idx="9">
                  <c:v>2313</c:v>
                </c:pt>
                <c:pt idx="12">
                  <c:v>2127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3609</c:v>
                </c:pt>
                <c:pt idx="3">
                  <c:v>3602</c:v>
                </c:pt>
                <c:pt idx="6">
                  <c:v>3826</c:v>
                </c:pt>
                <c:pt idx="9">
                  <c:v>4371</c:v>
                </c:pt>
                <c:pt idx="12">
                  <c:v>4885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8404880"/>
        <c:axId val="466353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8404880"/>
        <c:axId val="466353720"/>
      </c:lineChart>
      <c:catAx>
        <c:axId val="17840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353720"/>
        <c:crosses val="autoZero"/>
        <c:auto val="1"/>
        <c:lblAlgn val="ctr"/>
        <c:lblOffset val="100"/>
        <c:tickLblSkip val="1"/>
        <c:tickMarkSkip val="1"/>
        <c:noMultiLvlLbl val="0"/>
      </c:catAx>
      <c:valAx>
        <c:axId val="46635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40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{141CBB33-C005-4921-AF4E-1F95E1E8DA47}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{03506170-DD92-40B4-BAA7-259BDFE82335}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{7F173DB6-E5FA-4FE4-A15C-3DB78F80A34D}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{8C6A2386-E5A8-4E20-A2A6-14432F5CCD50}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{6F1489B4-CADA-4F7C-9057-6DC693DFF29F}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{48DEAC22-9C83-4845-B710-E1CDC062242E}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{E47A56F2-D2C9-4DA9-93A8-FAEB2DF28B07}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{ED221671-4C56-47EF-AB2D-4C1734CFAA29}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{C6629325-54F7-45DA-8C90-C4AF4CA40E43}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{47171FC4-BA84-40FF-B3A5-46B801128266}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7483696"/>
        <c:axId val="467484088"/>
      </c:scatterChart>
      <c:valAx>
        <c:axId val="467483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484088"/>
        <c:crosses val="autoZero"/>
        <c:crossBetween val="midCat"/>
      </c:valAx>
      <c:valAx>
        <c:axId val="467484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48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{9222365B-F2DC-417D-A06F-0E4BCE75CE6F}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{CEDA15B4-B9F6-4F3A-B4F7-9EA228B10BA7}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{CF0A46A0-A715-4D38-8974-E02A49122332}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{09511002-EEF7-4C22-B0EB-0F58E74CE449}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{7755C7B7-09CB-41E7-90F7-520187C403BF}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3.9</c:v>
                </c:pt>
                <c:pt idx="1">
                  <c:v>3.7</c:v>
                </c:pt>
                <c:pt idx="2">
                  <c:v>3.5</c:v>
                </c:pt>
                <c:pt idx="3">
                  <c:v>2.9</c:v>
                </c:pt>
                <c:pt idx="4">
                  <c:v>3.1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{0FD77ED7-CBC1-4536-AB4C-F4E4CF5C794B}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{009CD4AE-5D5C-45BB-BF45-689CCDF77325}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{30FDC17F-9007-4C57-8BD7-815E874C8F22}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{FC6DFC65-80AA-48B5-B982-48AC89883D54}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{A59E7C6D-3FBB-4563-BDFC-BB64D0521AA2}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7484872"/>
        <c:axId val="467485264"/>
      </c:scatterChart>
      <c:valAx>
        <c:axId val="467484872"/>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485264"/>
        <c:crosses val="autoZero"/>
        <c:crossBetween val="midCat"/>
      </c:valAx>
      <c:valAx>
        <c:axId val="4674852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484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平成２８年度は投資的事業の増により元利償還金等が増加している。今後とも、緊急度・住民ニーズを的確に把握した事業の選択により、起債に大きく頼ることのない財政運営に努める。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只見振興センターの新築、奥会津学習センターの増設により一般会計等に係る地方債の現在高は増加している。過疎対策事業債等の優良債の活用を図り、負担の抑制に努める。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4,512
4,505
747.56
6,381,533
6,176,318
144,453
3,473,923
4,884,572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4,512
4,505
747.56
6,381,533
6,176,318
144,453
3,473,923
4,884,572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4,512
4,505
747.56
6,381,533
6,176,318
144,453
3,473,923
4,884,572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4,512
4,505
747.56
6,381,533
6,176,318
144,453
3,473,923
4,884,572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水力発電施設の固定資産税収入があることから、０．２５と類似団体内平均値を０．０７ポイント上回っている。固定資産税収入は大規模償却資産が主であり、償却の進展により税収が年々減少していくため、税の徴収強化や家屋全棟評価の実施等により、更な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65088</xdr:rowOff>
    </xdr:to>
    <xdr:cxnSp macro="">
      <xdr:nvCxnSpPr>
        <xdr:cNvPr id="63" name="直線コネクタ 62"/>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65088</xdr:rowOff>
    </xdr:from>
    <xdr:to>
      <xdr:col>6</xdr:col>
      <xdr:colOff>0</xdr:colOff>
      <xdr:row>43</xdr:row>
      <xdr:rowOff>65088</xdr:rowOff>
    </xdr:to>
    <xdr:cxnSp macro="">
      <xdr:nvCxnSpPr>
        <xdr:cNvPr id="66" name="直線コネクタ 65"/>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65088</xdr:rowOff>
    </xdr:from>
    <xdr:to>
      <xdr:col>4</xdr:col>
      <xdr:colOff>482600</xdr:colOff>
      <xdr:row>43</xdr:row>
      <xdr:rowOff>65088</xdr:rowOff>
    </xdr:to>
    <xdr:cxnSp macro="">
      <xdr:nvCxnSpPr>
        <xdr:cNvPr id="69" name="直線コネクタ 68"/>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71" name="テキスト ボックス 70"/>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65088</xdr:rowOff>
    </xdr:from>
    <xdr:to>
      <xdr:col>3</xdr:col>
      <xdr:colOff>279400</xdr:colOff>
      <xdr:row>43</xdr:row>
      <xdr:rowOff>65088</xdr:rowOff>
    </xdr:to>
    <xdr:cxnSp macro="">
      <xdr:nvCxnSpPr>
        <xdr:cNvPr id="72" name="直線コネクタ 71"/>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4" name="テキスト ボックス 7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124795</xdr:rowOff>
    </xdr:from>
    <xdr:ext cx="762000" cy="259045"/>
    <xdr:sp macro="" textlink="">
      <xdr:nvSpPr>
        <xdr:cNvPr id="76" name="テキスト ボックス 75"/>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82" name="円/楕円 81"/>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126065</xdr:rowOff>
    </xdr:from>
    <xdr:ext cx="762000" cy="259045"/>
    <xdr:sp macro="" textlink="">
      <xdr:nvSpPr>
        <xdr:cNvPr id="83" name="財政力該当値テキスト"/>
        <xdr:cNvSpPr txBox="1"/>
      </xdr:nvSpPr>
      <xdr:spPr>
        <a:xfrm>
          <a:off x="50419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84" name="円/楕円 83"/>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85" name="テキスト ボックス 84"/>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14288</xdr:rowOff>
    </xdr:from>
    <xdr:to>
      <xdr:col>4</xdr:col>
      <xdr:colOff>533400</xdr:colOff>
      <xdr:row>43</xdr:row>
      <xdr:rowOff>115888</xdr:rowOff>
    </xdr:to>
    <xdr:sp macro="" textlink="">
      <xdr:nvSpPr>
        <xdr:cNvPr id="86" name="円/楕円 85"/>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87" name="テキスト ボックス 86"/>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14288</xdr:rowOff>
    </xdr:from>
    <xdr:to>
      <xdr:col>3</xdr:col>
      <xdr:colOff>330200</xdr:colOff>
      <xdr:row>43</xdr:row>
      <xdr:rowOff>115888</xdr:rowOff>
    </xdr:to>
    <xdr:sp macro="" textlink="">
      <xdr:nvSpPr>
        <xdr:cNvPr id="88" name="円/楕円 87"/>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9" name="テキスト ボックス 88"/>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90" name="円/楕円 89"/>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91" name="テキスト ボックス 90"/>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７４．２％と類似団体平均値の８１．３％を７．１ポイント下回っている。これは、地方債の繰上償還等により公債費の削減を行っていること等によるものであり、引き続き行財政改革に取り組み、人件費の抑制や義務的経費の縮減に努めるとともに、施設の再配置・長寿命化改修を進め、コスト低減を図っていく。</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59</xdr:row>
      <xdr:rowOff>158242</xdr:rowOff>
    </xdr:to>
    <xdr:cxnSp macro="">
      <xdr:nvCxnSpPr>
        <xdr:cNvPr id="124" name="直線コネクタ 123"/>
        <xdr:cNvCxnSpPr/>
      </xdr:nvCxnSpPr>
      <xdr:spPr>
        <a:xfrm>
          <a:off x="4114800" y="1024001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60</xdr:row>
      <xdr:rowOff>35052</xdr:rowOff>
    </xdr:to>
    <xdr:cxnSp macro="">
      <xdr:nvCxnSpPr>
        <xdr:cNvPr id="127" name="直線コネクタ 126"/>
        <xdr:cNvCxnSpPr/>
      </xdr:nvCxnSpPr>
      <xdr:spPr>
        <a:xfrm flipV="1">
          <a:off x="3225800" y="102400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158242</xdr:rowOff>
    </xdr:from>
    <xdr:to>
      <xdr:col>4</xdr:col>
      <xdr:colOff>482600</xdr:colOff>
      <xdr:row>60</xdr:row>
      <xdr:rowOff>35052</xdr:rowOff>
    </xdr:to>
    <xdr:cxnSp macro="">
      <xdr:nvCxnSpPr>
        <xdr:cNvPr id="130" name="直線コネクタ 129"/>
        <xdr:cNvCxnSpPr/>
      </xdr:nvCxnSpPr>
      <xdr:spPr>
        <a:xfrm>
          <a:off x="2336800" y="102737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32" name="テキスト ボックス 131"/>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37592</xdr:rowOff>
    </xdr:from>
    <xdr:to>
      <xdr:col>3</xdr:col>
      <xdr:colOff>279400</xdr:colOff>
      <xdr:row>59</xdr:row>
      <xdr:rowOff>158242</xdr:rowOff>
    </xdr:to>
    <xdr:cxnSp macro="">
      <xdr:nvCxnSpPr>
        <xdr:cNvPr id="133" name="直線コネクタ 132"/>
        <xdr:cNvCxnSpPr/>
      </xdr:nvCxnSpPr>
      <xdr:spPr>
        <a:xfrm>
          <a:off x="1447800" y="101531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37" name="テキスト ボックス 136"/>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107442</xdr:rowOff>
    </xdr:from>
    <xdr:to>
      <xdr:col>7</xdr:col>
      <xdr:colOff>203200</xdr:colOff>
      <xdr:row>60</xdr:row>
      <xdr:rowOff>37592</xdr:rowOff>
    </xdr:to>
    <xdr:sp macro="" textlink="">
      <xdr:nvSpPr>
        <xdr:cNvPr id="143" name="円/楕円 142"/>
        <xdr:cNvSpPr/>
      </xdr:nvSpPr>
      <xdr:spPr>
        <a:xfrm>
          <a:off x="4902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123969</xdr:rowOff>
    </xdr:from>
    <xdr:ext cx="762000" cy="259045"/>
    <xdr:sp macro="" textlink="">
      <xdr:nvSpPr>
        <xdr:cNvPr id="144" name="財政構造の弾力性該当値テキスト"/>
        <xdr:cNvSpPr txBox="1"/>
      </xdr:nvSpPr>
      <xdr:spPr>
        <a:xfrm>
          <a:off x="5041900" y="1006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45" name="円/楕円 144"/>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46" name="テキスト ボックス 145"/>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155702</xdr:rowOff>
    </xdr:from>
    <xdr:to>
      <xdr:col>4</xdr:col>
      <xdr:colOff>533400</xdr:colOff>
      <xdr:row>60</xdr:row>
      <xdr:rowOff>85852</xdr:rowOff>
    </xdr:to>
    <xdr:sp macro="" textlink="">
      <xdr:nvSpPr>
        <xdr:cNvPr id="147" name="円/楕円 146"/>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96029</xdr:rowOff>
    </xdr:from>
    <xdr:ext cx="762000" cy="259045"/>
    <xdr:sp macro="" textlink="">
      <xdr:nvSpPr>
        <xdr:cNvPr id="148" name="テキスト ボックス 147"/>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107442</xdr:rowOff>
    </xdr:from>
    <xdr:to>
      <xdr:col>3</xdr:col>
      <xdr:colOff>330200</xdr:colOff>
      <xdr:row>60</xdr:row>
      <xdr:rowOff>37592</xdr:rowOff>
    </xdr:to>
    <xdr:sp macro="" textlink="">
      <xdr:nvSpPr>
        <xdr:cNvPr id="149" name="円/楕円 148"/>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47769</xdr:rowOff>
    </xdr:from>
    <xdr:ext cx="762000" cy="259045"/>
    <xdr:sp macro="" textlink="">
      <xdr:nvSpPr>
        <xdr:cNvPr id="150" name="テキスト ボックス 149"/>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158242</xdr:rowOff>
    </xdr:from>
    <xdr:to>
      <xdr:col>2</xdr:col>
      <xdr:colOff>127000</xdr:colOff>
      <xdr:row>59</xdr:row>
      <xdr:rowOff>88392</xdr:rowOff>
    </xdr:to>
    <xdr:sp macro="" textlink="">
      <xdr:nvSpPr>
        <xdr:cNvPr id="151" name="円/楕円 150"/>
        <xdr:cNvSpPr/>
      </xdr:nvSpPr>
      <xdr:spPr>
        <a:xfrm>
          <a:off x="1397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98569</xdr:rowOff>
    </xdr:from>
    <xdr:ext cx="762000" cy="259045"/>
    <xdr:sp macro="" textlink="">
      <xdr:nvSpPr>
        <xdr:cNvPr id="152" name="テキスト ボックス 151"/>
        <xdr:cNvSpPr txBox="1"/>
      </xdr:nvSpPr>
      <xdr:spPr>
        <a:xfrm>
          <a:off x="1066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[449,477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３３８，９６９円を上回る４４９，４７７円となっている。依然として高水準となっているのは、当町が広大な面積を有しており、各種施設が分散しているためであるため、今後とも人件費の低減や施設の再配置・管理の委託化を進め、コスト低減を図っていく。</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9779</xdr:rowOff>
    </xdr:from>
    <xdr:to>
      <xdr:col>7</xdr:col>
      <xdr:colOff>152400</xdr:colOff>
      <xdr:row>83</xdr:row>
      <xdr:rowOff>29335</xdr:rowOff>
    </xdr:to>
    <xdr:cxnSp macro="">
      <xdr:nvCxnSpPr>
        <xdr:cNvPr id="188" name="直線コネクタ 187"/>
        <xdr:cNvCxnSpPr/>
      </xdr:nvCxnSpPr>
      <xdr:spPr>
        <a:xfrm>
          <a:off x="4114800" y="14240129"/>
          <a:ext cx="8382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169653</xdr:rowOff>
    </xdr:from>
    <xdr:to>
      <xdr:col>6</xdr:col>
      <xdr:colOff>0</xdr:colOff>
      <xdr:row>83</xdr:row>
      <xdr:rowOff>9779</xdr:rowOff>
    </xdr:to>
    <xdr:cxnSp macro="">
      <xdr:nvCxnSpPr>
        <xdr:cNvPr id="191" name="直線コネクタ 190"/>
        <xdr:cNvCxnSpPr/>
      </xdr:nvCxnSpPr>
      <xdr:spPr>
        <a:xfrm>
          <a:off x="3225800" y="14228553"/>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127533</xdr:rowOff>
    </xdr:from>
    <xdr:to>
      <xdr:col>4</xdr:col>
      <xdr:colOff>482600</xdr:colOff>
      <xdr:row>82</xdr:row>
      <xdr:rowOff>169653</xdr:rowOff>
    </xdr:to>
    <xdr:cxnSp macro="">
      <xdr:nvCxnSpPr>
        <xdr:cNvPr id="194" name="直線コネクタ 193"/>
        <xdr:cNvCxnSpPr/>
      </xdr:nvCxnSpPr>
      <xdr:spPr>
        <a:xfrm>
          <a:off x="2336800" y="14186433"/>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196" name="テキスト ボックス 195"/>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57204</xdr:rowOff>
    </xdr:from>
    <xdr:to>
      <xdr:col>3</xdr:col>
      <xdr:colOff>279400</xdr:colOff>
      <xdr:row>82</xdr:row>
      <xdr:rowOff>127533</xdr:rowOff>
    </xdr:to>
    <xdr:cxnSp macro="">
      <xdr:nvCxnSpPr>
        <xdr:cNvPr id="197" name="直線コネクタ 196"/>
        <xdr:cNvCxnSpPr/>
      </xdr:nvCxnSpPr>
      <xdr:spPr>
        <a:xfrm>
          <a:off x="1447800" y="14116104"/>
          <a:ext cx="889000" cy="7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163282</xdr:rowOff>
    </xdr:from>
    <xdr:ext cx="762000" cy="259045"/>
    <xdr:sp macro="" textlink="">
      <xdr:nvSpPr>
        <xdr:cNvPr id="199" name="テキスト ボックス 198"/>
        <xdr:cNvSpPr txBox="1"/>
      </xdr:nvSpPr>
      <xdr:spPr>
        <a:xfrm>
          <a:off x="1955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149985</xdr:rowOff>
    </xdr:from>
    <xdr:to>
      <xdr:col>7</xdr:col>
      <xdr:colOff>203200</xdr:colOff>
      <xdr:row>83</xdr:row>
      <xdr:rowOff>80135</xdr:rowOff>
    </xdr:to>
    <xdr:sp macro="" textlink="">
      <xdr:nvSpPr>
        <xdr:cNvPr id="207" name="円/楕円 206"/>
        <xdr:cNvSpPr/>
      </xdr:nvSpPr>
      <xdr:spPr>
        <a:xfrm>
          <a:off x="4902200" y="142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122062</xdr:rowOff>
    </xdr:from>
    <xdr:ext cx="762000" cy="259045"/>
    <xdr:sp macro="" textlink="">
      <xdr:nvSpPr>
        <xdr:cNvPr id="208" name="人件費・物件費等の状況該当値テキスト"/>
        <xdr:cNvSpPr txBox="1"/>
      </xdr:nvSpPr>
      <xdr:spPr>
        <a:xfrm>
          <a:off x="5041900" y="141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449,477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130429</xdr:rowOff>
    </xdr:from>
    <xdr:to>
      <xdr:col>6</xdr:col>
      <xdr:colOff>50800</xdr:colOff>
      <xdr:row>83</xdr:row>
      <xdr:rowOff>60579</xdr:rowOff>
    </xdr:to>
    <xdr:sp macro="" textlink="">
      <xdr:nvSpPr>
        <xdr:cNvPr id="209" name="円/楕円 208"/>
        <xdr:cNvSpPr/>
      </xdr:nvSpPr>
      <xdr:spPr>
        <a:xfrm>
          <a:off x="4064000" y="141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45356</xdr:rowOff>
    </xdr:from>
    <xdr:ext cx="736600" cy="259045"/>
    <xdr:sp macro="" textlink="">
      <xdr:nvSpPr>
        <xdr:cNvPr id="210" name="テキスト ボックス 209"/>
        <xdr:cNvSpPr txBox="1"/>
      </xdr:nvSpPr>
      <xdr:spPr>
        <a:xfrm>
          <a:off x="3733800" y="14275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432,458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118853</xdr:rowOff>
    </xdr:from>
    <xdr:to>
      <xdr:col>4</xdr:col>
      <xdr:colOff>533400</xdr:colOff>
      <xdr:row>83</xdr:row>
      <xdr:rowOff>49003</xdr:rowOff>
    </xdr:to>
    <xdr:sp macro="" textlink="">
      <xdr:nvSpPr>
        <xdr:cNvPr id="211" name="円/楕円 210"/>
        <xdr:cNvSpPr/>
      </xdr:nvSpPr>
      <xdr:spPr>
        <a:xfrm>
          <a:off x="3175000" y="1417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33780</xdr:rowOff>
    </xdr:from>
    <xdr:ext cx="762000" cy="259045"/>
    <xdr:sp macro="" textlink="">
      <xdr:nvSpPr>
        <xdr:cNvPr id="212" name="テキスト ボックス 211"/>
        <xdr:cNvSpPr txBox="1"/>
      </xdr:nvSpPr>
      <xdr:spPr>
        <a:xfrm>
          <a:off x="2844800" y="1426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422,384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76733</xdr:rowOff>
    </xdr:from>
    <xdr:to>
      <xdr:col>3</xdr:col>
      <xdr:colOff>330200</xdr:colOff>
      <xdr:row>83</xdr:row>
      <xdr:rowOff>6883</xdr:rowOff>
    </xdr:to>
    <xdr:sp macro="" textlink="">
      <xdr:nvSpPr>
        <xdr:cNvPr id="213" name="円/楕円 212"/>
        <xdr:cNvSpPr/>
      </xdr:nvSpPr>
      <xdr:spPr>
        <a:xfrm>
          <a:off x="2286000" y="141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163110</xdr:rowOff>
    </xdr:from>
    <xdr:ext cx="762000" cy="259045"/>
    <xdr:sp macro="" textlink="">
      <xdr:nvSpPr>
        <xdr:cNvPr id="214" name="テキスト ボックス 213"/>
        <xdr:cNvSpPr txBox="1"/>
      </xdr:nvSpPr>
      <xdr:spPr>
        <a:xfrm>
          <a:off x="1955800" y="1422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385,727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6404</xdr:rowOff>
    </xdr:from>
    <xdr:to>
      <xdr:col>2</xdr:col>
      <xdr:colOff>127000</xdr:colOff>
      <xdr:row>82</xdr:row>
      <xdr:rowOff>108004</xdr:rowOff>
    </xdr:to>
    <xdr:sp macro="" textlink="">
      <xdr:nvSpPr>
        <xdr:cNvPr id="215" name="円/楕円 214"/>
        <xdr:cNvSpPr/>
      </xdr:nvSpPr>
      <xdr:spPr>
        <a:xfrm>
          <a:off x="1397000" y="14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118181</xdr:rowOff>
    </xdr:from>
    <xdr:ext cx="762000" cy="259045"/>
    <xdr:sp macro="" textlink="">
      <xdr:nvSpPr>
        <xdr:cNvPr id="216" name="テキスト ボックス 215"/>
        <xdr:cNvSpPr txBox="1"/>
      </xdr:nvSpPr>
      <xdr:spPr>
        <a:xfrm>
          <a:off x="1066800" y="1383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324,521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類似団体平均値９４．７に対し２．６ポイント上回る９７．３となっている。これは経験年数階層内職員分布の変動によるものが主であり、今後とも給与体系の適正化に努めなければならない。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86</xdr:row>
      <xdr:rowOff>82296</xdr:rowOff>
    </xdr:to>
    <xdr:cxnSp macro="">
      <xdr:nvCxnSpPr>
        <xdr:cNvPr id="248" name="直線コネクタ 247"/>
        <xdr:cNvCxnSpPr/>
      </xdr:nvCxnSpPr>
      <xdr:spPr>
        <a:xfrm flipV="1">
          <a:off x="16179800" y="1471599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82296</xdr:rowOff>
    </xdr:to>
    <xdr:cxnSp macro="">
      <xdr:nvCxnSpPr>
        <xdr:cNvPr id="251" name="直線コネクタ 250"/>
        <xdr:cNvCxnSpPr/>
      </xdr:nvCxnSpPr>
      <xdr:spPr>
        <a:xfrm>
          <a:off x="15290800" y="1479803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53339</xdr:rowOff>
    </xdr:to>
    <xdr:cxnSp macro="">
      <xdr:nvCxnSpPr>
        <xdr:cNvPr id="254" name="直線コネクタ 253"/>
        <xdr:cNvCxnSpPr/>
      </xdr:nvCxnSpPr>
      <xdr:spPr>
        <a:xfrm>
          <a:off x="14401800" y="147015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133096</xdr:rowOff>
    </xdr:from>
    <xdr:to>
      <xdr:col>22</xdr:col>
      <xdr:colOff>254000</xdr:colOff>
      <xdr:row>85</xdr:row>
      <xdr:rowOff>63246</xdr:rowOff>
    </xdr:to>
    <xdr:sp macro="" textlink="">
      <xdr:nvSpPr>
        <xdr:cNvPr id="255" name="フローチャート : 判断 254"/>
        <xdr:cNvSpPr/>
      </xdr:nvSpPr>
      <xdr:spPr>
        <a:xfrm>
          <a:off x="15240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73423</xdr:rowOff>
    </xdr:from>
    <xdr:ext cx="762000" cy="259045"/>
    <xdr:sp macro="" textlink="">
      <xdr:nvSpPr>
        <xdr:cNvPr id="256" name="テキスト ボックス 255"/>
        <xdr:cNvSpPr txBox="1"/>
      </xdr:nvSpPr>
      <xdr:spPr>
        <a:xfrm>
          <a:off x="14909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43435</xdr:rowOff>
    </xdr:to>
    <xdr:cxnSp macro="">
      <xdr:nvCxnSpPr>
        <xdr:cNvPr id="257" name="直線コネクタ 256"/>
        <xdr:cNvCxnSpPr/>
      </xdr:nvCxnSpPr>
      <xdr:spPr>
        <a:xfrm flipV="1">
          <a:off x="13512800" y="14701520"/>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58" name="フローチャート : 判断 257"/>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59" name="テキスト ボックス 258"/>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0" name="フローチャート : 判断 25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1" name="テキスト ボックス 26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67" name="円/楕円 266"/>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159275</xdr:rowOff>
    </xdr:from>
    <xdr:ext cx="762000" cy="259045"/>
    <xdr:sp macro="" textlink="">
      <xdr:nvSpPr>
        <xdr:cNvPr id="268" name="給与水準   （国との比較）該当値テキスト"/>
        <xdr:cNvSpPr txBox="1"/>
      </xdr:nvSpPr>
      <xdr:spPr>
        <a:xfrm>
          <a:off x="17106900" y="1456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69" name="円/楕円 268"/>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0" name="テキスト ボックス 269"/>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1" name="円/楕円 270"/>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2" name="テキスト ボックス 271"/>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3" name="円/楕円 27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4" name="テキスト ボックス 273"/>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164085</xdr:rowOff>
    </xdr:from>
    <xdr:to>
      <xdr:col>19</xdr:col>
      <xdr:colOff>533400</xdr:colOff>
      <xdr:row>88</xdr:row>
      <xdr:rowOff>94235</xdr:rowOff>
    </xdr:to>
    <xdr:sp macro="" textlink="">
      <xdr:nvSpPr>
        <xdr:cNvPr id="275" name="円/楕円 274"/>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79012</xdr:rowOff>
    </xdr:from>
    <xdr:ext cx="762000" cy="259045"/>
    <xdr:sp macro="" textlink="">
      <xdr:nvSpPr>
        <xdr:cNvPr id="276" name="テキスト ボックス 275"/>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面積が広大なことから、振興センターや保育所、小学校が旧村単位にあり、診療所も直営で行なっているため、１８．４０人と全国及び県平均を上回っている。今後とも退職者の補充調整や指定管理制度の活用、施設の再配置、民間委託等の推進により職員数の適正化を図り、人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107224</xdr:rowOff>
    </xdr:from>
    <xdr:to>
      <xdr:col>24</xdr:col>
      <xdr:colOff>558800</xdr:colOff>
      <xdr:row>59</xdr:row>
      <xdr:rowOff>119634</xdr:rowOff>
    </xdr:to>
    <xdr:cxnSp macro="">
      <xdr:nvCxnSpPr>
        <xdr:cNvPr id="313" name="直線コネクタ 312"/>
        <xdr:cNvCxnSpPr/>
      </xdr:nvCxnSpPr>
      <xdr:spPr>
        <a:xfrm flipV="1">
          <a:off x="16179800" y="1022277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119634</xdr:rowOff>
    </xdr:to>
    <xdr:cxnSp macro="">
      <xdr:nvCxnSpPr>
        <xdr:cNvPr id="316" name="直線コネクタ 315"/>
        <xdr:cNvCxnSpPr/>
      </xdr:nvCxnSpPr>
      <xdr:spPr>
        <a:xfrm>
          <a:off x="15290800" y="102158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18" name="テキスト ボックス 317"/>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90333</xdr:rowOff>
    </xdr:from>
    <xdr:to>
      <xdr:col>22</xdr:col>
      <xdr:colOff>203200</xdr:colOff>
      <xdr:row>59</xdr:row>
      <xdr:rowOff>100330</xdr:rowOff>
    </xdr:to>
    <xdr:cxnSp macro="">
      <xdr:nvCxnSpPr>
        <xdr:cNvPr id="319" name="直線コネクタ 318"/>
        <xdr:cNvCxnSpPr/>
      </xdr:nvCxnSpPr>
      <xdr:spPr>
        <a:xfrm>
          <a:off x="14401800" y="10205883"/>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0" name="フローチャート : 判断 319"/>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1" name="テキスト ボックス 320"/>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52070</xdr:rowOff>
    </xdr:from>
    <xdr:to>
      <xdr:col>21</xdr:col>
      <xdr:colOff>0</xdr:colOff>
      <xdr:row>59</xdr:row>
      <xdr:rowOff>90333</xdr:rowOff>
    </xdr:to>
    <xdr:cxnSp macro="">
      <xdr:nvCxnSpPr>
        <xdr:cNvPr id="322" name="直線コネクタ 321"/>
        <xdr:cNvCxnSpPr/>
      </xdr:nvCxnSpPr>
      <xdr:spPr>
        <a:xfrm>
          <a:off x="13512800" y="10167620"/>
          <a:ext cx="889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3" name="フローチャート : 判断 322"/>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4" name="テキスト ボックス 323"/>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5" name="フローチャート : 判断 324"/>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6" name="テキスト ボックス 325"/>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56424</xdr:rowOff>
    </xdr:from>
    <xdr:to>
      <xdr:col>24</xdr:col>
      <xdr:colOff>609600</xdr:colOff>
      <xdr:row>59</xdr:row>
      <xdr:rowOff>158024</xdr:rowOff>
    </xdr:to>
    <xdr:sp macro="" textlink="">
      <xdr:nvSpPr>
        <xdr:cNvPr id="332" name="円/楕円 331"/>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72951</xdr:rowOff>
    </xdr:from>
    <xdr:ext cx="762000" cy="259045"/>
    <xdr:sp macro="" textlink="">
      <xdr:nvSpPr>
        <xdr:cNvPr id="333" name="定員管理の状況該当値テキスト"/>
        <xdr:cNvSpPr txBox="1"/>
      </xdr:nvSpPr>
      <xdr:spPr>
        <a:xfrm>
          <a:off x="17106900" y="100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68834</xdr:rowOff>
    </xdr:from>
    <xdr:to>
      <xdr:col>23</xdr:col>
      <xdr:colOff>457200</xdr:colOff>
      <xdr:row>59</xdr:row>
      <xdr:rowOff>170434</xdr:rowOff>
    </xdr:to>
    <xdr:sp macro="" textlink="">
      <xdr:nvSpPr>
        <xdr:cNvPr id="334" name="円/楕円 333"/>
        <xdr:cNvSpPr/>
      </xdr:nvSpPr>
      <xdr:spPr>
        <a:xfrm>
          <a:off x="16129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155211</xdr:rowOff>
    </xdr:from>
    <xdr:ext cx="736600" cy="259045"/>
    <xdr:sp macro="" textlink="">
      <xdr:nvSpPr>
        <xdr:cNvPr id="335" name="テキスト ボックス 334"/>
        <xdr:cNvSpPr txBox="1"/>
      </xdr:nvSpPr>
      <xdr:spPr>
        <a:xfrm>
          <a:off x="15798800" y="1027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49530</xdr:rowOff>
    </xdr:from>
    <xdr:to>
      <xdr:col>22</xdr:col>
      <xdr:colOff>254000</xdr:colOff>
      <xdr:row>59</xdr:row>
      <xdr:rowOff>151130</xdr:rowOff>
    </xdr:to>
    <xdr:sp macro="" textlink="">
      <xdr:nvSpPr>
        <xdr:cNvPr id="336" name="円/楕円 335"/>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135907</xdr:rowOff>
    </xdr:from>
    <xdr:ext cx="762000" cy="259045"/>
    <xdr:sp macro="" textlink="">
      <xdr:nvSpPr>
        <xdr:cNvPr id="337" name="テキスト ボックス 336"/>
        <xdr:cNvSpPr txBox="1"/>
      </xdr:nvSpPr>
      <xdr:spPr>
        <a:xfrm>
          <a:off x="14909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39533</xdr:rowOff>
    </xdr:from>
    <xdr:to>
      <xdr:col>21</xdr:col>
      <xdr:colOff>50800</xdr:colOff>
      <xdr:row>59</xdr:row>
      <xdr:rowOff>141133</xdr:rowOff>
    </xdr:to>
    <xdr:sp macro="" textlink="">
      <xdr:nvSpPr>
        <xdr:cNvPr id="338" name="円/楕円 337"/>
        <xdr:cNvSpPr/>
      </xdr:nvSpPr>
      <xdr:spPr>
        <a:xfrm>
          <a:off x="14351000" y="101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125910</xdr:rowOff>
    </xdr:from>
    <xdr:ext cx="762000" cy="259045"/>
    <xdr:sp macro="" textlink="">
      <xdr:nvSpPr>
        <xdr:cNvPr id="339" name="テキスト ボックス 338"/>
        <xdr:cNvSpPr txBox="1"/>
      </xdr:nvSpPr>
      <xdr:spPr>
        <a:xfrm>
          <a:off x="14020800" y="1024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1270</xdr:rowOff>
    </xdr:from>
    <xdr:to>
      <xdr:col>19</xdr:col>
      <xdr:colOff>533400</xdr:colOff>
      <xdr:row>59</xdr:row>
      <xdr:rowOff>102870</xdr:rowOff>
    </xdr:to>
    <xdr:sp macro="" textlink="">
      <xdr:nvSpPr>
        <xdr:cNvPr id="340" name="円/楕円 339"/>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113047</xdr:rowOff>
    </xdr:from>
    <xdr:ext cx="762000" cy="259045"/>
    <xdr:sp macro="" textlink="">
      <xdr:nvSpPr>
        <xdr:cNvPr id="341" name="テキスト ボックス 340"/>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繰上償還等により公債費の削減を行っていること等により、類似団体平均値６．０％を２．９ポイント下回る３．１％となった。今後は、大規模な施設整備を計画しているため、優良債と基金の活用を図り、負担の抑制に一層努めていく。</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114602</xdr:rowOff>
    </xdr:from>
    <xdr:to>
      <xdr:col>24</xdr:col>
      <xdr:colOff>558800</xdr:colOff>
      <xdr:row>39</xdr:row>
      <xdr:rowOff>137583</xdr:rowOff>
    </xdr:to>
    <xdr:cxnSp macro="">
      <xdr:nvCxnSpPr>
        <xdr:cNvPr id="376" name="直線コネクタ 375"/>
        <xdr:cNvCxnSpPr/>
      </xdr:nvCxnSpPr>
      <xdr:spPr>
        <a:xfrm>
          <a:off x="16179800" y="68011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114602</xdr:rowOff>
    </xdr:from>
    <xdr:to>
      <xdr:col>23</xdr:col>
      <xdr:colOff>406400</xdr:colOff>
      <xdr:row>40</xdr:row>
      <xdr:rowOff>12095</xdr:rowOff>
    </xdr:to>
    <xdr:cxnSp macro="">
      <xdr:nvCxnSpPr>
        <xdr:cNvPr id="379" name="直線コネクタ 378"/>
        <xdr:cNvCxnSpPr/>
      </xdr:nvCxnSpPr>
      <xdr:spPr>
        <a:xfrm flipV="1">
          <a:off x="15290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12095</xdr:rowOff>
    </xdr:from>
    <xdr:to>
      <xdr:col>22</xdr:col>
      <xdr:colOff>203200</xdr:colOff>
      <xdr:row>40</xdr:row>
      <xdr:rowOff>35076</xdr:rowOff>
    </xdr:to>
    <xdr:cxnSp macro="">
      <xdr:nvCxnSpPr>
        <xdr:cNvPr id="382" name="直線コネクタ 381"/>
        <xdr:cNvCxnSpPr/>
      </xdr:nvCxnSpPr>
      <xdr:spPr>
        <a:xfrm flipV="1">
          <a:off x="14401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3" name="フローチャート : 判断 382"/>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4" name="テキスト ボックス 383"/>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35076</xdr:rowOff>
    </xdr:from>
    <xdr:to>
      <xdr:col>21</xdr:col>
      <xdr:colOff>0</xdr:colOff>
      <xdr:row>40</xdr:row>
      <xdr:rowOff>58057</xdr:rowOff>
    </xdr:to>
    <xdr:cxnSp macro="">
      <xdr:nvCxnSpPr>
        <xdr:cNvPr id="385" name="直線コネクタ 384"/>
        <xdr:cNvCxnSpPr/>
      </xdr:nvCxnSpPr>
      <xdr:spPr>
        <a:xfrm flipV="1">
          <a:off x="13512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6" name="フローチャート : 判断 385"/>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7" name="テキスト ボックス 386"/>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88" name="フローチャート : 判断 38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89" name="テキスト ボックス 38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95" name="円/楕円 394"/>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396"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63802</xdr:rowOff>
    </xdr:from>
    <xdr:to>
      <xdr:col>23</xdr:col>
      <xdr:colOff>457200</xdr:colOff>
      <xdr:row>39</xdr:row>
      <xdr:rowOff>165402</xdr:rowOff>
    </xdr:to>
    <xdr:sp macro="" textlink="">
      <xdr:nvSpPr>
        <xdr:cNvPr id="397" name="円/楕円 396"/>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4129</xdr:rowOff>
    </xdr:from>
    <xdr:ext cx="736600" cy="259045"/>
    <xdr:sp macro="" textlink="">
      <xdr:nvSpPr>
        <xdr:cNvPr id="398" name="テキスト ボックス 397"/>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132745</xdr:rowOff>
    </xdr:from>
    <xdr:to>
      <xdr:col>22</xdr:col>
      <xdr:colOff>254000</xdr:colOff>
      <xdr:row>40</xdr:row>
      <xdr:rowOff>62895</xdr:rowOff>
    </xdr:to>
    <xdr:sp macro="" textlink="">
      <xdr:nvSpPr>
        <xdr:cNvPr id="399" name="円/楕円 398"/>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73072</xdr:rowOff>
    </xdr:from>
    <xdr:ext cx="762000" cy="259045"/>
    <xdr:sp macro="" textlink="">
      <xdr:nvSpPr>
        <xdr:cNvPr id="400" name="テキスト ボックス 399"/>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155726</xdr:rowOff>
    </xdr:from>
    <xdr:to>
      <xdr:col>21</xdr:col>
      <xdr:colOff>50800</xdr:colOff>
      <xdr:row>40</xdr:row>
      <xdr:rowOff>85876</xdr:rowOff>
    </xdr:to>
    <xdr:sp macro="" textlink="">
      <xdr:nvSpPr>
        <xdr:cNvPr id="401" name="円/楕円 400"/>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96053</xdr:rowOff>
    </xdr:from>
    <xdr:ext cx="762000" cy="259045"/>
    <xdr:sp macro="" textlink="">
      <xdr:nvSpPr>
        <xdr:cNvPr id="402" name="テキスト ボックス 401"/>
        <xdr:cNvSpPr txBox="1"/>
      </xdr:nvSpPr>
      <xdr:spPr>
        <a:xfrm>
          <a:off x="14020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403" name="円/楕円 402"/>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404" name="テキスト ボックス 403"/>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軽減に向けた繰上償還の実施や充当可能基金への積立を行い、将来負担比率が算定されないこととなった。今後は大規模な町有施設改修が計画されているため、高利率地方債の積極的な繰上償還や充当可能基金の確保等、将来負担の軽減に努め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4,512
4,505
747.56
6,381,533
6,176,318
144,453
3,473,923
4,884,572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２１．６％となっており、類似団体平均の２３．４％に比べて若干低い水準となっている。当町は直営施設数が多く、職員数も多くなりがちな傾向にあるため、今後とも人件費の低減や施設の再配置・管理の委託化を進め、コスト低減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73660</xdr:rowOff>
    </xdr:from>
    <xdr:to>
      <xdr:col>7</xdr:col>
      <xdr:colOff>15875</xdr:colOff>
      <xdr:row>35</xdr:row>
      <xdr:rowOff>92710</xdr:rowOff>
    </xdr:to>
    <xdr:cxnSp macro="">
      <xdr:nvCxnSpPr>
        <xdr:cNvPr id="66" name="直線コネクタ 65"/>
        <xdr:cNvCxnSpPr/>
      </xdr:nvCxnSpPr>
      <xdr:spPr>
        <a:xfrm>
          <a:off x="3987800" y="60744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73660</xdr:rowOff>
    </xdr:from>
    <xdr:to>
      <xdr:col>5</xdr:col>
      <xdr:colOff>549275</xdr:colOff>
      <xdr:row>35</xdr:row>
      <xdr:rowOff>88900</xdr:rowOff>
    </xdr:to>
    <xdr:cxnSp macro="">
      <xdr:nvCxnSpPr>
        <xdr:cNvPr id="69" name="直線コネクタ 68"/>
        <xdr:cNvCxnSpPr/>
      </xdr:nvCxnSpPr>
      <xdr:spPr>
        <a:xfrm flipV="1">
          <a:off x="3098800" y="6074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73660</xdr:rowOff>
    </xdr:from>
    <xdr:to>
      <xdr:col>4</xdr:col>
      <xdr:colOff>346075</xdr:colOff>
      <xdr:row>35</xdr:row>
      <xdr:rowOff>88900</xdr:rowOff>
    </xdr:to>
    <xdr:cxnSp macro="">
      <xdr:nvCxnSpPr>
        <xdr:cNvPr id="72" name="直線コネクタ 71"/>
        <xdr:cNvCxnSpPr/>
      </xdr:nvCxnSpPr>
      <xdr:spPr>
        <a:xfrm>
          <a:off x="2209800" y="6074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73660</xdr:rowOff>
    </xdr:to>
    <xdr:cxnSp macro="">
      <xdr:nvCxnSpPr>
        <xdr:cNvPr id="75" name="直線コネクタ 74"/>
        <xdr:cNvCxnSpPr/>
      </xdr:nvCxnSpPr>
      <xdr:spPr>
        <a:xfrm>
          <a:off x="1320800" y="6070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22860</xdr:rowOff>
    </xdr:from>
    <xdr:to>
      <xdr:col>5</xdr:col>
      <xdr:colOff>600075</xdr:colOff>
      <xdr:row>35</xdr:row>
      <xdr:rowOff>124460</xdr:rowOff>
    </xdr:to>
    <xdr:sp macro="" textlink="">
      <xdr:nvSpPr>
        <xdr:cNvPr id="87" name="円/楕円 86"/>
        <xdr:cNvSpPr/>
      </xdr:nvSpPr>
      <xdr:spPr>
        <a:xfrm>
          <a:off x="3937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134637</xdr:rowOff>
    </xdr:from>
    <xdr:ext cx="736600" cy="259045"/>
    <xdr:sp macro="" textlink="">
      <xdr:nvSpPr>
        <xdr:cNvPr id="88" name="テキスト ボックス 87"/>
        <xdr:cNvSpPr txBox="1"/>
      </xdr:nvSpPr>
      <xdr:spPr>
        <a:xfrm>
          <a:off x="3606800" y="579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38100</xdr:rowOff>
    </xdr:from>
    <xdr:to>
      <xdr:col>4</xdr:col>
      <xdr:colOff>396875</xdr:colOff>
      <xdr:row>35</xdr:row>
      <xdr:rowOff>139700</xdr:rowOff>
    </xdr:to>
    <xdr:sp macro="" textlink="">
      <xdr:nvSpPr>
        <xdr:cNvPr id="89" name="円/楕円 88"/>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149877</xdr:rowOff>
    </xdr:from>
    <xdr:ext cx="762000" cy="259045"/>
    <xdr:sp macro="" textlink="">
      <xdr:nvSpPr>
        <xdr:cNvPr id="90" name="テキスト ボックス 89"/>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22860</xdr:rowOff>
    </xdr:from>
    <xdr:to>
      <xdr:col>3</xdr:col>
      <xdr:colOff>193675</xdr:colOff>
      <xdr:row>35</xdr:row>
      <xdr:rowOff>124460</xdr:rowOff>
    </xdr:to>
    <xdr:sp macro="" textlink="">
      <xdr:nvSpPr>
        <xdr:cNvPr id="91" name="円/楕円 90"/>
        <xdr:cNvSpPr/>
      </xdr:nvSpPr>
      <xdr:spPr>
        <a:xfrm>
          <a:off x="2159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134637</xdr:rowOff>
    </xdr:from>
    <xdr:ext cx="762000" cy="259045"/>
    <xdr:sp macro="" textlink="">
      <xdr:nvSpPr>
        <xdr:cNvPr id="92" name="テキスト ボックス 91"/>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概ね類似団体平均と同等の数値となっていたが、２５年度において２つの事業会計を普通会計に移行したことにより、類似団体平均を上回る状況となっている。指定管理者制度等による民間委託化を推進している影響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92710</xdr:rowOff>
    </xdr:from>
    <xdr:to>
      <xdr:col>24</xdr:col>
      <xdr:colOff>31750</xdr:colOff>
      <xdr:row>16</xdr:row>
      <xdr:rowOff>100330</xdr:rowOff>
    </xdr:to>
    <xdr:cxnSp macro="">
      <xdr:nvCxnSpPr>
        <xdr:cNvPr id="126" name="直線コネクタ 125"/>
        <xdr:cNvCxnSpPr/>
      </xdr:nvCxnSpPr>
      <xdr:spPr>
        <a:xfrm flipV="1">
          <a:off x="15671800" y="28359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100330</xdr:rowOff>
    </xdr:from>
    <xdr:to>
      <xdr:col>22</xdr:col>
      <xdr:colOff>565150</xdr:colOff>
      <xdr:row>16</xdr:row>
      <xdr:rowOff>100330</xdr:rowOff>
    </xdr:to>
    <xdr:cxnSp macro="">
      <xdr:nvCxnSpPr>
        <xdr:cNvPr id="129" name="直線コネクタ 128"/>
        <xdr:cNvCxnSpPr/>
      </xdr:nvCxnSpPr>
      <xdr:spPr>
        <a:xfrm>
          <a:off x="14782800" y="2843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16</xdr:row>
      <xdr:rowOff>100330</xdr:rowOff>
    </xdr:to>
    <xdr:cxnSp macro="">
      <xdr:nvCxnSpPr>
        <xdr:cNvPr id="132" name="直線コネクタ 131"/>
        <xdr:cNvCxnSpPr/>
      </xdr:nvCxnSpPr>
      <xdr:spPr>
        <a:xfrm>
          <a:off x="13893800" y="2809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104140</xdr:rowOff>
    </xdr:from>
    <xdr:to>
      <xdr:col>20</xdr:col>
      <xdr:colOff>158750</xdr:colOff>
      <xdr:row>16</xdr:row>
      <xdr:rowOff>66040</xdr:rowOff>
    </xdr:to>
    <xdr:cxnSp macro="">
      <xdr:nvCxnSpPr>
        <xdr:cNvPr id="135" name="直線コネクタ 134"/>
        <xdr:cNvCxnSpPr/>
      </xdr:nvCxnSpPr>
      <xdr:spPr>
        <a:xfrm>
          <a:off x="13004800" y="26758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7" name="テキスト ボックス 136"/>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41910</xdr:rowOff>
    </xdr:from>
    <xdr:to>
      <xdr:col>24</xdr:col>
      <xdr:colOff>82550</xdr:colOff>
      <xdr:row>16</xdr:row>
      <xdr:rowOff>143510</xdr:rowOff>
    </xdr:to>
    <xdr:sp macro="" textlink="">
      <xdr:nvSpPr>
        <xdr:cNvPr id="145" name="円/楕円 144"/>
        <xdr:cNvSpPr/>
      </xdr:nvSpPr>
      <xdr:spPr>
        <a:xfrm>
          <a:off x="16459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13987</xdr:rowOff>
    </xdr:from>
    <xdr:ext cx="762000" cy="259045"/>
    <xdr:sp macro="" textlink="">
      <xdr:nvSpPr>
        <xdr:cNvPr id="146" name="物件費該当値テキスト"/>
        <xdr:cNvSpPr txBox="1"/>
      </xdr:nvSpPr>
      <xdr:spPr>
        <a:xfrm>
          <a:off x="165989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49530</xdr:rowOff>
    </xdr:from>
    <xdr:to>
      <xdr:col>22</xdr:col>
      <xdr:colOff>615950</xdr:colOff>
      <xdr:row>16</xdr:row>
      <xdr:rowOff>151130</xdr:rowOff>
    </xdr:to>
    <xdr:sp macro="" textlink="">
      <xdr:nvSpPr>
        <xdr:cNvPr id="147" name="円/楕円 146"/>
        <xdr:cNvSpPr/>
      </xdr:nvSpPr>
      <xdr:spPr>
        <a:xfrm>
          <a:off x="15621000" y="2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135907</xdr:rowOff>
    </xdr:from>
    <xdr:ext cx="736600" cy="259045"/>
    <xdr:sp macro="" textlink="">
      <xdr:nvSpPr>
        <xdr:cNvPr id="148" name="テキスト ボックス 147"/>
        <xdr:cNvSpPr txBox="1"/>
      </xdr:nvSpPr>
      <xdr:spPr>
        <a:xfrm>
          <a:off x="15290800" y="287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49530</xdr:rowOff>
    </xdr:from>
    <xdr:to>
      <xdr:col>21</xdr:col>
      <xdr:colOff>412750</xdr:colOff>
      <xdr:row>16</xdr:row>
      <xdr:rowOff>151130</xdr:rowOff>
    </xdr:to>
    <xdr:sp macro="" textlink="">
      <xdr:nvSpPr>
        <xdr:cNvPr id="149" name="円/楕円 148"/>
        <xdr:cNvSpPr/>
      </xdr:nvSpPr>
      <xdr:spPr>
        <a:xfrm>
          <a:off x="14732000" y="2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135907</xdr:rowOff>
    </xdr:from>
    <xdr:ext cx="762000" cy="259045"/>
    <xdr:sp macro="" textlink="">
      <xdr:nvSpPr>
        <xdr:cNvPr id="150" name="テキスト ボックス 149"/>
        <xdr:cNvSpPr txBox="1"/>
      </xdr:nvSpPr>
      <xdr:spPr>
        <a:xfrm>
          <a:off x="144018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51" name="円/楕円 150"/>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52" name="テキスト ボックス 151"/>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53340</xdr:rowOff>
    </xdr:from>
    <xdr:to>
      <xdr:col>19</xdr:col>
      <xdr:colOff>6350</xdr:colOff>
      <xdr:row>15</xdr:row>
      <xdr:rowOff>154940</xdr:rowOff>
    </xdr:to>
    <xdr:sp macro="" textlink="">
      <xdr:nvSpPr>
        <xdr:cNvPr id="153" name="円/楕円 152"/>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165117</xdr:rowOff>
    </xdr:from>
    <xdr:ext cx="762000" cy="259045"/>
    <xdr:sp macro="" textlink="">
      <xdr:nvSpPr>
        <xdr:cNvPr id="154" name="テキスト ボックス 153"/>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扶助費に係る経常収支比率は１．０％と類似団体平均３．１％を下回っているが、年々増加傾向にあり、今後も抑制に努めるものとする。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107950</xdr:rowOff>
    </xdr:to>
    <xdr:cxnSp macro="">
      <xdr:nvCxnSpPr>
        <xdr:cNvPr id="186" name="直線コネクタ 185"/>
        <xdr:cNvCxnSpPr/>
      </xdr:nvCxnSpPr>
      <xdr:spPr>
        <a:xfrm flipV="1">
          <a:off x="3987800" y="9271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146050</xdr:rowOff>
    </xdr:to>
    <xdr:cxnSp macro="">
      <xdr:nvCxnSpPr>
        <xdr:cNvPr id="189" name="直線コネクタ 188"/>
        <xdr:cNvCxnSpPr/>
      </xdr:nvCxnSpPr>
      <xdr:spPr>
        <a:xfrm flipV="1">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146050</xdr:rowOff>
    </xdr:to>
    <xdr:cxnSp macro="">
      <xdr:nvCxnSpPr>
        <xdr:cNvPr id="192" name="直線コネクタ 191"/>
        <xdr:cNvCxnSpPr/>
      </xdr:nvCxnSpPr>
      <xdr:spPr>
        <a:xfrm>
          <a:off x="2209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165100</xdr:rowOff>
    </xdr:to>
    <xdr:cxnSp macro="">
      <xdr:nvCxnSpPr>
        <xdr:cNvPr id="195" name="直線コネクタ 194"/>
        <xdr:cNvCxnSpPr/>
      </xdr:nvCxnSpPr>
      <xdr:spPr>
        <a:xfrm flipV="1">
          <a:off x="1320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6"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7" name="円/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9" name="円/楕円 208"/>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0" name="テキスト ボックス 20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と同等の数値で推移しているが、特別会計への繰出金の増減が大きく影響する。これまでに整備してきた農業集落排水施設や簡易水道施設の老朽化が進むことにより維持管理経費・公債費償還等が増加していく傾向にある。独立採算の原則に立ち適切な料金設定を行い、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56</xdr:row>
      <xdr:rowOff>72136</xdr:rowOff>
    </xdr:to>
    <xdr:cxnSp macro="">
      <xdr:nvCxnSpPr>
        <xdr:cNvPr id="244" name="直線コネクタ 243"/>
        <xdr:cNvCxnSpPr/>
      </xdr:nvCxnSpPr>
      <xdr:spPr>
        <a:xfrm flipV="1">
          <a:off x="15671800" y="9655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154432</xdr:rowOff>
    </xdr:to>
    <xdr:cxnSp macro="">
      <xdr:nvCxnSpPr>
        <xdr:cNvPr id="247" name="直線コネクタ 246"/>
        <xdr:cNvCxnSpPr/>
      </xdr:nvCxnSpPr>
      <xdr:spPr>
        <a:xfrm flipV="1">
          <a:off x="14782800" y="96733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154432</xdr:rowOff>
    </xdr:to>
    <xdr:cxnSp macro="">
      <xdr:nvCxnSpPr>
        <xdr:cNvPr id="250" name="直線コネクタ 249"/>
        <xdr:cNvCxnSpPr/>
      </xdr:nvCxnSpPr>
      <xdr:spPr>
        <a:xfrm>
          <a:off x="13893800" y="9728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2" name="テキスト ボックス 25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1270</xdr:rowOff>
    </xdr:to>
    <xdr:cxnSp macro="">
      <xdr:nvCxnSpPr>
        <xdr:cNvPr id="253" name="直線コネクタ 252"/>
        <xdr:cNvCxnSpPr/>
      </xdr:nvCxnSpPr>
      <xdr:spPr>
        <a:xfrm flipV="1">
          <a:off x="13004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7" name="テキスト ボックス 256"/>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xdr:rowOff>
    </xdr:from>
    <xdr:to>
      <xdr:col>24</xdr:col>
      <xdr:colOff>82550</xdr:colOff>
      <xdr:row>56</xdr:row>
      <xdr:rowOff>104648</xdr:rowOff>
    </xdr:to>
    <xdr:sp macro="" textlink="">
      <xdr:nvSpPr>
        <xdr:cNvPr id="263" name="円/楕円 262"/>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19575</xdr:rowOff>
    </xdr:from>
    <xdr:ext cx="762000" cy="259045"/>
    <xdr:sp macro="" textlink="">
      <xdr:nvSpPr>
        <xdr:cNvPr id="264" name="その他該当値テキスト"/>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5" name="円/楕円 264"/>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66" name="テキスト ボックス 265"/>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67" name="円/楕円 266"/>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18559</xdr:rowOff>
    </xdr:from>
    <xdr:ext cx="762000" cy="259045"/>
    <xdr:sp macro="" textlink="">
      <xdr:nvSpPr>
        <xdr:cNvPr id="268" name="テキスト ボックス 267"/>
        <xdr:cNvSpPr txBox="1"/>
      </xdr:nvSpPr>
      <xdr:spPr>
        <a:xfrm>
          <a:off x="14401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69" name="円/楕円 268"/>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0" name="テキスト ボックス 26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1" name="円/楕円 270"/>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2" name="テキスト ボックス 271"/>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補助費等その他に係る経費については類似団体と同等の数値となっており、今後も補助金交付の妥当性等を検証し、適宜見直し等を行う方針である。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14986</xdr:rowOff>
    </xdr:to>
    <xdr:cxnSp macro="">
      <xdr:nvCxnSpPr>
        <xdr:cNvPr id="303" name="直線コネクタ 302"/>
        <xdr:cNvCxnSpPr/>
      </xdr:nvCxnSpPr>
      <xdr:spPr>
        <a:xfrm flipV="1">
          <a:off x="15671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37</xdr:row>
      <xdr:rowOff>14986</xdr:rowOff>
    </xdr:to>
    <xdr:cxnSp macro="">
      <xdr:nvCxnSpPr>
        <xdr:cNvPr id="306" name="直線コネクタ 305"/>
        <xdr:cNvCxnSpPr/>
      </xdr:nvCxnSpPr>
      <xdr:spPr>
        <a:xfrm>
          <a:off x="14782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37</xdr:row>
      <xdr:rowOff>97282</xdr:rowOff>
    </xdr:to>
    <xdr:cxnSp macro="">
      <xdr:nvCxnSpPr>
        <xdr:cNvPr id="309" name="直線コネクタ 308"/>
        <xdr:cNvCxnSpPr/>
      </xdr:nvCxnSpPr>
      <xdr:spPr>
        <a:xfrm flipV="1">
          <a:off x="13893800" y="62489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37</xdr:row>
      <xdr:rowOff>97282</xdr:rowOff>
    </xdr:to>
    <xdr:cxnSp macro="">
      <xdr:nvCxnSpPr>
        <xdr:cNvPr id="312" name="直線コネクタ 311"/>
        <xdr:cNvCxnSpPr/>
      </xdr:nvCxnSpPr>
      <xdr:spPr>
        <a:xfrm>
          <a:off x="13004800" y="62854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2" name="円/楕円 32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3"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4" name="円/楕円 32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25" name="テキスト ボックス 324"/>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6" name="円/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8" name="円/楕円 327"/>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29" name="テキスト ボックス 328"/>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0" name="円/楕円 32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31" name="テキスト ボックス 33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地方債については、類似団体平均値１６．１％を３．３ポイント下回る１２．８％となった。今後は、大規模な施設整備を計画しているため、優良債と基金の活用を図り、負担の抑制に努める。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140715</xdr:rowOff>
    </xdr:to>
    <xdr:cxnSp macro="">
      <xdr:nvCxnSpPr>
        <xdr:cNvPr id="361" name="直線コネクタ 360"/>
        <xdr:cNvCxnSpPr/>
      </xdr:nvCxnSpPr>
      <xdr:spPr>
        <a:xfrm>
          <a:off x="3987800" y="131069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99568</xdr:rowOff>
    </xdr:to>
    <xdr:cxnSp macro="">
      <xdr:nvCxnSpPr>
        <xdr:cNvPr id="364" name="直線コネクタ 363"/>
        <xdr:cNvCxnSpPr/>
      </xdr:nvCxnSpPr>
      <xdr:spPr>
        <a:xfrm flipV="1">
          <a:off x="3098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99568</xdr:rowOff>
    </xdr:to>
    <xdr:cxnSp macro="">
      <xdr:nvCxnSpPr>
        <xdr:cNvPr id="367" name="直線コネクタ 366"/>
        <xdr:cNvCxnSpPr/>
      </xdr:nvCxnSpPr>
      <xdr:spPr>
        <a:xfrm>
          <a:off x="2209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69" name="テキスト ボックス 36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122428</xdr:rowOff>
    </xdr:to>
    <xdr:cxnSp macro="">
      <xdr:nvCxnSpPr>
        <xdr:cNvPr id="370" name="直線コネクタ 369"/>
        <xdr:cNvCxnSpPr/>
      </xdr:nvCxnSpPr>
      <xdr:spPr>
        <a:xfrm flipV="1">
          <a:off x="1320800" y="13088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72" name="テキスト ボックス 371"/>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74" name="テキスト ボックス 37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0" name="円/楕円 379"/>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1"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2" name="円/楕円 381"/>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83" name="テキスト ボックス 382"/>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4" name="円/楕円 383"/>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5" name="テキスト ボックス 384"/>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6" name="円/楕円 385"/>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7" name="テキスト ボックス 386"/>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88" name="円/楕円 387"/>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89" name="テキスト ボックス 388"/>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公債費以外の経常経費については、０．７ポイント減となっている。今後も財政改革に取り組み、人件費の抑制や義務的経費の縮減に努めるとともに経常コストの削減に努めていく。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77</xdr:row>
      <xdr:rowOff>149861</xdr:rowOff>
    </xdr:to>
    <xdr:cxnSp macro="">
      <xdr:nvCxnSpPr>
        <xdr:cNvPr id="422" name="直線コネクタ 421"/>
        <xdr:cNvCxnSpPr/>
      </xdr:nvCxnSpPr>
      <xdr:spPr>
        <a:xfrm flipV="1">
          <a:off x="15671800" y="133248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24130</xdr:rowOff>
    </xdr:to>
    <xdr:cxnSp macro="">
      <xdr:nvCxnSpPr>
        <xdr:cNvPr id="425" name="直線コネクタ 424"/>
        <xdr:cNvCxnSpPr/>
      </xdr:nvCxnSpPr>
      <xdr:spPr>
        <a:xfrm flipV="1">
          <a:off x="14782800" y="133515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20320</xdr:rowOff>
    </xdr:from>
    <xdr:to>
      <xdr:col>21</xdr:col>
      <xdr:colOff>361950</xdr:colOff>
      <xdr:row>78</xdr:row>
      <xdr:rowOff>24130</xdr:rowOff>
    </xdr:to>
    <xdr:cxnSp macro="">
      <xdr:nvCxnSpPr>
        <xdr:cNvPr id="428" name="直線コネクタ 427"/>
        <xdr:cNvCxnSpPr/>
      </xdr:nvCxnSpPr>
      <xdr:spPr>
        <a:xfrm>
          <a:off x="13893800" y="13393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78</xdr:row>
      <xdr:rowOff>20320</xdr:rowOff>
    </xdr:to>
    <xdr:cxnSp macro="">
      <xdr:nvCxnSpPr>
        <xdr:cNvPr id="431" name="直線コネクタ 430"/>
        <xdr:cNvCxnSpPr/>
      </xdr:nvCxnSpPr>
      <xdr:spPr>
        <a:xfrm>
          <a:off x="13004800" y="132448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1" name="円/楕円 440"/>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88916</xdr:rowOff>
    </xdr:from>
    <xdr:ext cx="762000" cy="259045"/>
    <xdr:sp macro="" textlink="">
      <xdr:nvSpPr>
        <xdr:cNvPr id="442" name="公債費以外該当値テキスト"/>
        <xdr:cNvSpPr txBox="1"/>
      </xdr:nvSpPr>
      <xdr:spPr>
        <a:xfrm>
          <a:off x="16598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3" name="円/楕円 442"/>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39388</xdr:rowOff>
    </xdr:from>
    <xdr:ext cx="736600" cy="259045"/>
    <xdr:sp macro="" textlink="">
      <xdr:nvSpPr>
        <xdr:cNvPr id="444" name="テキスト ボックス 443"/>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45" name="円/楕円 444"/>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85107</xdr:rowOff>
    </xdr:from>
    <xdr:ext cx="762000" cy="259045"/>
    <xdr:sp macro="" textlink="">
      <xdr:nvSpPr>
        <xdr:cNvPr id="446" name="テキスト ボックス 445"/>
        <xdr:cNvSpPr txBox="1"/>
      </xdr:nvSpPr>
      <xdr:spPr>
        <a:xfrm>
          <a:off x="14401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140970</xdr:rowOff>
    </xdr:from>
    <xdr:to>
      <xdr:col>20</xdr:col>
      <xdr:colOff>209550</xdr:colOff>
      <xdr:row>78</xdr:row>
      <xdr:rowOff>71120</xdr:rowOff>
    </xdr:to>
    <xdr:sp macro="" textlink="">
      <xdr:nvSpPr>
        <xdr:cNvPr id="447" name="円/楕円 446"/>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55897</xdr:rowOff>
    </xdr:from>
    <xdr:ext cx="762000" cy="259045"/>
    <xdr:sp macro="" textlink="">
      <xdr:nvSpPr>
        <xdr:cNvPr id="448" name="テキスト ボックス 447"/>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9" name="円/楕円 448"/>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50" name="テキスト ボックス 44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福島県只見町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155052</xdr:rowOff>
    </xdr:from>
    <xdr:to>
      <xdr:col>4</xdr:col>
      <xdr:colOff>1117600</xdr:colOff>
      <xdr:row>16</xdr:row>
      <xdr:rowOff>156684</xdr:rowOff>
    </xdr:to>
    <xdr:cxnSp macro="">
      <xdr:nvCxnSpPr>
        <xdr:cNvPr id="47" name="直線コネクタ 46"/>
        <xdr:cNvCxnSpPr/>
      </xdr:nvCxnSpPr>
      <xdr:spPr bwMode="auto">
        <a:xfrm flipV="1">
          <a:off x="5003800" y="2945877"/>
          <a:ext cx="647700" cy="1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156684</xdr:rowOff>
    </xdr:from>
    <xdr:to>
      <xdr:col>4</xdr:col>
      <xdr:colOff>469900</xdr:colOff>
      <xdr:row>17</xdr:row>
      <xdr:rowOff>6846</xdr:rowOff>
    </xdr:to>
    <xdr:cxnSp macro="">
      <xdr:nvCxnSpPr>
        <xdr:cNvPr id="50" name="直線コネクタ 49"/>
        <xdr:cNvCxnSpPr/>
      </xdr:nvCxnSpPr>
      <xdr:spPr bwMode="auto">
        <a:xfrm flipV="1">
          <a:off x="4305300" y="2947509"/>
          <a:ext cx="698500" cy="2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6846</xdr:rowOff>
    </xdr:from>
    <xdr:to>
      <xdr:col>3</xdr:col>
      <xdr:colOff>904875</xdr:colOff>
      <xdr:row>17</xdr:row>
      <xdr:rowOff>38766</xdr:rowOff>
    </xdr:to>
    <xdr:cxnSp macro="">
      <xdr:nvCxnSpPr>
        <xdr:cNvPr id="53" name="直線コネクタ 52"/>
        <xdr:cNvCxnSpPr/>
      </xdr:nvCxnSpPr>
      <xdr:spPr bwMode="auto">
        <a:xfrm flipV="1">
          <a:off x="3606800" y="2969121"/>
          <a:ext cx="698500" cy="3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38766</xdr:rowOff>
    </xdr:from>
    <xdr:to>
      <xdr:col>3</xdr:col>
      <xdr:colOff>206375</xdr:colOff>
      <xdr:row>17</xdr:row>
      <xdr:rowOff>54507</xdr:rowOff>
    </xdr:to>
    <xdr:cxnSp macro="">
      <xdr:nvCxnSpPr>
        <xdr:cNvPr id="56" name="直線コネクタ 55"/>
        <xdr:cNvCxnSpPr/>
      </xdr:nvCxnSpPr>
      <xdr:spPr bwMode="auto">
        <a:xfrm flipV="1">
          <a:off x="2908300" y="3001041"/>
          <a:ext cx="698500" cy="15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104252</xdr:rowOff>
    </xdr:from>
    <xdr:to>
      <xdr:col>5</xdr:col>
      <xdr:colOff>34925</xdr:colOff>
      <xdr:row>17</xdr:row>
      <xdr:rowOff>34402</xdr:rowOff>
    </xdr:to>
    <xdr:sp macro="" textlink="">
      <xdr:nvSpPr>
        <xdr:cNvPr id="66" name="円/楕円 65"/>
        <xdr:cNvSpPr/>
      </xdr:nvSpPr>
      <xdr:spPr bwMode="auto">
        <a:xfrm>
          <a:off x="5600700" y="289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120779</xdr:rowOff>
    </xdr:from>
    <xdr:ext cx="762000" cy="259045"/>
    <xdr:sp macro="" textlink="">
      <xdr:nvSpPr>
        <xdr:cNvPr id="67" name="人口1人当たり決算額の推移該当値テキスト130"/>
        <xdr:cNvSpPr txBox="1"/>
      </xdr:nvSpPr>
      <xdr:spPr>
        <a:xfrm>
          <a:off x="5740400" y="274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233,562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105884</xdr:rowOff>
    </xdr:from>
    <xdr:to>
      <xdr:col>4</xdr:col>
      <xdr:colOff>520700</xdr:colOff>
      <xdr:row>17</xdr:row>
      <xdr:rowOff>36034</xdr:rowOff>
    </xdr:to>
    <xdr:sp macro="" textlink="">
      <xdr:nvSpPr>
        <xdr:cNvPr id="68" name="円/楕円 67"/>
        <xdr:cNvSpPr/>
      </xdr:nvSpPr>
      <xdr:spPr bwMode="auto">
        <a:xfrm>
          <a:off x="4953000" y="289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46211</xdr:rowOff>
    </xdr:from>
    <xdr:ext cx="736600" cy="259045"/>
    <xdr:sp macro="" textlink="">
      <xdr:nvSpPr>
        <xdr:cNvPr id="69" name="テキスト ボックス 68"/>
        <xdr:cNvSpPr txBox="1"/>
      </xdr:nvSpPr>
      <xdr:spPr>
        <a:xfrm>
          <a:off x="4622800" y="2665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232,848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127496</xdr:rowOff>
    </xdr:from>
    <xdr:to>
      <xdr:col>3</xdr:col>
      <xdr:colOff>955675</xdr:colOff>
      <xdr:row>17</xdr:row>
      <xdr:rowOff>57646</xdr:rowOff>
    </xdr:to>
    <xdr:sp macro="" textlink="">
      <xdr:nvSpPr>
        <xdr:cNvPr id="70" name="円/楕円 69"/>
        <xdr:cNvSpPr/>
      </xdr:nvSpPr>
      <xdr:spPr bwMode="auto">
        <a:xfrm>
          <a:off x="4254500" y="291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67823</xdr:rowOff>
    </xdr:from>
    <xdr:ext cx="762000" cy="259045"/>
    <xdr:sp macro="" textlink="">
      <xdr:nvSpPr>
        <xdr:cNvPr id="71" name="テキスト ボックス 70"/>
        <xdr:cNvSpPr txBox="1"/>
      </xdr:nvSpPr>
      <xdr:spPr>
        <a:xfrm>
          <a:off x="3924300" y="26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159416</xdr:rowOff>
    </xdr:from>
    <xdr:to>
      <xdr:col>3</xdr:col>
      <xdr:colOff>257175</xdr:colOff>
      <xdr:row>17</xdr:row>
      <xdr:rowOff>89566</xdr:rowOff>
    </xdr:to>
    <xdr:sp macro="" textlink="">
      <xdr:nvSpPr>
        <xdr:cNvPr id="72" name="円/楕円 71"/>
        <xdr:cNvSpPr/>
      </xdr:nvSpPr>
      <xdr:spPr bwMode="auto">
        <a:xfrm>
          <a:off x="3556000" y="2950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99743</xdr:rowOff>
    </xdr:from>
    <xdr:ext cx="762000" cy="259045"/>
    <xdr:sp macro="" textlink="">
      <xdr:nvSpPr>
        <xdr:cNvPr id="73" name="テキスト ボックス 72"/>
        <xdr:cNvSpPr txBox="1"/>
      </xdr:nvSpPr>
      <xdr:spPr>
        <a:xfrm>
          <a:off x="3225800" y="271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3707</xdr:rowOff>
    </xdr:from>
    <xdr:to>
      <xdr:col>2</xdr:col>
      <xdr:colOff>692150</xdr:colOff>
      <xdr:row>17</xdr:row>
      <xdr:rowOff>105307</xdr:rowOff>
    </xdr:to>
    <xdr:sp macro="" textlink="">
      <xdr:nvSpPr>
        <xdr:cNvPr id="74" name="円/楕円 73"/>
        <xdr:cNvSpPr/>
      </xdr:nvSpPr>
      <xdr:spPr bwMode="auto">
        <a:xfrm>
          <a:off x="2857500" y="2965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115484</xdr:rowOff>
    </xdr:from>
    <xdr:ext cx="762000" cy="259045"/>
    <xdr:sp macro="" textlink="">
      <xdr:nvSpPr>
        <xdr:cNvPr id="75" name="テキスト ボックス 74"/>
        <xdr:cNvSpPr txBox="1"/>
      </xdr:nvSpPr>
      <xdr:spPr>
        <a:xfrm>
          <a:off x="2527300" y="273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76077</xdr:rowOff>
    </xdr:from>
    <xdr:to>
      <xdr:col>4</xdr:col>
      <xdr:colOff>1117600</xdr:colOff>
      <xdr:row>36</xdr:row>
      <xdr:rowOff>148217</xdr:rowOff>
    </xdr:to>
    <xdr:cxnSp macro="">
      <xdr:nvCxnSpPr>
        <xdr:cNvPr id="110" name="直線コネクタ 109"/>
        <xdr:cNvCxnSpPr/>
      </xdr:nvCxnSpPr>
      <xdr:spPr bwMode="auto">
        <a:xfrm flipV="1">
          <a:off x="5003800" y="7029327"/>
          <a:ext cx="647700" cy="72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121448</xdr:rowOff>
    </xdr:from>
    <xdr:to>
      <xdr:col>4</xdr:col>
      <xdr:colOff>469900</xdr:colOff>
      <xdr:row>36</xdr:row>
      <xdr:rowOff>148217</xdr:rowOff>
    </xdr:to>
    <xdr:cxnSp macro="">
      <xdr:nvCxnSpPr>
        <xdr:cNvPr id="113" name="直線コネクタ 112"/>
        <xdr:cNvCxnSpPr/>
      </xdr:nvCxnSpPr>
      <xdr:spPr bwMode="auto">
        <a:xfrm>
          <a:off x="4305300" y="7074698"/>
          <a:ext cx="698500" cy="2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113099</xdr:rowOff>
    </xdr:from>
    <xdr:to>
      <xdr:col>3</xdr:col>
      <xdr:colOff>904875</xdr:colOff>
      <xdr:row>36</xdr:row>
      <xdr:rowOff>121448</xdr:rowOff>
    </xdr:to>
    <xdr:cxnSp macro="">
      <xdr:nvCxnSpPr>
        <xdr:cNvPr id="116" name="直線コネクタ 115"/>
        <xdr:cNvCxnSpPr/>
      </xdr:nvCxnSpPr>
      <xdr:spPr bwMode="auto">
        <a:xfrm>
          <a:off x="3606800" y="7066349"/>
          <a:ext cx="698500" cy="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38495</xdr:rowOff>
    </xdr:from>
    <xdr:ext cx="762000" cy="259045"/>
    <xdr:sp macro="" textlink="">
      <xdr:nvSpPr>
        <xdr:cNvPr id="118" name="テキスト ボックス 117"/>
        <xdr:cNvSpPr txBox="1"/>
      </xdr:nvSpPr>
      <xdr:spPr>
        <a:xfrm>
          <a:off x="3924300" y="66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31347</xdr:rowOff>
    </xdr:from>
    <xdr:to>
      <xdr:col>3</xdr:col>
      <xdr:colOff>206375</xdr:colOff>
      <xdr:row>36</xdr:row>
      <xdr:rowOff>113099</xdr:rowOff>
    </xdr:to>
    <xdr:cxnSp macro="">
      <xdr:nvCxnSpPr>
        <xdr:cNvPr id="119" name="直線コネクタ 118"/>
        <xdr:cNvCxnSpPr/>
      </xdr:nvCxnSpPr>
      <xdr:spPr bwMode="auto">
        <a:xfrm>
          <a:off x="2908300" y="6984597"/>
          <a:ext cx="698500" cy="8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25277</xdr:rowOff>
    </xdr:from>
    <xdr:to>
      <xdr:col>5</xdr:col>
      <xdr:colOff>34925</xdr:colOff>
      <xdr:row>36</xdr:row>
      <xdr:rowOff>126877</xdr:rowOff>
    </xdr:to>
    <xdr:sp macro="" textlink="">
      <xdr:nvSpPr>
        <xdr:cNvPr id="129" name="円/楕円 128"/>
        <xdr:cNvSpPr/>
      </xdr:nvSpPr>
      <xdr:spPr bwMode="auto">
        <a:xfrm>
          <a:off x="5600700" y="6978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340254</xdr:rowOff>
    </xdr:from>
    <xdr:ext cx="762000" cy="259045"/>
    <xdr:sp macro="" textlink="">
      <xdr:nvSpPr>
        <xdr:cNvPr id="130" name="人口1人当たり決算額の推移該当値テキスト445"/>
        <xdr:cNvSpPr txBox="1"/>
      </xdr:nvSpPr>
      <xdr:spPr>
        <a:xfrm>
          <a:off x="5740400" y="695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97417</xdr:rowOff>
    </xdr:from>
    <xdr:to>
      <xdr:col>4</xdr:col>
      <xdr:colOff>520700</xdr:colOff>
      <xdr:row>37</xdr:row>
      <xdr:rowOff>27567</xdr:rowOff>
    </xdr:to>
    <xdr:sp macro="" textlink="">
      <xdr:nvSpPr>
        <xdr:cNvPr id="131" name="円/楕円 130"/>
        <xdr:cNvSpPr/>
      </xdr:nvSpPr>
      <xdr:spPr bwMode="auto">
        <a:xfrm>
          <a:off x="4953000" y="705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12344</xdr:rowOff>
    </xdr:from>
    <xdr:ext cx="736600" cy="259045"/>
    <xdr:sp macro="" textlink="">
      <xdr:nvSpPr>
        <xdr:cNvPr id="132" name="テキスト ボックス 131"/>
        <xdr:cNvSpPr txBox="1"/>
      </xdr:nvSpPr>
      <xdr:spPr>
        <a:xfrm>
          <a:off x="4622800" y="713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70648</xdr:rowOff>
    </xdr:from>
    <xdr:to>
      <xdr:col>3</xdr:col>
      <xdr:colOff>955675</xdr:colOff>
      <xdr:row>37</xdr:row>
      <xdr:rowOff>798</xdr:rowOff>
    </xdr:to>
    <xdr:sp macro="" textlink="">
      <xdr:nvSpPr>
        <xdr:cNvPr id="133" name="円/楕円 132"/>
        <xdr:cNvSpPr/>
      </xdr:nvSpPr>
      <xdr:spPr bwMode="auto">
        <a:xfrm>
          <a:off x="4254500" y="702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157025</xdr:rowOff>
    </xdr:from>
    <xdr:ext cx="762000" cy="259045"/>
    <xdr:sp macro="" textlink="">
      <xdr:nvSpPr>
        <xdr:cNvPr id="134" name="テキスト ボックス 133"/>
        <xdr:cNvSpPr txBox="1"/>
      </xdr:nvSpPr>
      <xdr:spPr>
        <a:xfrm>
          <a:off x="3924300" y="711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62299</xdr:rowOff>
    </xdr:from>
    <xdr:to>
      <xdr:col>3</xdr:col>
      <xdr:colOff>257175</xdr:colOff>
      <xdr:row>36</xdr:row>
      <xdr:rowOff>163899</xdr:rowOff>
    </xdr:to>
    <xdr:sp macro="" textlink="">
      <xdr:nvSpPr>
        <xdr:cNvPr id="135" name="円/楕円 134"/>
        <xdr:cNvSpPr/>
      </xdr:nvSpPr>
      <xdr:spPr bwMode="auto">
        <a:xfrm>
          <a:off x="3556000" y="701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148676</xdr:rowOff>
    </xdr:from>
    <xdr:ext cx="762000" cy="259045"/>
    <xdr:sp macro="" textlink="">
      <xdr:nvSpPr>
        <xdr:cNvPr id="136" name="テキスト ボックス 135"/>
        <xdr:cNvSpPr txBox="1"/>
      </xdr:nvSpPr>
      <xdr:spPr>
        <a:xfrm>
          <a:off x="3225800" y="710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323447</xdr:rowOff>
    </xdr:from>
    <xdr:to>
      <xdr:col>2</xdr:col>
      <xdr:colOff>692150</xdr:colOff>
      <xdr:row>36</xdr:row>
      <xdr:rowOff>82147</xdr:rowOff>
    </xdr:to>
    <xdr:sp macro="" textlink="">
      <xdr:nvSpPr>
        <xdr:cNvPr id="137" name="円/楕円 136"/>
        <xdr:cNvSpPr/>
      </xdr:nvSpPr>
      <xdr:spPr bwMode="auto">
        <a:xfrm>
          <a:off x="2857500" y="693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66924</xdr:rowOff>
    </xdr:from>
    <xdr:ext cx="762000" cy="259045"/>
    <xdr:sp macro="" textlink="">
      <xdr:nvSpPr>
        <xdr:cNvPr id="138" name="テキスト ボックス 137"/>
        <xdr:cNvSpPr txBox="1"/>
      </xdr:nvSpPr>
      <xdr:spPr>
        <a:xfrm>
          <a:off x="2527300" y="702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4,512
4,505
747.56
6,381,533
6,176,318
144,453
3,473,923
4,884,572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161965</xdr:rowOff>
    </xdr:from>
    <xdr:to>
      <xdr:col>6</xdr:col>
      <xdr:colOff>511175</xdr:colOff>
      <xdr:row>38</xdr:row>
      <xdr:rowOff>4980</xdr:rowOff>
    </xdr:to>
    <xdr:cxnSp macro="">
      <xdr:nvCxnSpPr>
        <xdr:cNvPr id="63" name="直線コネクタ 62"/>
        <xdr:cNvCxnSpPr/>
      </xdr:nvCxnSpPr>
      <xdr:spPr>
        <a:xfrm flipV="1">
          <a:off x="3797300" y="6505615"/>
          <a:ext cx="8382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4980</xdr:rowOff>
    </xdr:from>
    <xdr:to>
      <xdr:col>5</xdr:col>
      <xdr:colOff>358775</xdr:colOff>
      <xdr:row>38</xdr:row>
      <xdr:rowOff>30197</xdr:rowOff>
    </xdr:to>
    <xdr:cxnSp macro="">
      <xdr:nvCxnSpPr>
        <xdr:cNvPr id="66" name="直線コネクタ 65"/>
        <xdr:cNvCxnSpPr/>
      </xdr:nvCxnSpPr>
      <xdr:spPr>
        <a:xfrm flipV="1">
          <a:off x="2908300" y="6520080"/>
          <a:ext cx="889000" cy="2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30197</xdr:rowOff>
    </xdr:from>
    <xdr:to>
      <xdr:col>4</xdr:col>
      <xdr:colOff>155575</xdr:colOff>
      <xdr:row>38</xdr:row>
      <xdr:rowOff>60843</xdr:rowOff>
    </xdr:to>
    <xdr:cxnSp macro="">
      <xdr:nvCxnSpPr>
        <xdr:cNvPr id="69" name="直線コネクタ 68"/>
        <xdr:cNvCxnSpPr/>
      </xdr:nvCxnSpPr>
      <xdr:spPr>
        <a:xfrm flipV="1">
          <a:off x="2019300" y="6545297"/>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55997</xdr:rowOff>
    </xdr:from>
    <xdr:to>
      <xdr:col>2</xdr:col>
      <xdr:colOff>638175</xdr:colOff>
      <xdr:row>38</xdr:row>
      <xdr:rowOff>60843</xdr:rowOff>
    </xdr:to>
    <xdr:cxnSp macro="">
      <xdr:nvCxnSpPr>
        <xdr:cNvPr id="72" name="直線コネクタ 71"/>
        <xdr:cNvCxnSpPr/>
      </xdr:nvCxnSpPr>
      <xdr:spPr>
        <a:xfrm>
          <a:off x="1130300" y="6571097"/>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111166</xdr:rowOff>
    </xdr:from>
    <xdr:to>
      <xdr:col>6</xdr:col>
      <xdr:colOff>561975</xdr:colOff>
      <xdr:row>38</xdr:row>
      <xdr:rowOff>41315</xdr:rowOff>
    </xdr:to>
    <xdr:sp macro="" textlink="">
      <xdr:nvSpPr>
        <xdr:cNvPr id="82" name="円/楕円 81"/>
        <xdr:cNvSpPr/>
      </xdr:nvSpPr>
      <xdr:spPr>
        <a:xfrm>
          <a:off x="4584700" y="64548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134043</xdr:rowOff>
    </xdr:from>
    <xdr:ext cx="599010" cy="259045"/>
    <xdr:sp macro="" textlink="">
      <xdr:nvSpPr>
        <xdr:cNvPr id="83" name="人件費該当値テキスト"/>
        <xdr:cNvSpPr txBox="1"/>
      </xdr:nvSpPr>
      <xdr:spPr>
        <a:xfrm>
          <a:off x="4686300" y="630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185,682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125630</xdr:rowOff>
    </xdr:from>
    <xdr:to>
      <xdr:col>5</xdr:col>
      <xdr:colOff>409575</xdr:colOff>
      <xdr:row>38</xdr:row>
      <xdr:rowOff>55780</xdr:rowOff>
    </xdr:to>
    <xdr:sp macro="" textlink="">
      <xdr:nvSpPr>
        <xdr:cNvPr id="84" name="円/楕円 83"/>
        <xdr:cNvSpPr/>
      </xdr:nvSpPr>
      <xdr:spPr>
        <a:xfrm>
          <a:off x="3746500" y="64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72307</xdr:rowOff>
    </xdr:from>
    <xdr:ext cx="599010" cy="259045"/>
    <xdr:sp macro="" textlink="">
      <xdr:nvSpPr>
        <xdr:cNvPr id="85" name="テキスト ボックス 84"/>
        <xdr:cNvSpPr txBox="1"/>
      </xdr:nvSpPr>
      <xdr:spPr>
        <a:xfrm>
          <a:off x="3497794" y="624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150847</xdr:rowOff>
    </xdr:from>
    <xdr:to>
      <xdr:col>4</xdr:col>
      <xdr:colOff>206375</xdr:colOff>
      <xdr:row>38</xdr:row>
      <xdr:rowOff>80997</xdr:rowOff>
    </xdr:to>
    <xdr:sp macro="" textlink="">
      <xdr:nvSpPr>
        <xdr:cNvPr id="86" name="円/楕円 85"/>
        <xdr:cNvSpPr/>
      </xdr:nvSpPr>
      <xdr:spPr>
        <a:xfrm>
          <a:off x="2857500" y="64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97524</xdr:rowOff>
    </xdr:from>
    <xdr:ext cx="599010" cy="259045"/>
    <xdr:sp macro="" textlink="">
      <xdr:nvSpPr>
        <xdr:cNvPr id="87" name="テキスト ボックス 86"/>
        <xdr:cNvSpPr txBox="1"/>
      </xdr:nvSpPr>
      <xdr:spPr>
        <a:xfrm>
          <a:off x="2608794" y="626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173,531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10043</xdr:rowOff>
    </xdr:from>
    <xdr:to>
      <xdr:col>3</xdr:col>
      <xdr:colOff>3175</xdr:colOff>
      <xdr:row>38</xdr:row>
      <xdr:rowOff>111643</xdr:rowOff>
    </xdr:to>
    <xdr:sp macro="" textlink="">
      <xdr:nvSpPr>
        <xdr:cNvPr id="88" name="円/楕円 87"/>
        <xdr:cNvSpPr/>
      </xdr:nvSpPr>
      <xdr:spPr>
        <a:xfrm>
          <a:off x="1968500" y="65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128170</xdr:rowOff>
    </xdr:from>
    <xdr:ext cx="599010" cy="259045"/>
    <xdr:sp macro="" textlink="">
      <xdr:nvSpPr>
        <xdr:cNvPr id="89" name="テキスト ボックス 88"/>
        <xdr:cNvSpPr txBox="1"/>
      </xdr:nvSpPr>
      <xdr:spPr>
        <a:xfrm>
          <a:off x="1719794" y="630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5197</xdr:rowOff>
    </xdr:from>
    <xdr:to>
      <xdr:col>1</xdr:col>
      <xdr:colOff>485775</xdr:colOff>
      <xdr:row>38</xdr:row>
      <xdr:rowOff>106797</xdr:rowOff>
    </xdr:to>
    <xdr:sp macro="" textlink="">
      <xdr:nvSpPr>
        <xdr:cNvPr id="90" name="円/楕円 89"/>
        <xdr:cNvSpPr/>
      </xdr:nvSpPr>
      <xdr:spPr>
        <a:xfrm>
          <a:off x="1079500" y="65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123324</xdr:rowOff>
    </xdr:from>
    <xdr:ext cx="599010" cy="259045"/>
    <xdr:sp macro="" textlink="">
      <xdr:nvSpPr>
        <xdr:cNvPr id="91" name="テキスト ボックス 90"/>
        <xdr:cNvSpPr txBox="1"/>
      </xdr:nvSpPr>
      <xdr:spPr>
        <a:xfrm>
          <a:off x="830794" y="629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83180</xdr:rowOff>
    </xdr:from>
    <xdr:to>
      <xdr:col>6</xdr:col>
      <xdr:colOff>511175</xdr:colOff>
      <xdr:row>57</xdr:row>
      <xdr:rowOff>93092</xdr:rowOff>
    </xdr:to>
    <xdr:cxnSp macro="">
      <xdr:nvCxnSpPr>
        <xdr:cNvPr id="122" name="直線コネクタ 121"/>
        <xdr:cNvCxnSpPr/>
      </xdr:nvCxnSpPr>
      <xdr:spPr>
        <a:xfrm>
          <a:off x="3797300" y="9855830"/>
          <a:ext cx="8382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83180</xdr:rowOff>
    </xdr:from>
    <xdr:to>
      <xdr:col>5</xdr:col>
      <xdr:colOff>358775</xdr:colOff>
      <xdr:row>57</xdr:row>
      <xdr:rowOff>106816</xdr:rowOff>
    </xdr:to>
    <xdr:cxnSp macro="">
      <xdr:nvCxnSpPr>
        <xdr:cNvPr id="125" name="直線コネクタ 124"/>
        <xdr:cNvCxnSpPr/>
      </xdr:nvCxnSpPr>
      <xdr:spPr>
        <a:xfrm flipV="1">
          <a:off x="2908300" y="9855830"/>
          <a:ext cx="8890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106816</xdr:rowOff>
    </xdr:from>
    <xdr:to>
      <xdr:col>4</xdr:col>
      <xdr:colOff>155575</xdr:colOff>
      <xdr:row>57</xdr:row>
      <xdr:rowOff>127276</xdr:rowOff>
    </xdr:to>
    <xdr:cxnSp macro="">
      <xdr:nvCxnSpPr>
        <xdr:cNvPr id="128" name="直線コネクタ 127"/>
        <xdr:cNvCxnSpPr/>
      </xdr:nvCxnSpPr>
      <xdr:spPr>
        <a:xfrm flipV="1">
          <a:off x="2019300" y="987946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127276</xdr:rowOff>
    </xdr:from>
    <xdr:to>
      <xdr:col>2</xdr:col>
      <xdr:colOff>638175</xdr:colOff>
      <xdr:row>58</xdr:row>
      <xdr:rowOff>49663</xdr:rowOff>
    </xdr:to>
    <xdr:cxnSp macro="">
      <xdr:nvCxnSpPr>
        <xdr:cNvPr id="131" name="直線コネクタ 130"/>
        <xdr:cNvCxnSpPr/>
      </xdr:nvCxnSpPr>
      <xdr:spPr>
        <a:xfrm flipV="1">
          <a:off x="1130300" y="9899926"/>
          <a:ext cx="889000" cy="9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42292</xdr:rowOff>
    </xdr:from>
    <xdr:to>
      <xdr:col>6</xdr:col>
      <xdr:colOff>561975</xdr:colOff>
      <xdr:row>57</xdr:row>
      <xdr:rowOff>143892</xdr:rowOff>
    </xdr:to>
    <xdr:sp macro="" textlink="">
      <xdr:nvSpPr>
        <xdr:cNvPr id="141" name="円/楕円 140"/>
        <xdr:cNvSpPr/>
      </xdr:nvSpPr>
      <xdr:spPr>
        <a:xfrm>
          <a:off x="4584700" y="98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65169</xdr:rowOff>
    </xdr:from>
    <xdr:ext cx="599010" cy="259045"/>
    <xdr:sp macro="" textlink="">
      <xdr:nvSpPr>
        <xdr:cNvPr id="142" name="物件費該当値テキスト"/>
        <xdr:cNvSpPr txBox="1"/>
      </xdr:nvSpPr>
      <xdr:spPr>
        <a:xfrm>
          <a:off x="4686300" y="966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32380</xdr:rowOff>
    </xdr:from>
    <xdr:to>
      <xdr:col>5</xdr:col>
      <xdr:colOff>409575</xdr:colOff>
      <xdr:row>57</xdr:row>
      <xdr:rowOff>133980</xdr:rowOff>
    </xdr:to>
    <xdr:sp macro="" textlink="">
      <xdr:nvSpPr>
        <xdr:cNvPr id="143" name="円/楕円 142"/>
        <xdr:cNvSpPr/>
      </xdr:nvSpPr>
      <xdr:spPr>
        <a:xfrm>
          <a:off x="3746500" y="98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150507</xdr:rowOff>
    </xdr:from>
    <xdr:ext cx="599010" cy="259045"/>
    <xdr:sp macro="" textlink="">
      <xdr:nvSpPr>
        <xdr:cNvPr id="144" name="テキスト ボックス 143"/>
        <xdr:cNvSpPr txBox="1"/>
      </xdr:nvSpPr>
      <xdr:spPr>
        <a:xfrm>
          <a:off x="3497794" y="95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56016</xdr:rowOff>
    </xdr:from>
    <xdr:to>
      <xdr:col>4</xdr:col>
      <xdr:colOff>206375</xdr:colOff>
      <xdr:row>57</xdr:row>
      <xdr:rowOff>157616</xdr:rowOff>
    </xdr:to>
    <xdr:sp macro="" textlink="">
      <xdr:nvSpPr>
        <xdr:cNvPr id="145" name="円/楕円 144"/>
        <xdr:cNvSpPr/>
      </xdr:nvSpPr>
      <xdr:spPr>
        <a:xfrm>
          <a:off x="2857500" y="98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2693</xdr:rowOff>
    </xdr:from>
    <xdr:ext cx="599010" cy="259045"/>
    <xdr:sp macro="" textlink="">
      <xdr:nvSpPr>
        <xdr:cNvPr id="146" name="テキスト ボックス 145"/>
        <xdr:cNvSpPr txBox="1"/>
      </xdr:nvSpPr>
      <xdr:spPr>
        <a:xfrm>
          <a:off x="2608794" y="960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76476</xdr:rowOff>
    </xdr:from>
    <xdr:to>
      <xdr:col>3</xdr:col>
      <xdr:colOff>3175</xdr:colOff>
      <xdr:row>58</xdr:row>
      <xdr:rowOff>6626</xdr:rowOff>
    </xdr:to>
    <xdr:sp macro="" textlink="">
      <xdr:nvSpPr>
        <xdr:cNvPr id="147" name="円/楕円 146"/>
        <xdr:cNvSpPr/>
      </xdr:nvSpPr>
      <xdr:spPr>
        <a:xfrm>
          <a:off x="1968500" y="984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169203</xdr:rowOff>
    </xdr:from>
    <xdr:ext cx="599010" cy="259045"/>
    <xdr:sp macro="" textlink="">
      <xdr:nvSpPr>
        <xdr:cNvPr id="148" name="テキスト ボックス 147"/>
        <xdr:cNvSpPr txBox="1"/>
      </xdr:nvSpPr>
      <xdr:spPr>
        <a:xfrm>
          <a:off x="1719794" y="99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170313</xdr:rowOff>
    </xdr:from>
    <xdr:to>
      <xdr:col>1</xdr:col>
      <xdr:colOff>485775</xdr:colOff>
      <xdr:row>58</xdr:row>
      <xdr:rowOff>100463</xdr:rowOff>
    </xdr:to>
    <xdr:sp macro="" textlink="">
      <xdr:nvSpPr>
        <xdr:cNvPr id="149" name="円/楕円 148"/>
        <xdr:cNvSpPr/>
      </xdr:nvSpPr>
      <xdr:spPr>
        <a:xfrm>
          <a:off x="1079500" y="9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91590</xdr:rowOff>
    </xdr:from>
    <xdr:ext cx="599010" cy="259045"/>
    <xdr:sp macro="" textlink="">
      <xdr:nvSpPr>
        <xdr:cNvPr id="150" name="テキスト ボックス 149"/>
        <xdr:cNvSpPr txBox="1"/>
      </xdr:nvSpPr>
      <xdr:spPr>
        <a:xfrm>
          <a:off x="830794" y="1003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105676</xdr:rowOff>
    </xdr:from>
    <xdr:to>
      <xdr:col>6</xdr:col>
      <xdr:colOff>511175</xdr:colOff>
      <xdr:row>74</xdr:row>
      <xdr:rowOff>96151</xdr:rowOff>
    </xdr:to>
    <xdr:cxnSp macro="">
      <xdr:nvCxnSpPr>
        <xdr:cNvPr id="179" name="直線コネクタ 178"/>
        <xdr:cNvCxnSpPr/>
      </xdr:nvCxnSpPr>
      <xdr:spPr>
        <a:xfrm flipV="1">
          <a:off x="3797300" y="12450076"/>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95809</xdr:rowOff>
    </xdr:from>
    <xdr:to>
      <xdr:col>5</xdr:col>
      <xdr:colOff>358775</xdr:colOff>
      <xdr:row>74</xdr:row>
      <xdr:rowOff>96151</xdr:rowOff>
    </xdr:to>
    <xdr:cxnSp macro="">
      <xdr:nvCxnSpPr>
        <xdr:cNvPr id="182" name="直線コネクタ 181"/>
        <xdr:cNvCxnSpPr/>
      </xdr:nvCxnSpPr>
      <xdr:spPr>
        <a:xfrm>
          <a:off x="2908300" y="12611659"/>
          <a:ext cx="889000" cy="17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95809</xdr:rowOff>
    </xdr:from>
    <xdr:to>
      <xdr:col>4</xdr:col>
      <xdr:colOff>155575</xdr:colOff>
      <xdr:row>74</xdr:row>
      <xdr:rowOff>118002</xdr:rowOff>
    </xdr:to>
    <xdr:cxnSp macro="">
      <xdr:nvCxnSpPr>
        <xdr:cNvPr id="185" name="直線コネクタ 184"/>
        <xdr:cNvCxnSpPr/>
      </xdr:nvCxnSpPr>
      <xdr:spPr>
        <a:xfrm flipV="1">
          <a:off x="2019300" y="12611659"/>
          <a:ext cx="889000" cy="19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118002</xdr:rowOff>
    </xdr:from>
    <xdr:to>
      <xdr:col>2</xdr:col>
      <xdr:colOff>638175</xdr:colOff>
      <xdr:row>75</xdr:row>
      <xdr:rowOff>1168</xdr:rowOff>
    </xdr:to>
    <xdr:cxnSp macro="">
      <xdr:nvCxnSpPr>
        <xdr:cNvPr id="188" name="直線コネクタ 187"/>
        <xdr:cNvCxnSpPr/>
      </xdr:nvCxnSpPr>
      <xdr:spPr>
        <a:xfrm flipV="1">
          <a:off x="1130300" y="12805302"/>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54876</xdr:rowOff>
    </xdr:from>
    <xdr:to>
      <xdr:col>6</xdr:col>
      <xdr:colOff>561975</xdr:colOff>
      <xdr:row>72</xdr:row>
      <xdr:rowOff>156476</xdr:rowOff>
    </xdr:to>
    <xdr:sp macro="" textlink="">
      <xdr:nvSpPr>
        <xdr:cNvPr id="198" name="円/楕円 197"/>
        <xdr:cNvSpPr/>
      </xdr:nvSpPr>
      <xdr:spPr>
        <a:xfrm>
          <a:off x="4584700" y="12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77753</xdr:rowOff>
    </xdr:from>
    <xdr:ext cx="534377" cy="259045"/>
    <xdr:sp macro="" textlink="">
      <xdr:nvSpPr>
        <xdr:cNvPr id="199" name="維持補修費該当値テキスト"/>
        <xdr:cNvSpPr txBox="1"/>
      </xdr:nvSpPr>
      <xdr:spPr>
        <a:xfrm>
          <a:off x="4686300" y="122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59,786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45351</xdr:rowOff>
    </xdr:from>
    <xdr:to>
      <xdr:col>5</xdr:col>
      <xdr:colOff>409575</xdr:colOff>
      <xdr:row>74</xdr:row>
      <xdr:rowOff>146951</xdr:rowOff>
    </xdr:to>
    <xdr:sp macro="" textlink="">
      <xdr:nvSpPr>
        <xdr:cNvPr id="200" name="円/楕円 199"/>
        <xdr:cNvSpPr/>
      </xdr:nvSpPr>
      <xdr:spPr>
        <a:xfrm>
          <a:off x="3746500" y="127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163478</xdr:rowOff>
    </xdr:from>
    <xdr:ext cx="534377" cy="259045"/>
    <xdr:sp macro="" textlink="">
      <xdr:nvSpPr>
        <xdr:cNvPr id="201" name="テキスト ボックス 200"/>
        <xdr:cNvSpPr txBox="1"/>
      </xdr:nvSpPr>
      <xdr:spPr>
        <a:xfrm>
          <a:off x="3530111" y="1250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45009</xdr:rowOff>
    </xdr:from>
    <xdr:to>
      <xdr:col>4</xdr:col>
      <xdr:colOff>206375</xdr:colOff>
      <xdr:row>73</xdr:row>
      <xdr:rowOff>146609</xdr:rowOff>
    </xdr:to>
    <xdr:sp macro="" textlink="">
      <xdr:nvSpPr>
        <xdr:cNvPr id="202" name="円/楕円 201"/>
        <xdr:cNvSpPr/>
      </xdr:nvSpPr>
      <xdr:spPr>
        <a:xfrm>
          <a:off x="2857500" y="125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163136</xdr:rowOff>
    </xdr:from>
    <xdr:ext cx="534377" cy="259045"/>
    <xdr:sp macro="" textlink="">
      <xdr:nvSpPr>
        <xdr:cNvPr id="203" name="テキスト ボックス 202"/>
        <xdr:cNvSpPr txBox="1"/>
      </xdr:nvSpPr>
      <xdr:spPr>
        <a:xfrm>
          <a:off x="2641111" y="1233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67202</xdr:rowOff>
    </xdr:from>
    <xdr:to>
      <xdr:col>3</xdr:col>
      <xdr:colOff>3175</xdr:colOff>
      <xdr:row>74</xdr:row>
      <xdr:rowOff>168802</xdr:rowOff>
    </xdr:to>
    <xdr:sp macro="" textlink="">
      <xdr:nvSpPr>
        <xdr:cNvPr id="204" name="円/楕円 203"/>
        <xdr:cNvSpPr/>
      </xdr:nvSpPr>
      <xdr:spPr>
        <a:xfrm>
          <a:off x="1968500" y="127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13879</xdr:rowOff>
    </xdr:from>
    <xdr:ext cx="534377" cy="259045"/>
    <xdr:sp macro="" textlink="">
      <xdr:nvSpPr>
        <xdr:cNvPr id="205" name="テキスト ボックス 204"/>
        <xdr:cNvSpPr txBox="1"/>
      </xdr:nvSpPr>
      <xdr:spPr>
        <a:xfrm>
          <a:off x="1752111" y="12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121818</xdr:rowOff>
    </xdr:from>
    <xdr:to>
      <xdr:col>1</xdr:col>
      <xdr:colOff>485775</xdr:colOff>
      <xdr:row>75</xdr:row>
      <xdr:rowOff>51968</xdr:rowOff>
    </xdr:to>
    <xdr:sp macro="" textlink="">
      <xdr:nvSpPr>
        <xdr:cNvPr id="206" name="円/楕円 205"/>
        <xdr:cNvSpPr/>
      </xdr:nvSpPr>
      <xdr:spPr>
        <a:xfrm>
          <a:off x="1079500" y="12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68495</xdr:rowOff>
    </xdr:from>
    <xdr:ext cx="534377" cy="259045"/>
    <xdr:sp macro="" textlink="">
      <xdr:nvSpPr>
        <xdr:cNvPr id="207" name="テキスト ボックス 206"/>
        <xdr:cNvSpPr txBox="1"/>
      </xdr:nvSpPr>
      <xdr:spPr>
        <a:xfrm>
          <a:off x="863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7049</xdr:rowOff>
    </xdr:from>
    <xdr:to>
      <xdr:col>6</xdr:col>
      <xdr:colOff>511175</xdr:colOff>
      <xdr:row>98</xdr:row>
      <xdr:rowOff>108483</xdr:rowOff>
    </xdr:to>
    <xdr:cxnSp macro="">
      <xdr:nvCxnSpPr>
        <xdr:cNvPr id="237" name="直線コネクタ 236"/>
        <xdr:cNvCxnSpPr/>
      </xdr:nvCxnSpPr>
      <xdr:spPr>
        <a:xfrm flipV="1">
          <a:off x="3797300" y="16809149"/>
          <a:ext cx="838200" cy="10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61964</xdr:rowOff>
    </xdr:from>
    <xdr:to>
      <xdr:col>5</xdr:col>
      <xdr:colOff>358775</xdr:colOff>
      <xdr:row>98</xdr:row>
      <xdr:rowOff>108483</xdr:rowOff>
    </xdr:to>
    <xdr:cxnSp macro="">
      <xdr:nvCxnSpPr>
        <xdr:cNvPr id="240" name="直線コネクタ 239"/>
        <xdr:cNvCxnSpPr/>
      </xdr:nvCxnSpPr>
      <xdr:spPr>
        <a:xfrm>
          <a:off x="2908300" y="16521164"/>
          <a:ext cx="889000" cy="38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28994</xdr:rowOff>
    </xdr:from>
    <xdr:to>
      <xdr:col>4</xdr:col>
      <xdr:colOff>155575</xdr:colOff>
      <xdr:row>96</xdr:row>
      <xdr:rowOff>61964</xdr:rowOff>
    </xdr:to>
    <xdr:cxnSp macro="">
      <xdr:nvCxnSpPr>
        <xdr:cNvPr id="243" name="直線コネクタ 242"/>
        <xdr:cNvCxnSpPr/>
      </xdr:nvCxnSpPr>
      <xdr:spPr>
        <a:xfrm>
          <a:off x="2019300" y="16316744"/>
          <a:ext cx="889000" cy="2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141800</xdr:rowOff>
    </xdr:from>
    <xdr:ext cx="534377" cy="259045"/>
    <xdr:sp macro="" textlink="">
      <xdr:nvSpPr>
        <xdr:cNvPr id="245" name="テキスト ボックス 244"/>
        <xdr:cNvSpPr txBox="1"/>
      </xdr:nvSpPr>
      <xdr:spPr>
        <a:xfrm>
          <a:off x="2641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136271</xdr:rowOff>
    </xdr:from>
    <xdr:to>
      <xdr:col>2</xdr:col>
      <xdr:colOff>638175</xdr:colOff>
      <xdr:row>95</xdr:row>
      <xdr:rowOff>28994</xdr:rowOff>
    </xdr:to>
    <xdr:cxnSp macro="">
      <xdr:nvCxnSpPr>
        <xdr:cNvPr id="246" name="直線コネクタ 245"/>
        <xdr:cNvCxnSpPr/>
      </xdr:nvCxnSpPr>
      <xdr:spPr>
        <a:xfrm>
          <a:off x="1130300" y="16081121"/>
          <a:ext cx="8890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68546</xdr:rowOff>
    </xdr:from>
    <xdr:ext cx="534377" cy="259045"/>
    <xdr:sp macro="" textlink="">
      <xdr:nvSpPr>
        <xdr:cNvPr id="248" name="テキスト ボックス 247"/>
        <xdr:cNvSpPr txBox="1"/>
      </xdr:nvSpPr>
      <xdr:spPr>
        <a:xfrm>
          <a:off x="1752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48835</xdr:rowOff>
    </xdr:from>
    <xdr:ext cx="534377" cy="259045"/>
    <xdr:sp macro="" textlink="">
      <xdr:nvSpPr>
        <xdr:cNvPr id="250" name="テキスト ボックス 249"/>
        <xdr:cNvSpPr txBox="1"/>
      </xdr:nvSpPr>
      <xdr:spPr>
        <a:xfrm>
          <a:off x="863111" y="166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127699</xdr:rowOff>
    </xdr:from>
    <xdr:to>
      <xdr:col>6</xdr:col>
      <xdr:colOff>561975</xdr:colOff>
      <xdr:row>98</xdr:row>
      <xdr:rowOff>57849</xdr:rowOff>
    </xdr:to>
    <xdr:sp macro="" textlink="">
      <xdr:nvSpPr>
        <xdr:cNvPr id="256" name="円/楕円 255"/>
        <xdr:cNvSpPr/>
      </xdr:nvSpPr>
      <xdr:spPr>
        <a:xfrm>
          <a:off x="4584700" y="167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106126</xdr:rowOff>
    </xdr:from>
    <xdr:ext cx="534377" cy="259045"/>
    <xdr:sp macro="" textlink="">
      <xdr:nvSpPr>
        <xdr:cNvPr id="257" name="扶助費該当値テキスト"/>
        <xdr:cNvSpPr txBox="1"/>
      </xdr:nvSpPr>
      <xdr:spPr>
        <a:xfrm>
          <a:off x="4686300" y="167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57683</xdr:rowOff>
    </xdr:from>
    <xdr:to>
      <xdr:col>5</xdr:col>
      <xdr:colOff>409575</xdr:colOff>
      <xdr:row>98</xdr:row>
      <xdr:rowOff>159283</xdr:rowOff>
    </xdr:to>
    <xdr:sp macro="" textlink="">
      <xdr:nvSpPr>
        <xdr:cNvPr id="258" name="円/楕円 257"/>
        <xdr:cNvSpPr/>
      </xdr:nvSpPr>
      <xdr:spPr>
        <a:xfrm>
          <a:off x="3746500" y="168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150410</xdr:rowOff>
    </xdr:from>
    <xdr:ext cx="534377" cy="259045"/>
    <xdr:sp macro="" textlink="">
      <xdr:nvSpPr>
        <xdr:cNvPr id="259" name="テキスト ボックス 258"/>
        <xdr:cNvSpPr txBox="1"/>
      </xdr:nvSpPr>
      <xdr:spPr>
        <a:xfrm>
          <a:off x="3530111" y="169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11164</xdr:rowOff>
    </xdr:from>
    <xdr:to>
      <xdr:col>4</xdr:col>
      <xdr:colOff>206375</xdr:colOff>
      <xdr:row>96</xdr:row>
      <xdr:rowOff>112764</xdr:rowOff>
    </xdr:to>
    <xdr:sp macro="" textlink="">
      <xdr:nvSpPr>
        <xdr:cNvPr id="260" name="円/楕円 259"/>
        <xdr:cNvSpPr/>
      </xdr:nvSpPr>
      <xdr:spPr>
        <a:xfrm>
          <a:off x="2857500" y="164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129291</xdr:rowOff>
    </xdr:from>
    <xdr:ext cx="534377" cy="259045"/>
    <xdr:sp macro="" textlink="">
      <xdr:nvSpPr>
        <xdr:cNvPr id="261" name="テキスト ボックス 260"/>
        <xdr:cNvSpPr txBox="1"/>
      </xdr:nvSpPr>
      <xdr:spPr>
        <a:xfrm>
          <a:off x="2641111" y="162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149644</xdr:rowOff>
    </xdr:from>
    <xdr:to>
      <xdr:col>3</xdr:col>
      <xdr:colOff>3175</xdr:colOff>
      <xdr:row>95</xdr:row>
      <xdr:rowOff>79794</xdr:rowOff>
    </xdr:to>
    <xdr:sp macro="" textlink="">
      <xdr:nvSpPr>
        <xdr:cNvPr id="262" name="円/楕円 261"/>
        <xdr:cNvSpPr/>
      </xdr:nvSpPr>
      <xdr:spPr>
        <a:xfrm>
          <a:off x="1968500" y="162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96321</xdr:rowOff>
    </xdr:from>
    <xdr:ext cx="534377" cy="259045"/>
    <xdr:sp macro="" textlink="">
      <xdr:nvSpPr>
        <xdr:cNvPr id="263" name="テキスト ボックス 262"/>
        <xdr:cNvSpPr txBox="1"/>
      </xdr:nvSpPr>
      <xdr:spPr>
        <a:xfrm>
          <a:off x="1752111" y="160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85471</xdr:rowOff>
    </xdr:from>
    <xdr:to>
      <xdr:col>1</xdr:col>
      <xdr:colOff>485775</xdr:colOff>
      <xdr:row>94</xdr:row>
      <xdr:rowOff>15621</xdr:rowOff>
    </xdr:to>
    <xdr:sp macro="" textlink="">
      <xdr:nvSpPr>
        <xdr:cNvPr id="264" name="円/楕円 263"/>
        <xdr:cNvSpPr/>
      </xdr:nvSpPr>
      <xdr:spPr>
        <a:xfrm>
          <a:off x="1079500" y="160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32148</xdr:rowOff>
    </xdr:from>
    <xdr:ext cx="599010" cy="259045"/>
    <xdr:sp macro="" textlink="">
      <xdr:nvSpPr>
        <xdr:cNvPr id="265" name="テキスト ボックス 264"/>
        <xdr:cNvSpPr txBox="1"/>
      </xdr:nvSpPr>
      <xdr:spPr>
        <a:xfrm>
          <a:off x="830794" y="1580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92155</xdr:rowOff>
    </xdr:from>
    <xdr:to>
      <xdr:col>15</xdr:col>
      <xdr:colOff>180975</xdr:colOff>
      <xdr:row>35</xdr:row>
      <xdr:rowOff>85331</xdr:rowOff>
    </xdr:to>
    <xdr:cxnSp macro="">
      <xdr:nvCxnSpPr>
        <xdr:cNvPr id="294" name="直線コネクタ 293"/>
        <xdr:cNvCxnSpPr/>
      </xdr:nvCxnSpPr>
      <xdr:spPr>
        <a:xfrm>
          <a:off x="9639300" y="5750005"/>
          <a:ext cx="838200" cy="33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92155</xdr:rowOff>
    </xdr:from>
    <xdr:to>
      <xdr:col>14</xdr:col>
      <xdr:colOff>28575</xdr:colOff>
      <xdr:row>33</xdr:row>
      <xdr:rowOff>118513</xdr:rowOff>
    </xdr:to>
    <xdr:cxnSp macro="">
      <xdr:nvCxnSpPr>
        <xdr:cNvPr id="297" name="直線コネクタ 296"/>
        <xdr:cNvCxnSpPr/>
      </xdr:nvCxnSpPr>
      <xdr:spPr>
        <a:xfrm flipV="1">
          <a:off x="8750300" y="5750005"/>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118513</xdr:rowOff>
    </xdr:from>
    <xdr:to>
      <xdr:col>12</xdr:col>
      <xdr:colOff>511175</xdr:colOff>
      <xdr:row>35</xdr:row>
      <xdr:rowOff>160125</xdr:rowOff>
    </xdr:to>
    <xdr:cxnSp macro="">
      <xdr:nvCxnSpPr>
        <xdr:cNvPr id="300" name="直線コネクタ 299"/>
        <xdr:cNvCxnSpPr/>
      </xdr:nvCxnSpPr>
      <xdr:spPr>
        <a:xfrm flipV="1">
          <a:off x="7861300" y="5776363"/>
          <a:ext cx="889000" cy="3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120332</xdr:rowOff>
    </xdr:from>
    <xdr:ext cx="599010" cy="259045"/>
    <xdr:sp macro="" textlink="">
      <xdr:nvSpPr>
        <xdr:cNvPr id="302" name="テキスト ボックス 301"/>
        <xdr:cNvSpPr txBox="1"/>
      </xdr:nvSpPr>
      <xdr:spPr>
        <a:xfrm>
          <a:off x="8450794" y="62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160125</xdr:rowOff>
    </xdr:from>
    <xdr:to>
      <xdr:col>11</xdr:col>
      <xdr:colOff>307975</xdr:colOff>
      <xdr:row>36</xdr:row>
      <xdr:rowOff>121854</xdr:rowOff>
    </xdr:to>
    <xdr:cxnSp macro="">
      <xdr:nvCxnSpPr>
        <xdr:cNvPr id="303" name="直線コネクタ 302"/>
        <xdr:cNvCxnSpPr/>
      </xdr:nvCxnSpPr>
      <xdr:spPr>
        <a:xfrm flipV="1">
          <a:off x="6972300" y="6160875"/>
          <a:ext cx="889000" cy="1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166974</xdr:rowOff>
    </xdr:from>
    <xdr:ext cx="599010" cy="259045"/>
    <xdr:sp macro="" textlink="">
      <xdr:nvSpPr>
        <xdr:cNvPr id="305" name="テキスト ボックス 304"/>
        <xdr:cNvSpPr txBox="1"/>
      </xdr:nvSpPr>
      <xdr:spPr>
        <a:xfrm>
          <a:off x="7561794" y="63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26606</xdr:rowOff>
    </xdr:from>
    <xdr:ext cx="599010" cy="259045"/>
    <xdr:sp macro="" textlink="">
      <xdr:nvSpPr>
        <xdr:cNvPr id="307" name="テキスト ボックス 306"/>
        <xdr:cNvSpPr txBox="1"/>
      </xdr:nvSpPr>
      <xdr:spPr>
        <a:xfrm>
          <a:off x="6672794" y="63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34531</xdr:rowOff>
    </xdr:from>
    <xdr:to>
      <xdr:col>15</xdr:col>
      <xdr:colOff>231775</xdr:colOff>
      <xdr:row>35</xdr:row>
      <xdr:rowOff>136131</xdr:rowOff>
    </xdr:to>
    <xdr:sp macro="" textlink="">
      <xdr:nvSpPr>
        <xdr:cNvPr id="313" name="円/楕円 312"/>
        <xdr:cNvSpPr/>
      </xdr:nvSpPr>
      <xdr:spPr>
        <a:xfrm>
          <a:off x="10426700" y="60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57408</xdr:rowOff>
    </xdr:from>
    <xdr:ext cx="599010" cy="259045"/>
    <xdr:sp macro="" textlink="">
      <xdr:nvSpPr>
        <xdr:cNvPr id="314" name="補助費等該当値テキスト"/>
        <xdr:cNvSpPr txBox="1"/>
      </xdr:nvSpPr>
      <xdr:spPr>
        <a:xfrm>
          <a:off x="10528300" y="588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169,270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41355</xdr:rowOff>
    </xdr:from>
    <xdr:to>
      <xdr:col>14</xdr:col>
      <xdr:colOff>79375</xdr:colOff>
      <xdr:row>33</xdr:row>
      <xdr:rowOff>142955</xdr:rowOff>
    </xdr:to>
    <xdr:sp macro="" textlink="">
      <xdr:nvSpPr>
        <xdr:cNvPr id="315" name="円/楕円 314"/>
        <xdr:cNvSpPr/>
      </xdr:nvSpPr>
      <xdr:spPr>
        <a:xfrm>
          <a:off x="9588500" y="569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159482</xdr:rowOff>
    </xdr:from>
    <xdr:ext cx="599010" cy="259045"/>
    <xdr:sp macro="" textlink="">
      <xdr:nvSpPr>
        <xdr:cNvPr id="316" name="テキスト ボックス 315"/>
        <xdr:cNvSpPr txBox="1"/>
      </xdr:nvSpPr>
      <xdr:spPr>
        <a:xfrm>
          <a:off x="9339794" y="547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257,479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67713</xdr:rowOff>
    </xdr:from>
    <xdr:to>
      <xdr:col>12</xdr:col>
      <xdr:colOff>561975</xdr:colOff>
      <xdr:row>33</xdr:row>
      <xdr:rowOff>169313</xdr:rowOff>
    </xdr:to>
    <xdr:sp macro="" textlink="">
      <xdr:nvSpPr>
        <xdr:cNvPr id="317" name="円/楕円 316"/>
        <xdr:cNvSpPr/>
      </xdr:nvSpPr>
      <xdr:spPr>
        <a:xfrm>
          <a:off x="8699500" y="57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14390</xdr:rowOff>
    </xdr:from>
    <xdr:ext cx="599010" cy="259045"/>
    <xdr:sp macro="" textlink="">
      <xdr:nvSpPr>
        <xdr:cNvPr id="318" name="テキスト ボックス 317"/>
        <xdr:cNvSpPr txBox="1"/>
      </xdr:nvSpPr>
      <xdr:spPr>
        <a:xfrm>
          <a:off x="8450794" y="550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250,561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109325</xdr:rowOff>
    </xdr:from>
    <xdr:to>
      <xdr:col>11</xdr:col>
      <xdr:colOff>358775</xdr:colOff>
      <xdr:row>36</xdr:row>
      <xdr:rowOff>39475</xdr:rowOff>
    </xdr:to>
    <xdr:sp macro="" textlink="">
      <xdr:nvSpPr>
        <xdr:cNvPr id="319" name="円/楕円 318"/>
        <xdr:cNvSpPr/>
      </xdr:nvSpPr>
      <xdr:spPr>
        <a:xfrm>
          <a:off x="7810500" y="61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56002</xdr:rowOff>
    </xdr:from>
    <xdr:ext cx="599010" cy="259045"/>
    <xdr:sp macro="" textlink="">
      <xdr:nvSpPr>
        <xdr:cNvPr id="320" name="テキスト ボックス 319"/>
        <xdr:cNvSpPr txBox="1"/>
      </xdr:nvSpPr>
      <xdr:spPr>
        <a:xfrm>
          <a:off x="7561794" y="588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71054</xdr:rowOff>
    </xdr:from>
    <xdr:to>
      <xdr:col>10</xdr:col>
      <xdr:colOff>155575</xdr:colOff>
      <xdr:row>37</xdr:row>
      <xdr:rowOff>1204</xdr:rowOff>
    </xdr:to>
    <xdr:sp macro="" textlink="">
      <xdr:nvSpPr>
        <xdr:cNvPr id="321" name="円/楕円 320"/>
        <xdr:cNvSpPr/>
      </xdr:nvSpPr>
      <xdr:spPr>
        <a:xfrm>
          <a:off x="6921500" y="62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17731</xdr:rowOff>
    </xdr:from>
    <xdr:ext cx="599010" cy="259045"/>
    <xdr:sp macro="" textlink="">
      <xdr:nvSpPr>
        <xdr:cNvPr id="322" name="テキスト ボックス 321"/>
        <xdr:cNvSpPr txBox="1"/>
      </xdr:nvSpPr>
      <xdr:spPr>
        <a:xfrm>
          <a:off x="6672794" y="601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150182</xdr:rowOff>
    </xdr:from>
    <xdr:to>
      <xdr:col>15</xdr:col>
      <xdr:colOff>180975</xdr:colOff>
      <xdr:row>58</xdr:row>
      <xdr:rowOff>41946</xdr:rowOff>
    </xdr:to>
    <xdr:cxnSp macro="">
      <xdr:nvCxnSpPr>
        <xdr:cNvPr id="349" name="直線コネクタ 348"/>
        <xdr:cNvCxnSpPr/>
      </xdr:nvCxnSpPr>
      <xdr:spPr>
        <a:xfrm flipV="1">
          <a:off x="9639300" y="9922832"/>
          <a:ext cx="838200" cy="6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41946</xdr:rowOff>
    </xdr:from>
    <xdr:to>
      <xdr:col>14</xdr:col>
      <xdr:colOff>28575</xdr:colOff>
      <xdr:row>58</xdr:row>
      <xdr:rowOff>66670</xdr:rowOff>
    </xdr:to>
    <xdr:cxnSp macro="">
      <xdr:nvCxnSpPr>
        <xdr:cNvPr id="352" name="直線コネクタ 351"/>
        <xdr:cNvCxnSpPr/>
      </xdr:nvCxnSpPr>
      <xdr:spPr>
        <a:xfrm flipV="1">
          <a:off x="8750300" y="9986046"/>
          <a:ext cx="889000" cy="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66670</xdr:rowOff>
    </xdr:from>
    <xdr:to>
      <xdr:col>12</xdr:col>
      <xdr:colOff>511175</xdr:colOff>
      <xdr:row>58</xdr:row>
      <xdr:rowOff>94476</xdr:rowOff>
    </xdr:to>
    <xdr:cxnSp macro="">
      <xdr:nvCxnSpPr>
        <xdr:cNvPr id="355" name="直線コネクタ 354"/>
        <xdr:cNvCxnSpPr/>
      </xdr:nvCxnSpPr>
      <xdr:spPr>
        <a:xfrm flipV="1">
          <a:off x="7861300" y="10010770"/>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94476</xdr:rowOff>
    </xdr:from>
    <xdr:to>
      <xdr:col>11</xdr:col>
      <xdr:colOff>307975</xdr:colOff>
      <xdr:row>58</xdr:row>
      <xdr:rowOff>100331</xdr:rowOff>
    </xdr:to>
    <xdr:cxnSp macro="">
      <xdr:nvCxnSpPr>
        <xdr:cNvPr id="358" name="直線コネクタ 357"/>
        <xdr:cNvCxnSpPr/>
      </xdr:nvCxnSpPr>
      <xdr:spPr>
        <a:xfrm flipV="1">
          <a:off x="6972300" y="10038576"/>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99382</xdr:rowOff>
    </xdr:from>
    <xdr:to>
      <xdr:col>15</xdr:col>
      <xdr:colOff>231775</xdr:colOff>
      <xdr:row>58</xdr:row>
      <xdr:rowOff>29532</xdr:rowOff>
    </xdr:to>
    <xdr:sp macro="" textlink="">
      <xdr:nvSpPr>
        <xdr:cNvPr id="368" name="円/楕円 367"/>
        <xdr:cNvSpPr/>
      </xdr:nvSpPr>
      <xdr:spPr>
        <a:xfrm>
          <a:off x="10426700" y="98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122259</xdr:rowOff>
    </xdr:from>
    <xdr:ext cx="599010" cy="259045"/>
    <xdr:sp macro="" textlink="">
      <xdr:nvSpPr>
        <xdr:cNvPr id="369" name="普通建設事業費該当値テキスト"/>
        <xdr:cNvSpPr txBox="1"/>
      </xdr:nvSpPr>
      <xdr:spPr>
        <a:xfrm>
          <a:off x="10528300" y="972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162596</xdr:rowOff>
    </xdr:from>
    <xdr:to>
      <xdr:col>14</xdr:col>
      <xdr:colOff>79375</xdr:colOff>
      <xdr:row>58</xdr:row>
      <xdr:rowOff>92746</xdr:rowOff>
    </xdr:to>
    <xdr:sp macro="" textlink="">
      <xdr:nvSpPr>
        <xdr:cNvPr id="370" name="円/楕円 369"/>
        <xdr:cNvSpPr/>
      </xdr:nvSpPr>
      <xdr:spPr>
        <a:xfrm>
          <a:off x="9588500" y="99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83873</xdr:rowOff>
    </xdr:from>
    <xdr:ext cx="599010" cy="259045"/>
    <xdr:sp macro="" textlink="">
      <xdr:nvSpPr>
        <xdr:cNvPr id="371" name="テキスト ボックス 370"/>
        <xdr:cNvSpPr txBox="1"/>
      </xdr:nvSpPr>
      <xdr:spPr>
        <a:xfrm>
          <a:off x="9339794" y="1002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15870</xdr:rowOff>
    </xdr:from>
    <xdr:to>
      <xdr:col>12</xdr:col>
      <xdr:colOff>561975</xdr:colOff>
      <xdr:row>58</xdr:row>
      <xdr:rowOff>117470</xdr:rowOff>
    </xdr:to>
    <xdr:sp macro="" textlink="">
      <xdr:nvSpPr>
        <xdr:cNvPr id="372" name="円/楕円 371"/>
        <xdr:cNvSpPr/>
      </xdr:nvSpPr>
      <xdr:spPr>
        <a:xfrm>
          <a:off x="8699500" y="99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108597</xdr:rowOff>
    </xdr:from>
    <xdr:ext cx="599010" cy="259045"/>
    <xdr:sp macro="" textlink="">
      <xdr:nvSpPr>
        <xdr:cNvPr id="373" name="テキスト ボックス 372"/>
        <xdr:cNvSpPr txBox="1"/>
      </xdr:nvSpPr>
      <xdr:spPr>
        <a:xfrm>
          <a:off x="8450794" y="100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43676</xdr:rowOff>
    </xdr:from>
    <xdr:to>
      <xdr:col>11</xdr:col>
      <xdr:colOff>358775</xdr:colOff>
      <xdr:row>58</xdr:row>
      <xdr:rowOff>145276</xdr:rowOff>
    </xdr:to>
    <xdr:sp macro="" textlink="">
      <xdr:nvSpPr>
        <xdr:cNvPr id="374" name="円/楕円 373"/>
        <xdr:cNvSpPr/>
      </xdr:nvSpPr>
      <xdr:spPr>
        <a:xfrm>
          <a:off x="7810500" y="99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136403</xdr:rowOff>
    </xdr:from>
    <xdr:ext cx="534377" cy="259045"/>
    <xdr:sp macro="" textlink="">
      <xdr:nvSpPr>
        <xdr:cNvPr id="375" name="テキスト ボックス 374"/>
        <xdr:cNvSpPr txBox="1"/>
      </xdr:nvSpPr>
      <xdr:spPr>
        <a:xfrm>
          <a:off x="7594111" y="100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49531</xdr:rowOff>
    </xdr:from>
    <xdr:to>
      <xdr:col>10</xdr:col>
      <xdr:colOff>155575</xdr:colOff>
      <xdr:row>58</xdr:row>
      <xdr:rowOff>151131</xdr:rowOff>
    </xdr:to>
    <xdr:sp macro="" textlink="">
      <xdr:nvSpPr>
        <xdr:cNvPr id="376" name="円/楕円 375"/>
        <xdr:cNvSpPr/>
      </xdr:nvSpPr>
      <xdr:spPr>
        <a:xfrm>
          <a:off x="6921500" y="99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142258</xdr:rowOff>
    </xdr:from>
    <xdr:ext cx="534377" cy="259045"/>
    <xdr:sp macro="" textlink="">
      <xdr:nvSpPr>
        <xdr:cNvPr id="377" name="テキスト ボックス 376"/>
        <xdr:cNvSpPr txBox="1"/>
      </xdr:nvSpPr>
      <xdr:spPr>
        <a:xfrm>
          <a:off x="6705111" y="100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16230</xdr:rowOff>
    </xdr:from>
    <xdr:to>
      <xdr:col>15</xdr:col>
      <xdr:colOff>180975</xdr:colOff>
      <xdr:row>78</xdr:row>
      <xdr:rowOff>39332</xdr:rowOff>
    </xdr:to>
    <xdr:cxnSp macro="">
      <xdr:nvCxnSpPr>
        <xdr:cNvPr id="406" name="直線コネクタ 405"/>
        <xdr:cNvCxnSpPr/>
      </xdr:nvCxnSpPr>
      <xdr:spPr>
        <a:xfrm flipV="1">
          <a:off x="9639300" y="13046430"/>
          <a:ext cx="838200" cy="36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161034</xdr:rowOff>
    </xdr:from>
    <xdr:to>
      <xdr:col>14</xdr:col>
      <xdr:colOff>28575</xdr:colOff>
      <xdr:row>78</xdr:row>
      <xdr:rowOff>39332</xdr:rowOff>
    </xdr:to>
    <xdr:cxnSp macro="">
      <xdr:nvCxnSpPr>
        <xdr:cNvPr id="409" name="直線コネクタ 408"/>
        <xdr:cNvCxnSpPr/>
      </xdr:nvCxnSpPr>
      <xdr:spPr>
        <a:xfrm>
          <a:off x="8750300" y="13362684"/>
          <a:ext cx="889000" cy="4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33413</xdr:rowOff>
    </xdr:from>
    <xdr:ext cx="599010" cy="259045"/>
    <xdr:sp macro="" textlink="">
      <xdr:nvSpPr>
        <xdr:cNvPr id="413" name="テキスト ボックス 412"/>
        <xdr:cNvSpPr txBox="1"/>
      </xdr:nvSpPr>
      <xdr:spPr>
        <a:xfrm>
          <a:off x="8450794" y="134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136879</xdr:rowOff>
    </xdr:from>
    <xdr:to>
      <xdr:col>15</xdr:col>
      <xdr:colOff>231775</xdr:colOff>
      <xdr:row>76</xdr:row>
      <xdr:rowOff>67028</xdr:rowOff>
    </xdr:to>
    <xdr:sp macro="" textlink="">
      <xdr:nvSpPr>
        <xdr:cNvPr id="419" name="円/楕円 418"/>
        <xdr:cNvSpPr/>
      </xdr:nvSpPr>
      <xdr:spPr>
        <a:xfrm>
          <a:off x="10426700" y="12995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159756</xdr:rowOff>
    </xdr:from>
    <xdr:ext cx="599010" cy="259045"/>
    <xdr:sp macro="" textlink="">
      <xdr:nvSpPr>
        <xdr:cNvPr id="420" name="普通建設事業費 （ うち新規整備　）該当値テキスト"/>
        <xdr:cNvSpPr txBox="1"/>
      </xdr:nvSpPr>
      <xdr:spPr>
        <a:xfrm>
          <a:off x="10528300" y="1284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159982</xdr:rowOff>
    </xdr:from>
    <xdr:to>
      <xdr:col>14</xdr:col>
      <xdr:colOff>79375</xdr:colOff>
      <xdr:row>78</xdr:row>
      <xdr:rowOff>90132</xdr:rowOff>
    </xdr:to>
    <xdr:sp macro="" textlink="">
      <xdr:nvSpPr>
        <xdr:cNvPr id="421" name="円/楕円 420"/>
        <xdr:cNvSpPr/>
      </xdr:nvSpPr>
      <xdr:spPr>
        <a:xfrm>
          <a:off x="9588500" y="133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81259</xdr:rowOff>
    </xdr:from>
    <xdr:ext cx="534377" cy="259045"/>
    <xdr:sp macro="" textlink="">
      <xdr:nvSpPr>
        <xdr:cNvPr id="422" name="テキスト ボックス 421"/>
        <xdr:cNvSpPr txBox="1"/>
      </xdr:nvSpPr>
      <xdr:spPr>
        <a:xfrm>
          <a:off x="9372111" y="134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110234</xdr:rowOff>
    </xdr:from>
    <xdr:to>
      <xdr:col>12</xdr:col>
      <xdr:colOff>561975</xdr:colOff>
      <xdr:row>78</xdr:row>
      <xdr:rowOff>40384</xdr:rowOff>
    </xdr:to>
    <xdr:sp macro="" textlink="">
      <xdr:nvSpPr>
        <xdr:cNvPr id="423" name="円/楕円 422"/>
        <xdr:cNvSpPr/>
      </xdr:nvSpPr>
      <xdr:spPr>
        <a:xfrm>
          <a:off x="8699500" y="133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56911</xdr:rowOff>
    </xdr:from>
    <xdr:ext cx="599010" cy="259045"/>
    <xdr:sp macro="" textlink="">
      <xdr:nvSpPr>
        <xdr:cNvPr id="424" name="テキスト ボックス 423"/>
        <xdr:cNvSpPr txBox="1"/>
      </xdr:nvSpPr>
      <xdr:spPr>
        <a:xfrm>
          <a:off x="8450794" y="1308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32885</xdr:rowOff>
    </xdr:from>
    <xdr:to>
      <xdr:col>15</xdr:col>
      <xdr:colOff>180975</xdr:colOff>
      <xdr:row>98</xdr:row>
      <xdr:rowOff>85613</xdr:rowOff>
    </xdr:to>
    <xdr:cxnSp macro="">
      <xdr:nvCxnSpPr>
        <xdr:cNvPr id="451" name="直線コネクタ 450"/>
        <xdr:cNvCxnSpPr/>
      </xdr:nvCxnSpPr>
      <xdr:spPr>
        <a:xfrm>
          <a:off x="9639300" y="16834985"/>
          <a:ext cx="838200" cy="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32885</xdr:rowOff>
    </xdr:from>
    <xdr:to>
      <xdr:col>14</xdr:col>
      <xdr:colOff>28575</xdr:colOff>
      <xdr:row>98</xdr:row>
      <xdr:rowOff>107283</xdr:rowOff>
    </xdr:to>
    <xdr:cxnSp macro="">
      <xdr:nvCxnSpPr>
        <xdr:cNvPr id="454" name="直線コネクタ 453"/>
        <xdr:cNvCxnSpPr/>
      </xdr:nvCxnSpPr>
      <xdr:spPr>
        <a:xfrm flipV="1">
          <a:off x="8750300" y="16834985"/>
          <a:ext cx="889000" cy="7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34813</xdr:rowOff>
    </xdr:from>
    <xdr:to>
      <xdr:col>15</xdr:col>
      <xdr:colOff>231775</xdr:colOff>
      <xdr:row>98</xdr:row>
      <xdr:rowOff>136413</xdr:rowOff>
    </xdr:to>
    <xdr:sp macro="" textlink="">
      <xdr:nvSpPr>
        <xdr:cNvPr id="464" name="円/楕円 463"/>
        <xdr:cNvSpPr/>
      </xdr:nvSpPr>
      <xdr:spPr>
        <a:xfrm>
          <a:off x="10426700" y="168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121190</xdr:rowOff>
    </xdr:from>
    <xdr:ext cx="534377" cy="259045"/>
    <xdr:sp macro="" textlink="">
      <xdr:nvSpPr>
        <xdr:cNvPr id="465" name="普通建設事業費 （ うち更新整備　）該当値テキスト"/>
        <xdr:cNvSpPr txBox="1"/>
      </xdr:nvSpPr>
      <xdr:spPr>
        <a:xfrm>
          <a:off x="10528300" y="167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153535</xdr:rowOff>
    </xdr:from>
    <xdr:to>
      <xdr:col>14</xdr:col>
      <xdr:colOff>79375</xdr:colOff>
      <xdr:row>98</xdr:row>
      <xdr:rowOff>83685</xdr:rowOff>
    </xdr:to>
    <xdr:sp macro="" textlink="">
      <xdr:nvSpPr>
        <xdr:cNvPr id="466" name="円/楕円 465"/>
        <xdr:cNvSpPr/>
      </xdr:nvSpPr>
      <xdr:spPr>
        <a:xfrm>
          <a:off x="9588500" y="167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100212</xdr:rowOff>
    </xdr:from>
    <xdr:ext cx="599010" cy="259045"/>
    <xdr:sp macro="" textlink="">
      <xdr:nvSpPr>
        <xdr:cNvPr id="467" name="テキスト ボックス 466"/>
        <xdr:cNvSpPr txBox="1"/>
      </xdr:nvSpPr>
      <xdr:spPr>
        <a:xfrm>
          <a:off x="9339794" y="165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56483</xdr:rowOff>
    </xdr:from>
    <xdr:to>
      <xdr:col>12</xdr:col>
      <xdr:colOff>561975</xdr:colOff>
      <xdr:row>98</xdr:row>
      <xdr:rowOff>158083</xdr:rowOff>
    </xdr:to>
    <xdr:sp macro="" textlink="">
      <xdr:nvSpPr>
        <xdr:cNvPr id="468" name="円/楕円 467"/>
        <xdr:cNvSpPr/>
      </xdr:nvSpPr>
      <xdr:spPr>
        <a:xfrm>
          <a:off x="8699500" y="168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149210</xdr:rowOff>
    </xdr:from>
    <xdr:ext cx="534377" cy="259045"/>
    <xdr:sp macro="" textlink="">
      <xdr:nvSpPr>
        <xdr:cNvPr id="469" name="テキスト ボックス 468"/>
        <xdr:cNvSpPr txBox="1"/>
      </xdr:nvSpPr>
      <xdr:spPr>
        <a:xfrm>
          <a:off x="8483111" y="1695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80" name="直線コネクタ 47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81" name="テキスト ボックス 48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4" name="直線コネクタ 48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85" name="テキスト ボックス 48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87528</xdr:rowOff>
    </xdr:from>
    <xdr:to>
      <xdr:col>23</xdr:col>
      <xdr:colOff>516889</xdr:colOff>
      <xdr:row>38</xdr:row>
      <xdr:rowOff>25400</xdr:rowOff>
    </xdr:to>
    <xdr:cxnSp macro="">
      <xdr:nvCxnSpPr>
        <xdr:cNvPr id="489" name="直線コネクタ 488"/>
        <xdr:cNvCxnSpPr/>
      </xdr:nvCxnSpPr>
      <xdr:spPr>
        <a:xfrm flipV="1">
          <a:off x="16317595" y="5916828"/>
          <a:ext cx="1269" cy="623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29975</xdr:rowOff>
    </xdr:from>
    <xdr:ext cx="249299" cy="259045"/>
    <xdr:sp macro="" textlink="">
      <xdr:nvSpPr>
        <xdr:cNvPr id="490" name="災害復旧事業費最小値テキスト"/>
        <xdr:cNvSpPr txBox="1"/>
      </xdr:nvSpPr>
      <xdr:spPr>
        <a:xfrm>
          <a:off x="16370300" y="6545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91" name="直線コネクタ 49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34205</xdr:rowOff>
    </xdr:from>
    <xdr:ext cx="599010" cy="259045"/>
    <xdr:sp macro="" textlink="">
      <xdr:nvSpPr>
        <xdr:cNvPr id="492" name="災害復旧事業費最大値テキスト"/>
        <xdr:cNvSpPr txBox="1"/>
      </xdr:nvSpPr>
      <xdr:spPr>
        <a:xfrm>
          <a:off x="16370300" y="569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34</xdr:row>
      <xdr:rowOff>87528</xdr:rowOff>
    </xdr:from>
    <xdr:to>
      <xdr:col>23</xdr:col>
      <xdr:colOff>606425</xdr:colOff>
      <xdr:row>34</xdr:row>
      <xdr:rowOff>87528</xdr:rowOff>
    </xdr:to>
    <xdr:cxnSp macro="">
      <xdr:nvCxnSpPr>
        <xdr:cNvPr id="493" name="直線コネクタ 492"/>
        <xdr:cNvCxnSpPr/>
      </xdr:nvCxnSpPr>
      <xdr:spPr>
        <a:xfrm>
          <a:off x="16230600" y="591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46528</xdr:rowOff>
    </xdr:from>
    <xdr:to>
      <xdr:col>23</xdr:col>
      <xdr:colOff>517525</xdr:colOff>
      <xdr:row>37</xdr:row>
      <xdr:rowOff>608</xdr:rowOff>
    </xdr:to>
    <xdr:cxnSp macro="">
      <xdr:nvCxnSpPr>
        <xdr:cNvPr id="494" name="直線コネクタ 493"/>
        <xdr:cNvCxnSpPr/>
      </xdr:nvCxnSpPr>
      <xdr:spPr>
        <a:xfrm>
          <a:off x="15481300" y="6047278"/>
          <a:ext cx="838200" cy="29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74425</xdr:rowOff>
    </xdr:from>
    <xdr:ext cx="469744" cy="259045"/>
    <xdr:sp macro="" textlink="">
      <xdr:nvSpPr>
        <xdr:cNvPr id="495" name="災害復旧事業費平均値テキスト"/>
        <xdr:cNvSpPr txBox="1"/>
      </xdr:nvSpPr>
      <xdr:spPr>
        <a:xfrm>
          <a:off x="16370300" y="6418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95998</xdr:rowOff>
    </xdr:from>
    <xdr:to>
      <xdr:col>23</xdr:col>
      <xdr:colOff>568325</xdr:colOff>
      <xdr:row>38</xdr:row>
      <xdr:rowOff>26148</xdr:rowOff>
    </xdr:to>
    <xdr:sp macro="" textlink="">
      <xdr:nvSpPr>
        <xdr:cNvPr id="496" name="フローチャート : 判断 495"/>
        <xdr:cNvSpPr/>
      </xdr:nvSpPr>
      <xdr:spPr>
        <a:xfrm>
          <a:off x="16268700" y="643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51289</xdr:rowOff>
    </xdr:from>
    <xdr:to>
      <xdr:col>22</xdr:col>
      <xdr:colOff>365125</xdr:colOff>
      <xdr:row>35</xdr:row>
      <xdr:rowOff>46528</xdr:rowOff>
    </xdr:to>
    <xdr:cxnSp macro="">
      <xdr:nvCxnSpPr>
        <xdr:cNvPr id="497" name="直線コネクタ 496"/>
        <xdr:cNvCxnSpPr/>
      </xdr:nvCxnSpPr>
      <xdr:spPr>
        <a:xfrm>
          <a:off x="14592300" y="5880589"/>
          <a:ext cx="889000" cy="1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76933</xdr:rowOff>
    </xdr:from>
    <xdr:to>
      <xdr:col>22</xdr:col>
      <xdr:colOff>415925</xdr:colOff>
      <xdr:row>38</xdr:row>
      <xdr:rowOff>7083</xdr:rowOff>
    </xdr:to>
    <xdr:sp macro="" textlink="">
      <xdr:nvSpPr>
        <xdr:cNvPr id="498" name="フローチャート : 判断 497"/>
        <xdr:cNvSpPr/>
      </xdr:nvSpPr>
      <xdr:spPr>
        <a:xfrm>
          <a:off x="15430500" y="642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169660</xdr:rowOff>
    </xdr:from>
    <xdr:ext cx="534377" cy="259045"/>
    <xdr:sp macro="" textlink="">
      <xdr:nvSpPr>
        <xdr:cNvPr id="499" name="テキスト ボックス 498"/>
        <xdr:cNvSpPr txBox="1"/>
      </xdr:nvSpPr>
      <xdr:spPr>
        <a:xfrm>
          <a:off x="15214111" y="65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108125</xdr:rowOff>
    </xdr:from>
    <xdr:to>
      <xdr:col>21</xdr:col>
      <xdr:colOff>161925</xdr:colOff>
      <xdr:row>34</xdr:row>
      <xdr:rowOff>51289</xdr:rowOff>
    </xdr:to>
    <xdr:cxnSp macro="">
      <xdr:nvCxnSpPr>
        <xdr:cNvPr id="500" name="直線コネクタ 499"/>
        <xdr:cNvCxnSpPr/>
      </xdr:nvCxnSpPr>
      <xdr:spPr>
        <a:xfrm>
          <a:off x="13703300" y="5251625"/>
          <a:ext cx="889000" cy="6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64617</xdr:rowOff>
    </xdr:from>
    <xdr:to>
      <xdr:col>21</xdr:col>
      <xdr:colOff>212725</xdr:colOff>
      <xdr:row>37</xdr:row>
      <xdr:rowOff>166217</xdr:rowOff>
    </xdr:to>
    <xdr:sp macro="" textlink="">
      <xdr:nvSpPr>
        <xdr:cNvPr id="501" name="フローチャート : 判断 500"/>
        <xdr:cNvSpPr/>
      </xdr:nvSpPr>
      <xdr:spPr>
        <a:xfrm>
          <a:off x="14541500" y="64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157344</xdr:rowOff>
    </xdr:from>
    <xdr:ext cx="534377" cy="259045"/>
    <xdr:sp macro="" textlink="">
      <xdr:nvSpPr>
        <xdr:cNvPr id="502" name="テキスト ボックス 501"/>
        <xdr:cNvSpPr txBox="1"/>
      </xdr:nvSpPr>
      <xdr:spPr>
        <a:xfrm>
          <a:off x="14325111" y="65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108125</xdr:rowOff>
    </xdr:from>
    <xdr:to>
      <xdr:col>19</xdr:col>
      <xdr:colOff>644525</xdr:colOff>
      <xdr:row>31</xdr:row>
      <xdr:rowOff>109416</xdr:rowOff>
    </xdr:to>
    <xdr:cxnSp macro="">
      <xdr:nvCxnSpPr>
        <xdr:cNvPr id="503" name="直線コネクタ 502"/>
        <xdr:cNvCxnSpPr/>
      </xdr:nvCxnSpPr>
      <xdr:spPr>
        <a:xfrm flipV="1">
          <a:off x="12814300" y="5251625"/>
          <a:ext cx="889000" cy="1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56176</xdr:rowOff>
    </xdr:from>
    <xdr:to>
      <xdr:col>20</xdr:col>
      <xdr:colOff>9525</xdr:colOff>
      <xdr:row>37</xdr:row>
      <xdr:rowOff>157776</xdr:rowOff>
    </xdr:to>
    <xdr:sp macro="" textlink="">
      <xdr:nvSpPr>
        <xdr:cNvPr id="504" name="フローチャート : 判断 503"/>
        <xdr:cNvSpPr/>
      </xdr:nvSpPr>
      <xdr:spPr>
        <a:xfrm>
          <a:off x="13652500" y="639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148903</xdr:rowOff>
    </xdr:from>
    <xdr:ext cx="534377" cy="259045"/>
    <xdr:sp macro="" textlink="">
      <xdr:nvSpPr>
        <xdr:cNvPr id="505" name="テキスト ボックス 504"/>
        <xdr:cNvSpPr txBox="1"/>
      </xdr:nvSpPr>
      <xdr:spPr>
        <a:xfrm>
          <a:off x="13436111" y="649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28967</xdr:rowOff>
    </xdr:from>
    <xdr:to>
      <xdr:col>18</xdr:col>
      <xdr:colOff>492125</xdr:colOff>
      <xdr:row>37</xdr:row>
      <xdr:rowOff>130567</xdr:rowOff>
    </xdr:to>
    <xdr:sp macro="" textlink="">
      <xdr:nvSpPr>
        <xdr:cNvPr id="506" name="フローチャート : 判断 505"/>
        <xdr:cNvSpPr/>
      </xdr:nvSpPr>
      <xdr:spPr>
        <a:xfrm>
          <a:off x="12763500" y="637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121694</xdr:rowOff>
    </xdr:from>
    <xdr:ext cx="534377" cy="259045"/>
    <xdr:sp macro="" textlink="">
      <xdr:nvSpPr>
        <xdr:cNvPr id="507" name="テキスト ボックス 506"/>
        <xdr:cNvSpPr txBox="1"/>
      </xdr:nvSpPr>
      <xdr:spPr>
        <a:xfrm>
          <a:off x="12547111" y="646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121258</xdr:rowOff>
    </xdr:from>
    <xdr:to>
      <xdr:col>23</xdr:col>
      <xdr:colOff>568325</xdr:colOff>
      <xdr:row>37</xdr:row>
      <xdr:rowOff>51408</xdr:rowOff>
    </xdr:to>
    <xdr:sp macro="" textlink="">
      <xdr:nvSpPr>
        <xdr:cNvPr id="513" name="円/楕円 512"/>
        <xdr:cNvSpPr/>
      </xdr:nvSpPr>
      <xdr:spPr>
        <a:xfrm>
          <a:off x="16268700" y="62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144135</xdr:rowOff>
    </xdr:from>
    <xdr:ext cx="534377" cy="259045"/>
    <xdr:sp macro="" textlink="">
      <xdr:nvSpPr>
        <xdr:cNvPr id="514" name="災害復旧事業費該当値テキスト"/>
        <xdr:cNvSpPr txBox="1"/>
      </xdr:nvSpPr>
      <xdr:spPr>
        <a:xfrm>
          <a:off x="16370300" y="61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167178</xdr:rowOff>
    </xdr:from>
    <xdr:to>
      <xdr:col>22</xdr:col>
      <xdr:colOff>415925</xdr:colOff>
      <xdr:row>35</xdr:row>
      <xdr:rowOff>97328</xdr:rowOff>
    </xdr:to>
    <xdr:sp macro="" textlink="">
      <xdr:nvSpPr>
        <xdr:cNvPr id="515" name="円/楕円 514"/>
        <xdr:cNvSpPr/>
      </xdr:nvSpPr>
      <xdr:spPr>
        <a:xfrm>
          <a:off x="15430500" y="59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113855</xdr:rowOff>
    </xdr:from>
    <xdr:ext cx="534377" cy="259045"/>
    <xdr:sp macro="" textlink="">
      <xdr:nvSpPr>
        <xdr:cNvPr id="516" name="テキスト ボックス 515"/>
        <xdr:cNvSpPr txBox="1"/>
      </xdr:nvSpPr>
      <xdr:spPr>
        <a:xfrm>
          <a:off x="15214111" y="577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86,303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489</xdr:rowOff>
    </xdr:from>
    <xdr:to>
      <xdr:col>21</xdr:col>
      <xdr:colOff>212725</xdr:colOff>
      <xdr:row>34</xdr:row>
      <xdr:rowOff>102089</xdr:rowOff>
    </xdr:to>
    <xdr:sp macro="" textlink="">
      <xdr:nvSpPr>
        <xdr:cNvPr id="517" name="円/楕円 516"/>
        <xdr:cNvSpPr/>
      </xdr:nvSpPr>
      <xdr:spPr>
        <a:xfrm>
          <a:off x="14541500" y="58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118616</xdr:rowOff>
    </xdr:from>
    <xdr:ext cx="599010" cy="259045"/>
    <xdr:sp macro="" textlink="">
      <xdr:nvSpPr>
        <xdr:cNvPr id="518" name="テキスト ボックス 517"/>
        <xdr:cNvSpPr txBox="1"/>
      </xdr:nvSpPr>
      <xdr:spPr>
        <a:xfrm>
          <a:off x="14292794" y="560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115,470</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57325</xdr:rowOff>
    </xdr:from>
    <xdr:to>
      <xdr:col>20</xdr:col>
      <xdr:colOff>9525</xdr:colOff>
      <xdr:row>30</xdr:row>
      <xdr:rowOff>158925</xdr:rowOff>
    </xdr:to>
    <xdr:sp macro="" textlink="">
      <xdr:nvSpPr>
        <xdr:cNvPr id="519" name="円/楕円 518"/>
        <xdr:cNvSpPr/>
      </xdr:nvSpPr>
      <xdr:spPr>
        <a:xfrm>
          <a:off x="13652500" y="5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29</xdr:row>
      <xdr:rowOff>4002</xdr:rowOff>
    </xdr:from>
    <xdr:ext cx="599010" cy="259045"/>
    <xdr:sp macro="" textlink="">
      <xdr:nvSpPr>
        <xdr:cNvPr id="520" name="テキスト ボックス 519"/>
        <xdr:cNvSpPr txBox="1"/>
      </xdr:nvSpPr>
      <xdr:spPr>
        <a:xfrm>
          <a:off x="13403794" y="497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225,525</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58616</xdr:rowOff>
    </xdr:from>
    <xdr:to>
      <xdr:col>18</xdr:col>
      <xdr:colOff>492125</xdr:colOff>
      <xdr:row>31</xdr:row>
      <xdr:rowOff>160216</xdr:rowOff>
    </xdr:to>
    <xdr:sp macro="" textlink="">
      <xdr:nvSpPr>
        <xdr:cNvPr id="521" name="円/楕円 520"/>
        <xdr:cNvSpPr/>
      </xdr:nvSpPr>
      <xdr:spPr>
        <a:xfrm>
          <a:off x="12763500" y="53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30</xdr:row>
      <xdr:rowOff>5293</xdr:rowOff>
    </xdr:from>
    <xdr:ext cx="599010" cy="259045"/>
    <xdr:sp macro="" textlink="">
      <xdr:nvSpPr>
        <xdr:cNvPr id="522" name="テキスト ボックス 521"/>
        <xdr:cNvSpPr txBox="1"/>
      </xdr:nvSpPr>
      <xdr:spPr>
        <a:xfrm>
          <a:off x="12514794" y="514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3" name="直線コネクタ 53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4" name="テキスト ボックス 53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5" name="直線コネクタ 53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36" name="テキスト ボックス 535"/>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37" name="直線コネクタ 53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38" name="テキスト ボックス 537"/>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39" name="直線コネクタ 53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0" name="テキスト ボックス 539"/>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1" name="直線コネクタ 54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2" name="テキスト ボックス 541"/>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3" name="直線コネクタ 54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4" name="テキスト ボックス 543"/>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6" name="テキスト ボックス 54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48" name="直線コネクタ 54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4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0" name="直線コネクタ 54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2" name="直線コネクタ 55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3" name="直線コネクタ 55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5" name="フローチャート : 判断 55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56" name="直線コネクタ 55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57" name="フローチャート : 判断 55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58" name="テキスト ボックス 557"/>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59" name="直線コネクタ 55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0" name="フローチャート : 判断 55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1" name="テキスト ボックス 560"/>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2" name="直線コネクタ 56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3" name="フローチャート : 判断 562"/>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4" name="テキスト ボックス 563"/>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5" name="フローチャート : 判断 564"/>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66" name="テキスト ボックス 565"/>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2" name="円/楕円 57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4" name="円/楕円 57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5" name="テキスト ボックス 574"/>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76" name="円/楕円 57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77" name="テキスト ボックス 576"/>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78" name="円/楕円 57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9" name="テキスト ボックス 578"/>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0" name="円/楕円 57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1" name="テキスト ボックス 580"/>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5" name="直線コネクタ 604"/>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6"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7" name="直線コネクタ 606"/>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08"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09" name="直線コネクタ 608"/>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166877</xdr:rowOff>
    </xdr:from>
    <xdr:to>
      <xdr:col>23</xdr:col>
      <xdr:colOff>517525</xdr:colOff>
      <xdr:row>77</xdr:row>
      <xdr:rowOff>37897</xdr:rowOff>
    </xdr:to>
    <xdr:cxnSp macro="">
      <xdr:nvCxnSpPr>
        <xdr:cNvPr id="610" name="直線コネクタ 609"/>
        <xdr:cNvCxnSpPr/>
      </xdr:nvCxnSpPr>
      <xdr:spPr>
        <a:xfrm flipV="1">
          <a:off x="15481300" y="13197077"/>
          <a:ext cx="8382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1"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2" name="フローチャート : 判断 611"/>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37897</xdr:rowOff>
    </xdr:from>
    <xdr:to>
      <xdr:col>22</xdr:col>
      <xdr:colOff>365125</xdr:colOff>
      <xdr:row>77</xdr:row>
      <xdr:rowOff>47822</xdr:rowOff>
    </xdr:to>
    <xdr:cxnSp macro="">
      <xdr:nvCxnSpPr>
        <xdr:cNvPr id="613" name="直線コネクタ 612"/>
        <xdr:cNvCxnSpPr/>
      </xdr:nvCxnSpPr>
      <xdr:spPr>
        <a:xfrm flipV="1">
          <a:off x="14592300" y="13239547"/>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4" name="フローチャート : 判断 613"/>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5" name="テキスト ボックス 614"/>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47822</xdr:rowOff>
    </xdr:from>
    <xdr:to>
      <xdr:col>21</xdr:col>
      <xdr:colOff>161925</xdr:colOff>
      <xdr:row>77</xdr:row>
      <xdr:rowOff>58479</xdr:rowOff>
    </xdr:to>
    <xdr:cxnSp macro="">
      <xdr:nvCxnSpPr>
        <xdr:cNvPr id="616" name="直線コネクタ 615"/>
        <xdr:cNvCxnSpPr/>
      </xdr:nvCxnSpPr>
      <xdr:spPr>
        <a:xfrm flipV="1">
          <a:off x="13703300" y="13249472"/>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17" name="フローチャート : 判断 616"/>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12092</xdr:rowOff>
    </xdr:from>
    <xdr:ext cx="599010" cy="259045"/>
    <xdr:sp macro="" textlink="">
      <xdr:nvSpPr>
        <xdr:cNvPr id="618" name="テキスト ボックス 617"/>
        <xdr:cNvSpPr txBox="1"/>
      </xdr:nvSpPr>
      <xdr:spPr>
        <a:xfrm>
          <a:off x="14292794"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39253</xdr:rowOff>
    </xdr:from>
    <xdr:to>
      <xdr:col>19</xdr:col>
      <xdr:colOff>644525</xdr:colOff>
      <xdr:row>77</xdr:row>
      <xdr:rowOff>58479</xdr:rowOff>
    </xdr:to>
    <xdr:cxnSp macro="">
      <xdr:nvCxnSpPr>
        <xdr:cNvPr id="619" name="直線コネクタ 618"/>
        <xdr:cNvCxnSpPr/>
      </xdr:nvCxnSpPr>
      <xdr:spPr>
        <a:xfrm>
          <a:off x="12814300" y="13240903"/>
          <a:ext cx="8890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0" name="フローチャート : 判断 619"/>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1" name="テキスト ボックス 620"/>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2" name="フローチャート : 判断 621"/>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3" name="テキスト ボックス 622"/>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116077</xdr:rowOff>
    </xdr:from>
    <xdr:to>
      <xdr:col>23</xdr:col>
      <xdr:colOff>568325</xdr:colOff>
      <xdr:row>77</xdr:row>
      <xdr:rowOff>46227</xdr:rowOff>
    </xdr:to>
    <xdr:sp macro="" textlink="">
      <xdr:nvSpPr>
        <xdr:cNvPr id="629" name="円/楕円 628"/>
        <xdr:cNvSpPr/>
      </xdr:nvSpPr>
      <xdr:spPr>
        <a:xfrm>
          <a:off x="16268700" y="131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94504</xdr:rowOff>
    </xdr:from>
    <xdr:ext cx="599010" cy="259045"/>
    <xdr:sp macro="" textlink="">
      <xdr:nvSpPr>
        <xdr:cNvPr id="630" name="公債費該当値テキスト"/>
        <xdr:cNvSpPr txBox="1"/>
      </xdr:nvSpPr>
      <xdr:spPr>
        <a:xfrm>
          <a:off x="16370300" y="1312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158547</xdr:rowOff>
    </xdr:from>
    <xdr:to>
      <xdr:col>22</xdr:col>
      <xdr:colOff>415925</xdr:colOff>
      <xdr:row>77</xdr:row>
      <xdr:rowOff>88697</xdr:rowOff>
    </xdr:to>
    <xdr:sp macro="" textlink="">
      <xdr:nvSpPr>
        <xdr:cNvPr id="631" name="円/楕円 630"/>
        <xdr:cNvSpPr/>
      </xdr:nvSpPr>
      <xdr:spPr>
        <a:xfrm>
          <a:off x="154305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79824</xdr:rowOff>
    </xdr:from>
    <xdr:ext cx="534377" cy="259045"/>
    <xdr:sp macro="" textlink="">
      <xdr:nvSpPr>
        <xdr:cNvPr id="632" name="テキスト ボックス 631"/>
        <xdr:cNvSpPr txBox="1"/>
      </xdr:nvSpPr>
      <xdr:spPr>
        <a:xfrm>
          <a:off x="15214111" y="132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168472</xdr:rowOff>
    </xdr:from>
    <xdr:to>
      <xdr:col>21</xdr:col>
      <xdr:colOff>212725</xdr:colOff>
      <xdr:row>77</xdr:row>
      <xdr:rowOff>98622</xdr:rowOff>
    </xdr:to>
    <xdr:sp macro="" textlink="">
      <xdr:nvSpPr>
        <xdr:cNvPr id="633" name="円/楕円 632"/>
        <xdr:cNvSpPr/>
      </xdr:nvSpPr>
      <xdr:spPr>
        <a:xfrm>
          <a:off x="14541500" y="131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89749</xdr:rowOff>
    </xdr:from>
    <xdr:ext cx="534377" cy="259045"/>
    <xdr:sp macro="" textlink="">
      <xdr:nvSpPr>
        <xdr:cNvPr id="634" name="テキスト ボックス 633"/>
        <xdr:cNvSpPr txBox="1"/>
      </xdr:nvSpPr>
      <xdr:spPr>
        <a:xfrm>
          <a:off x="14325111" y="132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7679</xdr:rowOff>
    </xdr:from>
    <xdr:to>
      <xdr:col>20</xdr:col>
      <xdr:colOff>9525</xdr:colOff>
      <xdr:row>77</xdr:row>
      <xdr:rowOff>109279</xdr:rowOff>
    </xdr:to>
    <xdr:sp macro="" textlink="">
      <xdr:nvSpPr>
        <xdr:cNvPr id="635" name="円/楕円 634"/>
        <xdr:cNvSpPr/>
      </xdr:nvSpPr>
      <xdr:spPr>
        <a:xfrm>
          <a:off x="13652500" y="132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100406</xdr:rowOff>
    </xdr:from>
    <xdr:ext cx="534377" cy="259045"/>
    <xdr:sp macro="" textlink="">
      <xdr:nvSpPr>
        <xdr:cNvPr id="636" name="テキスト ボックス 635"/>
        <xdr:cNvSpPr txBox="1"/>
      </xdr:nvSpPr>
      <xdr:spPr>
        <a:xfrm>
          <a:off x="13436111" y="133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159903</xdr:rowOff>
    </xdr:from>
    <xdr:to>
      <xdr:col>18</xdr:col>
      <xdr:colOff>492125</xdr:colOff>
      <xdr:row>77</xdr:row>
      <xdr:rowOff>90053</xdr:rowOff>
    </xdr:to>
    <xdr:sp macro="" textlink="">
      <xdr:nvSpPr>
        <xdr:cNvPr id="637" name="円/楕円 636"/>
        <xdr:cNvSpPr/>
      </xdr:nvSpPr>
      <xdr:spPr>
        <a:xfrm>
          <a:off x="12763500" y="131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81180</xdr:rowOff>
    </xdr:from>
    <xdr:ext cx="534377" cy="259045"/>
    <xdr:sp macro="" textlink="">
      <xdr:nvSpPr>
        <xdr:cNvPr id="638" name="テキスト ボックス 637"/>
        <xdr:cNvSpPr txBox="1"/>
      </xdr:nvSpPr>
      <xdr:spPr>
        <a:xfrm>
          <a:off x="12547111" y="132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2" name="直線コネクタ 661"/>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3"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4" name="直線コネクタ 663"/>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5"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6" name="直線コネクタ 665"/>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68238</xdr:rowOff>
    </xdr:from>
    <xdr:to>
      <xdr:col>23</xdr:col>
      <xdr:colOff>517525</xdr:colOff>
      <xdr:row>98</xdr:row>
      <xdr:rowOff>121315</xdr:rowOff>
    </xdr:to>
    <xdr:cxnSp macro="">
      <xdr:nvCxnSpPr>
        <xdr:cNvPr id="667" name="直線コネクタ 666"/>
        <xdr:cNvCxnSpPr/>
      </xdr:nvCxnSpPr>
      <xdr:spPr>
        <a:xfrm>
          <a:off x="15481300" y="16870338"/>
          <a:ext cx="838200" cy="5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68"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69" name="フローチャート : 判断 668"/>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68238</xdr:rowOff>
    </xdr:from>
    <xdr:to>
      <xdr:col>22</xdr:col>
      <xdr:colOff>365125</xdr:colOff>
      <xdr:row>98</xdr:row>
      <xdr:rowOff>158618</xdr:rowOff>
    </xdr:to>
    <xdr:cxnSp macro="">
      <xdr:nvCxnSpPr>
        <xdr:cNvPr id="670" name="直線コネクタ 669"/>
        <xdr:cNvCxnSpPr/>
      </xdr:nvCxnSpPr>
      <xdr:spPr>
        <a:xfrm flipV="1">
          <a:off x="14592300" y="16870338"/>
          <a:ext cx="889000" cy="9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1" name="フローチャート : 判断 670"/>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2" name="テキスト ボックス 671"/>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97180</xdr:rowOff>
    </xdr:from>
    <xdr:to>
      <xdr:col>21</xdr:col>
      <xdr:colOff>161925</xdr:colOff>
      <xdr:row>98</xdr:row>
      <xdr:rowOff>158618</xdr:rowOff>
    </xdr:to>
    <xdr:cxnSp macro="">
      <xdr:nvCxnSpPr>
        <xdr:cNvPr id="673" name="直線コネクタ 672"/>
        <xdr:cNvCxnSpPr/>
      </xdr:nvCxnSpPr>
      <xdr:spPr>
        <a:xfrm>
          <a:off x="13703300" y="16727830"/>
          <a:ext cx="889000" cy="2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4" name="フローチャート : 判断 673"/>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5" name="テキスト ボックス 674"/>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10406</xdr:rowOff>
    </xdr:from>
    <xdr:to>
      <xdr:col>19</xdr:col>
      <xdr:colOff>644525</xdr:colOff>
      <xdr:row>97</xdr:row>
      <xdr:rowOff>97180</xdr:rowOff>
    </xdr:to>
    <xdr:cxnSp macro="">
      <xdr:nvCxnSpPr>
        <xdr:cNvPr id="676" name="直線コネクタ 675"/>
        <xdr:cNvCxnSpPr/>
      </xdr:nvCxnSpPr>
      <xdr:spPr>
        <a:xfrm>
          <a:off x="12814300" y="16469606"/>
          <a:ext cx="889000" cy="25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77" name="フローチャート : 判断 676"/>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101347</xdr:rowOff>
    </xdr:from>
    <xdr:ext cx="534377" cy="259045"/>
    <xdr:sp macro="" textlink="">
      <xdr:nvSpPr>
        <xdr:cNvPr id="678" name="テキスト ボックス 677"/>
        <xdr:cNvSpPr txBox="1"/>
      </xdr:nvSpPr>
      <xdr:spPr>
        <a:xfrm>
          <a:off x="13436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79" name="フローチャート : 判断 678"/>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96882</xdr:rowOff>
    </xdr:from>
    <xdr:ext cx="599010" cy="259045"/>
    <xdr:sp macro="" textlink="">
      <xdr:nvSpPr>
        <xdr:cNvPr id="680" name="テキスト ボックス 679"/>
        <xdr:cNvSpPr txBox="1"/>
      </xdr:nvSpPr>
      <xdr:spPr>
        <a:xfrm>
          <a:off x="12514794" y="1672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70515</xdr:rowOff>
    </xdr:from>
    <xdr:to>
      <xdr:col>23</xdr:col>
      <xdr:colOff>568325</xdr:colOff>
      <xdr:row>99</xdr:row>
      <xdr:rowOff>665</xdr:rowOff>
    </xdr:to>
    <xdr:sp macro="" textlink="">
      <xdr:nvSpPr>
        <xdr:cNvPr id="686" name="円/楕円 685"/>
        <xdr:cNvSpPr/>
      </xdr:nvSpPr>
      <xdr:spPr>
        <a:xfrm>
          <a:off x="16268700" y="168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87" name="積立金該当値テキスト"/>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17438</xdr:rowOff>
    </xdr:from>
    <xdr:to>
      <xdr:col>22</xdr:col>
      <xdr:colOff>415925</xdr:colOff>
      <xdr:row>98</xdr:row>
      <xdr:rowOff>119038</xdr:rowOff>
    </xdr:to>
    <xdr:sp macro="" textlink="">
      <xdr:nvSpPr>
        <xdr:cNvPr id="688" name="円/楕円 687"/>
        <xdr:cNvSpPr/>
      </xdr:nvSpPr>
      <xdr:spPr>
        <a:xfrm>
          <a:off x="15430500" y="168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110165</xdr:rowOff>
    </xdr:from>
    <xdr:ext cx="534377" cy="259045"/>
    <xdr:sp macro="" textlink="">
      <xdr:nvSpPr>
        <xdr:cNvPr id="689" name="テキスト ボックス 688"/>
        <xdr:cNvSpPr txBox="1"/>
      </xdr:nvSpPr>
      <xdr:spPr>
        <a:xfrm>
          <a:off x="15214111" y="169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107818</xdr:rowOff>
    </xdr:from>
    <xdr:to>
      <xdr:col>21</xdr:col>
      <xdr:colOff>212725</xdr:colOff>
      <xdr:row>99</xdr:row>
      <xdr:rowOff>37968</xdr:rowOff>
    </xdr:to>
    <xdr:sp macro="" textlink="">
      <xdr:nvSpPr>
        <xdr:cNvPr id="690" name="円/楕円 689"/>
        <xdr:cNvSpPr/>
      </xdr:nvSpPr>
      <xdr:spPr>
        <a:xfrm>
          <a:off x="14541500" y="169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29095</xdr:rowOff>
    </xdr:from>
    <xdr:ext cx="534377" cy="259045"/>
    <xdr:sp macro="" textlink="">
      <xdr:nvSpPr>
        <xdr:cNvPr id="691" name="テキスト ボックス 690"/>
        <xdr:cNvSpPr txBox="1"/>
      </xdr:nvSpPr>
      <xdr:spPr>
        <a:xfrm>
          <a:off x="14325111" y="170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46380</xdr:rowOff>
    </xdr:from>
    <xdr:to>
      <xdr:col>20</xdr:col>
      <xdr:colOff>9525</xdr:colOff>
      <xdr:row>97</xdr:row>
      <xdr:rowOff>147980</xdr:rowOff>
    </xdr:to>
    <xdr:sp macro="" textlink="">
      <xdr:nvSpPr>
        <xdr:cNvPr id="692" name="円/楕円 691"/>
        <xdr:cNvSpPr/>
      </xdr:nvSpPr>
      <xdr:spPr>
        <a:xfrm>
          <a:off x="13652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164507</xdr:rowOff>
    </xdr:from>
    <xdr:ext cx="599010" cy="259045"/>
    <xdr:sp macro="" textlink="">
      <xdr:nvSpPr>
        <xdr:cNvPr id="693" name="テキスト ボックス 692"/>
        <xdr:cNvSpPr txBox="1"/>
      </xdr:nvSpPr>
      <xdr:spPr>
        <a:xfrm>
          <a:off x="13403794" y="1645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152,320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131056</xdr:rowOff>
    </xdr:from>
    <xdr:to>
      <xdr:col>18</xdr:col>
      <xdr:colOff>492125</xdr:colOff>
      <xdr:row>96</xdr:row>
      <xdr:rowOff>61206</xdr:rowOff>
    </xdr:to>
    <xdr:sp macro="" textlink="">
      <xdr:nvSpPr>
        <xdr:cNvPr id="694" name="円/楕円 693"/>
        <xdr:cNvSpPr/>
      </xdr:nvSpPr>
      <xdr:spPr>
        <a:xfrm>
          <a:off x="12763500" y="164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77733</xdr:rowOff>
    </xdr:from>
    <xdr:ext cx="599010" cy="259045"/>
    <xdr:sp macro="" textlink="">
      <xdr:nvSpPr>
        <xdr:cNvPr id="695" name="テキスト ボックス 694"/>
        <xdr:cNvSpPr txBox="1"/>
      </xdr:nvSpPr>
      <xdr:spPr>
        <a:xfrm>
          <a:off x="12514794" y="161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9" name="テキスト ボックス 70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1" name="テキスト ボックス 71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3" name="テキスト ボックス 71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5" name="テキスト ボックス 71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7" name="直線コネクタ 716"/>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0"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1" name="直線コネクタ 720"/>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89865</xdr:rowOff>
    </xdr:from>
    <xdr:to>
      <xdr:col>32</xdr:col>
      <xdr:colOff>187325</xdr:colOff>
      <xdr:row>38</xdr:row>
      <xdr:rowOff>139700</xdr:rowOff>
    </xdr:to>
    <xdr:cxnSp macro="">
      <xdr:nvCxnSpPr>
        <xdr:cNvPr id="722" name="直線コネクタ 721"/>
        <xdr:cNvCxnSpPr/>
      </xdr:nvCxnSpPr>
      <xdr:spPr>
        <a:xfrm>
          <a:off x="21323300" y="6604965"/>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3"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4" name="フローチャート : 判断 723"/>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89865</xdr:rowOff>
    </xdr:from>
    <xdr:to>
      <xdr:col>31</xdr:col>
      <xdr:colOff>34925</xdr:colOff>
      <xdr:row>38</xdr:row>
      <xdr:rowOff>139700</xdr:rowOff>
    </xdr:to>
    <xdr:cxnSp macro="">
      <xdr:nvCxnSpPr>
        <xdr:cNvPr id="725" name="直線コネクタ 724"/>
        <xdr:cNvCxnSpPr/>
      </xdr:nvCxnSpPr>
      <xdr:spPr>
        <a:xfrm flipV="1">
          <a:off x="20434300" y="6604965"/>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6" name="フローチャート : 判断 725"/>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7" name="テキスト ボックス 726"/>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29" name="フローチャート : 判断 728"/>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0" name="テキスト ボックス 729"/>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2" name="フローチャート : 判断 731"/>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3" name="テキスト ボックス 732"/>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4" name="フローチャート : 判断 733"/>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5" name="テキスト ボックス 734"/>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39065</xdr:rowOff>
    </xdr:from>
    <xdr:to>
      <xdr:col>31</xdr:col>
      <xdr:colOff>85725</xdr:colOff>
      <xdr:row>38</xdr:row>
      <xdr:rowOff>140665</xdr:rowOff>
    </xdr:to>
    <xdr:sp macro="" textlink="">
      <xdr:nvSpPr>
        <xdr:cNvPr id="743" name="円/楕円 742"/>
        <xdr:cNvSpPr/>
      </xdr:nvSpPr>
      <xdr:spPr>
        <a:xfrm>
          <a:off x="21272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131792</xdr:rowOff>
    </xdr:from>
    <xdr:ext cx="378565" cy="259045"/>
    <xdr:sp macro="" textlink="">
      <xdr:nvSpPr>
        <xdr:cNvPr id="744" name="テキスト ボックス 743"/>
        <xdr:cNvSpPr txBox="1"/>
      </xdr:nvSpPr>
      <xdr:spPr>
        <a:xfrm>
          <a:off x="21134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4" name="テキスト ボックス 76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4" name="直線コネクタ 773"/>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5"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7"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78" name="直線コネクタ 777"/>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160167</xdr:rowOff>
    </xdr:from>
    <xdr:to>
      <xdr:col>32</xdr:col>
      <xdr:colOff>187325</xdr:colOff>
      <xdr:row>58</xdr:row>
      <xdr:rowOff>161059</xdr:rowOff>
    </xdr:to>
    <xdr:cxnSp macro="">
      <xdr:nvCxnSpPr>
        <xdr:cNvPr id="779" name="直線コネクタ 778"/>
        <xdr:cNvCxnSpPr/>
      </xdr:nvCxnSpPr>
      <xdr:spPr>
        <a:xfrm flipV="1">
          <a:off x="21323300" y="10104267"/>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0"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1" name="フローチャート : 判断 780"/>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161059</xdr:rowOff>
    </xdr:from>
    <xdr:to>
      <xdr:col>31</xdr:col>
      <xdr:colOff>34925</xdr:colOff>
      <xdr:row>58</xdr:row>
      <xdr:rowOff>162057</xdr:rowOff>
    </xdr:to>
    <xdr:cxnSp macro="">
      <xdr:nvCxnSpPr>
        <xdr:cNvPr id="782" name="直線コネクタ 781"/>
        <xdr:cNvCxnSpPr/>
      </xdr:nvCxnSpPr>
      <xdr:spPr>
        <a:xfrm flipV="1">
          <a:off x="20434300" y="10105159"/>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3" name="フローチャート : 判断 782"/>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4" name="テキスト ボックス 783"/>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162057</xdr:rowOff>
    </xdr:from>
    <xdr:to>
      <xdr:col>29</xdr:col>
      <xdr:colOff>517525</xdr:colOff>
      <xdr:row>58</xdr:row>
      <xdr:rowOff>163520</xdr:rowOff>
    </xdr:to>
    <xdr:cxnSp macro="">
      <xdr:nvCxnSpPr>
        <xdr:cNvPr id="785" name="直線コネクタ 784"/>
        <xdr:cNvCxnSpPr/>
      </xdr:nvCxnSpPr>
      <xdr:spPr>
        <a:xfrm flipV="1">
          <a:off x="19545300" y="1010615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86" name="フローチャート : 判断 785"/>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87" name="テキスト ボックス 786"/>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163520</xdr:rowOff>
    </xdr:from>
    <xdr:to>
      <xdr:col>28</xdr:col>
      <xdr:colOff>314325</xdr:colOff>
      <xdr:row>58</xdr:row>
      <xdr:rowOff>163741</xdr:rowOff>
    </xdr:to>
    <xdr:cxnSp macro="">
      <xdr:nvCxnSpPr>
        <xdr:cNvPr id="788" name="直線コネクタ 787"/>
        <xdr:cNvCxnSpPr/>
      </xdr:nvCxnSpPr>
      <xdr:spPr>
        <a:xfrm flipV="1">
          <a:off x="18656300" y="10107620"/>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89" name="フローチャート : 判断 788"/>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0" name="テキスト ボックス 789"/>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1" name="フローチャート : 判断 790"/>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2" name="テキスト ボックス 791"/>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109367</xdr:rowOff>
    </xdr:from>
    <xdr:to>
      <xdr:col>32</xdr:col>
      <xdr:colOff>238125</xdr:colOff>
      <xdr:row>59</xdr:row>
      <xdr:rowOff>39517</xdr:rowOff>
    </xdr:to>
    <xdr:sp macro="" textlink="">
      <xdr:nvSpPr>
        <xdr:cNvPr id="798" name="円/楕円 797"/>
        <xdr:cNvSpPr/>
      </xdr:nvSpPr>
      <xdr:spPr>
        <a:xfrm>
          <a:off x="22110700" y="100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68744</xdr:rowOff>
    </xdr:from>
    <xdr:ext cx="469744" cy="259045"/>
    <xdr:sp macro="" textlink="">
      <xdr:nvSpPr>
        <xdr:cNvPr id="799" name="貸付金該当値テキスト"/>
        <xdr:cNvSpPr txBox="1"/>
      </xdr:nvSpPr>
      <xdr:spPr>
        <a:xfrm>
          <a:off x="22212300" y="984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110259</xdr:rowOff>
    </xdr:from>
    <xdr:to>
      <xdr:col>31</xdr:col>
      <xdr:colOff>85725</xdr:colOff>
      <xdr:row>59</xdr:row>
      <xdr:rowOff>40409</xdr:rowOff>
    </xdr:to>
    <xdr:sp macro="" textlink="">
      <xdr:nvSpPr>
        <xdr:cNvPr id="800" name="円/楕円 799"/>
        <xdr:cNvSpPr/>
      </xdr:nvSpPr>
      <xdr:spPr>
        <a:xfrm>
          <a:off x="21272500" y="1005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31536</xdr:rowOff>
    </xdr:from>
    <xdr:ext cx="469744" cy="259045"/>
    <xdr:sp macro="" textlink="">
      <xdr:nvSpPr>
        <xdr:cNvPr id="801" name="テキスト ボックス 800"/>
        <xdr:cNvSpPr txBox="1"/>
      </xdr:nvSpPr>
      <xdr:spPr>
        <a:xfrm>
          <a:off x="21088427" y="101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111257</xdr:rowOff>
    </xdr:from>
    <xdr:to>
      <xdr:col>29</xdr:col>
      <xdr:colOff>568325</xdr:colOff>
      <xdr:row>59</xdr:row>
      <xdr:rowOff>41407</xdr:rowOff>
    </xdr:to>
    <xdr:sp macro="" textlink="">
      <xdr:nvSpPr>
        <xdr:cNvPr id="802" name="円/楕円 801"/>
        <xdr:cNvSpPr/>
      </xdr:nvSpPr>
      <xdr:spPr>
        <a:xfrm>
          <a:off x="20383500" y="100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32534</xdr:rowOff>
    </xdr:from>
    <xdr:ext cx="469744" cy="259045"/>
    <xdr:sp macro="" textlink="">
      <xdr:nvSpPr>
        <xdr:cNvPr id="803" name="テキスト ボックス 802"/>
        <xdr:cNvSpPr txBox="1"/>
      </xdr:nvSpPr>
      <xdr:spPr>
        <a:xfrm>
          <a:off x="20199427" y="1014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112720</xdr:rowOff>
    </xdr:from>
    <xdr:to>
      <xdr:col>28</xdr:col>
      <xdr:colOff>365125</xdr:colOff>
      <xdr:row>59</xdr:row>
      <xdr:rowOff>42870</xdr:rowOff>
    </xdr:to>
    <xdr:sp macro="" textlink="">
      <xdr:nvSpPr>
        <xdr:cNvPr id="804" name="円/楕円 803"/>
        <xdr:cNvSpPr/>
      </xdr:nvSpPr>
      <xdr:spPr>
        <a:xfrm>
          <a:off x="19494500" y="100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33997</xdr:rowOff>
    </xdr:from>
    <xdr:ext cx="469744" cy="259045"/>
    <xdr:sp macro="" textlink="">
      <xdr:nvSpPr>
        <xdr:cNvPr id="805" name="テキスト ボックス 804"/>
        <xdr:cNvSpPr txBox="1"/>
      </xdr:nvSpPr>
      <xdr:spPr>
        <a:xfrm>
          <a:off x="19310427" y="101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112941</xdr:rowOff>
    </xdr:from>
    <xdr:to>
      <xdr:col>27</xdr:col>
      <xdr:colOff>161925</xdr:colOff>
      <xdr:row>59</xdr:row>
      <xdr:rowOff>43091</xdr:rowOff>
    </xdr:to>
    <xdr:sp macro="" textlink="">
      <xdr:nvSpPr>
        <xdr:cNvPr id="806" name="円/楕円 805"/>
        <xdr:cNvSpPr/>
      </xdr:nvSpPr>
      <xdr:spPr>
        <a:xfrm>
          <a:off x="18605500" y="100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34218</xdr:rowOff>
    </xdr:from>
    <xdr:ext cx="469744" cy="259045"/>
    <xdr:sp macro="" textlink="">
      <xdr:nvSpPr>
        <xdr:cNvPr id="807" name="テキスト ボックス 806"/>
        <xdr:cNvSpPr txBox="1"/>
      </xdr:nvSpPr>
      <xdr:spPr>
        <a:xfrm>
          <a:off x="18421427" y="1014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21477</xdr:rowOff>
    </xdr:from>
    <xdr:to>
      <xdr:col>32</xdr:col>
      <xdr:colOff>186689</xdr:colOff>
      <xdr:row>78</xdr:row>
      <xdr:rowOff>32029</xdr:rowOff>
    </xdr:to>
    <xdr:cxnSp macro="">
      <xdr:nvCxnSpPr>
        <xdr:cNvPr id="829" name="直線コネクタ 828"/>
        <xdr:cNvCxnSpPr/>
      </xdr:nvCxnSpPr>
      <xdr:spPr>
        <a:xfrm flipV="1">
          <a:off x="22159595" y="12537327"/>
          <a:ext cx="1269" cy="86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35856</xdr:rowOff>
    </xdr:from>
    <xdr:ext cx="534377" cy="259045"/>
    <xdr:sp macro="" textlink="">
      <xdr:nvSpPr>
        <xdr:cNvPr id="830" name="繰出金最小値テキスト"/>
        <xdr:cNvSpPr txBox="1"/>
      </xdr:nvSpPr>
      <xdr:spPr>
        <a:xfrm>
          <a:off x="22212300" y="134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32029</xdr:rowOff>
    </xdr:from>
    <xdr:to>
      <xdr:col>32</xdr:col>
      <xdr:colOff>276225</xdr:colOff>
      <xdr:row>78</xdr:row>
      <xdr:rowOff>32029</xdr:rowOff>
    </xdr:to>
    <xdr:cxnSp macro="">
      <xdr:nvCxnSpPr>
        <xdr:cNvPr id="831" name="直線コネクタ 830"/>
        <xdr:cNvCxnSpPr/>
      </xdr:nvCxnSpPr>
      <xdr:spPr>
        <a:xfrm>
          <a:off x="22072600" y="1340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139604</xdr:rowOff>
    </xdr:from>
    <xdr:ext cx="599010" cy="259045"/>
    <xdr:sp macro="" textlink="">
      <xdr:nvSpPr>
        <xdr:cNvPr id="832" name="繰出金最大値テキスト"/>
        <xdr:cNvSpPr txBox="1"/>
      </xdr:nvSpPr>
      <xdr:spPr>
        <a:xfrm>
          <a:off x="22212300" y="1231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73</xdr:row>
      <xdr:rowOff>21477</xdr:rowOff>
    </xdr:from>
    <xdr:to>
      <xdr:col>32</xdr:col>
      <xdr:colOff>276225</xdr:colOff>
      <xdr:row>73</xdr:row>
      <xdr:rowOff>21477</xdr:rowOff>
    </xdr:to>
    <xdr:cxnSp macro="">
      <xdr:nvCxnSpPr>
        <xdr:cNvPr id="833" name="直線コネクタ 832"/>
        <xdr:cNvCxnSpPr/>
      </xdr:nvCxnSpPr>
      <xdr:spPr>
        <a:xfrm>
          <a:off x="22072600" y="125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64454</xdr:rowOff>
    </xdr:from>
    <xdr:to>
      <xdr:col>32</xdr:col>
      <xdr:colOff>187325</xdr:colOff>
      <xdr:row>74</xdr:row>
      <xdr:rowOff>149320</xdr:rowOff>
    </xdr:to>
    <xdr:cxnSp macro="">
      <xdr:nvCxnSpPr>
        <xdr:cNvPr id="834" name="直線コネクタ 833"/>
        <xdr:cNvCxnSpPr/>
      </xdr:nvCxnSpPr>
      <xdr:spPr>
        <a:xfrm>
          <a:off x="21323300" y="12751754"/>
          <a:ext cx="838200" cy="8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97260</xdr:rowOff>
    </xdr:from>
    <xdr:ext cx="599010" cy="259045"/>
    <xdr:sp macro="" textlink="">
      <xdr:nvSpPr>
        <xdr:cNvPr id="835" name="繰出金平均値テキスト"/>
        <xdr:cNvSpPr txBox="1"/>
      </xdr:nvSpPr>
      <xdr:spPr>
        <a:xfrm>
          <a:off x="22212300" y="12956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118833</xdr:rowOff>
    </xdr:from>
    <xdr:to>
      <xdr:col>32</xdr:col>
      <xdr:colOff>238125</xdr:colOff>
      <xdr:row>76</xdr:row>
      <xdr:rowOff>48983</xdr:rowOff>
    </xdr:to>
    <xdr:sp macro="" textlink="">
      <xdr:nvSpPr>
        <xdr:cNvPr id="836" name="フローチャート : 判断 835"/>
        <xdr:cNvSpPr/>
      </xdr:nvSpPr>
      <xdr:spPr>
        <a:xfrm>
          <a:off x="221107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64454</xdr:rowOff>
    </xdr:from>
    <xdr:to>
      <xdr:col>31</xdr:col>
      <xdr:colOff>34925</xdr:colOff>
      <xdr:row>74</xdr:row>
      <xdr:rowOff>163685</xdr:rowOff>
    </xdr:to>
    <xdr:cxnSp macro="">
      <xdr:nvCxnSpPr>
        <xdr:cNvPr id="837" name="直線コネクタ 836"/>
        <xdr:cNvCxnSpPr/>
      </xdr:nvCxnSpPr>
      <xdr:spPr>
        <a:xfrm flipV="1">
          <a:off x="20434300" y="12751754"/>
          <a:ext cx="889000" cy="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38" name="フローチャート : 判断 837"/>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50288</xdr:rowOff>
    </xdr:from>
    <xdr:ext cx="599010" cy="259045"/>
    <xdr:sp macro="" textlink="">
      <xdr:nvSpPr>
        <xdr:cNvPr id="839" name="テキスト ボックス 838"/>
        <xdr:cNvSpPr txBox="1"/>
      </xdr:nvSpPr>
      <xdr:spPr>
        <a:xfrm>
          <a:off x="21023794"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98099</xdr:rowOff>
    </xdr:from>
    <xdr:to>
      <xdr:col>29</xdr:col>
      <xdr:colOff>517525</xdr:colOff>
      <xdr:row>74</xdr:row>
      <xdr:rowOff>163685</xdr:rowOff>
    </xdr:to>
    <xdr:cxnSp macro="">
      <xdr:nvCxnSpPr>
        <xdr:cNvPr id="840" name="直線コネクタ 839"/>
        <xdr:cNvCxnSpPr/>
      </xdr:nvCxnSpPr>
      <xdr:spPr>
        <a:xfrm>
          <a:off x="19545300" y="12785399"/>
          <a:ext cx="889000"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128169</xdr:rowOff>
    </xdr:from>
    <xdr:to>
      <xdr:col>29</xdr:col>
      <xdr:colOff>568325</xdr:colOff>
      <xdr:row>76</xdr:row>
      <xdr:rowOff>58319</xdr:rowOff>
    </xdr:to>
    <xdr:sp macro="" textlink="">
      <xdr:nvSpPr>
        <xdr:cNvPr id="841" name="フローチャート : 判断 840"/>
        <xdr:cNvSpPr/>
      </xdr:nvSpPr>
      <xdr:spPr>
        <a:xfrm>
          <a:off x="20383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49446</xdr:rowOff>
    </xdr:from>
    <xdr:ext cx="599010" cy="259045"/>
    <xdr:sp macro="" textlink="">
      <xdr:nvSpPr>
        <xdr:cNvPr id="842" name="テキスト ボックス 841"/>
        <xdr:cNvSpPr txBox="1"/>
      </xdr:nvSpPr>
      <xdr:spPr>
        <a:xfrm>
          <a:off x="20134794"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59151</xdr:rowOff>
    </xdr:from>
    <xdr:to>
      <xdr:col>28</xdr:col>
      <xdr:colOff>314325</xdr:colOff>
      <xdr:row>74</xdr:row>
      <xdr:rowOff>98099</xdr:rowOff>
    </xdr:to>
    <xdr:cxnSp macro="">
      <xdr:nvCxnSpPr>
        <xdr:cNvPr id="843" name="直線コネクタ 842"/>
        <xdr:cNvCxnSpPr/>
      </xdr:nvCxnSpPr>
      <xdr:spPr>
        <a:xfrm>
          <a:off x="18656300" y="12403551"/>
          <a:ext cx="889000" cy="38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145383</xdr:rowOff>
    </xdr:from>
    <xdr:to>
      <xdr:col>28</xdr:col>
      <xdr:colOff>365125</xdr:colOff>
      <xdr:row>76</xdr:row>
      <xdr:rowOff>75533</xdr:rowOff>
    </xdr:to>
    <xdr:sp macro="" textlink="">
      <xdr:nvSpPr>
        <xdr:cNvPr id="844" name="フローチャート : 判断 843"/>
        <xdr:cNvSpPr/>
      </xdr:nvSpPr>
      <xdr:spPr>
        <a:xfrm>
          <a:off x="19494500" y="1300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66659</xdr:rowOff>
    </xdr:from>
    <xdr:ext cx="599010" cy="259045"/>
    <xdr:sp macro="" textlink="">
      <xdr:nvSpPr>
        <xdr:cNvPr id="845" name="テキスト ボックス 844"/>
        <xdr:cNvSpPr txBox="1"/>
      </xdr:nvSpPr>
      <xdr:spPr>
        <a:xfrm>
          <a:off x="19245794" y="1309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102561</xdr:rowOff>
    </xdr:from>
    <xdr:to>
      <xdr:col>27</xdr:col>
      <xdr:colOff>161925</xdr:colOff>
      <xdr:row>75</xdr:row>
      <xdr:rowOff>32711</xdr:rowOff>
    </xdr:to>
    <xdr:sp macro="" textlink="">
      <xdr:nvSpPr>
        <xdr:cNvPr id="846" name="フローチャート : 判断 845"/>
        <xdr:cNvSpPr/>
      </xdr:nvSpPr>
      <xdr:spPr>
        <a:xfrm>
          <a:off x="18605500" y="1278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23838</xdr:rowOff>
    </xdr:from>
    <xdr:ext cx="599010" cy="259045"/>
    <xdr:sp macro="" textlink="">
      <xdr:nvSpPr>
        <xdr:cNvPr id="847" name="テキスト ボックス 846"/>
        <xdr:cNvSpPr txBox="1"/>
      </xdr:nvSpPr>
      <xdr:spPr>
        <a:xfrm>
          <a:off x="18356794" y="128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98520</xdr:rowOff>
    </xdr:from>
    <xdr:to>
      <xdr:col>32</xdr:col>
      <xdr:colOff>238125</xdr:colOff>
      <xdr:row>75</xdr:row>
      <xdr:rowOff>28670</xdr:rowOff>
    </xdr:to>
    <xdr:sp macro="" textlink="">
      <xdr:nvSpPr>
        <xdr:cNvPr id="853" name="円/楕円 852"/>
        <xdr:cNvSpPr/>
      </xdr:nvSpPr>
      <xdr:spPr>
        <a:xfrm>
          <a:off x="22110700" y="127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121397</xdr:rowOff>
    </xdr:from>
    <xdr:ext cx="599010" cy="259045"/>
    <xdr:sp macro="" textlink="">
      <xdr:nvSpPr>
        <xdr:cNvPr id="854" name="繰出金該当値テキスト"/>
        <xdr:cNvSpPr txBox="1"/>
      </xdr:nvSpPr>
      <xdr:spPr>
        <a:xfrm>
          <a:off x="22212300" y="1263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147,896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13654</xdr:rowOff>
    </xdr:from>
    <xdr:to>
      <xdr:col>31</xdr:col>
      <xdr:colOff>85725</xdr:colOff>
      <xdr:row>74</xdr:row>
      <xdr:rowOff>115254</xdr:rowOff>
    </xdr:to>
    <xdr:sp macro="" textlink="">
      <xdr:nvSpPr>
        <xdr:cNvPr id="855" name="円/楕円 854"/>
        <xdr:cNvSpPr/>
      </xdr:nvSpPr>
      <xdr:spPr>
        <a:xfrm>
          <a:off x="21272500" y="127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131781</xdr:rowOff>
    </xdr:from>
    <xdr:ext cx="599010" cy="259045"/>
    <xdr:sp macro="" textlink="">
      <xdr:nvSpPr>
        <xdr:cNvPr id="856" name="テキスト ボックス 855"/>
        <xdr:cNvSpPr txBox="1"/>
      </xdr:nvSpPr>
      <xdr:spPr>
        <a:xfrm>
          <a:off x="21023794" y="1247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166,458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112885</xdr:rowOff>
    </xdr:from>
    <xdr:to>
      <xdr:col>29</xdr:col>
      <xdr:colOff>568325</xdr:colOff>
      <xdr:row>75</xdr:row>
      <xdr:rowOff>43035</xdr:rowOff>
    </xdr:to>
    <xdr:sp macro="" textlink="">
      <xdr:nvSpPr>
        <xdr:cNvPr id="857" name="円/楕円 856"/>
        <xdr:cNvSpPr/>
      </xdr:nvSpPr>
      <xdr:spPr>
        <a:xfrm>
          <a:off x="20383500" y="128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59562</xdr:rowOff>
    </xdr:from>
    <xdr:ext cx="599010" cy="259045"/>
    <xdr:sp macro="" textlink="">
      <xdr:nvSpPr>
        <xdr:cNvPr id="858" name="テキスト ボックス 857"/>
        <xdr:cNvSpPr txBox="1"/>
      </xdr:nvSpPr>
      <xdr:spPr>
        <a:xfrm>
          <a:off x="20134794" y="1257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144,754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47299</xdr:rowOff>
    </xdr:from>
    <xdr:to>
      <xdr:col>28</xdr:col>
      <xdr:colOff>365125</xdr:colOff>
      <xdr:row>74</xdr:row>
      <xdr:rowOff>148899</xdr:rowOff>
    </xdr:to>
    <xdr:sp macro="" textlink="">
      <xdr:nvSpPr>
        <xdr:cNvPr id="859" name="円/楕円 858"/>
        <xdr:cNvSpPr/>
      </xdr:nvSpPr>
      <xdr:spPr>
        <a:xfrm>
          <a:off x="19494500" y="1273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165426</xdr:rowOff>
    </xdr:from>
    <xdr:ext cx="599010" cy="259045"/>
    <xdr:sp macro="" textlink="">
      <xdr:nvSpPr>
        <xdr:cNvPr id="860" name="テキスト ボックス 859"/>
        <xdr:cNvSpPr txBox="1"/>
      </xdr:nvSpPr>
      <xdr:spPr>
        <a:xfrm>
          <a:off x="19245794" y="1250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159,099</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8351</xdr:rowOff>
    </xdr:from>
    <xdr:to>
      <xdr:col>27</xdr:col>
      <xdr:colOff>161925</xdr:colOff>
      <xdr:row>72</xdr:row>
      <xdr:rowOff>109951</xdr:rowOff>
    </xdr:to>
    <xdr:sp macro="" textlink="">
      <xdr:nvSpPr>
        <xdr:cNvPr id="861" name="円/楕円 860"/>
        <xdr:cNvSpPr/>
      </xdr:nvSpPr>
      <xdr:spPr>
        <a:xfrm>
          <a:off x="18605500" y="123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126478</xdr:rowOff>
    </xdr:from>
    <xdr:ext cx="599010" cy="259045"/>
    <xdr:sp macro="" textlink="">
      <xdr:nvSpPr>
        <xdr:cNvPr id="862" name="テキスト ボックス 861"/>
        <xdr:cNvSpPr txBox="1"/>
      </xdr:nvSpPr>
      <xdr:spPr>
        <a:xfrm>
          <a:off x="18356794" y="1212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・歳出決算総額は、住民一人当たり１，３６８，８６４円となっている。</a:t>
          </a:r>
        </a:p>
        <a:p>
          <a:r>
            <a:rPr kumimoji="1" lang="ja-JP" altLang="en-US" sz="1300">
              <a:latin typeface="ＭＳ Ｐゴシック"/>
            </a:rPr>
            <a:t>・補助費等は、平成２６年度から増嵩し平成２７年度は住民一人当たり２５７，４７９円となっていたが、平成２８年度は１６９，２７０円と減少に転じている。これは、あさくさホームの整備に係る補助金の支出が主な要因である。</a:t>
          </a:r>
        </a:p>
        <a:p>
          <a:r>
            <a:rPr kumimoji="1" lang="ja-JP" altLang="en-US" sz="1300">
              <a:latin typeface="ＭＳ Ｐゴシック"/>
            </a:rPr>
            <a:t>・災害復旧費は、平成２３年度の豪雨災害の復旧費が平成２５年度をピークに年々減少しているが、平成２９年度において再び豪雨被害があったため、平成２９年度以降は増加の見込みである。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4,512
4,505
747.56
6,381,533
6,176,318
144,453
3,473,923
4,884,572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132189</xdr:rowOff>
    </xdr:from>
    <xdr:to>
      <xdr:col>6</xdr:col>
      <xdr:colOff>511175</xdr:colOff>
      <xdr:row>38</xdr:row>
      <xdr:rowOff>2328</xdr:rowOff>
    </xdr:to>
    <xdr:cxnSp macro="">
      <xdr:nvCxnSpPr>
        <xdr:cNvPr id="62" name="直線コネクタ 61"/>
        <xdr:cNvCxnSpPr/>
      </xdr:nvCxnSpPr>
      <xdr:spPr>
        <a:xfrm>
          <a:off x="3797300" y="6475839"/>
          <a:ext cx="8382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132189</xdr:rowOff>
    </xdr:from>
    <xdr:to>
      <xdr:col>5</xdr:col>
      <xdr:colOff>358775</xdr:colOff>
      <xdr:row>37</xdr:row>
      <xdr:rowOff>168961</xdr:rowOff>
    </xdr:to>
    <xdr:cxnSp macro="">
      <xdr:nvCxnSpPr>
        <xdr:cNvPr id="65" name="直線コネクタ 64"/>
        <xdr:cNvCxnSpPr/>
      </xdr:nvCxnSpPr>
      <xdr:spPr>
        <a:xfrm flipV="1">
          <a:off x="2908300" y="647583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168961</xdr:rowOff>
    </xdr:from>
    <xdr:to>
      <xdr:col>4</xdr:col>
      <xdr:colOff>155575</xdr:colOff>
      <xdr:row>38</xdr:row>
      <xdr:rowOff>11961</xdr:rowOff>
    </xdr:to>
    <xdr:cxnSp macro="">
      <xdr:nvCxnSpPr>
        <xdr:cNvPr id="68" name="直線コネクタ 67"/>
        <xdr:cNvCxnSpPr/>
      </xdr:nvCxnSpPr>
      <xdr:spPr>
        <a:xfrm flipV="1">
          <a:off x="2019300" y="6512611"/>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11961</xdr:rowOff>
    </xdr:from>
    <xdr:to>
      <xdr:col>2</xdr:col>
      <xdr:colOff>638175</xdr:colOff>
      <xdr:row>38</xdr:row>
      <xdr:rowOff>15652</xdr:rowOff>
    </xdr:to>
    <xdr:cxnSp macro="">
      <xdr:nvCxnSpPr>
        <xdr:cNvPr id="71" name="直線コネクタ 70"/>
        <xdr:cNvCxnSpPr/>
      </xdr:nvCxnSpPr>
      <xdr:spPr>
        <a:xfrm flipV="1">
          <a:off x="1130300" y="6527061"/>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122978</xdr:rowOff>
    </xdr:from>
    <xdr:to>
      <xdr:col>6</xdr:col>
      <xdr:colOff>561975</xdr:colOff>
      <xdr:row>38</xdr:row>
      <xdr:rowOff>53128</xdr:rowOff>
    </xdr:to>
    <xdr:sp macro="" textlink="">
      <xdr:nvSpPr>
        <xdr:cNvPr id="81" name="円/楕円 80"/>
        <xdr:cNvSpPr/>
      </xdr:nvSpPr>
      <xdr:spPr>
        <a:xfrm>
          <a:off x="4584700" y="64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145855</xdr:rowOff>
    </xdr:from>
    <xdr:ext cx="534377" cy="259045"/>
    <xdr:sp macro="" textlink="">
      <xdr:nvSpPr>
        <xdr:cNvPr id="82" name="議会費該当値テキスト"/>
        <xdr:cNvSpPr txBox="1"/>
      </xdr:nvSpPr>
      <xdr:spPr>
        <a:xfrm>
          <a:off x="4686300" y="631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81389</xdr:rowOff>
    </xdr:from>
    <xdr:to>
      <xdr:col>5</xdr:col>
      <xdr:colOff>409575</xdr:colOff>
      <xdr:row>38</xdr:row>
      <xdr:rowOff>11539</xdr:rowOff>
    </xdr:to>
    <xdr:sp macro="" textlink="">
      <xdr:nvSpPr>
        <xdr:cNvPr id="83" name="円/楕円 82"/>
        <xdr:cNvSpPr/>
      </xdr:nvSpPr>
      <xdr:spPr>
        <a:xfrm>
          <a:off x="3746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28066</xdr:rowOff>
    </xdr:from>
    <xdr:ext cx="534377" cy="259045"/>
    <xdr:sp macro="" textlink="">
      <xdr:nvSpPr>
        <xdr:cNvPr id="84" name="テキスト ボックス 83"/>
        <xdr:cNvSpPr txBox="1"/>
      </xdr:nvSpPr>
      <xdr:spPr>
        <a:xfrm>
          <a:off x="3530111" y="62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118161</xdr:rowOff>
    </xdr:from>
    <xdr:to>
      <xdr:col>4</xdr:col>
      <xdr:colOff>206375</xdr:colOff>
      <xdr:row>38</xdr:row>
      <xdr:rowOff>48310</xdr:rowOff>
    </xdr:to>
    <xdr:sp macro="" textlink="">
      <xdr:nvSpPr>
        <xdr:cNvPr id="85" name="円/楕円 84"/>
        <xdr:cNvSpPr/>
      </xdr:nvSpPr>
      <xdr:spPr>
        <a:xfrm>
          <a:off x="2857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64838</xdr:rowOff>
    </xdr:from>
    <xdr:ext cx="534377" cy="259045"/>
    <xdr:sp macro="" textlink="">
      <xdr:nvSpPr>
        <xdr:cNvPr id="86" name="テキスト ボックス 85"/>
        <xdr:cNvSpPr txBox="1"/>
      </xdr:nvSpPr>
      <xdr:spPr>
        <a:xfrm>
          <a:off x="2641111" y="62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132612</xdr:rowOff>
    </xdr:from>
    <xdr:to>
      <xdr:col>3</xdr:col>
      <xdr:colOff>3175</xdr:colOff>
      <xdr:row>38</xdr:row>
      <xdr:rowOff>62762</xdr:rowOff>
    </xdr:to>
    <xdr:sp macro="" textlink="">
      <xdr:nvSpPr>
        <xdr:cNvPr id="87" name="円/楕円 86"/>
        <xdr:cNvSpPr/>
      </xdr:nvSpPr>
      <xdr:spPr>
        <a:xfrm>
          <a:off x="1968500" y="64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53888</xdr:rowOff>
    </xdr:from>
    <xdr:ext cx="534377" cy="259045"/>
    <xdr:sp macro="" textlink="">
      <xdr:nvSpPr>
        <xdr:cNvPr id="88" name="テキスト ボックス 87"/>
        <xdr:cNvSpPr txBox="1"/>
      </xdr:nvSpPr>
      <xdr:spPr>
        <a:xfrm>
          <a:off x="1752111" y="65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136302</xdr:rowOff>
    </xdr:from>
    <xdr:to>
      <xdr:col>1</xdr:col>
      <xdr:colOff>485775</xdr:colOff>
      <xdr:row>38</xdr:row>
      <xdr:rowOff>66452</xdr:rowOff>
    </xdr:to>
    <xdr:sp macro="" textlink="">
      <xdr:nvSpPr>
        <xdr:cNvPr id="89" name="円/楕円 88"/>
        <xdr:cNvSpPr/>
      </xdr:nvSpPr>
      <xdr:spPr>
        <a:xfrm>
          <a:off x="1079500" y="64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57579</xdr:rowOff>
    </xdr:from>
    <xdr:ext cx="534377" cy="259045"/>
    <xdr:sp macro="" textlink="">
      <xdr:nvSpPr>
        <xdr:cNvPr id="90" name="テキスト ボックス 89"/>
        <xdr:cNvSpPr txBox="1"/>
      </xdr:nvSpPr>
      <xdr:spPr>
        <a:xfrm>
          <a:off x="863111" y="65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75717</xdr:rowOff>
    </xdr:from>
    <xdr:to>
      <xdr:col>6</xdr:col>
      <xdr:colOff>511175</xdr:colOff>
      <xdr:row>57</xdr:row>
      <xdr:rowOff>18386</xdr:rowOff>
    </xdr:to>
    <xdr:cxnSp macro="">
      <xdr:nvCxnSpPr>
        <xdr:cNvPr id="119" name="直線コネクタ 118"/>
        <xdr:cNvCxnSpPr/>
      </xdr:nvCxnSpPr>
      <xdr:spPr>
        <a:xfrm flipV="1">
          <a:off x="3797300" y="9676917"/>
          <a:ext cx="838200" cy="1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18386</xdr:rowOff>
    </xdr:from>
    <xdr:to>
      <xdr:col>5</xdr:col>
      <xdr:colOff>358775</xdr:colOff>
      <xdr:row>57</xdr:row>
      <xdr:rowOff>110930</xdr:rowOff>
    </xdr:to>
    <xdr:cxnSp macro="">
      <xdr:nvCxnSpPr>
        <xdr:cNvPr id="122" name="直線コネクタ 121"/>
        <xdr:cNvCxnSpPr/>
      </xdr:nvCxnSpPr>
      <xdr:spPr>
        <a:xfrm flipV="1">
          <a:off x="2908300" y="9791036"/>
          <a:ext cx="889000" cy="9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165460</xdr:rowOff>
    </xdr:from>
    <xdr:to>
      <xdr:col>4</xdr:col>
      <xdr:colOff>155575</xdr:colOff>
      <xdr:row>57</xdr:row>
      <xdr:rowOff>110930</xdr:rowOff>
    </xdr:to>
    <xdr:cxnSp macro="">
      <xdr:nvCxnSpPr>
        <xdr:cNvPr id="125" name="直線コネクタ 124"/>
        <xdr:cNvCxnSpPr/>
      </xdr:nvCxnSpPr>
      <xdr:spPr>
        <a:xfrm>
          <a:off x="2019300" y="9766660"/>
          <a:ext cx="889000" cy="11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119490</xdr:rowOff>
    </xdr:from>
    <xdr:to>
      <xdr:col>2</xdr:col>
      <xdr:colOff>638175</xdr:colOff>
      <xdr:row>56</xdr:row>
      <xdr:rowOff>165460</xdr:rowOff>
    </xdr:to>
    <xdr:cxnSp macro="">
      <xdr:nvCxnSpPr>
        <xdr:cNvPr id="128" name="直線コネクタ 127"/>
        <xdr:cNvCxnSpPr/>
      </xdr:nvCxnSpPr>
      <xdr:spPr>
        <a:xfrm>
          <a:off x="1130300" y="9720690"/>
          <a:ext cx="889000" cy="4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141355</xdr:rowOff>
    </xdr:from>
    <xdr:ext cx="599010" cy="259045"/>
    <xdr:sp macro="" textlink="">
      <xdr:nvSpPr>
        <xdr:cNvPr id="130" name="テキスト ボックス 129"/>
        <xdr:cNvSpPr txBox="1"/>
      </xdr:nvSpPr>
      <xdr:spPr>
        <a:xfrm>
          <a:off x="1719794" y="99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21874</xdr:rowOff>
    </xdr:from>
    <xdr:ext cx="599010" cy="259045"/>
    <xdr:sp macro="" textlink="">
      <xdr:nvSpPr>
        <xdr:cNvPr id="132" name="テキスト ボックス 131"/>
        <xdr:cNvSpPr txBox="1"/>
      </xdr:nvSpPr>
      <xdr:spPr>
        <a:xfrm>
          <a:off x="830794" y="97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24917</xdr:rowOff>
    </xdr:from>
    <xdr:to>
      <xdr:col>6</xdr:col>
      <xdr:colOff>561975</xdr:colOff>
      <xdr:row>56</xdr:row>
      <xdr:rowOff>126517</xdr:rowOff>
    </xdr:to>
    <xdr:sp macro="" textlink="">
      <xdr:nvSpPr>
        <xdr:cNvPr id="138" name="円/楕円 137"/>
        <xdr:cNvSpPr/>
      </xdr:nvSpPr>
      <xdr:spPr>
        <a:xfrm>
          <a:off x="4584700" y="96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47794</xdr:rowOff>
    </xdr:from>
    <xdr:ext cx="599010" cy="259045"/>
    <xdr:sp macro="" textlink="">
      <xdr:nvSpPr>
        <xdr:cNvPr id="139" name="総務費該当値テキスト"/>
        <xdr:cNvSpPr txBox="1"/>
      </xdr:nvSpPr>
      <xdr:spPr>
        <a:xfrm>
          <a:off x="4686300" y="947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139036</xdr:rowOff>
    </xdr:from>
    <xdr:to>
      <xdr:col>5</xdr:col>
      <xdr:colOff>409575</xdr:colOff>
      <xdr:row>57</xdr:row>
      <xdr:rowOff>69186</xdr:rowOff>
    </xdr:to>
    <xdr:sp macro="" textlink="">
      <xdr:nvSpPr>
        <xdr:cNvPr id="140" name="円/楕円 139"/>
        <xdr:cNvSpPr/>
      </xdr:nvSpPr>
      <xdr:spPr>
        <a:xfrm>
          <a:off x="3746500" y="97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85713</xdr:rowOff>
    </xdr:from>
    <xdr:ext cx="599010" cy="259045"/>
    <xdr:sp macro="" textlink="">
      <xdr:nvSpPr>
        <xdr:cNvPr id="141" name="テキスト ボックス 140"/>
        <xdr:cNvSpPr txBox="1"/>
      </xdr:nvSpPr>
      <xdr:spPr>
        <a:xfrm>
          <a:off x="3497794" y="951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60130</xdr:rowOff>
    </xdr:from>
    <xdr:to>
      <xdr:col>4</xdr:col>
      <xdr:colOff>206375</xdr:colOff>
      <xdr:row>57</xdr:row>
      <xdr:rowOff>161730</xdr:rowOff>
    </xdr:to>
    <xdr:sp macro="" textlink="">
      <xdr:nvSpPr>
        <xdr:cNvPr id="142" name="円/楕円 141"/>
        <xdr:cNvSpPr/>
      </xdr:nvSpPr>
      <xdr:spPr>
        <a:xfrm>
          <a:off x="2857500" y="9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152857</xdr:rowOff>
    </xdr:from>
    <xdr:ext cx="599010" cy="259045"/>
    <xdr:sp macro="" textlink="">
      <xdr:nvSpPr>
        <xdr:cNvPr id="143" name="テキスト ボックス 142"/>
        <xdr:cNvSpPr txBox="1"/>
      </xdr:nvSpPr>
      <xdr:spPr>
        <a:xfrm>
          <a:off x="2608794" y="992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114660</xdr:rowOff>
    </xdr:from>
    <xdr:to>
      <xdr:col>3</xdr:col>
      <xdr:colOff>3175</xdr:colOff>
      <xdr:row>57</xdr:row>
      <xdr:rowOff>44810</xdr:rowOff>
    </xdr:to>
    <xdr:sp macro="" textlink="">
      <xdr:nvSpPr>
        <xdr:cNvPr id="144" name="円/楕円 143"/>
        <xdr:cNvSpPr/>
      </xdr:nvSpPr>
      <xdr:spPr>
        <a:xfrm>
          <a:off x="1968500" y="97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61337</xdr:rowOff>
    </xdr:from>
    <xdr:ext cx="599010" cy="259045"/>
    <xdr:sp macro="" textlink="">
      <xdr:nvSpPr>
        <xdr:cNvPr id="145" name="テキスト ボックス 144"/>
        <xdr:cNvSpPr txBox="1"/>
      </xdr:nvSpPr>
      <xdr:spPr>
        <a:xfrm>
          <a:off x="1719794" y="949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68690</xdr:rowOff>
    </xdr:from>
    <xdr:to>
      <xdr:col>1</xdr:col>
      <xdr:colOff>485775</xdr:colOff>
      <xdr:row>56</xdr:row>
      <xdr:rowOff>170290</xdr:rowOff>
    </xdr:to>
    <xdr:sp macro="" textlink="">
      <xdr:nvSpPr>
        <xdr:cNvPr id="146" name="円/楕円 145"/>
        <xdr:cNvSpPr/>
      </xdr:nvSpPr>
      <xdr:spPr>
        <a:xfrm>
          <a:off x="1079500" y="96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15367</xdr:rowOff>
    </xdr:from>
    <xdr:ext cx="599010" cy="259045"/>
    <xdr:sp macro="" textlink="">
      <xdr:nvSpPr>
        <xdr:cNvPr id="147" name="テキスト ボックス 146"/>
        <xdr:cNvSpPr txBox="1"/>
      </xdr:nvSpPr>
      <xdr:spPr>
        <a:xfrm>
          <a:off x="830794" y="944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50157</xdr:rowOff>
    </xdr:from>
    <xdr:to>
      <xdr:col>6</xdr:col>
      <xdr:colOff>511175</xdr:colOff>
      <xdr:row>77</xdr:row>
      <xdr:rowOff>166368</xdr:rowOff>
    </xdr:to>
    <xdr:cxnSp macro="">
      <xdr:nvCxnSpPr>
        <xdr:cNvPr id="178" name="直線コネクタ 177"/>
        <xdr:cNvCxnSpPr/>
      </xdr:nvCxnSpPr>
      <xdr:spPr>
        <a:xfrm>
          <a:off x="3797300" y="13251807"/>
          <a:ext cx="838200" cy="1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50157</xdr:rowOff>
    </xdr:from>
    <xdr:to>
      <xdr:col>5</xdr:col>
      <xdr:colOff>358775</xdr:colOff>
      <xdr:row>77</xdr:row>
      <xdr:rowOff>52567</xdr:rowOff>
    </xdr:to>
    <xdr:cxnSp macro="">
      <xdr:nvCxnSpPr>
        <xdr:cNvPr id="181" name="直線コネクタ 180"/>
        <xdr:cNvCxnSpPr/>
      </xdr:nvCxnSpPr>
      <xdr:spPr>
        <a:xfrm flipV="1">
          <a:off x="2908300" y="13251807"/>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52567</xdr:rowOff>
    </xdr:from>
    <xdr:to>
      <xdr:col>4</xdr:col>
      <xdr:colOff>155575</xdr:colOff>
      <xdr:row>77</xdr:row>
      <xdr:rowOff>93149</xdr:rowOff>
    </xdr:to>
    <xdr:cxnSp macro="">
      <xdr:nvCxnSpPr>
        <xdr:cNvPr id="184" name="直線コネクタ 183"/>
        <xdr:cNvCxnSpPr/>
      </xdr:nvCxnSpPr>
      <xdr:spPr>
        <a:xfrm flipV="1">
          <a:off x="2019300" y="13254217"/>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162582</xdr:rowOff>
    </xdr:from>
    <xdr:ext cx="599010" cy="259045"/>
    <xdr:sp macro="" textlink="">
      <xdr:nvSpPr>
        <xdr:cNvPr id="186" name="テキスト ボックス 185"/>
        <xdr:cNvSpPr txBox="1"/>
      </xdr:nvSpPr>
      <xdr:spPr>
        <a:xfrm>
          <a:off x="2608794"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49642</xdr:rowOff>
    </xdr:from>
    <xdr:to>
      <xdr:col>2</xdr:col>
      <xdr:colOff>638175</xdr:colOff>
      <xdr:row>77</xdr:row>
      <xdr:rowOff>93149</xdr:rowOff>
    </xdr:to>
    <xdr:cxnSp macro="">
      <xdr:nvCxnSpPr>
        <xdr:cNvPr id="187" name="直線コネクタ 186"/>
        <xdr:cNvCxnSpPr/>
      </xdr:nvCxnSpPr>
      <xdr:spPr>
        <a:xfrm>
          <a:off x="1130300" y="13251292"/>
          <a:ext cx="889000" cy="4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132360</xdr:rowOff>
    </xdr:from>
    <xdr:ext cx="599010" cy="259045"/>
    <xdr:sp macro="" textlink="">
      <xdr:nvSpPr>
        <xdr:cNvPr id="191" name="テキスト ボックス 190"/>
        <xdr:cNvSpPr txBox="1"/>
      </xdr:nvSpPr>
      <xdr:spPr>
        <a:xfrm>
          <a:off x="830794" y="133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115568</xdr:rowOff>
    </xdr:from>
    <xdr:to>
      <xdr:col>6</xdr:col>
      <xdr:colOff>561975</xdr:colOff>
      <xdr:row>78</xdr:row>
      <xdr:rowOff>45718</xdr:rowOff>
    </xdr:to>
    <xdr:sp macro="" textlink="">
      <xdr:nvSpPr>
        <xdr:cNvPr id="197" name="円/楕円 196"/>
        <xdr:cNvSpPr/>
      </xdr:nvSpPr>
      <xdr:spPr>
        <a:xfrm>
          <a:off x="4584700" y="133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57636</xdr:rowOff>
    </xdr:from>
    <xdr:ext cx="599010" cy="259045"/>
    <xdr:sp macro="" textlink="">
      <xdr:nvSpPr>
        <xdr:cNvPr id="198" name="民生費該当値テキスト"/>
        <xdr:cNvSpPr txBox="1"/>
      </xdr:nvSpPr>
      <xdr:spPr>
        <a:xfrm>
          <a:off x="4686300" y="1325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168,668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170807</xdr:rowOff>
    </xdr:from>
    <xdr:to>
      <xdr:col>5</xdr:col>
      <xdr:colOff>409575</xdr:colOff>
      <xdr:row>77</xdr:row>
      <xdr:rowOff>100957</xdr:rowOff>
    </xdr:to>
    <xdr:sp macro="" textlink="">
      <xdr:nvSpPr>
        <xdr:cNvPr id="199" name="円/楕円 198"/>
        <xdr:cNvSpPr/>
      </xdr:nvSpPr>
      <xdr:spPr>
        <a:xfrm>
          <a:off x="3746500" y="132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117484</xdr:rowOff>
    </xdr:from>
    <xdr:ext cx="599010" cy="259045"/>
    <xdr:sp macro="" textlink="">
      <xdr:nvSpPr>
        <xdr:cNvPr id="200" name="テキスト ボックス 199"/>
        <xdr:cNvSpPr txBox="1"/>
      </xdr:nvSpPr>
      <xdr:spPr>
        <a:xfrm>
          <a:off x="3497794" y="1297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1767</xdr:rowOff>
    </xdr:from>
    <xdr:to>
      <xdr:col>4</xdr:col>
      <xdr:colOff>206375</xdr:colOff>
      <xdr:row>77</xdr:row>
      <xdr:rowOff>103367</xdr:rowOff>
    </xdr:to>
    <xdr:sp macro="" textlink="">
      <xdr:nvSpPr>
        <xdr:cNvPr id="201" name="円/楕円 200"/>
        <xdr:cNvSpPr/>
      </xdr:nvSpPr>
      <xdr:spPr>
        <a:xfrm>
          <a:off x="2857500" y="132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119894</xdr:rowOff>
    </xdr:from>
    <xdr:ext cx="599010" cy="259045"/>
    <xdr:sp macro="" textlink="">
      <xdr:nvSpPr>
        <xdr:cNvPr id="202" name="テキスト ボックス 201"/>
        <xdr:cNvSpPr txBox="1"/>
      </xdr:nvSpPr>
      <xdr:spPr>
        <a:xfrm>
          <a:off x="2608794" y="1297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42349</xdr:rowOff>
    </xdr:from>
    <xdr:to>
      <xdr:col>3</xdr:col>
      <xdr:colOff>3175</xdr:colOff>
      <xdr:row>77</xdr:row>
      <xdr:rowOff>143949</xdr:rowOff>
    </xdr:to>
    <xdr:sp macro="" textlink="">
      <xdr:nvSpPr>
        <xdr:cNvPr id="203" name="円/楕円 202"/>
        <xdr:cNvSpPr/>
      </xdr:nvSpPr>
      <xdr:spPr>
        <a:xfrm>
          <a:off x="1968500" y="132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135076</xdr:rowOff>
    </xdr:from>
    <xdr:ext cx="599010" cy="259045"/>
    <xdr:sp macro="" textlink="">
      <xdr:nvSpPr>
        <xdr:cNvPr id="204" name="テキスト ボックス 203"/>
        <xdr:cNvSpPr txBox="1"/>
      </xdr:nvSpPr>
      <xdr:spPr>
        <a:xfrm>
          <a:off x="1719794" y="1333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170292</xdr:rowOff>
    </xdr:from>
    <xdr:to>
      <xdr:col>1</xdr:col>
      <xdr:colOff>485775</xdr:colOff>
      <xdr:row>77</xdr:row>
      <xdr:rowOff>100442</xdr:rowOff>
    </xdr:to>
    <xdr:sp macro="" textlink="">
      <xdr:nvSpPr>
        <xdr:cNvPr id="205" name="円/楕円 204"/>
        <xdr:cNvSpPr/>
      </xdr:nvSpPr>
      <xdr:spPr>
        <a:xfrm>
          <a:off x="1079500" y="132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116969</xdr:rowOff>
    </xdr:from>
    <xdr:ext cx="599010" cy="259045"/>
    <xdr:sp macro="" textlink="">
      <xdr:nvSpPr>
        <xdr:cNvPr id="206" name="テキスト ボックス 205"/>
        <xdr:cNvSpPr txBox="1"/>
      </xdr:nvSpPr>
      <xdr:spPr>
        <a:xfrm>
          <a:off x="830794" y="1297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21926</xdr:rowOff>
    </xdr:from>
    <xdr:to>
      <xdr:col>6</xdr:col>
      <xdr:colOff>511175</xdr:colOff>
      <xdr:row>98</xdr:row>
      <xdr:rowOff>63582</xdr:rowOff>
    </xdr:to>
    <xdr:cxnSp macro="">
      <xdr:nvCxnSpPr>
        <xdr:cNvPr id="235" name="直線コネクタ 234"/>
        <xdr:cNvCxnSpPr/>
      </xdr:nvCxnSpPr>
      <xdr:spPr>
        <a:xfrm>
          <a:off x="3797300" y="16824026"/>
          <a:ext cx="8382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21926</xdr:rowOff>
    </xdr:from>
    <xdr:to>
      <xdr:col>5</xdr:col>
      <xdr:colOff>358775</xdr:colOff>
      <xdr:row>98</xdr:row>
      <xdr:rowOff>51153</xdr:rowOff>
    </xdr:to>
    <xdr:cxnSp macro="">
      <xdr:nvCxnSpPr>
        <xdr:cNvPr id="238" name="直線コネクタ 237"/>
        <xdr:cNvCxnSpPr/>
      </xdr:nvCxnSpPr>
      <xdr:spPr>
        <a:xfrm flipV="1">
          <a:off x="2908300" y="16824026"/>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6124</xdr:rowOff>
    </xdr:from>
    <xdr:to>
      <xdr:col>4</xdr:col>
      <xdr:colOff>155575</xdr:colOff>
      <xdr:row>98</xdr:row>
      <xdr:rowOff>51153</xdr:rowOff>
    </xdr:to>
    <xdr:cxnSp macro="">
      <xdr:nvCxnSpPr>
        <xdr:cNvPr id="241" name="直線コネクタ 240"/>
        <xdr:cNvCxnSpPr/>
      </xdr:nvCxnSpPr>
      <xdr:spPr>
        <a:xfrm>
          <a:off x="2019300" y="16808224"/>
          <a:ext cx="889000" cy="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106965</xdr:rowOff>
    </xdr:from>
    <xdr:ext cx="534377" cy="259045"/>
    <xdr:sp macro="" textlink="">
      <xdr:nvSpPr>
        <xdr:cNvPr id="243" name="テキスト ボックス 242"/>
        <xdr:cNvSpPr txBox="1"/>
      </xdr:nvSpPr>
      <xdr:spPr>
        <a:xfrm>
          <a:off x="2641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5761</xdr:rowOff>
    </xdr:from>
    <xdr:to>
      <xdr:col>2</xdr:col>
      <xdr:colOff>638175</xdr:colOff>
      <xdr:row>98</xdr:row>
      <xdr:rowOff>6124</xdr:rowOff>
    </xdr:to>
    <xdr:cxnSp macro="">
      <xdr:nvCxnSpPr>
        <xdr:cNvPr id="244" name="直線コネクタ 243"/>
        <xdr:cNvCxnSpPr/>
      </xdr:nvCxnSpPr>
      <xdr:spPr>
        <a:xfrm>
          <a:off x="1130300" y="16807861"/>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113684</xdr:rowOff>
    </xdr:from>
    <xdr:ext cx="534377" cy="259045"/>
    <xdr:sp macro="" textlink="">
      <xdr:nvSpPr>
        <xdr:cNvPr id="246" name="テキスト ボックス 245"/>
        <xdr:cNvSpPr txBox="1"/>
      </xdr:nvSpPr>
      <xdr:spPr>
        <a:xfrm>
          <a:off x="1752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12782</xdr:rowOff>
    </xdr:from>
    <xdr:to>
      <xdr:col>6</xdr:col>
      <xdr:colOff>561975</xdr:colOff>
      <xdr:row>98</xdr:row>
      <xdr:rowOff>114382</xdr:rowOff>
    </xdr:to>
    <xdr:sp macro="" textlink="">
      <xdr:nvSpPr>
        <xdr:cNvPr id="254" name="円/楕円 253"/>
        <xdr:cNvSpPr/>
      </xdr:nvSpPr>
      <xdr:spPr>
        <a:xfrm>
          <a:off x="4584700" y="168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151206</xdr:rowOff>
    </xdr:from>
    <xdr:ext cx="534377" cy="259045"/>
    <xdr:sp macro="" textlink="">
      <xdr:nvSpPr>
        <xdr:cNvPr id="255" name="衛生費該当値テキスト"/>
        <xdr:cNvSpPr txBox="1"/>
      </xdr:nvSpPr>
      <xdr:spPr>
        <a:xfrm>
          <a:off x="4686300" y="16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142576</xdr:rowOff>
    </xdr:from>
    <xdr:to>
      <xdr:col>5</xdr:col>
      <xdr:colOff>409575</xdr:colOff>
      <xdr:row>98</xdr:row>
      <xdr:rowOff>72726</xdr:rowOff>
    </xdr:to>
    <xdr:sp macro="" textlink="">
      <xdr:nvSpPr>
        <xdr:cNvPr id="256" name="円/楕円 255"/>
        <xdr:cNvSpPr/>
      </xdr:nvSpPr>
      <xdr:spPr>
        <a:xfrm>
          <a:off x="3746500" y="167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89253</xdr:rowOff>
    </xdr:from>
    <xdr:ext cx="599010" cy="259045"/>
    <xdr:sp macro="" textlink="">
      <xdr:nvSpPr>
        <xdr:cNvPr id="257" name="テキスト ボックス 256"/>
        <xdr:cNvSpPr txBox="1"/>
      </xdr:nvSpPr>
      <xdr:spPr>
        <a:xfrm>
          <a:off x="3497794" y="1654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353</xdr:rowOff>
    </xdr:from>
    <xdr:to>
      <xdr:col>4</xdr:col>
      <xdr:colOff>206375</xdr:colOff>
      <xdr:row>98</xdr:row>
      <xdr:rowOff>101953</xdr:rowOff>
    </xdr:to>
    <xdr:sp macro="" textlink="">
      <xdr:nvSpPr>
        <xdr:cNvPr id="258" name="円/楕円 257"/>
        <xdr:cNvSpPr/>
      </xdr:nvSpPr>
      <xdr:spPr>
        <a:xfrm>
          <a:off x="2857500" y="168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118480</xdr:rowOff>
    </xdr:from>
    <xdr:ext cx="534377" cy="259045"/>
    <xdr:sp macro="" textlink="">
      <xdr:nvSpPr>
        <xdr:cNvPr id="259" name="テキスト ボックス 258"/>
        <xdr:cNvSpPr txBox="1"/>
      </xdr:nvSpPr>
      <xdr:spPr>
        <a:xfrm>
          <a:off x="2641111" y="1657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126774</xdr:rowOff>
    </xdr:from>
    <xdr:to>
      <xdr:col>3</xdr:col>
      <xdr:colOff>3175</xdr:colOff>
      <xdr:row>98</xdr:row>
      <xdr:rowOff>56924</xdr:rowOff>
    </xdr:to>
    <xdr:sp macro="" textlink="">
      <xdr:nvSpPr>
        <xdr:cNvPr id="260" name="円/楕円 259"/>
        <xdr:cNvSpPr/>
      </xdr:nvSpPr>
      <xdr:spPr>
        <a:xfrm>
          <a:off x="1968500" y="16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73451</xdr:rowOff>
    </xdr:from>
    <xdr:ext cx="599010" cy="259045"/>
    <xdr:sp macro="" textlink="">
      <xdr:nvSpPr>
        <xdr:cNvPr id="261" name="テキスト ボックス 260"/>
        <xdr:cNvSpPr txBox="1"/>
      </xdr:nvSpPr>
      <xdr:spPr>
        <a:xfrm>
          <a:off x="1719794" y="1653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126411</xdr:rowOff>
    </xdr:from>
    <xdr:to>
      <xdr:col>1</xdr:col>
      <xdr:colOff>485775</xdr:colOff>
      <xdr:row>98</xdr:row>
      <xdr:rowOff>56561</xdr:rowOff>
    </xdr:to>
    <xdr:sp macro="" textlink="">
      <xdr:nvSpPr>
        <xdr:cNvPr id="262" name="円/楕円 261"/>
        <xdr:cNvSpPr/>
      </xdr:nvSpPr>
      <xdr:spPr>
        <a:xfrm>
          <a:off x="1079500" y="167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47688</xdr:rowOff>
    </xdr:from>
    <xdr:ext cx="599010" cy="259045"/>
    <xdr:sp macro="" textlink="">
      <xdr:nvSpPr>
        <xdr:cNvPr id="263" name="テキスト ボックス 262"/>
        <xdr:cNvSpPr txBox="1"/>
      </xdr:nvSpPr>
      <xdr:spPr>
        <a:xfrm>
          <a:off x="830794" y="1684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56098</xdr:rowOff>
    </xdr:from>
    <xdr:to>
      <xdr:col>15</xdr:col>
      <xdr:colOff>180340</xdr:colOff>
      <xdr:row>39</xdr:row>
      <xdr:rowOff>98878</xdr:rowOff>
    </xdr:to>
    <xdr:cxnSp macro="">
      <xdr:nvCxnSpPr>
        <xdr:cNvPr id="289" name="直線コネクタ 288"/>
        <xdr:cNvCxnSpPr/>
      </xdr:nvCxnSpPr>
      <xdr:spPr>
        <a:xfrm flipV="1">
          <a:off x="10475595" y="5542498"/>
          <a:ext cx="1270" cy="124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2775</xdr:rowOff>
    </xdr:from>
    <xdr:ext cx="534377" cy="259045"/>
    <xdr:sp macro="" textlink="">
      <xdr:nvSpPr>
        <xdr:cNvPr id="292" name="労働費最大値テキスト"/>
        <xdr:cNvSpPr txBox="1"/>
      </xdr:nvSpPr>
      <xdr:spPr>
        <a:xfrm>
          <a:off x="10528300" y="53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32</xdr:row>
      <xdr:rowOff>56098</xdr:rowOff>
    </xdr:from>
    <xdr:to>
      <xdr:col>15</xdr:col>
      <xdr:colOff>269875</xdr:colOff>
      <xdr:row>32</xdr:row>
      <xdr:rowOff>56098</xdr:rowOff>
    </xdr:to>
    <xdr:cxnSp macro="">
      <xdr:nvCxnSpPr>
        <xdr:cNvPr id="293" name="直線コネクタ 292"/>
        <xdr:cNvCxnSpPr/>
      </xdr:nvCxnSpPr>
      <xdr:spPr>
        <a:xfrm>
          <a:off x="10388600" y="55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19522</xdr:rowOff>
    </xdr:from>
    <xdr:to>
      <xdr:col>15</xdr:col>
      <xdr:colOff>180975</xdr:colOff>
      <xdr:row>34</xdr:row>
      <xdr:rowOff>70793</xdr:rowOff>
    </xdr:to>
    <xdr:cxnSp macro="">
      <xdr:nvCxnSpPr>
        <xdr:cNvPr id="294" name="直線コネクタ 293"/>
        <xdr:cNvCxnSpPr/>
      </xdr:nvCxnSpPr>
      <xdr:spPr>
        <a:xfrm>
          <a:off x="9639300" y="5848822"/>
          <a:ext cx="8382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30207</xdr:rowOff>
    </xdr:from>
    <xdr:ext cx="469744" cy="259045"/>
    <xdr:sp macro="" textlink="">
      <xdr:nvSpPr>
        <xdr:cNvPr id="295" name="労働費平均値テキスト"/>
        <xdr:cNvSpPr txBox="1"/>
      </xdr:nvSpPr>
      <xdr:spPr>
        <a:xfrm>
          <a:off x="10528300" y="654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51780</xdr:rowOff>
    </xdr:from>
    <xdr:to>
      <xdr:col>15</xdr:col>
      <xdr:colOff>231775</xdr:colOff>
      <xdr:row>38</xdr:row>
      <xdr:rowOff>153380</xdr:rowOff>
    </xdr:to>
    <xdr:sp macro="" textlink="">
      <xdr:nvSpPr>
        <xdr:cNvPr id="296" name="フローチャート : 判断 295"/>
        <xdr:cNvSpPr/>
      </xdr:nvSpPr>
      <xdr:spPr>
        <a:xfrm>
          <a:off x="10426700" y="656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132080</xdr:rowOff>
    </xdr:from>
    <xdr:to>
      <xdr:col>14</xdr:col>
      <xdr:colOff>28575</xdr:colOff>
      <xdr:row>34</xdr:row>
      <xdr:rowOff>19522</xdr:rowOff>
    </xdr:to>
    <xdr:cxnSp macro="">
      <xdr:nvCxnSpPr>
        <xdr:cNvPr id="297" name="直線コネクタ 296"/>
        <xdr:cNvCxnSpPr/>
      </xdr:nvCxnSpPr>
      <xdr:spPr>
        <a:xfrm>
          <a:off x="8750300" y="5618480"/>
          <a:ext cx="889000" cy="2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105882</xdr:rowOff>
    </xdr:from>
    <xdr:to>
      <xdr:col>14</xdr:col>
      <xdr:colOff>79375</xdr:colOff>
      <xdr:row>38</xdr:row>
      <xdr:rowOff>36032</xdr:rowOff>
    </xdr:to>
    <xdr:sp macro="" textlink="">
      <xdr:nvSpPr>
        <xdr:cNvPr id="298" name="フローチャート : 判断 297"/>
        <xdr:cNvSpPr/>
      </xdr:nvSpPr>
      <xdr:spPr>
        <a:xfrm>
          <a:off x="9588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27159</xdr:rowOff>
    </xdr:from>
    <xdr:ext cx="469744" cy="259045"/>
    <xdr:sp macro="" textlink="">
      <xdr:nvSpPr>
        <xdr:cNvPr id="299" name="テキスト ボックス 298"/>
        <xdr:cNvSpPr txBox="1"/>
      </xdr:nvSpPr>
      <xdr:spPr>
        <a:xfrm>
          <a:off x="9404427" y="654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51308</xdr:rowOff>
    </xdr:from>
    <xdr:to>
      <xdr:col>12</xdr:col>
      <xdr:colOff>511175</xdr:colOff>
      <xdr:row>32</xdr:row>
      <xdr:rowOff>132080</xdr:rowOff>
    </xdr:to>
    <xdr:cxnSp macro="">
      <xdr:nvCxnSpPr>
        <xdr:cNvPr id="300" name="直線コネクタ 299"/>
        <xdr:cNvCxnSpPr/>
      </xdr:nvCxnSpPr>
      <xdr:spPr>
        <a:xfrm>
          <a:off x="7861300" y="536625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36431</xdr:rowOff>
    </xdr:from>
    <xdr:to>
      <xdr:col>12</xdr:col>
      <xdr:colOff>561975</xdr:colOff>
      <xdr:row>37</xdr:row>
      <xdr:rowOff>138031</xdr:rowOff>
    </xdr:to>
    <xdr:sp macro="" textlink="">
      <xdr:nvSpPr>
        <xdr:cNvPr id="301" name="フローチャート : 判断 300"/>
        <xdr:cNvSpPr/>
      </xdr:nvSpPr>
      <xdr:spPr>
        <a:xfrm>
          <a:off x="8699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129158</xdr:rowOff>
    </xdr:from>
    <xdr:ext cx="469744" cy="259045"/>
    <xdr:sp macro="" textlink="">
      <xdr:nvSpPr>
        <xdr:cNvPr id="302" name="テキスト ボックス 301"/>
        <xdr:cNvSpPr txBox="1"/>
      </xdr:nvSpPr>
      <xdr:spPr>
        <a:xfrm>
          <a:off x="8515427" y="64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47280</xdr:rowOff>
    </xdr:from>
    <xdr:to>
      <xdr:col>11</xdr:col>
      <xdr:colOff>307975</xdr:colOff>
      <xdr:row>31</xdr:row>
      <xdr:rowOff>51308</xdr:rowOff>
    </xdr:to>
    <xdr:cxnSp macro="">
      <xdr:nvCxnSpPr>
        <xdr:cNvPr id="303" name="直線コネクタ 302"/>
        <xdr:cNvCxnSpPr/>
      </xdr:nvCxnSpPr>
      <xdr:spPr>
        <a:xfrm>
          <a:off x="6972300" y="536223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29899</xdr:rowOff>
    </xdr:from>
    <xdr:to>
      <xdr:col>11</xdr:col>
      <xdr:colOff>358775</xdr:colOff>
      <xdr:row>37</xdr:row>
      <xdr:rowOff>131499</xdr:rowOff>
    </xdr:to>
    <xdr:sp macro="" textlink="">
      <xdr:nvSpPr>
        <xdr:cNvPr id="304" name="フローチャート : 判断 303"/>
        <xdr:cNvSpPr/>
      </xdr:nvSpPr>
      <xdr:spPr>
        <a:xfrm>
          <a:off x="7810500" y="63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122626</xdr:rowOff>
    </xdr:from>
    <xdr:ext cx="469744" cy="259045"/>
    <xdr:sp macro="" textlink="">
      <xdr:nvSpPr>
        <xdr:cNvPr id="305" name="テキスト ボックス 304"/>
        <xdr:cNvSpPr txBox="1"/>
      </xdr:nvSpPr>
      <xdr:spPr>
        <a:xfrm>
          <a:off x="7626427" y="646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128306</xdr:rowOff>
    </xdr:from>
    <xdr:to>
      <xdr:col>10</xdr:col>
      <xdr:colOff>155575</xdr:colOff>
      <xdr:row>37</xdr:row>
      <xdr:rowOff>58456</xdr:rowOff>
    </xdr:to>
    <xdr:sp macro="" textlink="">
      <xdr:nvSpPr>
        <xdr:cNvPr id="306" name="フローチャート : 判断 305"/>
        <xdr:cNvSpPr/>
      </xdr:nvSpPr>
      <xdr:spPr>
        <a:xfrm>
          <a:off x="6921500" y="63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49583</xdr:rowOff>
    </xdr:from>
    <xdr:ext cx="469744" cy="259045"/>
    <xdr:sp macro="" textlink="">
      <xdr:nvSpPr>
        <xdr:cNvPr id="307" name="テキスト ボックス 306"/>
        <xdr:cNvSpPr txBox="1"/>
      </xdr:nvSpPr>
      <xdr:spPr>
        <a:xfrm>
          <a:off x="6737427" y="63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19993</xdr:rowOff>
    </xdr:from>
    <xdr:to>
      <xdr:col>15</xdr:col>
      <xdr:colOff>231775</xdr:colOff>
      <xdr:row>34</xdr:row>
      <xdr:rowOff>121593</xdr:rowOff>
    </xdr:to>
    <xdr:sp macro="" textlink="">
      <xdr:nvSpPr>
        <xdr:cNvPr id="313" name="円/楕円 312"/>
        <xdr:cNvSpPr/>
      </xdr:nvSpPr>
      <xdr:spPr>
        <a:xfrm>
          <a:off x="10426700" y="58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42870</xdr:rowOff>
    </xdr:from>
    <xdr:ext cx="469744" cy="259045"/>
    <xdr:sp macro="" textlink="">
      <xdr:nvSpPr>
        <xdr:cNvPr id="314" name="労働費該当値テキスト"/>
        <xdr:cNvSpPr txBox="1"/>
      </xdr:nvSpPr>
      <xdr:spPr>
        <a:xfrm>
          <a:off x="10528300" y="570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140172</xdr:rowOff>
    </xdr:from>
    <xdr:to>
      <xdr:col>14</xdr:col>
      <xdr:colOff>79375</xdr:colOff>
      <xdr:row>34</xdr:row>
      <xdr:rowOff>70322</xdr:rowOff>
    </xdr:to>
    <xdr:sp macro="" textlink="">
      <xdr:nvSpPr>
        <xdr:cNvPr id="315" name="円/楕円 314"/>
        <xdr:cNvSpPr/>
      </xdr:nvSpPr>
      <xdr:spPr>
        <a:xfrm>
          <a:off x="9588500" y="57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86849</xdr:rowOff>
    </xdr:from>
    <xdr:ext cx="469744" cy="259045"/>
    <xdr:sp macro="" textlink="">
      <xdr:nvSpPr>
        <xdr:cNvPr id="316" name="テキスト ボックス 315"/>
        <xdr:cNvSpPr txBox="1"/>
      </xdr:nvSpPr>
      <xdr:spPr>
        <a:xfrm>
          <a:off x="9404427" y="557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81280</xdr:rowOff>
    </xdr:from>
    <xdr:to>
      <xdr:col>12</xdr:col>
      <xdr:colOff>561975</xdr:colOff>
      <xdr:row>33</xdr:row>
      <xdr:rowOff>11430</xdr:rowOff>
    </xdr:to>
    <xdr:sp macro="" textlink="">
      <xdr:nvSpPr>
        <xdr:cNvPr id="317" name="円/楕円 316"/>
        <xdr:cNvSpPr/>
      </xdr:nvSpPr>
      <xdr:spPr>
        <a:xfrm>
          <a:off x="8699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27957</xdr:rowOff>
    </xdr:from>
    <xdr:ext cx="534377" cy="259045"/>
    <xdr:sp macro="" textlink="">
      <xdr:nvSpPr>
        <xdr:cNvPr id="318" name="テキスト ボックス 317"/>
        <xdr:cNvSpPr txBox="1"/>
      </xdr:nvSpPr>
      <xdr:spPr>
        <a:xfrm>
          <a:off x="8483111" y="53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508</xdr:rowOff>
    </xdr:from>
    <xdr:to>
      <xdr:col>11</xdr:col>
      <xdr:colOff>358775</xdr:colOff>
      <xdr:row>31</xdr:row>
      <xdr:rowOff>102108</xdr:rowOff>
    </xdr:to>
    <xdr:sp macro="" textlink="">
      <xdr:nvSpPr>
        <xdr:cNvPr id="319" name="円/楕円 318"/>
        <xdr:cNvSpPr/>
      </xdr:nvSpPr>
      <xdr:spPr>
        <a:xfrm>
          <a:off x="7810500" y="53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118635</xdr:rowOff>
    </xdr:from>
    <xdr:ext cx="534377" cy="259045"/>
    <xdr:sp macro="" textlink="">
      <xdr:nvSpPr>
        <xdr:cNvPr id="320" name="テキスト ボックス 319"/>
        <xdr:cNvSpPr txBox="1"/>
      </xdr:nvSpPr>
      <xdr:spPr>
        <a:xfrm>
          <a:off x="7594111" y="509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167930</xdr:rowOff>
    </xdr:from>
    <xdr:to>
      <xdr:col>10</xdr:col>
      <xdr:colOff>155575</xdr:colOff>
      <xdr:row>31</xdr:row>
      <xdr:rowOff>98080</xdr:rowOff>
    </xdr:to>
    <xdr:sp macro="" textlink="">
      <xdr:nvSpPr>
        <xdr:cNvPr id="321" name="円/楕円 320"/>
        <xdr:cNvSpPr/>
      </xdr:nvSpPr>
      <xdr:spPr>
        <a:xfrm>
          <a:off x="6921500" y="53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114607</xdr:rowOff>
    </xdr:from>
    <xdr:ext cx="534377" cy="259045"/>
    <xdr:sp macro="" textlink="">
      <xdr:nvSpPr>
        <xdr:cNvPr id="322" name="テキスト ボックス 321"/>
        <xdr:cNvSpPr txBox="1"/>
      </xdr:nvSpPr>
      <xdr:spPr>
        <a:xfrm>
          <a:off x="6705111" y="50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6" name="直線コネクタ 345"/>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7"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8" name="直線コネクタ 347"/>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9"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50" name="直線コネクタ 349"/>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54904</xdr:rowOff>
    </xdr:from>
    <xdr:to>
      <xdr:col>15</xdr:col>
      <xdr:colOff>180975</xdr:colOff>
      <xdr:row>58</xdr:row>
      <xdr:rowOff>72423</xdr:rowOff>
    </xdr:to>
    <xdr:cxnSp macro="">
      <xdr:nvCxnSpPr>
        <xdr:cNvPr id="351" name="直線コネクタ 350"/>
        <xdr:cNvCxnSpPr/>
      </xdr:nvCxnSpPr>
      <xdr:spPr>
        <a:xfrm>
          <a:off x="9639300" y="9999004"/>
          <a:ext cx="838200" cy="1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2"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3" name="フローチャート : 判断 352"/>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54904</xdr:rowOff>
    </xdr:from>
    <xdr:to>
      <xdr:col>14</xdr:col>
      <xdr:colOff>28575</xdr:colOff>
      <xdr:row>58</xdr:row>
      <xdr:rowOff>73614</xdr:rowOff>
    </xdr:to>
    <xdr:cxnSp macro="">
      <xdr:nvCxnSpPr>
        <xdr:cNvPr id="354" name="直線コネクタ 353"/>
        <xdr:cNvCxnSpPr/>
      </xdr:nvCxnSpPr>
      <xdr:spPr>
        <a:xfrm flipV="1">
          <a:off x="8750300" y="9999004"/>
          <a:ext cx="8890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5" name="フローチャート : 判断 354"/>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6" name="テキスト ボックス 355"/>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73614</xdr:rowOff>
    </xdr:from>
    <xdr:to>
      <xdr:col>12</xdr:col>
      <xdr:colOff>511175</xdr:colOff>
      <xdr:row>58</xdr:row>
      <xdr:rowOff>86946</xdr:rowOff>
    </xdr:to>
    <xdr:cxnSp macro="">
      <xdr:nvCxnSpPr>
        <xdr:cNvPr id="357" name="直線コネクタ 356"/>
        <xdr:cNvCxnSpPr/>
      </xdr:nvCxnSpPr>
      <xdr:spPr>
        <a:xfrm flipV="1">
          <a:off x="7861300" y="10017714"/>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8" name="フローチャート : 判断 357"/>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9" name="テキスト ボックス 358"/>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59951</xdr:rowOff>
    </xdr:from>
    <xdr:to>
      <xdr:col>11</xdr:col>
      <xdr:colOff>307975</xdr:colOff>
      <xdr:row>58</xdr:row>
      <xdr:rowOff>86946</xdr:rowOff>
    </xdr:to>
    <xdr:cxnSp macro="">
      <xdr:nvCxnSpPr>
        <xdr:cNvPr id="360" name="直線コネクタ 359"/>
        <xdr:cNvCxnSpPr/>
      </xdr:nvCxnSpPr>
      <xdr:spPr>
        <a:xfrm>
          <a:off x="6972300" y="10004051"/>
          <a:ext cx="889000" cy="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61" name="フローチャート : 判断 360"/>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2" name="テキスト ボックス 361"/>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3" name="フローチャート : 判断 362"/>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4" name="テキスト ボックス 363"/>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21623</xdr:rowOff>
    </xdr:from>
    <xdr:to>
      <xdr:col>15</xdr:col>
      <xdr:colOff>231775</xdr:colOff>
      <xdr:row>58</xdr:row>
      <xdr:rowOff>123223</xdr:rowOff>
    </xdr:to>
    <xdr:sp macro="" textlink="">
      <xdr:nvSpPr>
        <xdr:cNvPr id="370" name="円/楕円 369"/>
        <xdr:cNvSpPr/>
      </xdr:nvSpPr>
      <xdr:spPr>
        <a:xfrm>
          <a:off x="10426700" y="99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44500</xdr:rowOff>
    </xdr:from>
    <xdr:ext cx="599010" cy="259045"/>
    <xdr:sp macro="" textlink="">
      <xdr:nvSpPr>
        <xdr:cNvPr id="371" name="農林水産業費該当値テキスト"/>
        <xdr:cNvSpPr txBox="1"/>
      </xdr:nvSpPr>
      <xdr:spPr>
        <a:xfrm>
          <a:off x="10528300" y="981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4104</xdr:rowOff>
    </xdr:from>
    <xdr:to>
      <xdr:col>14</xdr:col>
      <xdr:colOff>79375</xdr:colOff>
      <xdr:row>58</xdr:row>
      <xdr:rowOff>105704</xdr:rowOff>
    </xdr:to>
    <xdr:sp macro="" textlink="">
      <xdr:nvSpPr>
        <xdr:cNvPr id="372" name="円/楕円 371"/>
        <xdr:cNvSpPr/>
      </xdr:nvSpPr>
      <xdr:spPr>
        <a:xfrm>
          <a:off x="9588500" y="99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122231</xdr:rowOff>
    </xdr:from>
    <xdr:ext cx="599010" cy="259045"/>
    <xdr:sp macro="" textlink="">
      <xdr:nvSpPr>
        <xdr:cNvPr id="373" name="テキスト ボックス 372"/>
        <xdr:cNvSpPr txBox="1"/>
      </xdr:nvSpPr>
      <xdr:spPr>
        <a:xfrm>
          <a:off x="9339794" y="972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22814</xdr:rowOff>
    </xdr:from>
    <xdr:to>
      <xdr:col>12</xdr:col>
      <xdr:colOff>561975</xdr:colOff>
      <xdr:row>58</xdr:row>
      <xdr:rowOff>124414</xdr:rowOff>
    </xdr:to>
    <xdr:sp macro="" textlink="">
      <xdr:nvSpPr>
        <xdr:cNvPr id="374" name="円/楕円 373"/>
        <xdr:cNvSpPr/>
      </xdr:nvSpPr>
      <xdr:spPr>
        <a:xfrm>
          <a:off x="8699500" y="99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115541</xdr:rowOff>
    </xdr:from>
    <xdr:ext cx="599010" cy="259045"/>
    <xdr:sp macro="" textlink="">
      <xdr:nvSpPr>
        <xdr:cNvPr id="375" name="テキスト ボックス 374"/>
        <xdr:cNvSpPr txBox="1"/>
      </xdr:nvSpPr>
      <xdr:spPr>
        <a:xfrm>
          <a:off x="8450794" y="1005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36146</xdr:rowOff>
    </xdr:from>
    <xdr:to>
      <xdr:col>11</xdr:col>
      <xdr:colOff>358775</xdr:colOff>
      <xdr:row>58</xdr:row>
      <xdr:rowOff>137746</xdr:rowOff>
    </xdr:to>
    <xdr:sp macro="" textlink="">
      <xdr:nvSpPr>
        <xdr:cNvPr id="376" name="円/楕円 375"/>
        <xdr:cNvSpPr/>
      </xdr:nvSpPr>
      <xdr:spPr>
        <a:xfrm>
          <a:off x="7810500" y="99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128873</xdr:rowOff>
    </xdr:from>
    <xdr:ext cx="599010" cy="259045"/>
    <xdr:sp macro="" textlink="">
      <xdr:nvSpPr>
        <xdr:cNvPr id="377" name="テキスト ボックス 376"/>
        <xdr:cNvSpPr txBox="1"/>
      </xdr:nvSpPr>
      <xdr:spPr>
        <a:xfrm>
          <a:off x="7561794" y="1007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9151</xdr:rowOff>
    </xdr:from>
    <xdr:to>
      <xdr:col>10</xdr:col>
      <xdr:colOff>155575</xdr:colOff>
      <xdr:row>58</xdr:row>
      <xdr:rowOff>110751</xdr:rowOff>
    </xdr:to>
    <xdr:sp macro="" textlink="">
      <xdr:nvSpPr>
        <xdr:cNvPr id="378" name="円/楕円 377"/>
        <xdr:cNvSpPr/>
      </xdr:nvSpPr>
      <xdr:spPr>
        <a:xfrm>
          <a:off x="6921500" y="99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101878</xdr:rowOff>
    </xdr:from>
    <xdr:ext cx="599010" cy="259045"/>
    <xdr:sp macro="" textlink="">
      <xdr:nvSpPr>
        <xdr:cNvPr id="379" name="テキスト ボックス 378"/>
        <xdr:cNvSpPr txBox="1"/>
      </xdr:nvSpPr>
      <xdr:spPr>
        <a:xfrm>
          <a:off x="6672794" y="100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3" name="直線コネクタ 402"/>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4"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5" name="直線コネクタ 404"/>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6"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7" name="直線コネクタ 406"/>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54249</xdr:rowOff>
    </xdr:from>
    <xdr:to>
      <xdr:col>15</xdr:col>
      <xdr:colOff>180975</xdr:colOff>
      <xdr:row>75</xdr:row>
      <xdr:rowOff>145156</xdr:rowOff>
    </xdr:to>
    <xdr:cxnSp macro="">
      <xdr:nvCxnSpPr>
        <xdr:cNvPr id="408" name="直線コネクタ 407"/>
        <xdr:cNvCxnSpPr/>
      </xdr:nvCxnSpPr>
      <xdr:spPr>
        <a:xfrm>
          <a:off x="9639300" y="12912999"/>
          <a:ext cx="838200" cy="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9"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10" name="フローチャート : 判断 409"/>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54249</xdr:rowOff>
    </xdr:from>
    <xdr:to>
      <xdr:col>14</xdr:col>
      <xdr:colOff>28575</xdr:colOff>
      <xdr:row>75</xdr:row>
      <xdr:rowOff>59454</xdr:rowOff>
    </xdr:to>
    <xdr:cxnSp macro="">
      <xdr:nvCxnSpPr>
        <xdr:cNvPr id="411" name="直線コネクタ 410"/>
        <xdr:cNvCxnSpPr/>
      </xdr:nvCxnSpPr>
      <xdr:spPr>
        <a:xfrm flipV="1">
          <a:off x="8750300" y="12912999"/>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2" name="フローチャート : 判断 411"/>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3" name="テキスト ボックス 412"/>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59454</xdr:rowOff>
    </xdr:from>
    <xdr:to>
      <xdr:col>12</xdr:col>
      <xdr:colOff>511175</xdr:colOff>
      <xdr:row>75</xdr:row>
      <xdr:rowOff>166241</xdr:rowOff>
    </xdr:to>
    <xdr:cxnSp macro="">
      <xdr:nvCxnSpPr>
        <xdr:cNvPr id="414" name="直線コネクタ 413"/>
        <xdr:cNvCxnSpPr/>
      </xdr:nvCxnSpPr>
      <xdr:spPr>
        <a:xfrm flipV="1">
          <a:off x="7861300" y="12918204"/>
          <a:ext cx="889000" cy="10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5" name="フローチャート : 判断 414"/>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34317</xdr:rowOff>
    </xdr:from>
    <xdr:ext cx="534377" cy="259045"/>
    <xdr:sp macro="" textlink="">
      <xdr:nvSpPr>
        <xdr:cNvPr id="416" name="テキスト ボックス 415"/>
        <xdr:cNvSpPr txBox="1"/>
      </xdr:nvSpPr>
      <xdr:spPr>
        <a:xfrm>
          <a:off x="8483111" y="132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71394</xdr:rowOff>
    </xdr:from>
    <xdr:to>
      <xdr:col>11</xdr:col>
      <xdr:colOff>307975</xdr:colOff>
      <xdr:row>75</xdr:row>
      <xdr:rowOff>166241</xdr:rowOff>
    </xdr:to>
    <xdr:cxnSp macro="">
      <xdr:nvCxnSpPr>
        <xdr:cNvPr id="417" name="直線コネクタ 416"/>
        <xdr:cNvCxnSpPr/>
      </xdr:nvCxnSpPr>
      <xdr:spPr>
        <a:xfrm>
          <a:off x="6972300" y="12587244"/>
          <a:ext cx="889000" cy="4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8" name="フローチャート : 判断 417"/>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116340</xdr:rowOff>
    </xdr:from>
    <xdr:ext cx="534377" cy="259045"/>
    <xdr:sp macro="" textlink="">
      <xdr:nvSpPr>
        <xdr:cNvPr id="419" name="テキスト ボックス 418"/>
        <xdr:cNvSpPr txBox="1"/>
      </xdr:nvSpPr>
      <xdr:spPr>
        <a:xfrm>
          <a:off x="7594111" y="1331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20" name="フローチャート : 判断 419"/>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166806</xdr:rowOff>
    </xdr:from>
    <xdr:ext cx="534377" cy="259045"/>
    <xdr:sp macro="" textlink="">
      <xdr:nvSpPr>
        <xdr:cNvPr id="421" name="テキスト ボックス 420"/>
        <xdr:cNvSpPr txBox="1"/>
      </xdr:nvSpPr>
      <xdr:spPr>
        <a:xfrm>
          <a:off x="6705111" y="1336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94356</xdr:rowOff>
    </xdr:from>
    <xdr:to>
      <xdr:col>15</xdr:col>
      <xdr:colOff>231775</xdr:colOff>
      <xdr:row>76</xdr:row>
      <xdr:rowOff>24507</xdr:rowOff>
    </xdr:to>
    <xdr:sp macro="" textlink="">
      <xdr:nvSpPr>
        <xdr:cNvPr id="427" name="円/楕円 426"/>
        <xdr:cNvSpPr/>
      </xdr:nvSpPr>
      <xdr:spPr>
        <a:xfrm>
          <a:off x="10426700" y="12953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117233</xdr:rowOff>
    </xdr:from>
    <xdr:ext cx="534377" cy="259045"/>
    <xdr:sp macro="" textlink="">
      <xdr:nvSpPr>
        <xdr:cNvPr id="428" name="商工費該当値テキスト"/>
        <xdr:cNvSpPr txBox="1"/>
      </xdr:nvSpPr>
      <xdr:spPr>
        <a:xfrm>
          <a:off x="10528300" y="128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3449</xdr:rowOff>
    </xdr:from>
    <xdr:to>
      <xdr:col>14</xdr:col>
      <xdr:colOff>79375</xdr:colOff>
      <xdr:row>75</xdr:row>
      <xdr:rowOff>105049</xdr:rowOff>
    </xdr:to>
    <xdr:sp macro="" textlink="">
      <xdr:nvSpPr>
        <xdr:cNvPr id="429" name="円/楕円 428"/>
        <xdr:cNvSpPr/>
      </xdr:nvSpPr>
      <xdr:spPr>
        <a:xfrm>
          <a:off x="9588500" y="128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121576</xdr:rowOff>
    </xdr:from>
    <xdr:ext cx="534377" cy="259045"/>
    <xdr:sp macro="" textlink="">
      <xdr:nvSpPr>
        <xdr:cNvPr id="430" name="テキスト ボックス 429"/>
        <xdr:cNvSpPr txBox="1"/>
      </xdr:nvSpPr>
      <xdr:spPr>
        <a:xfrm>
          <a:off x="9372111" y="126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8654</xdr:rowOff>
    </xdr:from>
    <xdr:to>
      <xdr:col>12</xdr:col>
      <xdr:colOff>561975</xdr:colOff>
      <xdr:row>75</xdr:row>
      <xdr:rowOff>110254</xdr:rowOff>
    </xdr:to>
    <xdr:sp macro="" textlink="">
      <xdr:nvSpPr>
        <xdr:cNvPr id="431" name="円/楕円 430"/>
        <xdr:cNvSpPr/>
      </xdr:nvSpPr>
      <xdr:spPr>
        <a:xfrm>
          <a:off x="8699500" y="128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126781</xdr:rowOff>
    </xdr:from>
    <xdr:ext cx="534377" cy="259045"/>
    <xdr:sp macro="" textlink="">
      <xdr:nvSpPr>
        <xdr:cNvPr id="432" name="テキスト ボックス 431"/>
        <xdr:cNvSpPr txBox="1"/>
      </xdr:nvSpPr>
      <xdr:spPr>
        <a:xfrm>
          <a:off x="8483111" y="126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115440</xdr:rowOff>
    </xdr:from>
    <xdr:to>
      <xdr:col>11</xdr:col>
      <xdr:colOff>358775</xdr:colOff>
      <xdr:row>76</xdr:row>
      <xdr:rowOff>45591</xdr:rowOff>
    </xdr:to>
    <xdr:sp macro="" textlink="">
      <xdr:nvSpPr>
        <xdr:cNvPr id="433" name="円/楕円 432"/>
        <xdr:cNvSpPr/>
      </xdr:nvSpPr>
      <xdr:spPr>
        <a:xfrm>
          <a:off x="7810500" y="12974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62117</xdr:rowOff>
    </xdr:from>
    <xdr:ext cx="534377" cy="259045"/>
    <xdr:sp macro="" textlink="">
      <xdr:nvSpPr>
        <xdr:cNvPr id="434" name="テキスト ボックス 433"/>
        <xdr:cNvSpPr txBox="1"/>
      </xdr:nvSpPr>
      <xdr:spPr>
        <a:xfrm>
          <a:off x="7594111" y="127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20594</xdr:rowOff>
    </xdr:from>
    <xdr:to>
      <xdr:col>10</xdr:col>
      <xdr:colOff>155575</xdr:colOff>
      <xdr:row>73</xdr:row>
      <xdr:rowOff>122194</xdr:rowOff>
    </xdr:to>
    <xdr:sp macro="" textlink="">
      <xdr:nvSpPr>
        <xdr:cNvPr id="435" name="円/楕円 434"/>
        <xdr:cNvSpPr/>
      </xdr:nvSpPr>
      <xdr:spPr>
        <a:xfrm>
          <a:off x="6921500" y="12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71</xdr:row>
      <xdr:rowOff>138721</xdr:rowOff>
    </xdr:from>
    <xdr:ext cx="599010" cy="259045"/>
    <xdr:sp macro="" textlink="">
      <xdr:nvSpPr>
        <xdr:cNvPr id="436" name="テキスト ボックス 435"/>
        <xdr:cNvSpPr txBox="1"/>
      </xdr:nvSpPr>
      <xdr:spPr>
        <a:xfrm>
          <a:off x="6672794" y="1231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60" name="直線コネクタ 459"/>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61"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2" name="直線コネクタ 461"/>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3"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4" name="直線コネクタ 463"/>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104014</xdr:rowOff>
    </xdr:from>
    <xdr:to>
      <xdr:col>15</xdr:col>
      <xdr:colOff>180975</xdr:colOff>
      <xdr:row>97</xdr:row>
      <xdr:rowOff>115095</xdr:rowOff>
    </xdr:to>
    <xdr:cxnSp macro="">
      <xdr:nvCxnSpPr>
        <xdr:cNvPr id="465" name="直線コネクタ 464"/>
        <xdr:cNvCxnSpPr/>
      </xdr:nvCxnSpPr>
      <xdr:spPr>
        <a:xfrm>
          <a:off x="9639300" y="16734664"/>
          <a:ext cx="8382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6"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7" name="フローチャート : 判断 466"/>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104014</xdr:rowOff>
    </xdr:from>
    <xdr:to>
      <xdr:col>14</xdr:col>
      <xdr:colOff>28575</xdr:colOff>
      <xdr:row>98</xdr:row>
      <xdr:rowOff>11013</xdr:rowOff>
    </xdr:to>
    <xdr:cxnSp macro="">
      <xdr:nvCxnSpPr>
        <xdr:cNvPr id="468" name="直線コネクタ 467"/>
        <xdr:cNvCxnSpPr/>
      </xdr:nvCxnSpPr>
      <xdr:spPr>
        <a:xfrm flipV="1">
          <a:off x="8750300" y="16734664"/>
          <a:ext cx="889000" cy="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9" name="フローチャート : 判断 468"/>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70" name="テキスト ボックス 469"/>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11013</xdr:rowOff>
    </xdr:from>
    <xdr:to>
      <xdr:col>12</xdr:col>
      <xdr:colOff>511175</xdr:colOff>
      <xdr:row>98</xdr:row>
      <xdr:rowOff>60975</xdr:rowOff>
    </xdr:to>
    <xdr:cxnSp macro="">
      <xdr:nvCxnSpPr>
        <xdr:cNvPr id="471" name="直線コネクタ 470"/>
        <xdr:cNvCxnSpPr/>
      </xdr:nvCxnSpPr>
      <xdr:spPr>
        <a:xfrm flipV="1">
          <a:off x="7861300" y="16813113"/>
          <a:ext cx="889000" cy="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2" name="フローチャート : 判断 471"/>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3" name="テキスト ボックス 472"/>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45166</xdr:rowOff>
    </xdr:from>
    <xdr:to>
      <xdr:col>11</xdr:col>
      <xdr:colOff>307975</xdr:colOff>
      <xdr:row>98</xdr:row>
      <xdr:rowOff>60975</xdr:rowOff>
    </xdr:to>
    <xdr:cxnSp macro="">
      <xdr:nvCxnSpPr>
        <xdr:cNvPr id="474" name="直線コネクタ 473"/>
        <xdr:cNvCxnSpPr/>
      </xdr:nvCxnSpPr>
      <xdr:spPr>
        <a:xfrm>
          <a:off x="6972300" y="16847266"/>
          <a:ext cx="8890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5" name="フローチャート : 判断 474"/>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6" name="テキスト ボックス 475"/>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7" name="フローチャート : 判断 476"/>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8" name="テキスト ボックス 477"/>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64295</xdr:rowOff>
    </xdr:from>
    <xdr:to>
      <xdr:col>15</xdr:col>
      <xdr:colOff>231775</xdr:colOff>
      <xdr:row>97</xdr:row>
      <xdr:rowOff>165895</xdr:rowOff>
    </xdr:to>
    <xdr:sp macro="" textlink="">
      <xdr:nvSpPr>
        <xdr:cNvPr id="484" name="円/楕円 483"/>
        <xdr:cNvSpPr/>
      </xdr:nvSpPr>
      <xdr:spPr>
        <a:xfrm>
          <a:off x="10426700" y="166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87172</xdr:rowOff>
    </xdr:from>
    <xdr:ext cx="599010" cy="259045"/>
    <xdr:sp macro="" textlink="">
      <xdr:nvSpPr>
        <xdr:cNvPr id="485" name="土木費該当値テキスト"/>
        <xdr:cNvSpPr txBox="1"/>
      </xdr:nvSpPr>
      <xdr:spPr>
        <a:xfrm>
          <a:off x="10528300" y="1654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53214</xdr:rowOff>
    </xdr:from>
    <xdr:to>
      <xdr:col>14</xdr:col>
      <xdr:colOff>79375</xdr:colOff>
      <xdr:row>97</xdr:row>
      <xdr:rowOff>154814</xdr:rowOff>
    </xdr:to>
    <xdr:sp macro="" textlink="">
      <xdr:nvSpPr>
        <xdr:cNvPr id="486" name="円/楕円 485"/>
        <xdr:cNvSpPr/>
      </xdr:nvSpPr>
      <xdr:spPr>
        <a:xfrm>
          <a:off x="9588500" y="166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171341</xdr:rowOff>
    </xdr:from>
    <xdr:ext cx="599010" cy="259045"/>
    <xdr:sp macro="" textlink="">
      <xdr:nvSpPr>
        <xdr:cNvPr id="487" name="テキスト ボックス 486"/>
        <xdr:cNvSpPr txBox="1"/>
      </xdr:nvSpPr>
      <xdr:spPr>
        <a:xfrm>
          <a:off x="9339794" y="1645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131663</xdr:rowOff>
    </xdr:from>
    <xdr:to>
      <xdr:col>12</xdr:col>
      <xdr:colOff>561975</xdr:colOff>
      <xdr:row>98</xdr:row>
      <xdr:rowOff>61813</xdr:rowOff>
    </xdr:to>
    <xdr:sp macro="" textlink="">
      <xdr:nvSpPr>
        <xdr:cNvPr id="488" name="円/楕円 487"/>
        <xdr:cNvSpPr/>
      </xdr:nvSpPr>
      <xdr:spPr>
        <a:xfrm>
          <a:off x="8699500" y="167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52940</xdr:rowOff>
    </xdr:from>
    <xdr:ext cx="599010" cy="259045"/>
    <xdr:sp macro="" textlink="">
      <xdr:nvSpPr>
        <xdr:cNvPr id="489" name="テキスト ボックス 488"/>
        <xdr:cNvSpPr txBox="1"/>
      </xdr:nvSpPr>
      <xdr:spPr>
        <a:xfrm>
          <a:off x="8450794" y="168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10175</xdr:rowOff>
    </xdr:from>
    <xdr:to>
      <xdr:col>11</xdr:col>
      <xdr:colOff>358775</xdr:colOff>
      <xdr:row>98</xdr:row>
      <xdr:rowOff>111775</xdr:rowOff>
    </xdr:to>
    <xdr:sp macro="" textlink="">
      <xdr:nvSpPr>
        <xdr:cNvPr id="490" name="円/楕円 489"/>
        <xdr:cNvSpPr/>
      </xdr:nvSpPr>
      <xdr:spPr>
        <a:xfrm>
          <a:off x="7810500" y="168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102902</xdr:rowOff>
    </xdr:from>
    <xdr:ext cx="534377" cy="259045"/>
    <xdr:sp macro="" textlink="">
      <xdr:nvSpPr>
        <xdr:cNvPr id="491" name="テキスト ボックス 490"/>
        <xdr:cNvSpPr txBox="1"/>
      </xdr:nvSpPr>
      <xdr:spPr>
        <a:xfrm>
          <a:off x="7594111" y="169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165816</xdr:rowOff>
    </xdr:from>
    <xdr:to>
      <xdr:col>10</xdr:col>
      <xdr:colOff>155575</xdr:colOff>
      <xdr:row>98</xdr:row>
      <xdr:rowOff>95966</xdr:rowOff>
    </xdr:to>
    <xdr:sp macro="" textlink="">
      <xdr:nvSpPr>
        <xdr:cNvPr id="492" name="円/楕円 491"/>
        <xdr:cNvSpPr/>
      </xdr:nvSpPr>
      <xdr:spPr>
        <a:xfrm>
          <a:off x="6921500" y="167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87093</xdr:rowOff>
    </xdr:from>
    <xdr:ext cx="534377" cy="259045"/>
    <xdr:sp macro="" textlink="">
      <xdr:nvSpPr>
        <xdr:cNvPr id="493" name="テキスト ボックス 492"/>
        <xdr:cNvSpPr txBox="1"/>
      </xdr:nvSpPr>
      <xdr:spPr>
        <a:xfrm>
          <a:off x="6705111" y="168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7" name="直線コネクタ 516"/>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8"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9" name="直線コネクタ 518"/>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20"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21" name="直線コネクタ 520"/>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143304</xdr:rowOff>
    </xdr:from>
    <xdr:to>
      <xdr:col>23</xdr:col>
      <xdr:colOff>517525</xdr:colOff>
      <xdr:row>38</xdr:row>
      <xdr:rowOff>30094</xdr:rowOff>
    </xdr:to>
    <xdr:cxnSp macro="">
      <xdr:nvCxnSpPr>
        <xdr:cNvPr id="522" name="直線コネクタ 521"/>
        <xdr:cNvCxnSpPr/>
      </xdr:nvCxnSpPr>
      <xdr:spPr>
        <a:xfrm>
          <a:off x="15481300" y="6486954"/>
          <a:ext cx="8382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3"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4" name="フローチャート : 判断 523"/>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108912</xdr:rowOff>
    </xdr:from>
    <xdr:to>
      <xdr:col>22</xdr:col>
      <xdr:colOff>365125</xdr:colOff>
      <xdr:row>37</xdr:row>
      <xdr:rowOff>143304</xdr:rowOff>
    </xdr:to>
    <xdr:cxnSp macro="">
      <xdr:nvCxnSpPr>
        <xdr:cNvPr id="525" name="直線コネクタ 524"/>
        <xdr:cNvCxnSpPr/>
      </xdr:nvCxnSpPr>
      <xdr:spPr>
        <a:xfrm>
          <a:off x="14592300" y="6281112"/>
          <a:ext cx="889000" cy="2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6" name="フローチャート : 判断 525"/>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7" name="テキスト ボックス 526"/>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108912</xdr:rowOff>
    </xdr:from>
    <xdr:to>
      <xdr:col>21</xdr:col>
      <xdr:colOff>161925</xdr:colOff>
      <xdr:row>38</xdr:row>
      <xdr:rowOff>21704</xdr:rowOff>
    </xdr:to>
    <xdr:cxnSp macro="">
      <xdr:nvCxnSpPr>
        <xdr:cNvPr id="528" name="直線コネクタ 527"/>
        <xdr:cNvCxnSpPr/>
      </xdr:nvCxnSpPr>
      <xdr:spPr>
        <a:xfrm flipV="1">
          <a:off x="13703300" y="6281112"/>
          <a:ext cx="889000" cy="25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9" name="フローチャート : 判断 528"/>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47199</xdr:rowOff>
    </xdr:from>
    <xdr:ext cx="534377" cy="259045"/>
    <xdr:sp macro="" textlink="">
      <xdr:nvSpPr>
        <xdr:cNvPr id="530" name="テキスト ボックス 529"/>
        <xdr:cNvSpPr txBox="1"/>
      </xdr:nvSpPr>
      <xdr:spPr>
        <a:xfrm>
          <a:off x="14325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21704</xdr:rowOff>
    </xdr:from>
    <xdr:to>
      <xdr:col>19</xdr:col>
      <xdr:colOff>644525</xdr:colOff>
      <xdr:row>38</xdr:row>
      <xdr:rowOff>57050</xdr:rowOff>
    </xdr:to>
    <xdr:cxnSp macro="">
      <xdr:nvCxnSpPr>
        <xdr:cNvPr id="531" name="直線コネクタ 530"/>
        <xdr:cNvCxnSpPr/>
      </xdr:nvCxnSpPr>
      <xdr:spPr>
        <a:xfrm flipV="1">
          <a:off x="12814300" y="6536804"/>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2" name="フローチャート : 判断 531"/>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3" name="テキスト ボックス 532"/>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4" name="フローチャート : 判断 533"/>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5" name="テキスト ボックス 534"/>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150744</xdr:rowOff>
    </xdr:from>
    <xdr:to>
      <xdr:col>23</xdr:col>
      <xdr:colOff>568325</xdr:colOff>
      <xdr:row>38</xdr:row>
      <xdr:rowOff>80894</xdr:rowOff>
    </xdr:to>
    <xdr:sp macro="" textlink="">
      <xdr:nvSpPr>
        <xdr:cNvPr id="541" name="円/楕円 540"/>
        <xdr:cNvSpPr/>
      </xdr:nvSpPr>
      <xdr:spPr>
        <a:xfrm>
          <a:off x="16268700" y="64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110121</xdr:rowOff>
    </xdr:from>
    <xdr:ext cx="534377" cy="259045"/>
    <xdr:sp macro="" textlink="">
      <xdr:nvSpPr>
        <xdr:cNvPr id="542" name="消防費該当値テキスト"/>
        <xdr:cNvSpPr txBox="1"/>
      </xdr:nvSpPr>
      <xdr:spPr>
        <a:xfrm>
          <a:off x="16370300" y="62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92504</xdr:rowOff>
    </xdr:from>
    <xdr:to>
      <xdr:col>22</xdr:col>
      <xdr:colOff>415925</xdr:colOff>
      <xdr:row>38</xdr:row>
      <xdr:rowOff>22654</xdr:rowOff>
    </xdr:to>
    <xdr:sp macro="" textlink="">
      <xdr:nvSpPr>
        <xdr:cNvPr id="543" name="円/楕円 542"/>
        <xdr:cNvSpPr/>
      </xdr:nvSpPr>
      <xdr:spPr>
        <a:xfrm>
          <a:off x="15430500" y="64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39181</xdr:rowOff>
    </xdr:from>
    <xdr:ext cx="534377" cy="259045"/>
    <xdr:sp macro="" textlink="">
      <xdr:nvSpPr>
        <xdr:cNvPr id="544" name="テキスト ボックス 543"/>
        <xdr:cNvSpPr txBox="1"/>
      </xdr:nvSpPr>
      <xdr:spPr>
        <a:xfrm>
          <a:off x="15214111" y="62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58112</xdr:rowOff>
    </xdr:from>
    <xdr:to>
      <xdr:col>21</xdr:col>
      <xdr:colOff>212725</xdr:colOff>
      <xdr:row>36</xdr:row>
      <xdr:rowOff>159712</xdr:rowOff>
    </xdr:to>
    <xdr:sp macro="" textlink="">
      <xdr:nvSpPr>
        <xdr:cNvPr id="545" name="円/楕円 544"/>
        <xdr:cNvSpPr/>
      </xdr:nvSpPr>
      <xdr:spPr>
        <a:xfrm>
          <a:off x="14541500" y="62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4789</xdr:rowOff>
    </xdr:from>
    <xdr:ext cx="599010" cy="259045"/>
    <xdr:sp macro="" textlink="">
      <xdr:nvSpPr>
        <xdr:cNvPr id="546" name="テキスト ボックス 545"/>
        <xdr:cNvSpPr txBox="1"/>
      </xdr:nvSpPr>
      <xdr:spPr>
        <a:xfrm>
          <a:off x="14292794" y="60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142354</xdr:rowOff>
    </xdr:from>
    <xdr:to>
      <xdr:col>20</xdr:col>
      <xdr:colOff>9525</xdr:colOff>
      <xdr:row>38</xdr:row>
      <xdr:rowOff>72504</xdr:rowOff>
    </xdr:to>
    <xdr:sp macro="" textlink="">
      <xdr:nvSpPr>
        <xdr:cNvPr id="547" name="円/楕円 546"/>
        <xdr:cNvSpPr/>
      </xdr:nvSpPr>
      <xdr:spPr>
        <a:xfrm>
          <a:off x="13652500" y="648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63631</xdr:rowOff>
    </xdr:from>
    <xdr:ext cx="534377" cy="259045"/>
    <xdr:sp macro="" textlink="">
      <xdr:nvSpPr>
        <xdr:cNvPr id="548" name="テキスト ボックス 547"/>
        <xdr:cNvSpPr txBox="1"/>
      </xdr:nvSpPr>
      <xdr:spPr>
        <a:xfrm>
          <a:off x="13436111" y="65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6250</xdr:rowOff>
    </xdr:from>
    <xdr:to>
      <xdr:col>18</xdr:col>
      <xdr:colOff>492125</xdr:colOff>
      <xdr:row>38</xdr:row>
      <xdr:rowOff>107850</xdr:rowOff>
    </xdr:to>
    <xdr:sp macro="" textlink="">
      <xdr:nvSpPr>
        <xdr:cNvPr id="549" name="円/楕円 548"/>
        <xdr:cNvSpPr/>
      </xdr:nvSpPr>
      <xdr:spPr>
        <a:xfrm>
          <a:off x="12763500" y="65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98977</xdr:rowOff>
    </xdr:from>
    <xdr:ext cx="534377" cy="259045"/>
    <xdr:sp macro="" textlink="">
      <xdr:nvSpPr>
        <xdr:cNvPr id="550" name="テキスト ボックス 549"/>
        <xdr:cNvSpPr txBox="1"/>
      </xdr:nvSpPr>
      <xdr:spPr>
        <a:xfrm>
          <a:off x="12547111" y="66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2" name="テキスト ボックス 571"/>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4" name="テキスト ボックス 57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6" name="直線コネクタ 575"/>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7"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8" name="直線コネクタ 577"/>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9"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80" name="直線コネクタ 579"/>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120651</xdr:rowOff>
    </xdr:from>
    <xdr:to>
      <xdr:col>23</xdr:col>
      <xdr:colOff>517525</xdr:colOff>
      <xdr:row>58</xdr:row>
      <xdr:rowOff>80481</xdr:rowOff>
    </xdr:to>
    <xdr:cxnSp macro="">
      <xdr:nvCxnSpPr>
        <xdr:cNvPr id="581" name="直線コネクタ 580"/>
        <xdr:cNvCxnSpPr/>
      </xdr:nvCxnSpPr>
      <xdr:spPr>
        <a:xfrm flipV="1">
          <a:off x="15481300" y="9893301"/>
          <a:ext cx="838200" cy="1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2"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3" name="フローチャート : 判断 582"/>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80481</xdr:rowOff>
    </xdr:from>
    <xdr:to>
      <xdr:col>22</xdr:col>
      <xdr:colOff>365125</xdr:colOff>
      <xdr:row>58</xdr:row>
      <xdr:rowOff>114140</xdr:rowOff>
    </xdr:to>
    <xdr:cxnSp macro="">
      <xdr:nvCxnSpPr>
        <xdr:cNvPr id="584" name="直線コネクタ 583"/>
        <xdr:cNvCxnSpPr/>
      </xdr:nvCxnSpPr>
      <xdr:spPr>
        <a:xfrm flipV="1">
          <a:off x="14592300" y="10024581"/>
          <a:ext cx="8890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5" name="フローチャート : 判断 584"/>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6" name="テキスト ボックス 585"/>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114140</xdr:rowOff>
    </xdr:from>
    <xdr:to>
      <xdr:col>21</xdr:col>
      <xdr:colOff>161925</xdr:colOff>
      <xdr:row>58</xdr:row>
      <xdr:rowOff>139858</xdr:rowOff>
    </xdr:to>
    <xdr:cxnSp macro="">
      <xdr:nvCxnSpPr>
        <xdr:cNvPr id="587" name="直線コネクタ 586"/>
        <xdr:cNvCxnSpPr/>
      </xdr:nvCxnSpPr>
      <xdr:spPr>
        <a:xfrm flipV="1">
          <a:off x="13703300" y="1005824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8" name="フローチャート : 判断 587"/>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9" name="テキスト ボックス 588"/>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139858</xdr:rowOff>
    </xdr:from>
    <xdr:to>
      <xdr:col>19</xdr:col>
      <xdr:colOff>644525</xdr:colOff>
      <xdr:row>58</xdr:row>
      <xdr:rowOff>155511</xdr:rowOff>
    </xdr:to>
    <xdr:cxnSp macro="">
      <xdr:nvCxnSpPr>
        <xdr:cNvPr id="590" name="直線コネクタ 589"/>
        <xdr:cNvCxnSpPr/>
      </xdr:nvCxnSpPr>
      <xdr:spPr>
        <a:xfrm flipV="1">
          <a:off x="12814300" y="10083958"/>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91" name="フローチャート : 判断 590"/>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2" name="テキスト ボックス 591"/>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3" name="フローチャート : 判断 592"/>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4" name="テキスト ボックス 593"/>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69851</xdr:rowOff>
    </xdr:from>
    <xdr:to>
      <xdr:col>23</xdr:col>
      <xdr:colOff>568325</xdr:colOff>
      <xdr:row>58</xdr:row>
      <xdr:rowOff>1</xdr:rowOff>
    </xdr:to>
    <xdr:sp macro="" textlink="">
      <xdr:nvSpPr>
        <xdr:cNvPr id="600" name="円/楕円 599"/>
        <xdr:cNvSpPr/>
      </xdr:nvSpPr>
      <xdr:spPr>
        <a:xfrm>
          <a:off x="16268700" y="98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92728</xdr:rowOff>
    </xdr:from>
    <xdr:ext cx="599010" cy="259045"/>
    <xdr:sp macro="" textlink="">
      <xdr:nvSpPr>
        <xdr:cNvPr id="601" name="教育費該当値テキスト"/>
        <xdr:cNvSpPr txBox="1"/>
      </xdr:nvSpPr>
      <xdr:spPr>
        <a:xfrm>
          <a:off x="16370300" y="969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196,666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29681</xdr:rowOff>
    </xdr:from>
    <xdr:to>
      <xdr:col>22</xdr:col>
      <xdr:colOff>415925</xdr:colOff>
      <xdr:row>58</xdr:row>
      <xdr:rowOff>131281</xdr:rowOff>
    </xdr:to>
    <xdr:sp macro="" textlink="">
      <xdr:nvSpPr>
        <xdr:cNvPr id="602" name="円/楕円 601"/>
        <xdr:cNvSpPr/>
      </xdr:nvSpPr>
      <xdr:spPr>
        <a:xfrm>
          <a:off x="15430500" y="997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147808</xdr:rowOff>
    </xdr:from>
    <xdr:ext cx="599010" cy="259045"/>
    <xdr:sp macro="" textlink="">
      <xdr:nvSpPr>
        <xdr:cNvPr id="603" name="テキスト ボックス 602"/>
        <xdr:cNvSpPr txBox="1"/>
      </xdr:nvSpPr>
      <xdr:spPr>
        <a:xfrm>
          <a:off x="15181794" y="974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116,267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63340</xdr:rowOff>
    </xdr:from>
    <xdr:to>
      <xdr:col>21</xdr:col>
      <xdr:colOff>212725</xdr:colOff>
      <xdr:row>58</xdr:row>
      <xdr:rowOff>164940</xdr:rowOff>
    </xdr:to>
    <xdr:sp macro="" textlink="">
      <xdr:nvSpPr>
        <xdr:cNvPr id="604" name="円/楕円 603"/>
        <xdr:cNvSpPr/>
      </xdr:nvSpPr>
      <xdr:spPr>
        <a:xfrm>
          <a:off x="14541500" y="1000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156067</xdr:rowOff>
    </xdr:from>
    <xdr:ext cx="534377" cy="259045"/>
    <xdr:sp macro="" textlink="">
      <xdr:nvSpPr>
        <xdr:cNvPr id="605" name="テキスト ボックス 604"/>
        <xdr:cNvSpPr txBox="1"/>
      </xdr:nvSpPr>
      <xdr:spPr>
        <a:xfrm>
          <a:off x="14325111" y="1010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89058</xdr:rowOff>
    </xdr:from>
    <xdr:to>
      <xdr:col>20</xdr:col>
      <xdr:colOff>9525</xdr:colOff>
      <xdr:row>59</xdr:row>
      <xdr:rowOff>19208</xdr:rowOff>
    </xdr:to>
    <xdr:sp macro="" textlink="">
      <xdr:nvSpPr>
        <xdr:cNvPr id="606" name="円/楕円 605"/>
        <xdr:cNvSpPr/>
      </xdr:nvSpPr>
      <xdr:spPr>
        <a:xfrm>
          <a:off x="13652500" y="100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10335</xdr:rowOff>
    </xdr:from>
    <xdr:ext cx="534377" cy="259045"/>
    <xdr:sp macro="" textlink="">
      <xdr:nvSpPr>
        <xdr:cNvPr id="607" name="テキスト ボックス 606"/>
        <xdr:cNvSpPr txBox="1"/>
      </xdr:nvSpPr>
      <xdr:spPr>
        <a:xfrm>
          <a:off x="13436111" y="101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104711</xdr:rowOff>
    </xdr:from>
    <xdr:to>
      <xdr:col>18</xdr:col>
      <xdr:colOff>492125</xdr:colOff>
      <xdr:row>59</xdr:row>
      <xdr:rowOff>34861</xdr:rowOff>
    </xdr:to>
    <xdr:sp macro="" textlink="">
      <xdr:nvSpPr>
        <xdr:cNvPr id="608" name="円/楕円 607"/>
        <xdr:cNvSpPr/>
      </xdr:nvSpPr>
      <xdr:spPr>
        <a:xfrm>
          <a:off x="12763500" y="100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25988</xdr:rowOff>
    </xdr:from>
    <xdr:ext cx="534377" cy="259045"/>
    <xdr:sp macro="" textlink="">
      <xdr:nvSpPr>
        <xdr:cNvPr id="609" name="テキスト ボックス 608"/>
        <xdr:cNvSpPr txBox="1"/>
      </xdr:nvSpPr>
      <xdr:spPr>
        <a:xfrm>
          <a:off x="12547111" y="101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0" name="直線コネクタ 61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1" name="テキスト ボックス 62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5" name="テキスト ボックス 62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87528</xdr:rowOff>
    </xdr:from>
    <xdr:to>
      <xdr:col>23</xdr:col>
      <xdr:colOff>516889</xdr:colOff>
      <xdr:row>78</xdr:row>
      <xdr:rowOff>25400</xdr:rowOff>
    </xdr:to>
    <xdr:cxnSp macro="">
      <xdr:nvCxnSpPr>
        <xdr:cNvPr id="629" name="直線コネクタ 628"/>
        <xdr:cNvCxnSpPr/>
      </xdr:nvCxnSpPr>
      <xdr:spPr>
        <a:xfrm flipV="1">
          <a:off x="16317595" y="12774828"/>
          <a:ext cx="1269" cy="623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29975</xdr:rowOff>
    </xdr:from>
    <xdr:ext cx="249299" cy="259045"/>
    <xdr:sp macro="" textlink="">
      <xdr:nvSpPr>
        <xdr:cNvPr id="630" name="災害復旧費最小値テキスト"/>
        <xdr:cNvSpPr txBox="1"/>
      </xdr:nvSpPr>
      <xdr:spPr>
        <a:xfrm>
          <a:off x="16370300" y="13403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1" name="直線コネクタ 63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34205</xdr:rowOff>
    </xdr:from>
    <xdr:ext cx="599010" cy="259045"/>
    <xdr:sp macro="" textlink="">
      <xdr:nvSpPr>
        <xdr:cNvPr id="632" name="災害復旧費最大値テキスト"/>
        <xdr:cNvSpPr txBox="1"/>
      </xdr:nvSpPr>
      <xdr:spPr>
        <a:xfrm>
          <a:off x="16370300" y="1255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74</xdr:row>
      <xdr:rowOff>87528</xdr:rowOff>
    </xdr:from>
    <xdr:to>
      <xdr:col>23</xdr:col>
      <xdr:colOff>606425</xdr:colOff>
      <xdr:row>74</xdr:row>
      <xdr:rowOff>87528</xdr:rowOff>
    </xdr:to>
    <xdr:cxnSp macro="">
      <xdr:nvCxnSpPr>
        <xdr:cNvPr id="633" name="直線コネクタ 632"/>
        <xdr:cNvCxnSpPr/>
      </xdr:nvCxnSpPr>
      <xdr:spPr>
        <a:xfrm>
          <a:off x="16230600" y="127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46528</xdr:rowOff>
    </xdr:from>
    <xdr:to>
      <xdr:col>23</xdr:col>
      <xdr:colOff>517525</xdr:colOff>
      <xdr:row>77</xdr:row>
      <xdr:rowOff>608</xdr:rowOff>
    </xdr:to>
    <xdr:cxnSp macro="">
      <xdr:nvCxnSpPr>
        <xdr:cNvPr id="634" name="直線コネクタ 633"/>
        <xdr:cNvCxnSpPr/>
      </xdr:nvCxnSpPr>
      <xdr:spPr>
        <a:xfrm>
          <a:off x="15481300" y="12905278"/>
          <a:ext cx="838200" cy="29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74426</xdr:rowOff>
    </xdr:from>
    <xdr:ext cx="469744" cy="259045"/>
    <xdr:sp macro="" textlink="">
      <xdr:nvSpPr>
        <xdr:cNvPr id="635" name="災害復旧費平均値テキスト"/>
        <xdr:cNvSpPr txBox="1"/>
      </xdr:nvSpPr>
      <xdr:spPr>
        <a:xfrm>
          <a:off x="16370300" y="13276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95999</xdr:rowOff>
    </xdr:from>
    <xdr:to>
      <xdr:col>23</xdr:col>
      <xdr:colOff>568325</xdr:colOff>
      <xdr:row>78</xdr:row>
      <xdr:rowOff>26149</xdr:rowOff>
    </xdr:to>
    <xdr:sp macro="" textlink="">
      <xdr:nvSpPr>
        <xdr:cNvPr id="636" name="フローチャート : 判断 635"/>
        <xdr:cNvSpPr/>
      </xdr:nvSpPr>
      <xdr:spPr>
        <a:xfrm>
          <a:off x="16268700" y="132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51289</xdr:rowOff>
    </xdr:from>
    <xdr:to>
      <xdr:col>22</xdr:col>
      <xdr:colOff>365125</xdr:colOff>
      <xdr:row>75</xdr:row>
      <xdr:rowOff>46528</xdr:rowOff>
    </xdr:to>
    <xdr:cxnSp macro="">
      <xdr:nvCxnSpPr>
        <xdr:cNvPr id="637" name="直線コネクタ 636"/>
        <xdr:cNvCxnSpPr/>
      </xdr:nvCxnSpPr>
      <xdr:spPr>
        <a:xfrm>
          <a:off x="14592300" y="12738589"/>
          <a:ext cx="889000" cy="1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76933</xdr:rowOff>
    </xdr:from>
    <xdr:to>
      <xdr:col>22</xdr:col>
      <xdr:colOff>415925</xdr:colOff>
      <xdr:row>78</xdr:row>
      <xdr:rowOff>7083</xdr:rowOff>
    </xdr:to>
    <xdr:sp macro="" textlink="">
      <xdr:nvSpPr>
        <xdr:cNvPr id="638" name="フローチャート : 判断 637"/>
        <xdr:cNvSpPr/>
      </xdr:nvSpPr>
      <xdr:spPr>
        <a:xfrm>
          <a:off x="15430500" y="132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169660</xdr:rowOff>
    </xdr:from>
    <xdr:ext cx="534377" cy="259045"/>
    <xdr:sp macro="" textlink="">
      <xdr:nvSpPr>
        <xdr:cNvPr id="639" name="テキスト ボックス 638"/>
        <xdr:cNvSpPr txBox="1"/>
      </xdr:nvSpPr>
      <xdr:spPr>
        <a:xfrm>
          <a:off x="15214111" y="1337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108124</xdr:rowOff>
    </xdr:from>
    <xdr:to>
      <xdr:col>21</xdr:col>
      <xdr:colOff>161925</xdr:colOff>
      <xdr:row>74</xdr:row>
      <xdr:rowOff>51289</xdr:rowOff>
    </xdr:to>
    <xdr:cxnSp macro="">
      <xdr:nvCxnSpPr>
        <xdr:cNvPr id="640" name="直線コネクタ 639"/>
        <xdr:cNvCxnSpPr/>
      </xdr:nvCxnSpPr>
      <xdr:spPr>
        <a:xfrm>
          <a:off x="13703300" y="12109624"/>
          <a:ext cx="889000" cy="62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64616</xdr:rowOff>
    </xdr:from>
    <xdr:to>
      <xdr:col>21</xdr:col>
      <xdr:colOff>212725</xdr:colOff>
      <xdr:row>77</xdr:row>
      <xdr:rowOff>166216</xdr:rowOff>
    </xdr:to>
    <xdr:sp macro="" textlink="">
      <xdr:nvSpPr>
        <xdr:cNvPr id="641" name="フローチャート : 判断 640"/>
        <xdr:cNvSpPr/>
      </xdr:nvSpPr>
      <xdr:spPr>
        <a:xfrm>
          <a:off x="14541500" y="1326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157343</xdr:rowOff>
    </xdr:from>
    <xdr:ext cx="534377" cy="259045"/>
    <xdr:sp macro="" textlink="">
      <xdr:nvSpPr>
        <xdr:cNvPr id="642" name="テキスト ボックス 641"/>
        <xdr:cNvSpPr txBox="1"/>
      </xdr:nvSpPr>
      <xdr:spPr>
        <a:xfrm>
          <a:off x="14325111" y="133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108124</xdr:rowOff>
    </xdr:from>
    <xdr:to>
      <xdr:col>19</xdr:col>
      <xdr:colOff>644525</xdr:colOff>
      <xdr:row>71</xdr:row>
      <xdr:rowOff>109417</xdr:rowOff>
    </xdr:to>
    <xdr:cxnSp macro="">
      <xdr:nvCxnSpPr>
        <xdr:cNvPr id="643" name="直線コネクタ 642"/>
        <xdr:cNvCxnSpPr/>
      </xdr:nvCxnSpPr>
      <xdr:spPr>
        <a:xfrm flipV="1">
          <a:off x="12814300" y="12109624"/>
          <a:ext cx="889000" cy="17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56176</xdr:rowOff>
    </xdr:from>
    <xdr:to>
      <xdr:col>20</xdr:col>
      <xdr:colOff>9525</xdr:colOff>
      <xdr:row>77</xdr:row>
      <xdr:rowOff>157776</xdr:rowOff>
    </xdr:to>
    <xdr:sp macro="" textlink="">
      <xdr:nvSpPr>
        <xdr:cNvPr id="644" name="フローチャート : 判断 643"/>
        <xdr:cNvSpPr/>
      </xdr:nvSpPr>
      <xdr:spPr>
        <a:xfrm>
          <a:off x="13652500" y="132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148903</xdr:rowOff>
    </xdr:from>
    <xdr:ext cx="534377" cy="259045"/>
    <xdr:sp macro="" textlink="">
      <xdr:nvSpPr>
        <xdr:cNvPr id="645" name="テキスト ボックス 644"/>
        <xdr:cNvSpPr txBox="1"/>
      </xdr:nvSpPr>
      <xdr:spPr>
        <a:xfrm>
          <a:off x="13436111" y="1335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28967</xdr:rowOff>
    </xdr:from>
    <xdr:to>
      <xdr:col>18</xdr:col>
      <xdr:colOff>492125</xdr:colOff>
      <xdr:row>77</xdr:row>
      <xdr:rowOff>130567</xdr:rowOff>
    </xdr:to>
    <xdr:sp macro="" textlink="">
      <xdr:nvSpPr>
        <xdr:cNvPr id="646" name="フローチャート : 判断 645"/>
        <xdr:cNvSpPr/>
      </xdr:nvSpPr>
      <xdr:spPr>
        <a:xfrm>
          <a:off x="12763500" y="1323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121694</xdr:rowOff>
    </xdr:from>
    <xdr:ext cx="534377" cy="259045"/>
    <xdr:sp macro="" textlink="">
      <xdr:nvSpPr>
        <xdr:cNvPr id="647" name="テキスト ボックス 646"/>
        <xdr:cNvSpPr txBox="1"/>
      </xdr:nvSpPr>
      <xdr:spPr>
        <a:xfrm>
          <a:off x="12547111" y="133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121258</xdr:rowOff>
    </xdr:from>
    <xdr:to>
      <xdr:col>23</xdr:col>
      <xdr:colOff>568325</xdr:colOff>
      <xdr:row>77</xdr:row>
      <xdr:rowOff>51408</xdr:rowOff>
    </xdr:to>
    <xdr:sp macro="" textlink="">
      <xdr:nvSpPr>
        <xdr:cNvPr id="653" name="円/楕円 652"/>
        <xdr:cNvSpPr/>
      </xdr:nvSpPr>
      <xdr:spPr>
        <a:xfrm>
          <a:off x="16268700" y="131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144135</xdr:rowOff>
    </xdr:from>
    <xdr:ext cx="534377" cy="259045"/>
    <xdr:sp macro="" textlink="">
      <xdr:nvSpPr>
        <xdr:cNvPr id="654" name="災害復旧費該当値テキスト"/>
        <xdr:cNvSpPr txBox="1"/>
      </xdr:nvSpPr>
      <xdr:spPr>
        <a:xfrm>
          <a:off x="16370300" y="1300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167178</xdr:rowOff>
    </xdr:from>
    <xdr:to>
      <xdr:col>22</xdr:col>
      <xdr:colOff>415925</xdr:colOff>
      <xdr:row>75</xdr:row>
      <xdr:rowOff>97328</xdr:rowOff>
    </xdr:to>
    <xdr:sp macro="" textlink="">
      <xdr:nvSpPr>
        <xdr:cNvPr id="655" name="円/楕円 654"/>
        <xdr:cNvSpPr/>
      </xdr:nvSpPr>
      <xdr:spPr>
        <a:xfrm>
          <a:off x="15430500" y="128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113855</xdr:rowOff>
    </xdr:from>
    <xdr:ext cx="534377" cy="259045"/>
    <xdr:sp macro="" textlink="">
      <xdr:nvSpPr>
        <xdr:cNvPr id="656" name="テキスト ボックス 655"/>
        <xdr:cNvSpPr txBox="1"/>
      </xdr:nvSpPr>
      <xdr:spPr>
        <a:xfrm>
          <a:off x="15214111" y="1262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86,303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489</xdr:rowOff>
    </xdr:from>
    <xdr:to>
      <xdr:col>21</xdr:col>
      <xdr:colOff>212725</xdr:colOff>
      <xdr:row>74</xdr:row>
      <xdr:rowOff>102089</xdr:rowOff>
    </xdr:to>
    <xdr:sp macro="" textlink="">
      <xdr:nvSpPr>
        <xdr:cNvPr id="657" name="円/楕円 656"/>
        <xdr:cNvSpPr/>
      </xdr:nvSpPr>
      <xdr:spPr>
        <a:xfrm>
          <a:off x="14541500" y="126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118616</xdr:rowOff>
    </xdr:from>
    <xdr:ext cx="599010" cy="259045"/>
    <xdr:sp macro="" textlink="">
      <xdr:nvSpPr>
        <xdr:cNvPr id="658" name="テキスト ボックス 657"/>
        <xdr:cNvSpPr txBox="1"/>
      </xdr:nvSpPr>
      <xdr:spPr>
        <a:xfrm>
          <a:off x="14292794" y="1246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57324</xdr:rowOff>
    </xdr:from>
    <xdr:to>
      <xdr:col>20</xdr:col>
      <xdr:colOff>9525</xdr:colOff>
      <xdr:row>70</xdr:row>
      <xdr:rowOff>158924</xdr:rowOff>
    </xdr:to>
    <xdr:sp macro="" textlink="">
      <xdr:nvSpPr>
        <xdr:cNvPr id="659" name="円/楕円 658"/>
        <xdr:cNvSpPr/>
      </xdr:nvSpPr>
      <xdr:spPr>
        <a:xfrm>
          <a:off x="13652500" y="120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4001</xdr:rowOff>
    </xdr:from>
    <xdr:ext cx="599010" cy="259045"/>
    <xdr:sp macro="" textlink="">
      <xdr:nvSpPr>
        <xdr:cNvPr id="660" name="テキスト ボックス 659"/>
        <xdr:cNvSpPr txBox="1"/>
      </xdr:nvSpPr>
      <xdr:spPr>
        <a:xfrm>
          <a:off x="13403794" y="1183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225,525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58617</xdr:rowOff>
    </xdr:from>
    <xdr:to>
      <xdr:col>18</xdr:col>
      <xdr:colOff>492125</xdr:colOff>
      <xdr:row>71</xdr:row>
      <xdr:rowOff>160217</xdr:rowOff>
    </xdr:to>
    <xdr:sp macro="" textlink="">
      <xdr:nvSpPr>
        <xdr:cNvPr id="661" name="円/楕円 660"/>
        <xdr:cNvSpPr/>
      </xdr:nvSpPr>
      <xdr:spPr>
        <a:xfrm>
          <a:off x="12763500" y="122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5294</xdr:rowOff>
    </xdr:from>
    <xdr:ext cx="599010" cy="259045"/>
    <xdr:sp macro="" textlink="">
      <xdr:nvSpPr>
        <xdr:cNvPr id="662" name="テキスト ボックス 661"/>
        <xdr:cNvSpPr txBox="1"/>
      </xdr:nvSpPr>
      <xdr:spPr>
        <a:xfrm>
          <a:off x="12514794" y="1200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166877</xdr:rowOff>
    </xdr:from>
    <xdr:to>
      <xdr:col>23</xdr:col>
      <xdr:colOff>517525</xdr:colOff>
      <xdr:row>97</xdr:row>
      <xdr:rowOff>37897</xdr:rowOff>
    </xdr:to>
    <xdr:cxnSp macro="">
      <xdr:nvCxnSpPr>
        <xdr:cNvPr id="691" name="直線コネクタ 690"/>
        <xdr:cNvCxnSpPr/>
      </xdr:nvCxnSpPr>
      <xdr:spPr>
        <a:xfrm flipV="1">
          <a:off x="15481300" y="16626077"/>
          <a:ext cx="8382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2"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37897</xdr:rowOff>
    </xdr:from>
    <xdr:to>
      <xdr:col>22</xdr:col>
      <xdr:colOff>365125</xdr:colOff>
      <xdr:row>97</xdr:row>
      <xdr:rowOff>47822</xdr:rowOff>
    </xdr:to>
    <xdr:cxnSp macro="">
      <xdr:nvCxnSpPr>
        <xdr:cNvPr id="694" name="直線コネクタ 693"/>
        <xdr:cNvCxnSpPr/>
      </xdr:nvCxnSpPr>
      <xdr:spPr>
        <a:xfrm flipV="1">
          <a:off x="14592300" y="16668547"/>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5" name="フローチャート : 判断 694"/>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6" name="テキスト ボックス 695"/>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47822</xdr:rowOff>
    </xdr:from>
    <xdr:to>
      <xdr:col>21</xdr:col>
      <xdr:colOff>161925</xdr:colOff>
      <xdr:row>97</xdr:row>
      <xdr:rowOff>58479</xdr:rowOff>
    </xdr:to>
    <xdr:cxnSp macro="">
      <xdr:nvCxnSpPr>
        <xdr:cNvPr id="697" name="直線コネクタ 696"/>
        <xdr:cNvCxnSpPr/>
      </xdr:nvCxnSpPr>
      <xdr:spPr>
        <a:xfrm flipV="1">
          <a:off x="13703300" y="16678472"/>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698" name="フローチャート : 判断 697"/>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12092</xdr:rowOff>
    </xdr:from>
    <xdr:ext cx="599010" cy="259045"/>
    <xdr:sp macro="" textlink="">
      <xdr:nvSpPr>
        <xdr:cNvPr id="699" name="テキスト ボックス 698"/>
        <xdr:cNvSpPr txBox="1"/>
      </xdr:nvSpPr>
      <xdr:spPr>
        <a:xfrm>
          <a:off x="14292794"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39253</xdr:rowOff>
    </xdr:from>
    <xdr:to>
      <xdr:col>19</xdr:col>
      <xdr:colOff>644525</xdr:colOff>
      <xdr:row>97</xdr:row>
      <xdr:rowOff>58479</xdr:rowOff>
    </xdr:to>
    <xdr:cxnSp macro="">
      <xdr:nvCxnSpPr>
        <xdr:cNvPr id="700" name="直線コネクタ 699"/>
        <xdr:cNvCxnSpPr/>
      </xdr:nvCxnSpPr>
      <xdr:spPr>
        <a:xfrm>
          <a:off x="12814300" y="16669903"/>
          <a:ext cx="8890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1" name="フローチャート : 判断 700"/>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2" name="テキスト ボックス 701"/>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3" name="フローチャート : 判断 702"/>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4" name="テキスト ボックス 703"/>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116077</xdr:rowOff>
    </xdr:from>
    <xdr:to>
      <xdr:col>23</xdr:col>
      <xdr:colOff>568325</xdr:colOff>
      <xdr:row>97</xdr:row>
      <xdr:rowOff>46227</xdr:rowOff>
    </xdr:to>
    <xdr:sp macro="" textlink="">
      <xdr:nvSpPr>
        <xdr:cNvPr id="710" name="円/楕円 709"/>
        <xdr:cNvSpPr/>
      </xdr:nvSpPr>
      <xdr:spPr>
        <a:xfrm>
          <a:off x="16268700" y="165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94504</xdr:rowOff>
    </xdr:from>
    <xdr:ext cx="599010" cy="259045"/>
    <xdr:sp macro="" textlink="">
      <xdr:nvSpPr>
        <xdr:cNvPr id="711" name="公債費該当値テキスト"/>
        <xdr:cNvSpPr txBox="1"/>
      </xdr:nvSpPr>
      <xdr:spPr>
        <a:xfrm>
          <a:off x="16370300" y="1655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158547</xdr:rowOff>
    </xdr:from>
    <xdr:to>
      <xdr:col>22</xdr:col>
      <xdr:colOff>415925</xdr:colOff>
      <xdr:row>97</xdr:row>
      <xdr:rowOff>88697</xdr:rowOff>
    </xdr:to>
    <xdr:sp macro="" textlink="">
      <xdr:nvSpPr>
        <xdr:cNvPr id="712" name="円/楕円 711"/>
        <xdr:cNvSpPr/>
      </xdr:nvSpPr>
      <xdr:spPr>
        <a:xfrm>
          <a:off x="15430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79824</xdr:rowOff>
    </xdr:from>
    <xdr:ext cx="534377" cy="259045"/>
    <xdr:sp macro="" textlink="">
      <xdr:nvSpPr>
        <xdr:cNvPr id="713" name="テキスト ボックス 712"/>
        <xdr:cNvSpPr txBox="1"/>
      </xdr:nvSpPr>
      <xdr:spPr>
        <a:xfrm>
          <a:off x="15214111" y="167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168472</xdr:rowOff>
    </xdr:from>
    <xdr:to>
      <xdr:col>21</xdr:col>
      <xdr:colOff>212725</xdr:colOff>
      <xdr:row>97</xdr:row>
      <xdr:rowOff>98622</xdr:rowOff>
    </xdr:to>
    <xdr:sp macro="" textlink="">
      <xdr:nvSpPr>
        <xdr:cNvPr id="714" name="円/楕円 713"/>
        <xdr:cNvSpPr/>
      </xdr:nvSpPr>
      <xdr:spPr>
        <a:xfrm>
          <a:off x="14541500" y="166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89749</xdr:rowOff>
    </xdr:from>
    <xdr:ext cx="534377" cy="259045"/>
    <xdr:sp macro="" textlink="">
      <xdr:nvSpPr>
        <xdr:cNvPr id="715" name="テキスト ボックス 714"/>
        <xdr:cNvSpPr txBox="1"/>
      </xdr:nvSpPr>
      <xdr:spPr>
        <a:xfrm>
          <a:off x="14325111" y="167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7679</xdr:rowOff>
    </xdr:from>
    <xdr:to>
      <xdr:col>20</xdr:col>
      <xdr:colOff>9525</xdr:colOff>
      <xdr:row>97</xdr:row>
      <xdr:rowOff>109279</xdr:rowOff>
    </xdr:to>
    <xdr:sp macro="" textlink="">
      <xdr:nvSpPr>
        <xdr:cNvPr id="716" name="円/楕円 715"/>
        <xdr:cNvSpPr/>
      </xdr:nvSpPr>
      <xdr:spPr>
        <a:xfrm>
          <a:off x="13652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100406</xdr:rowOff>
    </xdr:from>
    <xdr:ext cx="534377" cy="259045"/>
    <xdr:sp macro="" textlink="">
      <xdr:nvSpPr>
        <xdr:cNvPr id="717" name="テキスト ボックス 716"/>
        <xdr:cNvSpPr txBox="1"/>
      </xdr:nvSpPr>
      <xdr:spPr>
        <a:xfrm>
          <a:off x="13436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159903</xdr:rowOff>
    </xdr:from>
    <xdr:to>
      <xdr:col>18</xdr:col>
      <xdr:colOff>492125</xdr:colOff>
      <xdr:row>97</xdr:row>
      <xdr:rowOff>90053</xdr:rowOff>
    </xdr:to>
    <xdr:sp macro="" textlink="">
      <xdr:nvSpPr>
        <xdr:cNvPr id="718" name="円/楕円 717"/>
        <xdr:cNvSpPr/>
      </xdr:nvSpPr>
      <xdr:spPr>
        <a:xfrm>
          <a:off x="12763500" y="166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81180</xdr:rowOff>
    </xdr:from>
    <xdr:ext cx="534377" cy="259045"/>
    <xdr:sp macro="" textlink="">
      <xdr:nvSpPr>
        <xdr:cNvPr id="719" name="テキスト ボックス 718"/>
        <xdr:cNvSpPr txBox="1"/>
      </xdr:nvSpPr>
      <xdr:spPr>
        <a:xfrm>
          <a:off x="12547111" y="167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0" name="フローチャート : 判断 749"/>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1" name="テキスト ボックス 750"/>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3" name="フローチャート : 判断 752"/>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4" name="テキスト ボックス 753"/>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6" name="フローチャート : 判断 755"/>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7" name="テキスト ボックス 756"/>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58" name="フローチャート : 判断 757"/>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59" name="テキスト ボックス 758"/>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・総務費は、住民一人当たり３８０，３８０円となっている。類似団体平均に比べ高い水準にある。只見振興センター新築事業、地方創生加速化交付金事業など事業費が増加したことが主な要因である。</a:t>
          </a:r>
        </a:p>
        <a:p>
          <a:r>
            <a:rPr kumimoji="1" lang="ja-JP" altLang="en-US" sz="1300">
              <a:latin typeface="ＭＳ Ｐゴシック"/>
            </a:rPr>
            <a:t>・民生費は、住民一人当たり１６８，６６８円となり、前年度比７１，１７０円の減となっている。これは、あさくさホームの整備の完了し補助費等の減によるものである。</a:t>
          </a:r>
        </a:p>
        <a:p>
          <a:r>
            <a:rPr kumimoji="1" lang="ja-JP" altLang="en-US" sz="1300">
              <a:latin typeface="ＭＳ Ｐゴシック"/>
            </a:rPr>
            <a:t>・教育費が住民一人当たり１９６，６６６円となっており、類似団体平均に比べ高い水準にある。平成２７年度からの奥会津学習センター整備などの増のため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望ましいとされる標準財政規模の３～５％程度で推移している。また、財政調整基金については、決算剰余金など計画的な積立てにより、適正とされる標準財政規模の１０％を大きく上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おおむね黒字で推移しており、一般会計以外の特別会計は大きな変動なく推移している。一般会計については、年度によって増減はしているものの、ここ数年は地方交付税が一定水準で推移しており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6381533</v>
      </c>
      <c r="BO4" s="381"/>
      <c r="BP4" s="381"/>
      <c r="BQ4" s="381"/>
      <c r="BR4" s="381"/>
      <c r="BS4" s="381"/>
      <c r="BT4" s="381"/>
      <c r="BU4" s="382"/>
      <c r="BV4" s="380">
        <v>6674552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4.2</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6176318</v>
      </c>
      <c r="BO5" s="418"/>
      <c r="BP5" s="418"/>
      <c r="BQ5" s="418"/>
      <c r="BR5" s="418"/>
      <c r="BS5" s="418"/>
      <c r="BT5" s="418"/>
      <c r="BU5" s="419"/>
      <c r="BV5" s="417">
        <v>6337879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74.2</v>
      </c>
      <c r="CU5" s="415"/>
      <c r="CV5" s="415"/>
      <c r="CW5" s="415"/>
      <c r="CX5" s="415"/>
      <c r="CY5" s="415"/>
      <c r="CZ5" s="415"/>
      <c r="DA5" s="416"/>
      <c r="DB5" s="414">
        <v>73.5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205215</v>
      </c>
      <c r="BO6" s="418"/>
      <c r="BP6" s="418"/>
      <c r="BQ6" s="418"/>
      <c r="BR6" s="418"/>
      <c r="BS6" s="418"/>
      <c r="BT6" s="418"/>
      <c r="BU6" s="419"/>
      <c r="BV6" s="417">
        <v>336673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77.3</v>
      </c>
      <c r="CU6" s="455"/>
      <c r="CV6" s="455"/>
      <c r="CW6" s="455"/>
      <c r="CX6" s="455"/>
      <c r="CY6" s="455"/>
      <c r="CZ6" s="455"/>
      <c r="DA6" s="456"/>
      <c r="DB6" s="454">
        <v>77.400000000000006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60762</v>
      </c>
      <c r="BO7" s="418"/>
      <c r="BP7" s="418"/>
      <c r="BQ7" s="418"/>
      <c r="BR7" s="418"/>
      <c r="BS7" s="418"/>
      <c r="BT7" s="418"/>
      <c r="BU7" s="419"/>
      <c r="BV7" s="417">
        <v>217569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3473923</v>
      </c>
      <c r="CU7" s="418"/>
      <c r="CV7" s="418"/>
      <c r="CW7" s="418"/>
      <c r="CX7" s="418"/>
      <c r="CY7" s="418"/>
      <c r="CZ7" s="418"/>
      <c r="DA7" s="419"/>
      <c r="DB7" s="417">
        <v>3560122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144453</v>
      </c>
      <c r="BO8" s="418"/>
      <c r="BP8" s="418"/>
      <c r="BQ8" s="418"/>
      <c r="BR8" s="418"/>
      <c r="BS8" s="418"/>
      <c r="BT8" s="418"/>
      <c r="BU8" s="419"/>
      <c r="BV8" s="417">
        <v>119104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4470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25349</v>
      </c>
      <c r="BO9" s="418"/>
      <c r="BP9" s="418"/>
      <c r="BQ9" s="418"/>
      <c r="BR9" s="418"/>
      <c r="BS9" s="418"/>
      <c r="BT9" s="418"/>
      <c r="BU9" s="419"/>
      <c r="BV9" s="417">
        <v>13175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10.6</v>
      </c>
      <c r="CU9" s="415"/>
      <c r="CV9" s="415"/>
      <c r="CW9" s="415"/>
      <c r="CX9" s="415"/>
      <c r="CY9" s="415"/>
      <c r="CZ9" s="415"/>
      <c r="DA9" s="416"/>
      <c r="DB9" s="414">
        <v>9.8000000000000007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4932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1238</v>
      </c>
      <c r="BO10" s="418"/>
      <c r="BP10" s="418"/>
      <c r="BQ10" s="418"/>
      <c r="BR10" s="418"/>
      <c r="BS10" s="418"/>
      <c r="BT10" s="418"/>
      <c r="BU10" s="419"/>
      <c r="BV10" s="417">
        <v>1455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4512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170000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4505</v>
      </c>
      <c r="S13" s="499"/>
      <c r="T13" s="499"/>
      <c r="U13" s="499"/>
      <c r="V13" s="500"/>
      <c r="W13" s="433" t="s">
        <v>125</v>
      </c>
      <c r="X13" s="434"/>
      <c r="Y13" s="434"/>
      <c r="Z13" s="434"/>
      <c r="AA13" s="434"/>
      <c r="AB13" s="424"/>
      <c r="AC13" s="468">
        <v>331</v>
      </c>
      <c r="AD13" s="469"/>
      <c r="AE13" s="469"/>
      <c r="AF13" s="469"/>
      <c r="AG13" s="508"/>
      <c r="AH13" s="468">
        <v>373</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-143413</v>
      </c>
      <c r="BO13" s="418"/>
      <c r="BP13" s="418"/>
      <c r="BQ13" s="418"/>
      <c r="BR13" s="418"/>
      <c r="BS13" s="418"/>
      <c r="BT13" s="418"/>
      <c r="BU13" s="419"/>
      <c r="BV13" s="417">
        <v>14630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3.1</v>
      </c>
      <c r="CU13" s="415"/>
      <c r="CV13" s="415"/>
      <c r="CW13" s="415"/>
      <c r="CX13" s="415"/>
      <c r="CY13" s="415"/>
      <c r="CZ13" s="415"/>
      <c r="DA13" s="416"/>
      <c r="DB13" s="414">
        <v>2.9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4585</v>
      </c>
      <c r="S14" s="499"/>
      <c r="T14" s="499"/>
      <c r="U14" s="499"/>
      <c r="V14" s="500"/>
      <c r="W14" s="407"/>
      <c r="X14" s="408"/>
      <c r="Y14" s="408"/>
      <c r="Z14" s="408"/>
      <c r="AA14" s="408"/>
      <c r="AB14" s="397"/>
      <c r="AC14" s="501">
        <v>15.3</v>
      </c>
      <c r="AD14" s="502"/>
      <c r="AE14" s="502"/>
      <c r="AF14" s="502"/>
      <c r="AG14" s="503"/>
      <c r="AH14" s="501">
        <v>16.2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4576</v>
      </c>
      <c r="S15" s="499"/>
      <c r="T15" s="499"/>
      <c r="U15" s="499"/>
      <c r="V15" s="500"/>
      <c r="W15" s="433" t="s">
        <v>132</v>
      </c>
      <c r="X15" s="434"/>
      <c r="Y15" s="434"/>
      <c r="Z15" s="434"/>
      <c r="AA15" s="434"/>
      <c r="AB15" s="424"/>
      <c r="AC15" s="468">
        <v>692</v>
      </c>
      <c r="AD15" s="469"/>
      <c r="AE15" s="469"/>
      <c r="AF15" s="469"/>
      <c r="AG15" s="508"/>
      <c r="AH15" s="468">
        <v>770</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763261</v>
      </c>
      <c r="BO15" s="381"/>
      <c r="BP15" s="381"/>
      <c r="BQ15" s="381"/>
      <c r="BR15" s="381"/>
      <c r="BS15" s="381"/>
      <c r="BT15" s="381"/>
      <c r="BU15" s="382"/>
      <c r="BV15" s="380">
        <v>775381</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31.9</v>
      </c>
      <c r="AD16" s="502"/>
      <c r="AE16" s="502"/>
      <c r="AF16" s="502"/>
      <c r="AG16" s="503"/>
      <c r="AH16" s="501">
        <v>33.4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3120374</v>
      </c>
      <c r="BO16" s="418"/>
      <c r="BP16" s="418"/>
      <c r="BQ16" s="418"/>
      <c r="BR16" s="418"/>
      <c r="BS16" s="418"/>
      <c r="BT16" s="418"/>
      <c r="BU16" s="419"/>
      <c r="BV16" s="417">
        <v>3156934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1147</v>
      </c>
      <c r="AD17" s="469"/>
      <c r="AE17" s="469"/>
      <c r="AF17" s="469"/>
      <c r="AG17" s="508"/>
      <c r="AH17" s="468">
        <v>1164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972650</v>
      </c>
      <c r="BO17" s="418"/>
      <c r="BP17" s="418"/>
      <c r="BQ17" s="418"/>
      <c r="BR17" s="418"/>
      <c r="BS17" s="418"/>
      <c r="BT17" s="418"/>
      <c r="BU17" s="419"/>
      <c r="BV17" s="417">
        <v>990494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747.56</v>
      </c>
      <c r="M18" s="530"/>
      <c r="N18" s="530"/>
      <c r="O18" s="530"/>
      <c r="P18" s="530"/>
      <c r="Q18" s="530"/>
      <c r="R18" s="531"/>
      <c r="S18" s="531"/>
      <c r="T18" s="531"/>
      <c r="U18" s="531"/>
      <c r="V18" s="532"/>
      <c r="W18" s="435"/>
      <c r="X18" s="436"/>
      <c r="Y18" s="436"/>
      <c r="Z18" s="436"/>
      <c r="AA18" s="436"/>
      <c r="AB18" s="427"/>
      <c r="AC18" s="533">
        <v>52.9</v>
      </c>
      <c r="AD18" s="534"/>
      <c r="AE18" s="534"/>
      <c r="AF18" s="534"/>
      <c r="AG18" s="535"/>
      <c r="AH18" s="533">
        <v>50.5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2659422</v>
      </c>
      <c r="BO18" s="418"/>
      <c r="BP18" s="418"/>
      <c r="BQ18" s="418"/>
      <c r="BR18" s="418"/>
      <c r="BS18" s="418"/>
      <c r="BT18" s="418"/>
      <c r="BU18" s="419"/>
      <c r="BV18" s="417">
        <v>2699404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4361419</v>
      </c>
      <c r="BO19" s="418"/>
      <c r="BP19" s="418"/>
      <c r="BQ19" s="418"/>
      <c r="BR19" s="418"/>
      <c r="BS19" s="418"/>
      <c r="BT19" s="418"/>
      <c r="BU19" s="419"/>
      <c r="BV19" s="417">
        <v>4235718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1762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4884572</v>
      </c>
      <c r="BO23" s="418"/>
      <c r="BP23" s="418"/>
      <c r="BQ23" s="418"/>
      <c r="BR23" s="418"/>
      <c r="BS23" s="418"/>
      <c r="BT23" s="418"/>
      <c r="BU23" s="419"/>
      <c r="BV23" s="417">
        <v>4371387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6777</v>
      </c>
      <c r="R24" s="469"/>
      <c r="S24" s="469"/>
      <c r="T24" s="469"/>
      <c r="U24" s="469"/>
      <c r="V24" s="508"/>
      <c r="W24" s="563"/>
      <c r="X24" s="551"/>
      <c r="Y24" s="552"/>
      <c r="Z24" s="467" t="s">
        <v>155</v>
      </c>
      <c r="AA24" s="447"/>
      <c r="AB24" s="447"/>
      <c r="AC24" s="447"/>
      <c r="AD24" s="447"/>
      <c r="AE24" s="447"/>
      <c r="AF24" s="447"/>
      <c r="AG24" s="448"/>
      <c r="AH24" s="468">
        <v>82</v>
      </c>
      <c r="AI24" s="469"/>
      <c r="AJ24" s="469"/>
      <c r="AK24" s="469"/>
      <c r="AL24" s="508"/>
      <c r="AM24" s="468">
        <v>249198</v>
      </c>
      <c r="AN24" s="469"/>
      <c r="AO24" s="469"/>
      <c r="AP24" s="469"/>
      <c r="AQ24" s="469"/>
      <c r="AR24" s="508"/>
      <c r="AS24" s="468">
        <v>3039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3666199</v>
      </c>
      <c r="BO24" s="418"/>
      <c r="BP24" s="418"/>
      <c r="BQ24" s="418"/>
      <c r="BR24" s="418"/>
      <c r="BS24" s="418"/>
      <c r="BT24" s="418"/>
      <c r="BU24" s="419"/>
      <c r="BV24" s="417">
        <v>3175154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5418</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107231</v>
      </c>
      <c r="BO25" s="381"/>
      <c r="BP25" s="381"/>
      <c r="BQ25" s="381"/>
      <c r="BR25" s="381"/>
      <c r="BS25" s="381"/>
      <c r="BT25" s="381"/>
      <c r="BU25" s="382"/>
      <c r="BV25" s="380">
        <v>19032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5148</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2709</v>
      </c>
      <c r="R27" s="469"/>
      <c r="S27" s="469"/>
      <c r="T27" s="469"/>
      <c r="U27" s="469"/>
      <c r="V27" s="508"/>
      <c r="W27" s="563"/>
      <c r="X27" s="551"/>
      <c r="Y27" s="552"/>
      <c r="Z27" s="467" t="s">
        <v>165</v>
      </c>
      <c r="AA27" s="447"/>
      <c r="AB27" s="447"/>
      <c r="AC27" s="447"/>
      <c r="AD27" s="447"/>
      <c r="AE27" s="447"/>
      <c r="AF27" s="447"/>
      <c r="AG27" s="448"/>
      <c r="AH27" s="468">
        <v>1</v>
      </c>
      <c r="AI27" s="469"/>
      <c r="AJ27" s="469"/>
      <c r="AK27" s="469"/>
      <c r="AL27" s="508"/>
      <c r="AM27" s="468" t="s">
        <v>162</v>
      </c>
      <c r="AN27" s="469"/>
      <c r="AO27" s="469"/>
      <c r="AP27" s="469"/>
      <c r="AQ27" s="469"/>
      <c r="AR27" s="508"/>
      <c r="AS27" s="468" t="s">
        <v>162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127479</v>
      </c>
      <c r="BO27" s="587"/>
      <c r="BP27" s="587"/>
      <c r="BQ27" s="587"/>
      <c r="BR27" s="587"/>
      <c r="BS27" s="587"/>
      <c r="BT27" s="587"/>
      <c r="BU27" s="588"/>
      <c r="BV27" s="586">
        <v>127457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2097</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1144718</v>
      </c>
      <c r="BO28" s="381"/>
      <c r="BP28" s="381"/>
      <c r="BQ28" s="381"/>
      <c r="BR28" s="381"/>
      <c r="BS28" s="381"/>
      <c r="BT28" s="381"/>
      <c r="BU28" s="382"/>
      <c r="BV28" s="380">
        <v>1253480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1899</v>
      </c>
      <c r="R29" s="469"/>
      <c r="S29" s="469"/>
      <c r="T29" s="469"/>
      <c r="U29" s="469"/>
      <c r="V29" s="508"/>
      <c r="W29" s="564"/>
      <c r="X29" s="565"/>
      <c r="Y29" s="566"/>
      <c r="Z29" s="467" t="s">
        <v>172</v>
      </c>
      <c r="AA29" s="447"/>
      <c r="AB29" s="447"/>
      <c r="AC29" s="447"/>
      <c r="AD29" s="447"/>
      <c r="AE29" s="447"/>
      <c r="AF29" s="447"/>
      <c r="AG29" s="448"/>
      <c r="AH29" s="468">
        <v>83</v>
      </c>
      <c r="AI29" s="469"/>
      <c r="AJ29" s="469"/>
      <c r="AK29" s="469"/>
      <c r="AL29" s="508"/>
      <c r="AM29" s="468">
        <v>253182</v>
      </c>
      <c r="AN29" s="469"/>
      <c r="AO29" s="469"/>
      <c r="AP29" s="469"/>
      <c r="AQ29" s="469"/>
      <c r="AR29" s="508"/>
      <c r="AS29" s="468">
        <v>3050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690330</v>
      </c>
      <c r="BO29" s="418"/>
      <c r="BP29" s="418"/>
      <c r="BQ29" s="418"/>
      <c r="BR29" s="418"/>
      <c r="BS29" s="418"/>
      <c r="BT29" s="418"/>
      <c r="BU29" s="419"/>
      <c r="BV29" s="417">
        <v>690076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3332887</v>
      </c>
      <c r="BO30" s="587"/>
      <c r="BP30" s="587"/>
      <c r="BQ30" s="587"/>
      <c r="BR30" s="587"/>
      <c r="BS30" s="587"/>
      <c r="BT30" s="587"/>
      <c r="BU30" s="588"/>
      <c r="BV30" s="586">
        <v>3404952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只見町国民健康保険事業特別会計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IF('各会計、関係団体の財政状況及び健全化判断比率'!B35="","",'各会計、関係団体の財政状況及び健全化判断比率'!B35)</f>
        <v>只見町簡易水道特別会計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福島県市町村総合事務組合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南会津地方土地開発公社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只見町観光施設事業特別会計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只見町国民健康保険施設特別会計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IF('各会計、関係団体の財政状況及び健全化判断比率'!B36="","",'各会計、関係団体の財政状況及び健全化判断比率'!B36)</f>
        <v>只見町集落排水事業特別会計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福島県市町村総合事務組合　消防補償等特別会計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株式会社ただみ振興公社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只見町交流施設特別会計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只見町後期高齢者医療特別会計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福島県市町村総合事務組合　消防賞じゅつ金特別会計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株式会社季の郷湯ら里</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只見町介護保険事業特別会計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福島県市町村総合事務組合　非常勤職員公務災害補償特別会計</v>
      </c>
      <c r="BZ37" s="599"/>
      <c r="CA37" s="599"/>
      <c r="CB37" s="599"/>
      <c r="CC37" s="599"/>
      <c r="CD37" s="599"/>
      <c r="CE37" s="599"/>
      <c r="CF37" s="599"/>
      <c r="CG37" s="599"/>
      <c r="CH37" s="599"/>
      <c r="CI37" s="599"/>
      <c r="CJ37" s="599"/>
      <c r="CK37" s="599"/>
      <c r="CL37" s="599"/>
      <c r="CM37" s="599"/>
      <c r="CN37" s="167"/>
      <c r="CO37" s="598">
        <f t="shared" si="3"/>
        <v>26</v>
      </c>
      <c r="CP37" s="598"/>
      <c r="CQ37" s="599" t="str">
        <f>IF('各会計、関係団体の財政状況及び健全化判断比率'!BS10="","",'各会計、関係団体の財政状況及び健全化判断比率'!BS10)</f>
        <v>只見特産株式会社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8</v>
      </c>
      <c r="V38" s="598"/>
      <c r="W38" s="599" t="str">
        <f>IF('各会計、関係団体の財政状況及び健全化判断比率'!B32="","",'各会計、関係団体の財政状況及び健全化判断比率'!B32)</f>
        <v>只見町介護老人保健施設特別会計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福島県市町村総合事務組合　自治会館管理特別会計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f t="shared" si="4"/>
        <v>9</v>
      </c>
      <c r="V39" s="598"/>
      <c r="W39" s="599" t="str">
        <f>IF('各会計、関係団体の財政状況及び健全化判断比率'!B33="","",'各会計、関係団体の財政状況及び健全化判断比率'!B33)</f>
        <v>只見町訪問看護ステーション特別会計</v>
      </c>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南会津地方広域市町村圏組合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f t="shared" si="4"/>
        <v>10</v>
      </c>
      <c r="V40" s="598"/>
      <c r="W40" s="599" t="str">
        <f>IF('各会計、関係団体の財政状況及び健全化判断比率'!B34="","",'各会計、関係団体の財政状況及び健全化判断比率'!B34)</f>
        <v>只見町地域包括支援センター特別会計</v>
      </c>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南会津地方広域市町村圏組合　ふるさと市町村圏事業特別会計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南会津地方広域市町村圏組合　地域医療支援センター特別会計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南会津地方広域市町村圏組合　あいづふるさと基金事業特別会計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南会津地方環境衛生組合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534</v>
      </c>
      <c r="D34" s="1184"/>
      <c r="E34" s="1185"/>
      <c r="F34" s="32">
        <v>4.9800000000000004</v>
      </c>
      <c r="G34" s="33">
        <v>3.22</v>
      </c>
      <c r="H34" s="33">
        <v>3.07</v>
      </c>
      <c r="I34" s="33">
        <v>3.34</v>
      </c>
      <c r="J34" s="34">
        <v>4.1500000000000004</v>
      </c>
      <c r="K34" s="22"/>
      <c r="L34" s="22"/>
      <c r="M34" s="22"/>
      <c r="N34" s="22"/>
      <c r="O34" s="22"/>
      <c r="P34" s="22"/>
    </row>
    <row r="35" spans="1:16" ht="39" customHeight="1" x14ac:dyDescent="0.15">
      <c r="A35" s="22"/>
      <c r="B35" s="35"/>
      <c r="C35" s="1178" t="s">
        <v>535</v>
      </c>
      <c r="D35" s="1179"/>
      <c r="E35" s="1180"/>
      <c r="F35" s="36">
        <v>0.02</v>
      </c>
      <c r="G35" s="37">
        <v>0.03</v>
      </c>
      <c r="H35" s="37">
        <v>0.19</v>
      </c>
      <c r="I35" s="37">
        <v>0.38</v>
      </c>
      <c r="J35" s="38">
        <v>0.51</v>
      </c>
      <c r="K35" s="22"/>
      <c r="L35" s="22"/>
      <c r="M35" s="22"/>
      <c r="N35" s="22"/>
      <c r="O35" s="22"/>
      <c r="P35" s="22"/>
    </row>
    <row r="36" spans="1:16" ht="39" customHeight="1" x14ac:dyDescent="0.15">
      <c r="A36" s="22"/>
      <c r="B36" s="35"/>
      <c r="C36" s="1178" t="s">
        <v>536</v>
      </c>
      <c r="D36" s="1179"/>
      <c r="E36" s="1180"/>
      <c r="F36" s="36">
        <v>0.33</v>
      </c>
      <c r="G36" s="37">
        <v>0.02</v>
      </c>
      <c r="H36" s="37">
        <v>0.04</v>
      </c>
      <c r="I36" s="37">
        <v>0.01</v>
      </c>
      <c r="J36" s="38">
        <v>0.02</v>
      </c>
      <c r="K36" s="22"/>
      <c r="L36" s="22"/>
      <c r="M36" s="22"/>
      <c r="N36" s="22"/>
      <c r="O36" s="22"/>
      <c r="P36" s="22"/>
    </row>
    <row r="37" spans="1:16" ht="39" customHeight="1" x14ac:dyDescent="0.15">
      <c r="A37" s="22"/>
      <c r="B37" s="35"/>
      <c r="C37" s="1178" t="s">
        <v>537</v>
      </c>
      <c r="D37" s="1179"/>
      <c r="E37" s="1180"/>
      <c r="F37" s="36">
        <v>0.66</v>
      </c>
      <c r="G37" s="37">
        <v>0.13</v>
      </c>
      <c r="H37" s="37">
        <v>0</v>
      </c>
      <c r="I37" s="37">
        <v>0</v>
      </c>
      <c r="J37" s="38">
        <v>0</v>
      </c>
      <c r="K37" s="22"/>
      <c r="L37" s="22"/>
      <c r="M37" s="22"/>
      <c r="N37" s="22"/>
      <c r="O37" s="22"/>
      <c r="P37" s="22"/>
    </row>
    <row r="38" spans="1:16" ht="39" customHeight="1" x14ac:dyDescent="0.15">
      <c r="A38" s="22"/>
      <c r="B38" s="35"/>
      <c r="C38" s="1178" t="s">
        <v>538</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539</v>
      </c>
      <c r="D39" s="1179"/>
      <c r="E39" s="1180"/>
      <c r="F39" s="36">
        <v>0</v>
      </c>
      <c r="G39" s="37">
        <v>0</v>
      </c>
      <c r="H39" s="37">
        <v>0</v>
      </c>
      <c r="I39" s="37">
        <v>0.01</v>
      </c>
      <c r="J39" s="38">
        <v>0</v>
      </c>
      <c r="K39" s="22"/>
      <c r="L39" s="22"/>
      <c r="M39" s="22"/>
      <c r="N39" s="22"/>
      <c r="O39" s="22"/>
      <c r="P39" s="22"/>
    </row>
    <row r="40" spans="1:16" ht="39" customHeight="1" x14ac:dyDescent="0.15">
      <c r="A40" s="22"/>
      <c r="B40" s="35"/>
      <c r="C40" s="1178" t="s">
        <v>540</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541</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542</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543</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439</v>
      </c>
      <c r="L45" s="60">
        <v>387</v>
      </c>
      <c r="M45" s="60">
        <v>412</v>
      </c>
      <c r="N45" s="60">
        <v>417</v>
      </c>
      <c r="O45" s="61">
        <v>464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289</v>
      </c>
      <c r="L48" s="64">
        <v>266</v>
      </c>
      <c r="M48" s="64">
        <v>242</v>
      </c>
      <c r="N48" s="64">
        <v>239</v>
      </c>
      <c r="O48" s="65">
        <v>230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485</v>
      </c>
      <c r="L49" s="64" t="s">
        <v>485</v>
      </c>
      <c r="M49" s="64" t="s">
        <v>485</v>
      </c>
      <c r="N49" s="64" t="s">
        <v>485</v>
      </c>
      <c r="O49" s="65" t="s">
        <v>485</v>
      </c>
      <c r="P49" s="48"/>
      <c r="Q49" s="48"/>
      <c r="R49" s="48"/>
      <c r="S49" s="48"/>
      <c r="T49" s="48"/>
      <c r="U49" s="48"/>
    </row>
    <row r="50" spans="1:21" ht="30.75" customHeight="1" x14ac:dyDescent="0.15">
      <c r="A50" s="48"/>
      <c r="B50" s="1196"/>
      <c r="C50" s="1197"/>
      <c r="D50" s="62"/>
      <c r="E50" s="1188" t="s">
        <v>17</v>
      </c>
      <c r="F50" s="1188"/>
      <c r="G50" s="1188"/>
      <c r="H50" s="1188"/>
      <c r="I50" s="1188"/>
      <c r="J50" s="1189"/>
      <c r="K50" s="63">
        <v>5</v>
      </c>
      <c r="L50" s="64">
        <v>2</v>
      </c>
      <c r="M50" s="64">
        <v>2</v>
      </c>
      <c r="N50" s="64">
        <v>3</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485</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600</v>
      </c>
      <c r="L52" s="64">
        <v>559</v>
      </c>
      <c r="M52" s="64">
        <v>566</v>
      </c>
      <c r="N52" s="64">
        <v>581</v>
      </c>
      <c r="O52" s="65">
        <v>590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133</v>
      </c>
      <c r="L53" s="69">
        <v>96</v>
      </c>
      <c r="M53" s="69">
        <v>90</v>
      </c>
      <c r="N53" s="69">
        <v>78</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3609</v>
      </c>
      <c r="J41" s="83">
        <v>3602</v>
      </c>
      <c r="K41" s="83">
        <v>3826</v>
      </c>
      <c r="L41" s="83">
        <v>4371</v>
      </c>
      <c r="M41" s="84">
        <v>4885</v>
      </c>
    </row>
    <row r="42" spans="2:13" ht="27.75" customHeight="1" x14ac:dyDescent="0.15">
      <c r="B42" s="1204"/>
      <c r="C42" s="1205"/>
      <c r="D42" s="85"/>
      <c r="E42" s="1210" t="s">
        <v>26</v>
      </c>
      <c r="F42" s="1210"/>
      <c r="G42" s="1210"/>
      <c r="H42" s="1211"/>
      <c r="I42" s="86" t="s">
        <v>485</v>
      </c>
      <c r="J42" s="87" t="s">
        <v>485</v>
      </c>
      <c r="K42" s="87" t="s">
        <v>485</v>
      </c>
      <c r="L42" s="87" t="s">
        <v>485</v>
      </c>
      <c r="M42" s="88" t="s">
        <v>485</v>
      </c>
    </row>
    <row r="43" spans="2:13" ht="27.75" customHeight="1" x14ac:dyDescent="0.15">
      <c r="B43" s="1204"/>
      <c r="C43" s="1205"/>
      <c r="D43" s="85"/>
      <c r="E43" s="1210" t="s">
        <v>27</v>
      </c>
      <c r="F43" s="1210"/>
      <c r="G43" s="1210"/>
      <c r="H43" s="1211"/>
      <c r="I43" s="86">
        <v>2771</v>
      </c>
      <c r="J43" s="87">
        <v>2684</v>
      </c>
      <c r="K43" s="87">
        <v>2550</v>
      </c>
      <c r="L43" s="87">
        <v>2313</v>
      </c>
      <c r="M43" s="88">
        <v>2127</v>
      </c>
    </row>
    <row r="44" spans="2:13" ht="27.75" customHeight="1" x14ac:dyDescent="0.15">
      <c r="B44" s="1204"/>
      <c r="C44" s="1205"/>
      <c r="D44" s="85"/>
      <c r="E44" s="1210" t="s">
        <v>28</v>
      </c>
      <c r="F44" s="1210"/>
      <c r="G44" s="1210"/>
      <c r="H44" s="1211"/>
      <c r="I44" s="86" t="s">
        <v>485</v>
      </c>
      <c r="J44" s="87" t="s">
        <v>485</v>
      </c>
      <c r="K44" s="87" t="s">
        <v>485</v>
      </c>
      <c r="L44" s="87" t="s">
        <v>485</v>
      </c>
      <c r="M44" s="88" t="s">
        <v>485</v>
      </c>
    </row>
    <row r="45" spans="2:13" ht="27.75" customHeight="1" x14ac:dyDescent="0.15">
      <c r="B45" s="1204"/>
      <c r="C45" s="1205"/>
      <c r="D45" s="85"/>
      <c r="E45" s="1210" t="s">
        <v>29</v>
      </c>
      <c r="F45" s="1210"/>
      <c r="G45" s="1210"/>
      <c r="H45" s="1211"/>
      <c r="I45" s="86">
        <v>858</v>
      </c>
      <c r="J45" s="87">
        <v>756</v>
      </c>
      <c r="K45" s="87">
        <v>739</v>
      </c>
      <c r="L45" s="87">
        <v>664</v>
      </c>
      <c r="M45" s="88">
        <v>594</v>
      </c>
    </row>
    <row r="46" spans="2:13" ht="27.75" customHeight="1" x14ac:dyDescent="0.15">
      <c r="B46" s="1204"/>
      <c r="C46" s="1205"/>
      <c r="D46" s="89"/>
      <c r="E46" s="1210" t="s">
        <v>30</v>
      </c>
      <c r="F46" s="1210"/>
      <c r="G46" s="1210"/>
      <c r="H46" s="1211"/>
      <c r="I46" s="86" t="s">
        <v>485</v>
      </c>
      <c r="J46" s="87" t="s">
        <v>485</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4927</v>
      </c>
      <c r="J50" s="87">
        <v>5374</v>
      </c>
      <c r="K50" s="87">
        <v>5279</v>
      </c>
      <c r="L50" s="87">
        <v>5593</v>
      </c>
      <c r="M50" s="88">
        <v>5534</v>
      </c>
    </row>
    <row r="51" spans="2:13" ht="27.75" customHeight="1" x14ac:dyDescent="0.15">
      <c r="B51" s="1204"/>
      <c r="C51" s="1205"/>
      <c r="D51" s="85"/>
      <c r="E51" s="1210" t="s">
        <v>36</v>
      </c>
      <c r="F51" s="1210"/>
      <c r="G51" s="1210"/>
      <c r="H51" s="1211"/>
      <c r="I51" s="86">
        <v>36</v>
      </c>
      <c r="J51" s="87">
        <v>33</v>
      </c>
      <c r="K51" s="87">
        <v>30</v>
      </c>
      <c r="L51" s="87">
        <v>59</v>
      </c>
      <c r="M51" s="88">
        <v>80</v>
      </c>
    </row>
    <row r="52" spans="2:13" ht="27.75" customHeight="1" x14ac:dyDescent="0.15">
      <c r="B52" s="1206"/>
      <c r="C52" s="1207"/>
      <c r="D52" s="85"/>
      <c r="E52" s="1210" t="s">
        <v>37</v>
      </c>
      <c r="F52" s="1210"/>
      <c r="G52" s="1210"/>
      <c r="H52" s="1211"/>
      <c r="I52" s="86">
        <v>5389</v>
      </c>
      <c r="J52" s="87">
        <v>5533</v>
      </c>
      <c r="K52" s="87">
        <v>5620</v>
      </c>
      <c r="L52" s="87">
        <v>5898</v>
      </c>
      <c r="M52" s="88">
        <v>6068</v>
      </c>
    </row>
    <row r="53" spans="2:13" ht="27.75" customHeight="1" thickBot="1" x14ac:dyDescent="0.2">
      <c r="B53" s="1217" t="s">
        <v>21</v>
      </c>
      <c r="C53" s="1218"/>
      <c r="D53" s="92"/>
      <c r="E53" s="1219" t="s">
        <v>38</v>
      </c>
      <c r="F53" s="1219"/>
      <c r="G53" s="1219"/>
      <c r="H53" s="1220"/>
      <c r="I53" s="93">
        <v>-3113</v>
      </c>
      <c r="J53" s="94">
        <v>-3897</v>
      </c>
      <c r="K53" s="94">
        <v>-3814</v>
      </c>
      <c r="L53" s="94">
        <v>-4201</v>
      </c>
      <c r="M53" s="95">
        <v>-4076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4"/>
      <c r="H50" s="1245"/>
      <c r="I50" s="1245"/>
      <c r="J50" s="1246"/>
      <c r="K50" s="356" t="s">
        <v>525</v>
      </c>
      <c r="L50" s="356" t="s">
        <v>526</v>
      </c>
      <c r="M50" s="356" t="s">
        <v>527</v>
      </c>
      <c r="N50" s="356" t="s">
        <v>528</v>
      </c>
      <c r="O50" s="356" t="s">
        <v>529</v>
      </c>
    </row>
    <row r="51" spans="1:17" x14ac:dyDescent="0.15">
      <c r="B51" s="250"/>
      <c r="C51" s="246"/>
      <c r="D51" s="246"/>
      <c r="E51" s="246"/>
      <c r="F51" s="246"/>
      <c r="G51" s="1247" t="s">
        <v>564</v>
      </c>
      <c r="H51" s="1248"/>
      <c r="I51" s="1253" t="s">
        <v>565</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567</v>
      </c>
      <c r="H55" s="1228"/>
      <c r="I55" s="1233" t="s">
        <v>565</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5" t="s">
        <v>571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4"/>
      <c r="H72" s="1245"/>
      <c r="I72" s="1245"/>
      <c r="J72" s="1246"/>
      <c r="K72" s="356" t="s">
        <v>525</v>
      </c>
      <c r="L72" s="356" t="s">
        <v>526</v>
      </c>
      <c r="M72" s="356" t="s">
        <v>527</v>
      </c>
      <c r="N72" s="356" t="s">
        <v>528</v>
      </c>
      <c r="O72" s="356" t="s">
        <v>529</v>
      </c>
    </row>
    <row r="73" spans="2:30" x14ac:dyDescent="0.15">
      <c r="B73" s="250"/>
      <c r="C73" s="246"/>
      <c r="D73" s="246"/>
      <c r="E73" s="246"/>
      <c r="F73" s="246"/>
      <c r="G73" s="1247" t="s">
        <v>564</v>
      </c>
      <c r="H73" s="1248"/>
      <c r="I73" s="1253" t="s">
        <v>565</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570</v>
      </c>
      <c r="J75" s="1233"/>
      <c r="K75" s="1225">
        <v>3.9</v>
      </c>
      <c r="L75" s="1225">
        <v>3.7</v>
      </c>
      <c r="M75" s="1225">
        <v>3.5</v>
      </c>
      <c r="N75" s="1225">
        <v>2.9</v>
      </c>
      <c r="O75" s="1225">
        <v>3.1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567</v>
      </c>
      <c r="H77" s="1228"/>
      <c r="I77" s="1233" t="s">
        <v>565</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570</v>
      </c>
      <c r="J79" s="1223"/>
      <c r="K79" s="1224">
        <v>8.5</v>
      </c>
      <c r="L79" s="1224">
        <v>7.9</v>
      </c>
      <c r="M79" s="1224">
        <v>6.9</v>
      </c>
      <c r="N79" s="1224">
        <v>7.2</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86108</v>
      </c>
      <c r="E3" s="118"/>
      <c r="F3" s="119">
        <v>221823</v>
      </c>
      <c r="G3" s="120"/>
      <c r="H3" s="121"/>
    </row>
    <row r="4" spans="1:8" x14ac:dyDescent="0.15">
      <c r="A4" s="122"/>
      <c r="B4" s="123"/>
      <c r="C4" s="124"/>
      <c r="D4" s="125">
        <v>46271</v>
      </c>
      <c r="E4" s="126"/>
      <c r="F4" s="127">
        <v>104431</v>
      </c>
      <c r="G4" s="128"/>
      <c r="H4" s="129"/>
    </row>
    <row r="5" spans="1:8" x14ac:dyDescent="0.15">
      <c r="A5" s="110" t="s">
        <v>519</v>
      </c>
      <c r="B5" s="115"/>
      <c r="C5" s="116"/>
      <c r="D5" s="117">
        <v>98916</v>
      </c>
      <c r="E5" s="118"/>
      <c r="F5" s="119">
        <v>263041</v>
      </c>
      <c r="G5" s="120"/>
      <c r="H5" s="121"/>
    </row>
    <row r="6" spans="1:8" x14ac:dyDescent="0.15">
      <c r="A6" s="122"/>
      <c r="B6" s="123"/>
      <c r="C6" s="124"/>
      <c r="D6" s="125">
        <v>71195</v>
      </c>
      <c r="E6" s="126"/>
      <c r="F6" s="127">
        <v>103171</v>
      </c>
      <c r="G6" s="128"/>
      <c r="H6" s="129"/>
    </row>
    <row r="7" spans="1:8" x14ac:dyDescent="0.15">
      <c r="A7" s="110" t="s">
        <v>520</v>
      </c>
      <c r="B7" s="115"/>
      <c r="C7" s="116"/>
      <c r="D7" s="117">
        <v>159732</v>
      </c>
      <c r="E7" s="118"/>
      <c r="F7" s="119">
        <v>272886</v>
      </c>
      <c r="G7" s="120"/>
      <c r="H7" s="121"/>
    </row>
    <row r="8" spans="1:8" x14ac:dyDescent="0.15">
      <c r="A8" s="122"/>
      <c r="B8" s="123"/>
      <c r="C8" s="124"/>
      <c r="D8" s="125">
        <v>79859</v>
      </c>
      <c r="E8" s="126"/>
      <c r="F8" s="127">
        <v>125724</v>
      </c>
      <c r="G8" s="128"/>
      <c r="H8" s="129"/>
    </row>
    <row r="9" spans="1:8" x14ac:dyDescent="0.15">
      <c r="A9" s="110" t="s">
        <v>521</v>
      </c>
      <c r="B9" s="115"/>
      <c r="C9" s="116"/>
      <c r="D9" s="117">
        <v>213809</v>
      </c>
      <c r="E9" s="118"/>
      <c r="F9" s="119">
        <v>245039</v>
      </c>
      <c r="G9" s="120"/>
      <c r="H9" s="121"/>
    </row>
    <row r="10" spans="1:8" x14ac:dyDescent="0.15">
      <c r="A10" s="122"/>
      <c r="B10" s="123"/>
      <c r="C10" s="124"/>
      <c r="D10" s="125">
        <v>158985</v>
      </c>
      <c r="E10" s="126"/>
      <c r="F10" s="127">
        <v>108922</v>
      </c>
      <c r="G10" s="128"/>
      <c r="H10" s="129"/>
    </row>
    <row r="11" spans="1:8" x14ac:dyDescent="0.15">
      <c r="A11" s="110" t="s">
        <v>522</v>
      </c>
      <c r="B11" s="115"/>
      <c r="C11" s="116"/>
      <c r="D11" s="117">
        <v>352072</v>
      </c>
      <c r="E11" s="118"/>
      <c r="F11" s="119">
        <v>237994</v>
      </c>
      <c r="G11" s="120"/>
      <c r="H11" s="121"/>
    </row>
    <row r="12" spans="1:8" x14ac:dyDescent="0.15">
      <c r="A12" s="122"/>
      <c r="B12" s="123"/>
      <c r="C12" s="130"/>
      <c r="D12" s="125">
        <v>296188</v>
      </c>
      <c r="E12" s="126"/>
      <c r="F12" s="127">
        <v>110361</v>
      </c>
      <c r="G12" s="128"/>
      <c r="H12" s="129"/>
    </row>
    <row r="13" spans="1:8" x14ac:dyDescent="0.15">
      <c r="A13" s="110"/>
      <c r="B13" s="115"/>
      <c r="C13" s="131"/>
      <c r="D13" s="132">
        <v>182127</v>
      </c>
      <c r="E13" s="133"/>
      <c r="F13" s="134">
        <v>248157</v>
      </c>
      <c r="G13" s="135"/>
      <c r="H13" s="121"/>
    </row>
    <row r="14" spans="1:8" x14ac:dyDescent="0.15">
      <c r="A14" s="122"/>
      <c r="B14" s="123"/>
      <c r="C14" s="124"/>
      <c r="D14" s="125">
        <v>130500</v>
      </c>
      <c r="E14" s="126"/>
      <c r="F14" s="127">
        <v>110522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4.9800000000000004</v>
      </c>
      <c r="C19" s="136">
        <f>ROUND(VALUE(SUBSTITUTE(実質収支比率等に係る経年分析!G$48,"▲","-")),2)</f>
        <v>3.22</v>
      </c>
      <c r="D19" s="136">
        <f>ROUND(VALUE(SUBSTITUTE(実質収支比率等に係る経年分析!H$48,"▲","-")),2)</f>
        <v>3.07</v>
      </c>
      <c r="E19" s="136">
        <f>ROUND(VALUE(SUBSTITUTE(実質収支比率等に係る経年分析!I$48,"▲","-")),2)</f>
        <v>3.35</v>
      </c>
      <c r="F19" s="136">
        <f>ROUND(VALUE(SUBSTITUTE(実質収支比率等に係る経年分析!J$48,"▲","-")),2)</f>
        <v>4.16</v>
      </c>
    </row>
    <row r="20" spans="1:11" x14ac:dyDescent="0.15">
      <c r="A20" s="136" t="s">
        <v>43</v>
      </c>
      <c r="B20" s="136">
        <f>ROUND(VALUE(SUBSTITUTE(実質収支比率等に係る経年分析!F$47,"▲","-")),2)</f>
        <v>27.99</v>
      </c>
      <c r="C20" s="136">
        <f>ROUND(VALUE(SUBSTITUTE(実質収支比率等に係る経年分析!G$47,"▲","-")),2)</f>
        <v>30.86</v>
      </c>
      <c r="D20" s="136">
        <f>ROUND(VALUE(SUBSTITUTE(実質収支比率等に係る経年分析!H$47,"▲","-")),2)</f>
        <v>34.58</v>
      </c>
      <c r="E20" s="136">
        <f>ROUND(VALUE(SUBSTITUTE(実質収支比率等に係る経年分析!I$47,"▲","-")),2)</f>
        <v>35.21</v>
      </c>
      <c r="F20" s="136">
        <f>ROUND(VALUE(SUBSTITUTE(実質収支比率等に係る経年分析!J$47,"▲","-")),2)</f>
        <v>32.950000000000003</v>
      </c>
    </row>
    <row r="21" spans="1:11" x14ac:dyDescent="0.15">
      <c r="A21" s="136" t="s">
        <v>44</v>
      </c>
      <c r="B21" s="136">
        <f>IF(ISNUMBER(VALUE(SUBSTITUTE(実質収支比率等に係る経年分析!F$49,"▲","-"))),ROUND(VALUE(SUBSTITUTE(実質収支比率等に係る経年分析!F$49,"▲","-")),2),NA())</f>
        <v>-26.35</v>
      </c>
      <c r="C21" s="136">
        <f>IF(ISNUMBER(VALUE(SUBSTITUTE(実質収支比率等に係る経年分析!G$49,"▲","-"))),ROUND(VALUE(SUBSTITUTE(実質収支比率等に係る経年分析!G$49,"▲","-")),2),NA())</f>
        <v>-0.97</v>
      </c>
      <c r="D21" s="136">
        <f>IF(ISNUMBER(VALUE(SUBSTITUTE(実質収支比率等に係る経年分析!H$49,"▲","-"))),ROUND(VALUE(SUBSTITUTE(実質収支比率等に係る経年分析!H$49,"▲","-")),2),NA())</f>
        <v>-0.26</v>
      </c>
      <c r="E21" s="136">
        <f>IF(ISNUMBER(VALUE(SUBSTITUTE(実質収支比率等に係る経年分析!I$49,"▲","-"))),ROUND(VALUE(SUBSTITUTE(実質収支比率等に係る経年分析!I$49,"▲","-")),2),NA())</f>
        <v>0.41</v>
      </c>
      <c r="F21" s="136">
        <f>IF(ISNUMBER(VALUE(SUBSTITUTE(実質収支比率等に係る経年分析!J$49,"▲","-"))),ROUND(VALUE(SUBSTITUTE(実質収支比率等に係る経年分析!J$49,"▲","-")),2),NA())</f>
        <v>-4.13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只見町観光施設事業特別会計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只見町後期高齢者医療特別会計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只見町集落排水事業特別会計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只見町簡易水道特別会計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只見町国民健康保険事業特別会計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只見町国民健康保険施設特別会計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0.02</v>
      </c>
    </row>
    <row r="35" spans="1:16" x14ac:dyDescent="0.15">
      <c r="A35" s="137" t="str">
        <f>IF(連結実質赤字比率に係る赤字・黒字の構成分析!C$35="",NA(),連結実質赤字比率に係る赤字・黒字の構成分析!C$35)</f>
        <v>只見町介護保険事業特別会計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0.51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4.9800000000000004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4.1500000000000004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600</v>
      </c>
      <c r="E42" s="138"/>
      <c r="F42" s="138"/>
      <c r="G42" s="138">
        <f>'実質公債費比率（分子）の構造'!L$52</f>
        <v>559</v>
      </c>
      <c r="H42" s="138"/>
      <c r="I42" s="138"/>
      <c r="J42" s="138">
        <f>'実質公債費比率（分子）の構造'!M$52</f>
        <v>566</v>
      </c>
      <c r="K42" s="138"/>
      <c r="L42" s="138"/>
      <c r="M42" s="138">
        <f>'実質公債費比率（分子）の構造'!N$52</f>
        <v>581</v>
      </c>
      <c r="N42" s="138"/>
      <c r="O42" s="138"/>
      <c r="P42" s="138">
        <f>'実質公債費比率（分子）の構造'!O$52</f>
        <v>590</v>
      </c>
    </row>
    <row r="43" spans="1:16" x14ac:dyDescent="0.15">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5</v>
      </c>
      <c r="C44" s="138"/>
      <c r="D44" s="138"/>
      <c r="E44" s="138">
        <f>'実質公債費比率（分子）の構造'!L$50</f>
        <v>2</v>
      </c>
      <c r="F44" s="138"/>
      <c r="G44" s="138"/>
      <c r="H44" s="138">
        <f>'実質公債費比率（分子）の構造'!M$50</f>
        <v>2</v>
      </c>
      <c r="I44" s="138"/>
      <c r="J44" s="138"/>
      <c r="K44" s="138">
        <f>'実質公債費比率（分子）の構造'!N$50</f>
        <v>3</v>
      </c>
      <c r="L44" s="138"/>
      <c r="M44" s="138"/>
      <c r="N44" s="138">
        <f>'実質公債費比率（分子）の構造'!O$50</f>
        <v>2</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289</v>
      </c>
      <c r="C46" s="138"/>
      <c r="D46" s="138"/>
      <c r="E46" s="138">
        <f>'実質公債費比率（分子）の構造'!L$48</f>
        <v>266</v>
      </c>
      <c r="F46" s="138"/>
      <c r="G46" s="138"/>
      <c r="H46" s="138">
        <f>'実質公債費比率（分子）の構造'!M$48</f>
        <v>242</v>
      </c>
      <c r="I46" s="138"/>
      <c r="J46" s="138"/>
      <c r="K46" s="138">
        <f>'実質公債費比率（分子）の構造'!N$48</f>
        <v>239</v>
      </c>
      <c r="L46" s="138"/>
      <c r="M46" s="138"/>
      <c r="N46" s="138">
        <f>'実質公債費比率（分子）の構造'!O$48</f>
        <v>230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439</v>
      </c>
      <c r="C49" s="138"/>
      <c r="D49" s="138"/>
      <c r="E49" s="138">
        <f>'実質公債費比率（分子）の構造'!L$45</f>
        <v>387</v>
      </c>
      <c r="F49" s="138"/>
      <c r="G49" s="138"/>
      <c r="H49" s="138">
        <f>'実質公債費比率（分子）の構造'!M$45</f>
        <v>412</v>
      </c>
      <c r="I49" s="138"/>
      <c r="J49" s="138"/>
      <c r="K49" s="138">
        <f>'実質公債費比率（分子）の構造'!N$45</f>
        <v>417</v>
      </c>
      <c r="L49" s="138"/>
      <c r="M49" s="138"/>
      <c r="N49" s="138">
        <f>'実質公債費比率（分子）の構造'!O$45</f>
        <v>464</v>
      </c>
      <c r="O49" s="138"/>
      <c r="P49" s="138"/>
    </row>
    <row r="50" spans="1:16" x14ac:dyDescent="0.15">
      <c r="A50" s="138" t="s">
        <v>59</v>
      </c>
      <c r="B50" s="138" t="e">
        <f>NA()</f>
        <v>#N/A</v>
      </c>
      <c r="C50" s="138">
        <f>IF(ISNUMBER('実質公債費比率（分子）の構造'!K$53),'実質公債費比率（分子）の構造'!K$53,NA())</f>
        <v>133</v>
      </c>
      <c r="D50" s="138" t="e">
        <f>NA()</f>
        <v>#N/A</v>
      </c>
      <c r="E50" s="138" t="e">
        <f>NA()</f>
        <v>#N/A</v>
      </c>
      <c r="F50" s="138">
        <f>IF(ISNUMBER('実質公債費比率（分子）の構造'!L$53),'実質公債費比率（分子）の構造'!L$53,NA())</f>
        <v>96</v>
      </c>
      <c r="G50" s="138" t="e">
        <f>NA()</f>
        <v>#N/A</v>
      </c>
      <c r="H50" s="138" t="e">
        <f>NA()</f>
        <v>#N/A</v>
      </c>
      <c r="I50" s="138">
        <f>IF(ISNUMBER('実質公債費比率（分子）の構造'!M$53),'実質公債費比率（分子）の構造'!M$53,NA())</f>
        <v>90</v>
      </c>
      <c r="J50" s="138" t="e">
        <f>NA()</f>
        <v>#N/A</v>
      </c>
      <c r="K50" s="138" t="e">
        <f>NA()</f>
        <v>#N/A</v>
      </c>
      <c r="L50" s="138">
        <f>IF(ISNUMBER('実質公債費比率（分子）の構造'!N$53),'実質公債費比率（分子）の構造'!N$53,NA())</f>
        <v>78</v>
      </c>
      <c r="M50" s="138" t="e">
        <f>NA()</f>
        <v>#N/A</v>
      </c>
      <c r="N50" s="138" t="e">
        <f>NA()</f>
        <v>#N/A</v>
      </c>
      <c r="O50" s="138">
        <f>IF(ISNUMBER('実質公債費比率（分子）の構造'!O$53),'実質公債費比率（分子）の構造'!O$53,NA())</f>
        <v>106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5389</v>
      </c>
      <c r="E56" s="137"/>
      <c r="F56" s="137"/>
      <c r="G56" s="137">
        <f>'将来負担比率（分子）の構造'!J$52</f>
        <v>5533</v>
      </c>
      <c r="H56" s="137"/>
      <c r="I56" s="137"/>
      <c r="J56" s="137">
        <f>'将来負担比率（分子）の構造'!K$52</f>
        <v>5620</v>
      </c>
      <c r="K56" s="137"/>
      <c r="L56" s="137"/>
      <c r="M56" s="137">
        <f>'将来負担比率（分子）の構造'!L$52</f>
        <v>5898</v>
      </c>
      <c r="N56" s="137"/>
      <c r="O56" s="137"/>
      <c r="P56" s="137">
        <f>'将来負担比率（分子）の構造'!M$52</f>
        <v>6068</v>
      </c>
    </row>
    <row r="57" spans="1:16" x14ac:dyDescent="0.15">
      <c r="A57" s="137" t="s">
        <v>36</v>
      </c>
      <c r="B57" s="137"/>
      <c r="C57" s="137"/>
      <c r="D57" s="137">
        <f>'将来負担比率（分子）の構造'!I$51</f>
        <v>36</v>
      </c>
      <c r="E57" s="137"/>
      <c r="F57" s="137"/>
      <c r="G57" s="137">
        <f>'将来負担比率（分子）の構造'!J$51</f>
        <v>33</v>
      </c>
      <c r="H57" s="137"/>
      <c r="I57" s="137"/>
      <c r="J57" s="137">
        <f>'将来負担比率（分子）の構造'!K$51</f>
        <v>30</v>
      </c>
      <c r="K57" s="137"/>
      <c r="L57" s="137"/>
      <c r="M57" s="137">
        <f>'将来負担比率（分子）の構造'!L$51</f>
        <v>59</v>
      </c>
      <c r="N57" s="137"/>
      <c r="O57" s="137"/>
      <c r="P57" s="137">
        <f>'将来負担比率（分子）の構造'!M$51</f>
        <v>80</v>
      </c>
    </row>
    <row r="58" spans="1:16" x14ac:dyDescent="0.15">
      <c r="A58" s="137" t="s">
        <v>35</v>
      </c>
      <c r="B58" s="137"/>
      <c r="C58" s="137"/>
      <c r="D58" s="137">
        <f>'将来負担比率（分子）の構造'!I$50</f>
        <v>4927</v>
      </c>
      <c r="E58" s="137"/>
      <c r="F58" s="137"/>
      <c r="G58" s="137">
        <f>'将来負担比率（分子）の構造'!J$50</f>
        <v>5374</v>
      </c>
      <c r="H58" s="137"/>
      <c r="I58" s="137"/>
      <c r="J58" s="137">
        <f>'将来負担比率（分子）の構造'!K$50</f>
        <v>5279</v>
      </c>
      <c r="K58" s="137"/>
      <c r="L58" s="137"/>
      <c r="M58" s="137">
        <f>'将来負担比率（分子）の構造'!L$50</f>
        <v>5593</v>
      </c>
      <c r="N58" s="137"/>
      <c r="O58" s="137"/>
      <c r="P58" s="137">
        <f>'将来負担比率（分子）の構造'!M$50</f>
        <v>5534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858</v>
      </c>
      <c r="C62" s="137"/>
      <c r="D62" s="137"/>
      <c r="E62" s="137">
        <f>'将来負担比率（分子）の構造'!J$45</f>
        <v>756</v>
      </c>
      <c r="F62" s="137"/>
      <c r="G62" s="137"/>
      <c r="H62" s="137">
        <f>'将来負担比率（分子）の構造'!K$45</f>
        <v>739</v>
      </c>
      <c r="I62" s="137"/>
      <c r="J62" s="137"/>
      <c r="K62" s="137">
        <f>'将来負担比率（分子）の構造'!L$45</f>
        <v>664</v>
      </c>
      <c r="L62" s="137"/>
      <c r="M62" s="137"/>
      <c r="N62" s="137">
        <f>'将来負担比率（分子）の構造'!M$45</f>
        <v>594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2771</v>
      </c>
      <c r="C64" s="137"/>
      <c r="D64" s="137"/>
      <c r="E64" s="137">
        <f>'将来負担比率（分子）の構造'!J$43</f>
        <v>2684</v>
      </c>
      <c r="F64" s="137"/>
      <c r="G64" s="137"/>
      <c r="H64" s="137">
        <f>'将来負担比率（分子）の構造'!K$43</f>
        <v>2550</v>
      </c>
      <c r="I64" s="137"/>
      <c r="J64" s="137"/>
      <c r="K64" s="137">
        <f>'将来負担比率（分子）の構造'!L$43</f>
        <v>2313</v>
      </c>
      <c r="L64" s="137"/>
      <c r="M64" s="137"/>
      <c r="N64" s="137">
        <f>'将来負担比率（分子）の構造'!M$43</f>
        <v>2127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3609</v>
      </c>
      <c r="C66" s="137"/>
      <c r="D66" s="137"/>
      <c r="E66" s="137">
        <f>'将来負担比率（分子）の構造'!J$41</f>
        <v>3602</v>
      </c>
      <c r="F66" s="137"/>
      <c r="G66" s="137"/>
      <c r="H66" s="137">
        <f>'将来負担比率（分子）の構造'!K$41</f>
        <v>3826</v>
      </c>
      <c r="I66" s="137"/>
      <c r="J66" s="137"/>
      <c r="K66" s="137">
        <f>'将来負担比率（分子）の構造'!L$41</f>
        <v>4371</v>
      </c>
      <c r="L66" s="137"/>
      <c r="M66" s="137"/>
      <c r="N66" s="137">
        <f>'将来負担比率（分子）の構造'!M$41</f>
        <v>4885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903059</v>
      </c>
      <c r="S5" s="615"/>
      <c r="T5" s="615"/>
      <c r="U5" s="615"/>
      <c r="V5" s="615"/>
      <c r="W5" s="615"/>
      <c r="X5" s="615"/>
      <c r="Y5" s="616"/>
      <c r="Z5" s="617">
        <v>14.2</v>
      </c>
      <c r="AA5" s="617"/>
      <c r="AB5" s="617"/>
      <c r="AC5" s="617"/>
      <c r="AD5" s="618">
        <v>903059</v>
      </c>
      <c r="AE5" s="618"/>
      <c r="AF5" s="618"/>
      <c r="AG5" s="618"/>
      <c r="AH5" s="618"/>
      <c r="AI5" s="618"/>
      <c r="AJ5" s="618"/>
      <c r="AK5" s="618"/>
      <c r="AL5" s="619">
        <v>26.3</v>
      </c>
      <c r="AM5" s="620"/>
      <c r="AN5" s="620"/>
      <c r="AO5" s="621"/>
      <c r="AP5" s="611" t="s">
        <v>211</v>
      </c>
      <c r="AQ5" s="612"/>
      <c r="AR5" s="612"/>
      <c r="AS5" s="612"/>
      <c r="AT5" s="612"/>
      <c r="AU5" s="612"/>
      <c r="AV5" s="612"/>
      <c r="AW5" s="612"/>
      <c r="AX5" s="612"/>
      <c r="AY5" s="612"/>
      <c r="AZ5" s="612"/>
      <c r="BA5" s="612"/>
      <c r="BB5" s="612"/>
      <c r="BC5" s="612"/>
      <c r="BD5" s="612"/>
      <c r="BE5" s="612"/>
      <c r="BF5" s="613"/>
      <c r="BG5" s="625">
        <v>899402</v>
      </c>
      <c r="BH5" s="626"/>
      <c r="BI5" s="626"/>
      <c r="BJ5" s="626"/>
      <c r="BK5" s="626"/>
      <c r="BL5" s="626"/>
      <c r="BM5" s="626"/>
      <c r="BN5" s="627"/>
      <c r="BO5" s="628">
        <v>99.6</v>
      </c>
      <c r="BP5" s="628"/>
      <c r="BQ5" s="628"/>
      <c r="BR5" s="628"/>
      <c r="BS5" s="629">
        <v>86899</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61706</v>
      </c>
      <c r="S6" s="626"/>
      <c r="T6" s="626"/>
      <c r="U6" s="626"/>
      <c r="V6" s="626"/>
      <c r="W6" s="626"/>
      <c r="X6" s="626"/>
      <c r="Y6" s="627"/>
      <c r="Z6" s="628">
        <v>1</v>
      </c>
      <c r="AA6" s="628"/>
      <c r="AB6" s="628"/>
      <c r="AC6" s="628"/>
      <c r="AD6" s="629">
        <v>61706</v>
      </c>
      <c r="AE6" s="629"/>
      <c r="AF6" s="629"/>
      <c r="AG6" s="629"/>
      <c r="AH6" s="629"/>
      <c r="AI6" s="629"/>
      <c r="AJ6" s="629"/>
      <c r="AK6" s="629"/>
      <c r="AL6" s="630">
        <v>1.8</v>
      </c>
      <c r="AM6" s="631"/>
      <c r="AN6" s="631"/>
      <c r="AO6" s="632"/>
      <c r="AP6" s="622" t="s">
        <v>216</v>
      </c>
      <c r="AQ6" s="623"/>
      <c r="AR6" s="623"/>
      <c r="AS6" s="623"/>
      <c r="AT6" s="623"/>
      <c r="AU6" s="623"/>
      <c r="AV6" s="623"/>
      <c r="AW6" s="623"/>
      <c r="AX6" s="623"/>
      <c r="AY6" s="623"/>
      <c r="AZ6" s="623"/>
      <c r="BA6" s="623"/>
      <c r="BB6" s="623"/>
      <c r="BC6" s="623"/>
      <c r="BD6" s="623"/>
      <c r="BE6" s="623"/>
      <c r="BF6" s="624"/>
      <c r="BG6" s="625">
        <v>899402</v>
      </c>
      <c r="BH6" s="626"/>
      <c r="BI6" s="626"/>
      <c r="BJ6" s="626"/>
      <c r="BK6" s="626"/>
      <c r="BL6" s="626"/>
      <c r="BM6" s="626"/>
      <c r="BN6" s="627"/>
      <c r="BO6" s="628">
        <v>99.6</v>
      </c>
      <c r="BP6" s="628"/>
      <c r="BQ6" s="628"/>
      <c r="BR6" s="628"/>
      <c r="BS6" s="629">
        <v>86899</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74057</v>
      </c>
      <c r="CS6" s="626"/>
      <c r="CT6" s="626"/>
      <c r="CU6" s="626"/>
      <c r="CV6" s="626"/>
      <c r="CW6" s="626"/>
      <c r="CX6" s="626"/>
      <c r="CY6" s="627"/>
      <c r="CZ6" s="628">
        <v>1.2</v>
      </c>
      <c r="DA6" s="628"/>
      <c r="DB6" s="628"/>
      <c r="DC6" s="628"/>
      <c r="DD6" s="634" t="s">
        <v>218</v>
      </c>
      <c r="DE6" s="626"/>
      <c r="DF6" s="626"/>
      <c r="DG6" s="626"/>
      <c r="DH6" s="626"/>
      <c r="DI6" s="626"/>
      <c r="DJ6" s="626"/>
      <c r="DK6" s="626"/>
      <c r="DL6" s="626"/>
      <c r="DM6" s="626"/>
      <c r="DN6" s="626"/>
      <c r="DO6" s="626"/>
      <c r="DP6" s="627"/>
      <c r="DQ6" s="634">
        <v>74057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369</v>
      </c>
      <c r="S7" s="626"/>
      <c r="T7" s="626"/>
      <c r="U7" s="626"/>
      <c r="V7" s="626"/>
      <c r="W7" s="626"/>
      <c r="X7" s="626"/>
      <c r="Y7" s="627"/>
      <c r="Z7" s="628">
        <v>0</v>
      </c>
      <c r="AA7" s="628"/>
      <c r="AB7" s="628"/>
      <c r="AC7" s="628"/>
      <c r="AD7" s="629">
        <v>369</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162166</v>
      </c>
      <c r="BH7" s="626"/>
      <c r="BI7" s="626"/>
      <c r="BJ7" s="626"/>
      <c r="BK7" s="626"/>
      <c r="BL7" s="626"/>
      <c r="BM7" s="626"/>
      <c r="BN7" s="627"/>
      <c r="BO7" s="628">
        <v>18</v>
      </c>
      <c r="BP7" s="628"/>
      <c r="BQ7" s="628"/>
      <c r="BR7" s="628"/>
      <c r="BS7" s="629" t="s">
        <v>218</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1716275</v>
      </c>
      <c r="CS7" s="626"/>
      <c r="CT7" s="626"/>
      <c r="CU7" s="626"/>
      <c r="CV7" s="626"/>
      <c r="CW7" s="626"/>
      <c r="CX7" s="626"/>
      <c r="CY7" s="627"/>
      <c r="CZ7" s="628">
        <v>27.8</v>
      </c>
      <c r="DA7" s="628"/>
      <c r="DB7" s="628"/>
      <c r="DC7" s="628"/>
      <c r="DD7" s="634">
        <v>692226</v>
      </c>
      <c r="DE7" s="626"/>
      <c r="DF7" s="626"/>
      <c r="DG7" s="626"/>
      <c r="DH7" s="626"/>
      <c r="DI7" s="626"/>
      <c r="DJ7" s="626"/>
      <c r="DK7" s="626"/>
      <c r="DL7" s="626"/>
      <c r="DM7" s="626"/>
      <c r="DN7" s="626"/>
      <c r="DO7" s="626"/>
      <c r="DP7" s="627"/>
      <c r="DQ7" s="634">
        <v>907396</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1030</v>
      </c>
      <c r="S8" s="626"/>
      <c r="T8" s="626"/>
      <c r="U8" s="626"/>
      <c r="V8" s="626"/>
      <c r="W8" s="626"/>
      <c r="X8" s="626"/>
      <c r="Y8" s="627"/>
      <c r="Z8" s="628">
        <v>0</v>
      </c>
      <c r="AA8" s="628"/>
      <c r="AB8" s="628"/>
      <c r="AC8" s="628"/>
      <c r="AD8" s="629">
        <v>1030</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7221</v>
      </c>
      <c r="BH8" s="626"/>
      <c r="BI8" s="626"/>
      <c r="BJ8" s="626"/>
      <c r="BK8" s="626"/>
      <c r="BL8" s="626"/>
      <c r="BM8" s="626"/>
      <c r="BN8" s="627"/>
      <c r="BO8" s="628">
        <v>0.8</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761030</v>
      </c>
      <c r="CS8" s="626"/>
      <c r="CT8" s="626"/>
      <c r="CU8" s="626"/>
      <c r="CV8" s="626"/>
      <c r="CW8" s="626"/>
      <c r="CX8" s="626"/>
      <c r="CY8" s="627"/>
      <c r="CZ8" s="628">
        <v>12.3</v>
      </c>
      <c r="DA8" s="628"/>
      <c r="DB8" s="628"/>
      <c r="DC8" s="628"/>
      <c r="DD8" s="634">
        <v>6971</v>
      </c>
      <c r="DE8" s="626"/>
      <c r="DF8" s="626"/>
      <c r="DG8" s="626"/>
      <c r="DH8" s="626"/>
      <c r="DI8" s="626"/>
      <c r="DJ8" s="626"/>
      <c r="DK8" s="626"/>
      <c r="DL8" s="626"/>
      <c r="DM8" s="626"/>
      <c r="DN8" s="626"/>
      <c r="DO8" s="626"/>
      <c r="DP8" s="627"/>
      <c r="DQ8" s="634">
        <v>510678</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546</v>
      </c>
      <c r="S9" s="626"/>
      <c r="T9" s="626"/>
      <c r="U9" s="626"/>
      <c r="V9" s="626"/>
      <c r="W9" s="626"/>
      <c r="X9" s="626"/>
      <c r="Y9" s="627"/>
      <c r="Z9" s="628">
        <v>0</v>
      </c>
      <c r="AA9" s="628"/>
      <c r="AB9" s="628"/>
      <c r="AC9" s="628"/>
      <c r="AD9" s="629">
        <v>546</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127362</v>
      </c>
      <c r="BH9" s="626"/>
      <c r="BI9" s="626"/>
      <c r="BJ9" s="626"/>
      <c r="BK9" s="626"/>
      <c r="BL9" s="626"/>
      <c r="BM9" s="626"/>
      <c r="BN9" s="627"/>
      <c r="BO9" s="628">
        <v>14.1</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360764</v>
      </c>
      <c r="CS9" s="626"/>
      <c r="CT9" s="626"/>
      <c r="CU9" s="626"/>
      <c r="CV9" s="626"/>
      <c r="CW9" s="626"/>
      <c r="CX9" s="626"/>
      <c r="CY9" s="627"/>
      <c r="CZ9" s="628">
        <v>5.8</v>
      </c>
      <c r="DA9" s="628"/>
      <c r="DB9" s="628"/>
      <c r="DC9" s="628"/>
      <c r="DD9" s="634">
        <v>5631</v>
      </c>
      <c r="DE9" s="626"/>
      <c r="DF9" s="626"/>
      <c r="DG9" s="626"/>
      <c r="DH9" s="626"/>
      <c r="DI9" s="626"/>
      <c r="DJ9" s="626"/>
      <c r="DK9" s="626"/>
      <c r="DL9" s="626"/>
      <c r="DM9" s="626"/>
      <c r="DN9" s="626"/>
      <c r="DO9" s="626"/>
      <c r="DP9" s="627"/>
      <c r="DQ9" s="634">
        <v>318771</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75098</v>
      </c>
      <c r="S10" s="626"/>
      <c r="T10" s="626"/>
      <c r="U10" s="626"/>
      <c r="V10" s="626"/>
      <c r="W10" s="626"/>
      <c r="X10" s="626"/>
      <c r="Y10" s="627"/>
      <c r="Z10" s="628">
        <v>1.2</v>
      </c>
      <c r="AA10" s="628"/>
      <c r="AB10" s="628"/>
      <c r="AC10" s="628"/>
      <c r="AD10" s="629">
        <v>75098</v>
      </c>
      <c r="AE10" s="629"/>
      <c r="AF10" s="629"/>
      <c r="AG10" s="629"/>
      <c r="AH10" s="629"/>
      <c r="AI10" s="629"/>
      <c r="AJ10" s="629"/>
      <c r="AK10" s="629"/>
      <c r="AL10" s="630">
        <v>2.2000000000000002</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10113</v>
      </c>
      <c r="BH10" s="626"/>
      <c r="BI10" s="626"/>
      <c r="BJ10" s="626"/>
      <c r="BK10" s="626"/>
      <c r="BL10" s="626"/>
      <c r="BM10" s="626"/>
      <c r="BN10" s="627"/>
      <c r="BO10" s="628">
        <v>1.1000000000000001</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36698</v>
      </c>
      <c r="CS10" s="626"/>
      <c r="CT10" s="626"/>
      <c r="CU10" s="626"/>
      <c r="CV10" s="626"/>
      <c r="CW10" s="626"/>
      <c r="CX10" s="626"/>
      <c r="CY10" s="627"/>
      <c r="CZ10" s="628">
        <v>0.6</v>
      </c>
      <c r="DA10" s="628"/>
      <c r="DB10" s="628"/>
      <c r="DC10" s="628"/>
      <c r="DD10" s="634" t="s">
        <v>224</v>
      </c>
      <c r="DE10" s="626"/>
      <c r="DF10" s="626"/>
      <c r="DG10" s="626"/>
      <c r="DH10" s="626"/>
      <c r="DI10" s="626"/>
      <c r="DJ10" s="626"/>
      <c r="DK10" s="626"/>
      <c r="DL10" s="626"/>
      <c r="DM10" s="626"/>
      <c r="DN10" s="626"/>
      <c r="DO10" s="626"/>
      <c r="DP10" s="627"/>
      <c r="DQ10" s="634">
        <v>11</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224</v>
      </c>
      <c r="S11" s="626"/>
      <c r="T11" s="626"/>
      <c r="U11" s="626"/>
      <c r="V11" s="626"/>
      <c r="W11" s="626"/>
      <c r="X11" s="626"/>
      <c r="Y11" s="627"/>
      <c r="Z11" s="628" t="s">
        <v>224</v>
      </c>
      <c r="AA11" s="628"/>
      <c r="AB11" s="628"/>
      <c r="AC11" s="628"/>
      <c r="AD11" s="629" t="s">
        <v>224</v>
      </c>
      <c r="AE11" s="629"/>
      <c r="AF11" s="629"/>
      <c r="AG11" s="629"/>
      <c r="AH11" s="629"/>
      <c r="AI11" s="629"/>
      <c r="AJ11" s="629"/>
      <c r="AK11" s="629"/>
      <c r="AL11" s="630" t="s">
        <v>224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17470</v>
      </c>
      <c r="BH11" s="626"/>
      <c r="BI11" s="626"/>
      <c r="BJ11" s="626"/>
      <c r="BK11" s="626"/>
      <c r="BL11" s="626"/>
      <c r="BM11" s="626"/>
      <c r="BN11" s="627"/>
      <c r="BO11" s="628">
        <v>1.9</v>
      </c>
      <c r="BP11" s="628"/>
      <c r="BQ11" s="628"/>
      <c r="BR11" s="628"/>
      <c r="BS11" s="634" t="s">
        <v>224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509738</v>
      </c>
      <c r="CS11" s="626"/>
      <c r="CT11" s="626"/>
      <c r="CU11" s="626"/>
      <c r="CV11" s="626"/>
      <c r="CW11" s="626"/>
      <c r="CX11" s="626"/>
      <c r="CY11" s="627"/>
      <c r="CZ11" s="628">
        <v>8.3000000000000007</v>
      </c>
      <c r="DA11" s="628"/>
      <c r="DB11" s="628"/>
      <c r="DC11" s="628"/>
      <c r="DD11" s="634">
        <v>83338</v>
      </c>
      <c r="DE11" s="626"/>
      <c r="DF11" s="626"/>
      <c r="DG11" s="626"/>
      <c r="DH11" s="626"/>
      <c r="DI11" s="626"/>
      <c r="DJ11" s="626"/>
      <c r="DK11" s="626"/>
      <c r="DL11" s="626"/>
      <c r="DM11" s="626"/>
      <c r="DN11" s="626"/>
      <c r="DO11" s="626"/>
      <c r="DP11" s="627"/>
      <c r="DQ11" s="634">
        <v>391248</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699602</v>
      </c>
      <c r="BH12" s="626"/>
      <c r="BI12" s="626"/>
      <c r="BJ12" s="626"/>
      <c r="BK12" s="626"/>
      <c r="BL12" s="626"/>
      <c r="BM12" s="626"/>
      <c r="BN12" s="627"/>
      <c r="BO12" s="628">
        <v>77.5</v>
      </c>
      <c r="BP12" s="628"/>
      <c r="BQ12" s="628"/>
      <c r="BR12" s="628"/>
      <c r="BS12" s="634">
        <v>86899</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346449</v>
      </c>
      <c r="CS12" s="626"/>
      <c r="CT12" s="626"/>
      <c r="CU12" s="626"/>
      <c r="CV12" s="626"/>
      <c r="CW12" s="626"/>
      <c r="CX12" s="626"/>
      <c r="CY12" s="627"/>
      <c r="CZ12" s="628">
        <v>5.6</v>
      </c>
      <c r="DA12" s="628"/>
      <c r="DB12" s="628"/>
      <c r="DC12" s="628"/>
      <c r="DD12" s="634">
        <v>5987</v>
      </c>
      <c r="DE12" s="626"/>
      <c r="DF12" s="626"/>
      <c r="DG12" s="626"/>
      <c r="DH12" s="626"/>
      <c r="DI12" s="626"/>
      <c r="DJ12" s="626"/>
      <c r="DK12" s="626"/>
      <c r="DL12" s="626"/>
      <c r="DM12" s="626"/>
      <c r="DN12" s="626"/>
      <c r="DO12" s="626"/>
      <c r="DP12" s="627"/>
      <c r="DQ12" s="634">
        <v>222926</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10431</v>
      </c>
      <c r="S13" s="626"/>
      <c r="T13" s="626"/>
      <c r="U13" s="626"/>
      <c r="V13" s="626"/>
      <c r="W13" s="626"/>
      <c r="X13" s="626"/>
      <c r="Y13" s="627"/>
      <c r="Z13" s="628">
        <v>0.2</v>
      </c>
      <c r="AA13" s="628"/>
      <c r="AB13" s="628"/>
      <c r="AC13" s="628"/>
      <c r="AD13" s="629">
        <v>10431</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690013</v>
      </c>
      <c r="BH13" s="626"/>
      <c r="BI13" s="626"/>
      <c r="BJ13" s="626"/>
      <c r="BK13" s="626"/>
      <c r="BL13" s="626"/>
      <c r="BM13" s="626"/>
      <c r="BN13" s="627"/>
      <c r="BO13" s="628">
        <v>76.400000000000006</v>
      </c>
      <c r="BP13" s="628"/>
      <c r="BQ13" s="628"/>
      <c r="BR13" s="628"/>
      <c r="BS13" s="634">
        <v>86899</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644838</v>
      </c>
      <c r="CS13" s="626"/>
      <c r="CT13" s="626"/>
      <c r="CU13" s="626"/>
      <c r="CV13" s="626"/>
      <c r="CW13" s="626"/>
      <c r="CX13" s="626"/>
      <c r="CY13" s="627"/>
      <c r="CZ13" s="628">
        <v>10.4</v>
      </c>
      <c r="DA13" s="628"/>
      <c r="DB13" s="628"/>
      <c r="DC13" s="628"/>
      <c r="DD13" s="634">
        <v>330171</v>
      </c>
      <c r="DE13" s="626"/>
      <c r="DF13" s="626"/>
      <c r="DG13" s="626"/>
      <c r="DH13" s="626"/>
      <c r="DI13" s="626"/>
      <c r="DJ13" s="626"/>
      <c r="DK13" s="626"/>
      <c r="DL13" s="626"/>
      <c r="DM13" s="626"/>
      <c r="DN13" s="626"/>
      <c r="DO13" s="626"/>
      <c r="DP13" s="627"/>
      <c r="DQ13" s="634">
        <v>357606</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13039</v>
      </c>
      <c r="BH14" s="626"/>
      <c r="BI14" s="626"/>
      <c r="BJ14" s="626"/>
      <c r="BK14" s="626"/>
      <c r="BL14" s="626"/>
      <c r="BM14" s="626"/>
      <c r="BN14" s="627"/>
      <c r="BO14" s="628">
        <v>1.4</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220043</v>
      </c>
      <c r="CS14" s="626"/>
      <c r="CT14" s="626"/>
      <c r="CU14" s="626"/>
      <c r="CV14" s="626"/>
      <c r="CW14" s="626"/>
      <c r="CX14" s="626"/>
      <c r="CY14" s="627"/>
      <c r="CZ14" s="628">
        <v>3.6</v>
      </c>
      <c r="DA14" s="628"/>
      <c r="DB14" s="628"/>
      <c r="DC14" s="628"/>
      <c r="DD14" s="634">
        <v>16691</v>
      </c>
      <c r="DE14" s="626"/>
      <c r="DF14" s="626"/>
      <c r="DG14" s="626"/>
      <c r="DH14" s="626"/>
      <c r="DI14" s="626"/>
      <c r="DJ14" s="626"/>
      <c r="DK14" s="626"/>
      <c r="DL14" s="626"/>
      <c r="DM14" s="626"/>
      <c r="DN14" s="626"/>
      <c r="DO14" s="626"/>
      <c r="DP14" s="627"/>
      <c r="DQ14" s="634">
        <v>199986</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781</v>
      </c>
      <c r="S15" s="626"/>
      <c r="T15" s="626"/>
      <c r="U15" s="626"/>
      <c r="V15" s="626"/>
      <c r="W15" s="626"/>
      <c r="X15" s="626"/>
      <c r="Y15" s="627"/>
      <c r="Z15" s="628">
        <v>0</v>
      </c>
      <c r="AA15" s="628"/>
      <c r="AB15" s="628"/>
      <c r="AC15" s="628"/>
      <c r="AD15" s="629">
        <v>781</v>
      </c>
      <c r="AE15" s="629"/>
      <c r="AF15" s="629"/>
      <c r="AG15" s="629"/>
      <c r="AH15" s="629"/>
      <c r="AI15" s="629"/>
      <c r="AJ15" s="629"/>
      <c r="AK15" s="629"/>
      <c r="AL15" s="630">
        <v>0</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24595</v>
      </c>
      <c r="BH15" s="626"/>
      <c r="BI15" s="626"/>
      <c r="BJ15" s="626"/>
      <c r="BK15" s="626"/>
      <c r="BL15" s="626"/>
      <c r="BM15" s="626"/>
      <c r="BN15" s="627"/>
      <c r="BO15" s="628">
        <v>2.7</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887359</v>
      </c>
      <c r="CS15" s="626"/>
      <c r="CT15" s="626"/>
      <c r="CU15" s="626"/>
      <c r="CV15" s="626"/>
      <c r="CW15" s="626"/>
      <c r="CX15" s="626"/>
      <c r="CY15" s="627"/>
      <c r="CZ15" s="628">
        <v>14.4</v>
      </c>
      <c r="DA15" s="628"/>
      <c r="DB15" s="628"/>
      <c r="DC15" s="628"/>
      <c r="DD15" s="634">
        <v>447533</v>
      </c>
      <c r="DE15" s="626"/>
      <c r="DF15" s="626"/>
      <c r="DG15" s="626"/>
      <c r="DH15" s="626"/>
      <c r="DI15" s="626"/>
      <c r="DJ15" s="626"/>
      <c r="DK15" s="626"/>
      <c r="DL15" s="626"/>
      <c r="DM15" s="626"/>
      <c r="DN15" s="626"/>
      <c r="DO15" s="626"/>
      <c r="DP15" s="627"/>
      <c r="DQ15" s="634">
        <v>687166</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2689717</v>
      </c>
      <c r="S16" s="626"/>
      <c r="T16" s="626"/>
      <c r="U16" s="626"/>
      <c r="V16" s="626"/>
      <c r="W16" s="626"/>
      <c r="X16" s="626"/>
      <c r="Y16" s="627"/>
      <c r="Z16" s="628">
        <v>42.1</v>
      </c>
      <c r="AA16" s="628"/>
      <c r="AB16" s="628"/>
      <c r="AC16" s="628"/>
      <c r="AD16" s="629">
        <v>2354546</v>
      </c>
      <c r="AE16" s="629"/>
      <c r="AF16" s="629"/>
      <c r="AG16" s="629"/>
      <c r="AH16" s="629"/>
      <c r="AI16" s="629"/>
      <c r="AJ16" s="629"/>
      <c r="AK16" s="629"/>
      <c r="AL16" s="630">
        <v>68.5</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154933</v>
      </c>
      <c r="CS16" s="626"/>
      <c r="CT16" s="626"/>
      <c r="CU16" s="626"/>
      <c r="CV16" s="626"/>
      <c r="CW16" s="626"/>
      <c r="CX16" s="626"/>
      <c r="CY16" s="627"/>
      <c r="CZ16" s="628">
        <v>2.5</v>
      </c>
      <c r="DA16" s="628"/>
      <c r="DB16" s="628"/>
      <c r="DC16" s="628"/>
      <c r="DD16" s="634" t="s">
        <v>224</v>
      </c>
      <c r="DE16" s="626"/>
      <c r="DF16" s="626"/>
      <c r="DG16" s="626"/>
      <c r="DH16" s="626"/>
      <c r="DI16" s="626"/>
      <c r="DJ16" s="626"/>
      <c r="DK16" s="626"/>
      <c r="DL16" s="626"/>
      <c r="DM16" s="626"/>
      <c r="DN16" s="626"/>
      <c r="DO16" s="626"/>
      <c r="DP16" s="627"/>
      <c r="DQ16" s="634">
        <v>25966</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2354546</v>
      </c>
      <c r="S17" s="626"/>
      <c r="T17" s="626"/>
      <c r="U17" s="626"/>
      <c r="V17" s="626"/>
      <c r="W17" s="626"/>
      <c r="X17" s="626"/>
      <c r="Y17" s="627"/>
      <c r="Z17" s="628">
        <v>36.9</v>
      </c>
      <c r="AA17" s="628"/>
      <c r="AB17" s="628"/>
      <c r="AC17" s="628"/>
      <c r="AD17" s="629">
        <v>2354546</v>
      </c>
      <c r="AE17" s="629"/>
      <c r="AF17" s="629"/>
      <c r="AG17" s="629"/>
      <c r="AH17" s="629"/>
      <c r="AI17" s="629"/>
      <c r="AJ17" s="629"/>
      <c r="AK17" s="629"/>
      <c r="AL17" s="630">
        <v>68.5</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464134</v>
      </c>
      <c r="CS17" s="626"/>
      <c r="CT17" s="626"/>
      <c r="CU17" s="626"/>
      <c r="CV17" s="626"/>
      <c r="CW17" s="626"/>
      <c r="CX17" s="626"/>
      <c r="CY17" s="627"/>
      <c r="CZ17" s="628">
        <v>7.5</v>
      </c>
      <c r="DA17" s="628"/>
      <c r="DB17" s="628"/>
      <c r="DC17" s="628"/>
      <c r="DD17" s="634" t="s">
        <v>224</v>
      </c>
      <c r="DE17" s="626"/>
      <c r="DF17" s="626"/>
      <c r="DG17" s="626"/>
      <c r="DH17" s="626"/>
      <c r="DI17" s="626"/>
      <c r="DJ17" s="626"/>
      <c r="DK17" s="626"/>
      <c r="DL17" s="626"/>
      <c r="DM17" s="626"/>
      <c r="DN17" s="626"/>
      <c r="DO17" s="626"/>
      <c r="DP17" s="627"/>
      <c r="DQ17" s="634">
        <v>460393</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314582</v>
      </c>
      <c r="S18" s="626"/>
      <c r="T18" s="626"/>
      <c r="U18" s="626"/>
      <c r="V18" s="626"/>
      <c r="W18" s="626"/>
      <c r="X18" s="626"/>
      <c r="Y18" s="627"/>
      <c r="Z18" s="628">
        <v>4.9000000000000004</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v>20589</v>
      </c>
      <c r="S19" s="626"/>
      <c r="T19" s="626"/>
      <c r="U19" s="626"/>
      <c r="V19" s="626"/>
      <c r="W19" s="626"/>
      <c r="X19" s="626"/>
      <c r="Y19" s="627"/>
      <c r="Z19" s="628">
        <v>0.3</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3657</v>
      </c>
      <c r="BH19" s="626"/>
      <c r="BI19" s="626"/>
      <c r="BJ19" s="626"/>
      <c r="BK19" s="626"/>
      <c r="BL19" s="626"/>
      <c r="BM19" s="626"/>
      <c r="BN19" s="627"/>
      <c r="BO19" s="628">
        <v>0.4</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3742737</v>
      </c>
      <c r="S20" s="626"/>
      <c r="T20" s="626"/>
      <c r="U20" s="626"/>
      <c r="V20" s="626"/>
      <c r="W20" s="626"/>
      <c r="X20" s="626"/>
      <c r="Y20" s="627"/>
      <c r="Z20" s="628">
        <v>58.6</v>
      </c>
      <c r="AA20" s="628"/>
      <c r="AB20" s="628"/>
      <c r="AC20" s="628"/>
      <c r="AD20" s="629">
        <v>3407566</v>
      </c>
      <c r="AE20" s="629"/>
      <c r="AF20" s="629"/>
      <c r="AG20" s="629"/>
      <c r="AH20" s="629"/>
      <c r="AI20" s="629"/>
      <c r="AJ20" s="629"/>
      <c r="AK20" s="629"/>
      <c r="AL20" s="630">
        <v>99.1</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3657</v>
      </c>
      <c r="BH20" s="626"/>
      <c r="BI20" s="626"/>
      <c r="BJ20" s="626"/>
      <c r="BK20" s="626"/>
      <c r="BL20" s="626"/>
      <c r="BM20" s="626"/>
      <c r="BN20" s="627"/>
      <c r="BO20" s="628">
        <v>0.4</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6176318</v>
      </c>
      <c r="CS20" s="626"/>
      <c r="CT20" s="626"/>
      <c r="CU20" s="626"/>
      <c r="CV20" s="626"/>
      <c r="CW20" s="626"/>
      <c r="CX20" s="626"/>
      <c r="CY20" s="627"/>
      <c r="CZ20" s="628">
        <v>100</v>
      </c>
      <c r="DA20" s="628"/>
      <c r="DB20" s="628"/>
      <c r="DC20" s="628"/>
      <c r="DD20" s="634">
        <v>1588548</v>
      </c>
      <c r="DE20" s="626"/>
      <c r="DF20" s="626"/>
      <c r="DG20" s="626"/>
      <c r="DH20" s="626"/>
      <c r="DI20" s="626"/>
      <c r="DJ20" s="626"/>
      <c r="DK20" s="626"/>
      <c r="DL20" s="626"/>
      <c r="DM20" s="626"/>
      <c r="DN20" s="626"/>
      <c r="DO20" s="626"/>
      <c r="DP20" s="627"/>
      <c r="DQ20" s="634">
        <v>4156204</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782</v>
      </c>
      <c r="S21" s="626"/>
      <c r="T21" s="626"/>
      <c r="U21" s="626"/>
      <c r="V21" s="626"/>
      <c r="W21" s="626"/>
      <c r="X21" s="626"/>
      <c r="Y21" s="627"/>
      <c r="Z21" s="628">
        <v>0</v>
      </c>
      <c r="AA21" s="628"/>
      <c r="AB21" s="628"/>
      <c r="AC21" s="628"/>
      <c r="AD21" s="629">
        <v>782</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3657</v>
      </c>
      <c r="BH21" s="626"/>
      <c r="BI21" s="626"/>
      <c r="BJ21" s="626"/>
      <c r="BK21" s="626"/>
      <c r="BL21" s="626"/>
      <c r="BM21" s="626"/>
      <c r="BN21" s="627"/>
      <c r="BO21" s="628">
        <v>0.4</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3354</v>
      </c>
      <c r="S22" s="626"/>
      <c r="T22" s="626"/>
      <c r="U22" s="626"/>
      <c r="V22" s="626"/>
      <c r="W22" s="626"/>
      <c r="X22" s="626"/>
      <c r="Y22" s="627"/>
      <c r="Z22" s="628">
        <v>0.1</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47208</v>
      </c>
      <c r="S23" s="626"/>
      <c r="T23" s="626"/>
      <c r="U23" s="626"/>
      <c r="V23" s="626"/>
      <c r="W23" s="626"/>
      <c r="X23" s="626"/>
      <c r="Y23" s="627"/>
      <c r="Z23" s="628">
        <v>0.7</v>
      </c>
      <c r="AA23" s="628"/>
      <c r="AB23" s="628"/>
      <c r="AC23" s="628"/>
      <c r="AD23" s="629">
        <v>17181</v>
      </c>
      <c r="AE23" s="629"/>
      <c r="AF23" s="629"/>
      <c r="AG23" s="629"/>
      <c r="AH23" s="629"/>
      <c r="AI23" s="629"/>
      <c r="AJ23" s="629"/>
      <c r="AK23" s="629"/>
      <c r="AL23" s="630">
        <v>0.5</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3626</v>
      </c>
      <c r="S24" s="626"/>
      <c r="T24" s="626"/>
      <c r="U24" s="626"/>
      <c r="V24" s="626"/>
      <c r="W24" s="626"/>
      <c r="X24" s="626"/>
      <c r="Y24" s="627"/>
      <c r="Z24" s="628">
        <v>0.1</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1511494</v>
      </c>
      <c r="CS24" s="615"/>
      <c r="CT24" s="615"/>
      <c r="CU24" s="615"/>
      <c r="CV24" s="615"/>
      <c r="CW24" s="615"/>
      <c r="CX24" s="615"/>
      <c r="CY24" s="616"/>
      <c r="CZ24" s="654">
        <v>24.5</v>
      </c>
      <c r="DA24" s="655"/>
      <c r="DB24" s="655"/>
      <c r="DC24" s="656"/>
      <c r="DD24" s="653">
        <v>1290709</v>
      </c>
      <c r="DE24" s="615"/>
      <c r="DF24" s="615"/>
      <c r="DG24" s="615"/>
      <c r="DH24" s="615"/>
      <c r="DI24" s="615"/>
      <c r="DJ24" s="615"/>
      <c r="DK24" s="616"/>
      <c r="DL24" s="653">
        <v>1272413</v>
      </c>
      <c r="DM24" s="615"/>
      <c r="DN24" s="615"/>
      <c r="DO24" s="615"/>
      <c r="DP24" s="615"/>
      <c r="DQ24" s="615"/>
      <c r="DR24" s="615"/>
      <c r="DS24" s="615"/>
      <c r="DT24" s="615"/>
      <c r="DU24" s="615"/>
      <c r="DV24" s="616"/>
      <c r="DW24" s="619">
        <v>35.5</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369660</v>
      </c>
      <c r="S25" s="626"/>
      <c r="T25" s="626"/>
      <c r="U25" s="626"/>
      <c r="V25" s="626"/>
      <c r="W25" s="626"/>
      <c r="X25" s="626"/>
      <c r="Y25" s="627"/>
      <c r="Z25" s="628">
        <v>5.8</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837799</v>
      </c>
      <c r="CS25" s="657"/>
      <c r="CT25" s="657"/>
      <c r="CU25" s="657"/>
      <c r="CV25" s="657"/>
      <c r="CW25" s="657"/>
      <c r="CX25" s="657"/>
      <c r="CY25" s="658"/>
      <c r="CZ25" s="659">
        <v>13.6</v>
      </c>
      <c r="DA25" s="660"/>
      <c r="DB25" s="660"/>
      <c r="DC25" s="661"/>
      <c r="DD25" s="634">
        <v>789315</v>
      </c>
      <c r="DE25" s="657"/>
      <c r="DF25" s="657"/>
      <c r="DG25" s="657"/>
      <c r="DH25" s="657"/>
      <c r="DI25" s="657"/>
      <c r="DJ25" s="657"/>
      <c r="DK25" s="658"/>
      <c r="DL25" s="634">
        <v>775677</v>
      </c>
      <c r="DM25" s="657"/>
      <c r="DN25" s="657"/>
      <c r="DO25" s="657"/>
      <c r="DP25" s="657"/>
      <c r="DQ25" s="657"/>
      <c r="DR25" s="657"/>
      <c r="DS25" s="657"/>
      <c r="DT25" s="657"/>
      <c r="DU25" s="657"/>
      <c r="DV25" s="658"/>
      <c r="DW25" s="630">
        <v>21.6</v>
      </c>
      <c r="DX25" s="651"/>
      <c r="DY25" s="651"/>
      <c r="DZ25" s="651"/>
      <c r="EA25" s="651"/>
      <c r="EB25" s="651"/>
      <c r="EC25" s="652"/>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224</v>
      </c>
      <c r="S26" s="626"/>
      <c r="T26" s="626"/>
      <c r="U26" s="626"/>
      <c r="V26" s="626"/>
      <c r="W26" s="626"/>
      <c r="X26" s="626"/>
      <c r="Y26" s="627"/>
      <c r="Z26" s="628" t="s">
        <v>224</v>
      </c>
      <c r="AA26" s="628"/>
      <c r="AB26" s="628"/>
      <c r="AC26" s="628"/>
      <c r="AD26" s="629" t="s">
        <v>224</v>
      </c>
      <c r="AE26" s="629"/>
      <c r="AF26" s="629"/>
      <c r="AG26" s="629"/>
      <c r="AH26" s="629"/>
      <c r="AI26" s="629"/>
      <c r="AJ26" s="629"/>
      <c r="AK26" s="629"/>
      <c r="AL26" s="630" t="s">
        <v>224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494598</v>
      </c>
      <c r="CS26" s="626"/>
      <c r="CT26" s="626"/>
      <c r="CU26" s="626"/>
      <c r="CV26" s="626"/>
      <c r="CW26" s="626"/>
      <c r="CX26" s="626"/>
      <c r="CY26" s="627"/>
      <c r="CZ26" s="659">
        <v>8</v>
      </c>
      <c r="DA26" s="660"/>
      <c r="DB26" s="660"/>
      <c r="DC26" s="661"/>
      <c r="DD26" s="634">
        <v>452385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1"/>
      <c r="DY26" s="651"/>
      <c r="DZ26" s="651"/>
      <c r="EA26" s="651"/>
      <c r="EB26" s="651"/>
      <c r="EC26" s="652"/>
    </row>
    <row r="27" spans="2:133" ht="11.25" customHeight="1" x14ac:dyDescent="0.15">
      <c r="B27" s="622" t="s">
        <v>283</v>
      </c>
      <c r="C27" s="623"/>
      <c r="D27" s="623"/>
      <c r="E27" s="623"/>
      <c r="F27" s="623"/>
      <c r="G27" s="623"/>
      <c r="H27" s="623"/>
      <c r="I27" s="623"/>
      <c r="J27" s="623"/>
      <c r="K27" s="623"/>
      <c r="L27" s="623"/>
      <c r="M27" s="623"/>
      <c r="N27" s="623"/>
      <c r="O27" s="623"/>
      <c r="P27" s="623"/>
      <c r="Q27" s="624"/>
      <c r="R27" s="625">
        <v>368236</v>
      </c>
      <c r="S27" s="626"/>
      <c r="T27" s="626"/>
      <c r="U27" s="626"/>
      <c r="V27" s="626"/>
      <c r="W27" s="626"/>
      <c r="X27" s="626"/>
      <c r="Y27" s="627"/>
      <c r="Z27" s="628">
        <v>5.8</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903059</v>
      </c>
      <c r="BH27" s="626"/>
      <c r="BI27" s="626"/>
      <c r="BJ27" s="626"/>
      <c r="BK27" s="626"/>
      <c r="BL27" s="626"/>
      <c r="BM27" s="626"/>
      <c r="BN27" s="627"/>
      <c r="BO27" s="628">
        <v>100</v>
      </c>
      <c r="BP27" s="628"/>
      <c r="BQ27" s="628"/>
      <c r="BR27" s="628"/>
      <c r="BS27" s="634">
        <v>86899</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209561</v>
      </c>
      <c r="CS27" s="657"/>
      <c r="CT27" s="657"/>
      <c r="CU27" s="657"/>
      <c r="CV27" s="657"/>
      <c r="CW27" s="657"/>
      <c r="CX27" s="657"/>
      <c r="CY27" s="658"/>
      <c r="CZ27" s="659">
        <v>3.4</v>
      </c>
      <c r="DA27" s="660"/>
      <c r="DB27" s="660"/>
      <c r="DC27" s="661"/>
      <c r="DD27" s="634">
        <v>41001</v>
      </c>
      <c r="DE27" s="657"/>
      <c r="DF27" s="657"/>
      <c r="DG27" s="657"/>
      <c r="DH27" s="657"/>
      <c r="DI27" s="657"/>
      <c r="DJ27" s="657"/>
      <c r="DK27" s="658"/>
      <c r="DL27" s="634">
        <v>36343</v>
      </c>
      <c r="DM27" s="657"/>
      <c r="DN27" s="657"/>
      <c r="DO27" s="657"/>
      <c r="DP27" s="657"/>
      <c r="DQ27" s="657"/>
      <c r="DR27" s="657"/>
      <c r="DS27" s="657"/>
      <c r="DT27" s="657"/>
      <c r="DU27" s="657"/>
      <c r="DV27" s="658"/>
      <c r="DW27" s="630">
        <v>1</v>
      </c>
      <c r="DX27" s="651"/>
      <c r="DY27" s="651"/>
      <c r="DZ27" s="651"/>
      <c r="EA27" s="651"/>
      <c r="EB27" s="651"/>
      <c r="EC27" s="652"/>
    </row>
    <row r="28" spans="2:133" ht="11.25" customHeight="1" x14ac:dyDescent="0.15">
      <c r="B28" s="622" t="s">
        <v>286</v>
      </c>
      <c r="C28" s="623"/>
      <c r="D28" s="623"/>
      <c r="E28" s="623"/>
      <c r="F28" s="623"/>
      <c r="G28" s="623"/>
      <c r="H28" s="623"/>
      <c r="I28" s="623"/>
      <c r="J28" s="623"/>
      <c r="K28" s="623"/>
      <c r="L28" s="623"/>
      <c r="M28" s="623"/>
      <c r="N28" s="623"/>
      <c r="O28" s="623"/>
      <c r="P28" s="623"/>
      <c r="Q28" s="624"/>
      <c r="R28" s="625">
        <v>38146</v>
      </c>
      <c r="S28" s="626"/>
      <c r="T28" s="626"/>
      <c r="U28" s="626"/>
      <c r="V28" s="626"/>
      <c r="W28" s="626"/>
      <c r="X28" s="626"/>
      <c r="Y28" s="627"/>
      <c r="Z28" s="628">
        <v>0.6</v>
      </c>
      <c r="AA28" s="628"/>
      <c r="AB28" s="628"/>
      <c r="AC28" s="628"/>
      <c r="AD28" s="629">
        <v>12822</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464134</v>
      </c>
      <c r="CS28" s="626"/>
      <c r="CT28" s="626"/>
      <c r="CU28" s="626"/>
      <c r="CV28" s="626"/>
      <c r="CW28" s="626"/>
      <c r="CX28" s="626"/>
      <c r="CY28" s="627"/>
      <c r="CZ28" s="659">
        <v>7.5</v>
      </c>
      <c r="DA28" s="660"/>
      <c r="DB28" s="660"/>
      <c r="DC28" s="661"/>
      <c r="DD28" s="634">
        <v>460393</v>
      </c>
      <c r="DE28" s="626"/>
      <c r="DF28" s="626"/>
      <c r="DG28" s="626"/>
      <c r="DH28" s="626"/>
      <c r="DI28" s="626"/>
      <c r="DJ28" s="626"/>
      <c r="DK28" s="627"/>
      <c r="DL28" s="634">
        <v>460393</v>
      </c>
      <c r="DM28" s="626"/>
      <c r="DN28" s="626"/>
      <c r="DO28" s="626"/>
      <c r="DP28" s="626"/>
      <c r="DQ28" s="626"/>
      <c r="DR28" s="626"/>
      <c r="DS28" s="626"/>
      <c r="DT28" s="626"/>
      <c r="DU28" s="626"/>
      <c r="DV28" s="627"/>
      <c r="DW28" s="630">
        <v>12.8</v>
      </c>
      <c r="DX28" s="651"/>
      <c r="DY28" s="651"/>
      <c r="DZ28" s="651"/>
      <c r="EA28" s="651"/>
      <c r="EB28" s="651"/>
      <c r="EC28" s="652"/>
    </row>
    <row r="29" spans="2:133" ht="11.25" customHeight="1" x14ac:dyDescent="0.15">
      <c r="B29" s="622" t="s">
        <v>288</v>
      </c>
      <c r="C29" s="623"/>
      <c r="D29" s="623"/>
      <c r="E29" s="623"/>
      <c r="F29" s="623"/>
      <c r="G29" s="623"/>
      <c r="H29" s="623"/>
      <c r="I29" s="623"/>
      <c r="J29" s="623"/>
      <c r="K29" s="623"/>
      <c r="L29" s="623"/>
      <c r="M29" s="623"/>
      <c r="N29" s="623"/>
      <c r="O29" s="623"/>
      <c r="P29" s="623"/>
      <c r="Q29" s="624"/>
      <c r="R29" s="625">
        <v>10836</v>
      </c>
      <c r="S29" s="626"/>
      <c r="T29" s="626"/>
      <c r="U29" s="626"/>
      <c r="V29" s="626"/>
      <c r="W29" s="626"/>
      <c r="X29" s="626"/>
      <c r="Y29" s="627"/>
      <c r="Z29" s="628">
        <v>0.2</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463581</v>
      </c>
      <c r="CS29" s="657"/>
      <c r="CT29" s="657"/>
      <c r="CU29" s="657"/>
      <c r="CV29" s="657"/>
      <c r="CW29" s="657"/>
      <c r="CX29" s="657"/>
      <c r="CY29" s="658"/>
      <c r="CZ29" s="659">
        <v>7.5</v>
      </c>
      <c r="DA29" s="660"/>
      <c r="DB29" s="660"/>
      <c r="DC29" s="661"/>
      <c r="DD29" s="634">
        <v>459840</v>
      </c>
      <c r="DE29" s="657"/>
      <c r="DF29" s="657"/>
      <c r="DG29" s="657"/>
      <c r="DH29" s="657"/>
      <c r="DI29" s="657"/>
      <c r="DJ29" s="657"/>
      <c r="DK29" s="658"/>
      <c r="DL29" s="634">
        <v>459840</v>
      </c>
      <c r="DM29" s="657"/>
      <c r="DN29" s="657"/>
      <c r="DO29" s="657"/>
      <c r="DP29" s="657"/>
      <c r="DQ29" s="657"/>
      <c r="DR29" s="657"/>
      <c r="DS29" s="657"/>
      <c r="DT29" s="657"/>
      <c r="DU29" s="657"/>
      <c r="DV29" s="658"/>
      <c r="DW29" s="630">
        <v>12.8</v>
      </c>
      <c r="DX29" s="651"/>
      <c r="DY29" s="651"/>
      <c r="DZ29" s="651"/>
      <c r="EA29" s="651"/>
      <c r="EB29" s="651"/>
      <c r="EC29" s="652"/>
    </row>
    <row r="30" spans="2:133" ht="11.25" customHeight="1" x14ac:dyDescent="0.15">
      <c r="B30" s="622" t="s">
        <v>292</v>
      </c>
      <c r="C30" s="623"/>
      <c r="D30" s="623"/>
      <c r="E30" s="623"/>
      <c r="F30" s="623"/>
      <c r="G30" s="623"/>
      <c r="H30" s="623"/>
      <c r="I30" s="623"/>
      <c r="J30" s="623"/>
      <c r="K30" s="623"/>
      <c r="L30" s="623"/>
      <c r="M30" s="623"/>
      <c r="N30" s="623"/>
      <c r="O30" s="623"/>
      <c r="P30" s="623"/>
      <c r="Q30" s="624"/>
      <c r="R30" s="625">
        <v>503742</v>
      </c>
      <c r="S30" s="626"/>
      <c r="T30" s="626"/>
      <c r="U30" s="626"/>
      <c r="V30" s="626"/>
      <c r="W30" s="626"/>
      <c r="X30" s="626"/>
      <c r="Y30" s="627"/>
      <c r="Z30" s="628">
        <v>7.9</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99.7</v>
      </c>
      <c r="BH30" s="684"/>
      <c r="BI30" s="684"/>
      <c r="BJ30" s="684"/>
      <c r="BK30" s="684"/>
      <c r="BL30" s="684"/>
      <c r="BM30" s="620">
        <v>99.1</v>
      </c>
      <c r="BN30" s="684"/>
      <c r="BO30" s="684"/>
      <c r="BP30" s="684"/>
      <c r="BQ30" s="685"/>
      <c r="BR30" s="683">
        <v>99.9</v>
      </c>
      <c r="BS30" s="684"/>
      <c r="BT30" s="684"/>
      <c r="BU30" s="684"/>
      <c r="BV30" s="684"/>
      <c r="BW30" s="684"/>
      <c r="BX30" s="620">
        <v>99.2</v>
      </c>
      <c r="BY30" s="684"/>
      <c r="BZ30" s="684"/>
      <c r="CA30" s="684"/>
      <c r="CB30" s="685"/>
      <c r="CD30" s="688"/>
      <c r="CE30" s="689"/>
      <c r="CF30" s="639" t="s">
        <v>295</v>
      </c>
      <c r="CG30" s="640"/>
      <c r="CH30" s="640"/>
      <c r="CI30" s="640"/>
      <c r="CJ30" s="640"/>
      <c r="CK30" s="640"/>
      <c r="CL30" s="640"/>
      <c r="CM30" s="640"/>
      <c r="CN30" s="640"/>
      <c r="CO30" s="640"/>
      <c r="CP30" s="640"/>
      <c r="CQ30" s="641"/>
      <c r="CR30" s="625">
        <v>433515</v>
      </c>
      <c r="CS30" s="626"/>
      <c r="CT30" s="626"/>
      <c r="CU30" s="626"/>
      <c r="CV30" s="626"/>
      <c r="CW30" s="626"/>
      <c r="CX30" s="626"/>
      <c r="CY30" s="627"/>
      <c r="CZ30" s="659">
        <v>7</v>
      </c>
      <c r="DA30" s="660"/>
      <c r="DB30" s="660"/>
      <c r="DC30" s="661"/>
      <c r="DD30" s="634">
        <v>430302</v>
      </c>
      <c r="DE30" s="626"/>
      <c r="DF30" s="626"/>
      <c r="DG30" s="626"/>
      <c r="DH30" s="626"/>
      <c r="DI30" s="626"/>
      <c r="DJ30" s="626"/>
      <c r="DK30" s="627"/>
      <c r="DL30" s="634">
        <v>430302</v>
      </c>
      <c r="DM30" s="626"/>
      <c r="DN30" s="626"/>
      <c r="DO30" s="626"/>
      <c r="DP30" s="626"/>
      <c r="DQ30" s="626"/>
      <c r="DR30" s="626"/>
      <c r="DS30" s="626"/>
      <c r="DT30" s="626"/>
      <c r="DU30" s="626"/>
      <c r="DV30" s="627"/>
      <c r="DW30" s="630">
        <v>12</v>
      </c>
      <c r="DX30" s="651"/>
      <c r="DY30" s="651"/>
      <c r="DZ30" s="651"/>
      <c r="EA30" s="651"/>
      <c r="EB30" s="651"/>
      <c r="EC30" s="652"/>
    </row>
    <row r="31" spans="2:133" ht="11.25" customHeight="1" x14ac:dyDescent="0.15">
      <c r="B31" s="622" t="s">
        <v>296</v>
      </c>
      <c r="C31" s="623"/>
      <c r="D31" s="623"/>
      <c r="E31" s="623"/>
      <c r="F31" s="623"/>
      <c r="G31" s="623"/>
      <c r="H31" s="623"/>
      <c r="I31" s="623"/>
      <c r="J31" s="623"/>
      <c r="K31" s="623"/>
      <c r="L31" s="623"/>
      <c r="M31" s="623"/>
      <c r="N31" s="623"/>
      <c r="O31" s="623"/>
      <c r="P31" s="623"/>
      <c r="Q31" s="624"/>
      <c r="R31" s="625">
        <v>276673</v>
      </c>
      <c r="S31" s="626"/>
      <c r="T31" s="626"/>
      <c r="U31" s="626"/>
      <c r="V31" s="626"/>
      <c r="W31" s="626"/>
      <c r="X31" s="626"/>
      <c r="Y31" s="627"/>
      <c r="Z31" s="628">
        <v>4.3</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99.8</v>
      </c>
      <c r="BH31" s="657"/>
      <c r="BI31" s="657"/>
      <c r="BJ31" s="657"/>
      <c r="BK31" s="657"/>
      <c r="BL31" s="657"/>
      <c r="BM31" s="631">
        <v>99.8</v>
      </c>
      <c r="BN31" s="681"/>
      <c r="BO31" s="681"/>
      <c r="BP31" s="681"/>
      <c r="BQ31" s="682"/>
      <c r="BR31" s="680">
        <v>100</v>
      </c>
      <c r="BS31" s="657"/>
      <c r="BT31" s="657"/>
      <c r="BU31" s="657"/>
      <c r="BV31" s="657"/>
      <c r="BW31" s="657"/>
      <c r="BX31" s="631">
        <v>100</v>
      </c>
      <c r="BY31" s="681"/>
      <c r="BZ31" s="681"/>
      <c r="CA31" s="681"/>
      <c r="CB31" s="682"/>
      <c r="CD31" s="688"/>
      <c r="CE31" s="689"/>
      <c r="CF31" s="639" t="s">
        <v>299</v>
      </c>
      <c r="CG31" s="640"/>
      <c r="CH31" s="640"/>
      <c r="CI31" s="640"/>
      <c r="CJ31" s="640"/>
      <c r="CK31" s="640"/>
      <c r="CL31" s="640"/>
      <c r="CM31" s="640"/>
      <c r="CN31" s="640"/>
      <c r="CO31" s="640"/>
      <c r="CP31" s="640"/>
      <c r="CQ31" s="641"/>
      <c r="CR31" s="625">
        <v>30066</v>
      </c>
      <c r="CS31" s="657"/>
      <c r="CT31" s="657"/>
      <c r="CU31" s="657"/>
      <c r="CV31" s="657"/>
      <c r="CW31" s="657"/>
      <c r="CX31" s="657"/>
      <c r="CY31" s="658"/>
      <c r="CZ31" s="659">
        <v>0.5</v>
      </c>
      <c r="DA31" s="660"/>
      <c r="DB31" s="660"/>
      <c r="DC31" s="661"/>
      <c r="DD31" s="634">
        <v>29538</v>
      </c>
      <c r="DE31" s="657"/>
      <c r="DF31" s="657"/>
      <c r="DG31" s="657"/>
      <c r="DH31" s="657"/>
      <c r="DI31" s="657"/>
      <c r="DJ31" s="657"/>
      <c r="DK31" s="658"/>
      <c r="DL31" s="634">
        <v>29538</v>
      </c>
      <c r="DM31" s="657"/>
      <c r="DN31" s="657"/>
      <c r="DO31" s="657"/>
      <c r="DP31" s="657"/>
      <c r="DQ31" s="657"/>
      <c r="DR31" s="657"/>
      <c r="DS31" s="657"/>
      <c r="DT31" s="657"/>
      <c r="DU31" s="657"/>
      <c r="DV31" s="658"/>
      <c r="DW31" s="630">
        <v>0.8</v>
      </c>
      <c r="DX31" s="651"/>
      <c r="DY31" s="651"/>
      <c r="DZ31" s="651"/>
      <c r="EA31" s="651"/>
      <c r="EB31" s="651"/>
      <c r="EC31" s="652"/>
    </row>
    <row r="32" spans="2:133" ht="11.25" customHeight="1" x14ac:dyDescent="0.15">
      <c r="B32" s="622" t="s">
        <v>300</v>
      </c>
      <c r="C32" s="623"/>
      <c r="D32" s="623"/>
      <c r="E32" s="623"/>
      <c r="F32" s="623"/>
      <c r="G32" s="623"/>
      <c r="H32" s="623"/>
      <c r="I32" s="623"/>
      <c r="J32" s="623"/>
      <c r="K32" s="623"/>
      <c r="L32" s="623"/>
      <c r="M32" s="623"/>
      <c r="N32" s="623"/>
      <c r="O32" s="623"/>
      <c r="P32" s="623"/>
      <c r="Q32" s="624"/>
      <c r="R32" s="625">
        <v>69833</v>
      </c>
      <c r="S32" s="626"/>
      <c r="T32" s="626"/>
      <c r="U32" s="626"/>
      <c r="V32" s="626"/>
      <c r="W32" s="626"/>
      <c r="X32" s="626"/>
      <c r="Y32" s="627"/>
      <c r="Z32" s="628">
        <v>1.1000000000000001</v>
      </c>
      <c r="AA32" s="628"/>
      <c r="AB32" s="628"/>
      <c r="AC32" s="628"/>
      <c r="AD32" s="629">
        <v>187</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99.7</v>
      </c>
      <c r="BH32" s="693"/>
      <c r="BI32" s="693"/>
      <c r="BJ32" s="693"/>
      <c r="BK32" s="693"/>
      <c r="BL32" s="693"/>
      <c r="BM32" s="694">
        <v>98.9</v>
      </c>
      <c r="BN32" s="693"/>
      <c r="BO32" s="693"/>
      <c r="BP32" s="693"/>
      <c r="BQ32" s="695"/>
      <c r="BR32" s="692">
        <v>99.8</v>
      </c>
      <c r="BS32" s="693"/>
      <c r="BT32" s="693"/>
      <c r="BU32" s="693"/>
      <c r="BV32" s="693"/>
      <c r="BW32" s="693"/>
      <c r="BX32" s="694">
        <v>99</v>
      </c>
      <c r="BY32" s="693"/>
      <c r="BZ32" s="693"/>
      <c r="CA32" s="693"/>
      <c r="CB32" s="695"/>
      <c r="CD32" s="690"/>
      <c r="CE32" s="691"/>
      <c r="CF32" s="639" t="s">
        <v>302</v>
      </c>
      <c r="CG32" s="640"/>
      <c r="CH32" s="640"/>
      <c r="CI32" s="640"/>
      <c r="CJ32" s="640"/>
      <c r="CK32" s="640"/>
      <c r="CL32" s="640"/>
      <c r="CM32" s="640"/>
      <c r="CN32" s="640"/>
      <c r="CO32" s="640"/>
      <c r="CP32" s="640"/>
      <c r="CQ32" s="641"/>
      <c r="CR32" s="625">
        <v>553</v>
      </c>
      <c r="CS32" s="626"/>
      <c r="CT32" s="626"/>
      <c r="CU32" s="626"/>
      <c r="CV32" s="626"/>
      <c r="CW32" s="626"/>
      <c r="CX32" s="626"/>
      <c r="CY32" s="627"/>
      <c r="CZ32" s="659">
        <v>0</v>
      </c>
      <c r="DA32" s="660"/>
      <c r="DB32" s="660"/>
      <c r="DC32" s="661"/>
      <c r="DD32" s="634">
        <v>553</v>
      </c>
      <c r="DE32" s="626"/>
      <c r="DF32" s="626"/>
      <c r="DG32" s="626"/>
      <c r="DH32" s="626"/>
      <c r="DI32" s="626"/>
      <c r="DJ32" s="626"/>
      <c r="DK32" s="627"/>
      <c r="DL32" s="634">
        <v>553</v>
      </c>
      <c r="DM32" s="626"/>
      <c r="DN32" s="626"/>
      <c r="DO32" s="626"/>
      <c r="DP32" s="626"/>
      <c r="DQ32" s="626"/>
      <c r="DR32" s="626"/>
      <c r="DS32" s="626"/>
      <c r="DT32" s="626"/>
      <c r="DU32" s="626"/>
      <c r="DV32" s="627"/>
      <c r="DW32" s="630">
        <v>0</v>
      </c>
      <c r="DX32" s="651"/>
      <c r="DY32" s="651"/>
      <c r="DZ32" s="651"/>
      <c r="EA32" s="651"/>
      <c r="EB32" s="651"/>
      <c r="EC32" s="652"/>
    </row>
    <row r="33" spans="2:133" ht="11.25" customHeight="1" x14ac:dyDescent="0.15">
      <c r="B33" s="622" t="s">
        <v>303</v>
      </c>
      <c r="C33" s="623"/>
      <c r="D33" s="623"/>
      <c r="E33" s="623"/>
      <c r="F33" s="623"/>
      <c r="G33" s="623"/>
      <c r="H33" s="623"/>
      <c r="I33" s="623"/>
      <c r="J33" s="623"/>
      <c r="K33" s="623"/>
      <c r="L33" s="623"/>
      <c r="M33" s="623"/>
      <c r="N33" s="623"/>
      <c r="O33" s="623"/>
      <c r="P33" s="623"/>
      <c r="Q33" s="624"/>
      <c r="R33" s="625">
        <v>946700</v>
      </c>
      <c r="S33" s="626"/>
      <c r="T33" s="626"/>
      <c r="U33" s="626"/>
      <c r="V33" s="626"/>
      <c r="W33" s="626"/>
      <c r="X33" s="626"/>
      <c r="Y33" s="627"/>
      <c r="Z33" s="628">
        <v>14.8</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2921343</v>
      </c>
      <c r="CS33" s="657"/>
      <c r="CT33" s="657"/>
      <c r="CU33" s="657"/>
      <c r="CV33" s="657"/>
      <c r="CW33" s="657"/>
      <c r="CX33" s="657"/>
      <c r="CY33" s="658"/>
      <c r="CZ33" s="659">
        <v>47.3</v>
      </c>
      <c r="DA33" s="660"/>
      <c r="DB33" s="660"/>
      <c r="DC33" s="661"/>
      <c r="DD33" s="634">
        <v>2335304</v>
      </c>
      <c r="DE33" s="657"/>
      <c r="DF33" s="657"/>
      <c r="DG33" s="657"/>
      <c r="DH33" s="657"/>
      <c r="DI33" s="657"/>
      <c r="DJ33" s="657"/>
      <c r="DK33" s="658"/>
      <c r="DL33" s="634">
        <v>1387009</v>
      </c>
      <c r="DM33" s="657"/>
      <c r="DN33" s="657"/>
      <c r="DO33" s="657"/>
      <c r="DP33" s="657"/>
      <c r="DQ33" s="657"/>
      <c r="DR33" s="657"/>
      <c r="DS33" s="657"/>
      <c r="DT33" s="657"/>
      <c r="DU33" s="657"/>
      <c r="DV33" s="658"/>
      <c r="DW33" s="630">
        <v>38.700000000000003</v>
      </c>
      <c r="DX33" s="651"/>
      <c r="DY33" s="651"/>
      <c r="DZ33" s="651"/>
      <c r="EA33" s="651"/>
      <c r="EB33" s="651"/>
      <c r="EC33" s="652"/>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963512</v>
      </c>
      <c r="CS34" s="626"/>
      <c r="CT34" s="626"/>
      <c r="CU34" s="626"/>
      <c r="CV34" s="626"/>
      <c r="CW34" s="626"/>
      <c r="CX34" s="626"/>
      <c r="CY34" s="627"/>
      <c r="CZ34" s="659">
        <v>15.6</v>
      </c>
      <c r="DA34" s="660"/>
      <c r="DB34" s="660"/>
      <c r="DC34" s="661"/>
      <c r="DD34" s="634">
        <v>723394</v>
      </c>
      <c r="DE34" s="626"/>
      <c r="DF34" s="626"/>
      <c r="DG34" s="626"/>
      <c r="DH34" s="626"/>
      <c r="DI34" s="626"/>
      <c r="DJ34" s="626"/>
      <c r="DK34" s="627"/>
      <c r="DL34" s="634">
        <v>575635</v>
      </c>
      <c r="DM34" s="626"/>
      <c r="DN34" s="626"/>
      <c r="DO34" s="626"/>
      <c r="DP34" s="626"/>
      <c r="DQ34" s="626"/>
      <c r="DR34" s="626"/>
      <c r="DS34" s="626"/>
      <c r="DT34" s="626"/>
      <c r="DU34" s="626"/>
      <c r="DV34" s="627"/>
      <c r="DW34" s="630">
        <v>16.100000000000001</v>
      </c>
      <c r="DX34" s="651"/>
      <c r="DY34" s="651"/>
      <c r="DZ34" s="651"/>
      <c r="EA34" s="651"/>
      <c r="EB34" s="651"/>
      <c r="EC34" s="652"/>
    </row>
    <row r="35" spans="2:133" ht="11.25" customHeight="1" x14ac:dyDescent="0.15">
      <c r="B35" s="622" t="s">
        <v>309</v>
      </c>
      <c r="C35" s="623"/>
      <c r="D35" s="623"/>
      <c r="E35" s="623"/>
      <c r="F35" s="623"/>
      <c r="G35" s="623"/>
      <c r="H35" s="623"/>
      <c r="I35" s="623"/>
      <c r="J35" s="623"/>
      <c r="K35" s="623"/>
      <c r="L35" s="623"/>
      <c r="M35" s="623"/>
      <c r="N35" s="623"/>
      <c r="O35" s="623"/>
      <c r="P35" s="623"/>
      <c r="Q35" s="624"/>
      <c r="R35" s="625">
        <v>146000</v>
      </c>
      <c r="S35" s="626"/>
      <c r="T35" s="626"/>
      <c r="U35" s="626"/>
      <c r="V35" s="626"/>
      <c r="W35" s="626"/>
      <c r="X35" s="626"/>
      <c r="Y35" s="627"/>
      <c r="Z35" s="628">
        <v>2.2999999999999998</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667307</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280</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269753</v>
      </c>
      <c r="CS35" s="657"/>
      <c r="CT35" s="657"/>
      <c r="CU35" s="657"/>
      <c r="CV35" s="657"/>
      <c r="CW35" s="657"/>
      <c r="CX35" s="657"/>
      <c r="CY35" s="658"/>
      <c r="CZ35" s="659">
        <v>4.4000000000000004</v>
      </c>
      <c r="DA35" s="660"/>
      <c r="DB35" s="660"/>
      <c r="DC35" s="661"/>
      <c r="DD35" s="634">
        <v>263574</v>
      </c>
      <c r="DE35" s="657"/>
      <c r="DF35" s="657"/>
      <c r="DG35" s="657"/>
      <c r="DH35" s="657"/>
      <c r="DI35" s="657"/>
      <c r="DJ35" s="657"/>
      <c r="DK35" s="658"/>
      <c r="DL35" s="634">
        <v>162569</v>
      </c>
      <c r="DM35" s="657"/>
      <c r="DN35" s="657"/>
      <c r="DO35" s="657"/>
      <c r="DP35" s="657"/>
      <c r="DQ35" s="657"/>
      <c r="DR35" s="657"/>
      <c r="DS35" s="657"/>
      <c r="DT35" s="657"/>
      <c r="DU35" s="657"/>
      <c r="DV35" s="658"/>
      <c r="DW35" s="630">
        <v>4.5</v>
      </c>
      <c r="DX35" s="651"/>
      <c r="DY35" s="651"/>
      <c r="DZ35" s="651"/>
      <c r="EA35" s="651"/>
      <c r="EB35" s="651"/>
      <c r="EC35" s="652"/>
    </row>
    <row r="36" spans="2:133" ht="11.25" customHeight="1" x14ac:dyDescent="0.15">
      <c r="B36" s="668" t="s">
        <v>313</v>
      </c>
      <c r="C36" s="669"/>
      <c r="D36" s="669"/>
      <c r="E36" s="669"/>
      <c r="F36" s="669"/>
      <c r="G36" s="669"/>
      <c r="H36" s="669"/>
      <c r="I36" s="669"/>
      <c r="J36" s="669"/>
      <c r="K36" s="669"/>
      <c r="L36" s="669"/>
      <c r="M36" s="669"/>
      <c r="N36" s="669"/>
      <c r="O36" s="669"/>
      <c r="P36" s="669"/>
      <c r="Q36" s="670"/>
      <c r="R36" s="697">
        <v>6381533</v>
      </c>
      <c r="S36" s="698"/>
      <c r="T36" s="698"/>
      <c r="U36" s="698"/>
      <c r="V36" s="698"/>
      <c r="W36" s="698"/>
      <c r="X36" s="698"/>
      <c r="Y36" s="699"/>
      <c r="Z36" s="700">
        <v>100</v>
      </c>
      <c r="AA36" s="700"/>
      <c r="AB36" s="700"/>
      <c r="AC36" s="700"/>
      <c r="AD36" s="701">
        <v>3438538</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202232</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-51714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763744</v>
      </c>
      <c r="CS36" s="626"/>
      <c r="CT36" s="626"/>
      <c r="CU36" s="626"/>
      <c r="CV36" s="626"/>
      <c r="CW36" s="626"/>
      <c r="CX36" s="626"/>
      <c r="CY36" s="627"/>
      <c r="CZ36" s="659">
        <v>12.4</v>
      </c>
      <c r="DA36" s="660"/>
      <c r="DB36" s="660"/>
      <c r="DC36" s="661"/>
      <c r="DD36" s="634">
        <v>580546</v>
      </c>
      <c r="DE36" s="626"/>
      <c r="DF36" s="626"/>
      <c r="DG36" s="626"/>
      <c r="DH36" s="626"/>
      <c r="DI36" s="626"/>
      <c r="DJ36" s="626"/>
      <c r="DK36" s="627"/>
      <c r="DL36" s="634">
        <v>421374</v>
      </c>
      <c r="DM36" s="626"/>
      <c r="DN36" s="626"/>
      <c r="DO36" s="626"/>
      <c r="DP36" s="626"/>
      <c r="DQ36" s="626"/>
      <c r="DR36" s="626"/>
      <c r="DS36" s="626"/>
      <c r="DT36" s="626"/>
      <c r="DU36" s="626"/>
      <c r="DV36" s="627"/>
      <c r="DW36" s="630">
        <v>11.8</v>
      </c>
      <c r="DX36" s="651"/>
      <c r="DY36" s="651"/>
      <c r="DZ36" s="651"/>
      <c r="EA36" s="651"/>
      <c r="EB36" s="651"/>
      <c r="EC36" s="652"/>
    </row>
    <row r="37" spans="2:133" ht="11.25" customHeight="1" x14ac:dyDescent="0.15">
      <c r="AQ37" s="704" t="s">
        <v>317</v>
      </c>
      <c r="AR37" s="705"/>
      <c r="AS37" s="705"/>
      <c r="AT37" s="705"/>
      <c r="AU37" s="705"/>
      <c r="AV37" s="705"/>
      <c r="AW37" s="705"/>
      <c r="AX37" s="705"/>
      <c r="AY37" s="706"/>
      <c r="AZ37" s="625">
        <v>61975</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685</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293200</v>
      </c>
      <c r="CS37" s="657"/>
      <c r="CT37" s="657"/>
      <c r="CU37" s="657"/>
      <c r="CV37" s="657"/>
      <c r="CW37" s="657"/>
      <c r="CX37" s="657"/>
      <c r="CY37" s="658"/>
      <c r="CZ37" s="659">
        <v>4.7</v>
      </c>
      <c r="DA37" s="660"/>
      <c r="DB37" s="660"/>
      <c r="DC37" s="661"/>
      <c r="DD37" s="634">
        <v>286800</v>
      </c>
      <c r="DE37" s="657"/>
      <c r="DF37" s="657"/>
      <c r="DG37" s="657"/>
      <c r="DH37" s="657"/>
      <c r="DI37" s="657"/>
      <c r="DJ37" s="657"/>
      <c r="DK37" s="658"/>
      <c r="DL37" s="634">
        <v>285637</v>
      </c>
      <c r="DM37" s="657"/>
      <c r="DN37" s="657"/>
      <c r="DO37" s="657"/>
      <c r="DP37" s="657"/>
      <c r="DQ37" s="657"/>
      <c r="DR37" s="657"/>
      <c r="DS37" s="657"/>
      <c r="DT37" s="657"/>
      <c r="DU37" s="657"/>
      <c r="DV37" s="658"/>
      <c r="DW37" s="630">
        <v>8</v>
      </c>
      <c r="DX37" s="651"/>
      <c r="DY37" s="651"/>
      <c r="DZ37" s="651"/>
      <c r="EA37" s="651"/>
      <c r="EB37" s="651"/>
      <c r="EC37" s="652"/>
    </row>
    <row r="38" spans="2:133" ht="11.25" customHeight="1" x14ac:dyDescent="0.15">
      <c r="AQ38" s="704" t="s">
        <v>320</v>
      </c>
      <c r="AR38" s="705"/>
      <c r="AS38" s="705"/>
      <c r="AT38" s="705"/>
      <c r="AU38" s="705"/>
      <c r="AV38" s="705"/>
      <c r="AW38" s="705"/>
      <c r="AX38" s="705"/>
      <c r="AY38" s="706"/>
      <c r="AZ38" s="625">
        <v>23421</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1064</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667307</v>
      </c>
      <c r="CS38" s="626"/>
      <c r="CT38" s="626"/>
      <c r="CU38" s="626"/>
      <c r="CV38" s="626"/>
      <c r="CW38" s="626"/>
      <c r="CX38" s="626"/>
      <c r="CY38" s="627"/>
      <c r="CZ38" s="659">
        <v>10.8</v>
      </c>
      <c r="DA38" s="660"/>
      <c r="DB38" s="660"/>
      <c r="DC38" s="661"/>
      <c r="DD38" s="634">
        <v>555789</v>
      </c>
      <c r="DE38" s="626"/>
      <c r="DF38" s="626"/>
      <c r="DG38" s="626"/>
      <c r="DH38" s="626"/>
      <c r="DI38" s="626"/>
      <c r="DJ38" s="626"/>
      <c r="DK38" s="627"/>
      <c r="DL38" s="634">
        <v>227431</v>
      </c>
      <c r="DM38" s="626"/>
      <c r="DN38" s="626"/>
      <c r="DO38" s="626"/>
      <c r="DP38" s="626"/>
      <c r="DQ38" s="626"/>
      <c r="DR38" s="626"/>
      <c r="DS38" s="626"/>
      <c r="DT38" s="626"/>
      <c r="DU38" s="626"/>
      <c r="DV38" s="627"/>
      <c r="DW38" s="630">
        <v>6.3</v>
      </c>
      <c r="DX38" s="651"/>
      <c r="DY38" s="651"/>
      <c r="DZ38" s="651"/>
      <c r="EA38" s="651"/>
      <c r="EB38" s="651"/>
      <c r="EC38" s="652"/>
    </row>
    <row r="39" spans="2:133" ht="11.25" customHeight="1" x14ac:dyDescent="0.15">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84</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224027</v>
      </c>
      <c r="CS39" s="657"/>
      <c r="CT39" s="657"/>
      <c r="CU39" s="657"/>
      <c r="CV39" s="657"/>
      <c r="CW39" s="657"/>
      <c r="CX39" s="657"/>
      <c r="CY39" s="658"/>
      <c r="CZ39" s="659">
        <v>3.6</v>
      </c>
      <c r="DA39" s="660"/>
      <c r="DB39" s="660"/>
      <c r="DC39" s="661"/>
      <c r="DD39" s="634">
        <v>212001</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130190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99</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33000</v>
      </c>
      <c r="CS40" s="626"/>
      <c r="CT40" s="626"/>
      <c r="CU40" s="626"/>
      <c r="CV40" s="626"/>
      <c r="CW40" s="626"/>
      <c r="CX40" s="626"/>
      <c r="CY40" s="627"/>
      <c r="CZ40" s="659">
        <v>0.5</v>
      </c>
      <c r="DA40" s="660"/>
      <c r="DB40" s="660"/>
      <c r="DC40" s="661"/>
      <c r="DD40" s="634" t="s">
        <v>324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249489</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319</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1743481</v>
      </c>
      <c r="CS42" s="626"/>
      <c r="CT42" s="626"/>
      <c r="CU42" s="626"/>
      <c r="CV42" s="626"/>
      <c r="CW42" s="626"/>
      <c r="CX42" s="626"/>
      <c r="CY42" s="627"/>
      <c r="CZ42" s="659">
        <v>28.2</v>
      </c>
      <c r="DA42" s="708"/>
      <c r="DB42" s="708"/>
      <c r="DC42" s="709"/>
      <c r="DD42" s="634">
        <v>530191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32647</v>
      </c>
      <c r="CS43" s="657"/>
      <c r="CT43" s="657"/>
      <c r="CU43" s="657"/>
      <c r="CV43" s="657"/>
      <c r="CW43" s="657"/>
      <c r="CX43" s="657"/>
      <c r="CY43" s="658"/>
      <c r="CZ43" s="659">
        <v>0.5</v>
      </c>
      <c r="DA43" s="660"/>
      <c r="DB43" s="660"/>
      <c r="DC43" s="661"/>
      <c r="DD43" s="634">
        <v>32647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1588548</v>
      </c>
      <c r="CS44" s="626"/>
      <c r="CT44" s="626"/>
      <c r="CU44" s="626"/>
      <c r="CV44" s="626"/>
      <c r="CW44" s="626"/>
      <c r="CX44" s="626"/>
      <c r="CY44" s="627"/>
      <c r="CZ44" s="659">
        <v>25.7</v>
      </c>
      <c r="DA44" s="708"/>
      <c r="DB44" s="708"/>
      <c r="DC44" s="709"/>
      <c r="DD44" s="634">
        <v>504225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250350</v>
      </c>
      <c r="CS45" s="657"/>
      <c r="CT45" s="657"/>
      <c r="CU45" s="657"/>
      <c r="CV45" s="657"/>
      <c r="CW45" s="657"/>
      <c r="CX45" s="657"/>
      <c r="CY45" s="658"/>
      <c r="CZ45" s="659">
        <v>4.0999999999999996</v>
      </c>
      <c r="DA45" s="660"/>
      <c r="DB45" s="660"/>
      <c r="DC45" s="661"/>
      <c r="DD45" s="634">
        <v>66346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1336398</v>
      </c>
      <c r="CS46" s="626"/>
      <c r="CT46" s="626"/>
      <c r="CU46" s="626"/>
      <c r="CV46" s="626"/>
      <c r="CW46" s="626"/>
      <c r="CX46" s="626"/>
      <c r="CY46" s="627"/>
      <c r="CZ46" s="659">
        <v>21.6</v>
      </c>
      <c r="DA46" s="708"/>
      <c r="DB46" s="708"/>
      <c r="DC46" s="709"/>
      <c r="DD46" s="634">
        <v>437679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154933</v>
      </c>
      <c r="CS47" s="657"/>
      <c r="CT47" s="657"/>
      <c r="CU47" s="657"/>
      <c r="CV47" s="657"/>
      <c r="CW47" s="657"/>
      <c r="CX47" s="657"/>
      <c r="CY47" s="658"/>
      <c r="CZ47" s="659">
        <v>2.5</v>
      </c>
      <c r="DA47" s="660"/>
      <c r="DB47" s="660"/>
      <c r="DC47" s="661"/>
      <c r="DD47" s="634">
        <v>25966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6176318</v>
      </c>
      <c r="CS49" s="693"/>
      <c r="CT49" s="693"/>
      <c r="CU49" s="693"/>
      <c r="CV49" s="693"/>
      <c r="CW49" s="693"/>
      <c r="CX49" s="693"/>
      <c r="CY49" s="720"/>
      <c r="CZ49" s="721">
        <v>100</v>
      </c>
      <c r="DA49" s="722"/>
      <c r="DB49" s="722"/>
      <c r="DC49" s="723"/>
      <c r="DD49" s="724">
        <v>4156204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6381</v>
      </c>
      <c r="R7" s="755"/>
      <c r="S7" s="755"/>
      <c r="T7" s="755"/>
      <c r="U7" s="755"/>
      <c r="V7" s="755">
        <v>6176</v>
      </c>
      <c r="W7" s="755"/>
      <c r="X7" s="755"/>
      <c r="Y7" s="755"/>
      <c r="Z7" s="755"/>
      <c r="AA7" s="755">
        <v>205</v>
      </c>
      <c r="AB7" s="755"/>
      <c r="AC7" s="755"/>
      <c r="AD7" s="755"/>
      <c r="AE7" s="756"/>
      <c r="AF7" s="757">
        <v>144</v>
      </c>
      <c r="AG7" s="758"/>
      <c r="AH7" s="758"/>
      <c r="AI7" s="758"/>
      <c r="AJ7" s="759"/>
      <c r="AK7" s="794">
        <v>503</v>
      </c>
      <c r="AL7" s="795"/>
      <c r="AM7" s="795"/>
      <c r="AN7" s="795"/>
      <c r="AO7" s="795"/>
      <c r="AP7" s="795">
        <v>4849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c r="CI7" s="792"/>
      <c r="CJ7" s="792"/>
      <c r="CK7" s="792"/>
      <c r="CL7" s="793"/>
      <c r="CM7" s="791">
        <v>8</v>
      </c>
      <c r="CN7" s="792"/>
      <c r="CO7" s="792"/>
      <c r="CP7" s="792"/>
      <c r="CQ7" s="793"/>
      <c r="CR7" s="791">
        <v>1</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38</v>
      </c>
      <c r="R8" s="779"/>
      <c r="S8" s="779"/>
      <c r="T8" s="779"/>
      <c r="U8" s="779"/>
      <c r="V8" s="779">
        <v>38</v>
      </c>
      <c r="W8" s="779"/>
      <c r="X8" s="779"/>
      <c r="Y8" s="779"/>
      <c r="Z8" s="779"/>
      <c r="AA8" s="779">
        <v>0</v>
      </c>
      <c r="AB8" s="779"/>
      <c r="AC8" s="779"/>
      <c r="AD8" s="779"/>
      <c r="AE8" s="780"/>
      <c r="AF8" s="781" t="s">
        <v>224</v>
      </c>
      <c r="AG8" s="782"/>
      <c r="AH8" s="782"/>
      <c r="AI8" s="782"/>
      <c r="AJ8" s="783"/>
      <c r="AK8" s="784">
        <v>38</v>
      </c>
      <c r="AL8" s="785"/>
      <c r="AM8" s="785"/>
      <c r="AN8" s="785"/>
      <c r="AO8" s="785"/>
      <c r="AP8" s="785">
        <v>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5</v>
      </c>
      <c r="CI8" s="802"/>
      <c r="CJ8" s="802"/>
      <c r="CK8" s="802"/>
      <c r="CL8" s="803"/>
      <c r="CM8" s="801">
        <v>20</v>
      </c>
      <c r="CN8" s="802"/>
      <c r="CO8" s="802"/>
      <c r="CP8" s="802"/>
      <c r="CQ8" s="803"/>
      <c r="CR8" s="801">
        <v>20</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370</v>
      </c>
      <c r="C9" s="776"/>
      <c r="D9" s="776"/>
      <c r="E9" s="776"/>
      <c r="F9" s="776"/>
      <c r="G9" s="776"/>
      <c r="H9" s="776"/>
      <c r="I9" s="776"/>
      <c r="J9" s="776"/>
      <c r="K9" s="776"/>
      <c r="L9" s="776"/>
      <c r="M9" s="776"/>
      <c r="N9" s="776"/>
      <c r="O9" s="776"/>
      <c r="P9" s="777"/>
      <c r="Q9" s="778">
        <v>55</v>
      </c>
      <c r="R9" s="779"/>
      <c r="S9" s="779"/>
      <c r="T9" s="779"/>
      <c r="U9" s="779"/>
      <c r="V9" s="779">
        <v>55</v>
      </c>
      <c r="W9" s="779"/>
      <c r="X9" s="779"/>
      <c r="Y9" s="779"/>
      <c r="Z9" s="779"/>
      <c r="AA9" s="779">
        <v>0</v>
      </c>
      <c r="AB9" s="779"/>
      <c r="AC9" s="779"/>
      <c r="AD9" s="779"/>
      <c r="AE9" s="780"/>
      <c r="AF9" s="781" t="s">
        <v>224</v>
      </c>
      <c r="AG9" s="782"/>
      <c r="AH9" s="782"/>
      <c r="AI9" s="782"/>
      <c r="AJ9" s="783"/>
      <c r="AK9" s="784">
        <v>55</v>
      </c>
      <c r="AL9" s="785"/>
      <c r="AM9" s="785"/>
      <c r="AN9" s="785"/>
      <c r="AO9" s="785"/>
      <c r="AP9" s="785">
        <v>33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546</v>
      </c>
      <c r="BT9" s="789"/>
      <c r="BU9" s="789"/>
      <c r="BV9" s="789"/>
      <c r="BW9" s="789"/>
      <c r="BX9" s="789"/>
      <c r="BY9" s="789"/>
      <c r="BZ9" s="789"/>
      <c r="CA9" s="789"/>
      <c r="CB9" s="789"/>
      <c r="CC9" s="789"/>
      <c r="CD9" s="789"/>
      <c r="CE9" s="789"/>
      <c r="CF9" s="789"/>
      <c r="CG9" s="790"/>
      <c r="CH9" s="801">
        <v>6</v>
      </c>
      <c r="CI9" s="802"/>
      <c r="CJ9" s="802"/>
      <c r="CK9" s="802"/>
      <c r="CL9" s="803"/>
      <c r="CM9" s="801">
        <v>40</v>
      </c>
      <c r="CN9" s="802"/>
      <c r="CO9" s="802"/>
      <c r="CP9" s="802"/>
      <c r="CQ9" s="803"/>
      <c r="CR9" s="801">
        <v>30</v>
      </c>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547</v>
      </c>
      <c r="BT10" s="789"/>
      <c r="BU10" s="789"/>
      <c r="BV10" s="789"/>
      <c r="BW10" s="789"/>
      <c r="BX10" s="789"/>
      <c r="BY10" s="789"/>
      <c r="BZ10" s="789"/>
      <c r="CA10" s="789"/>
      <c r="CB10" s="789"/>
      <c r="CC10" s="789"/>
      <c r="CD10" s="789"/>
      <c r="CE10" s="789"/>
      <c r="CF10" s="789"/>
      <c r="CG10" s="790"/>
      <c r="CH10" s="801">
        <v>17</v>
      </c>
      <c r="CI10" s="802"/>
      <c r="CJ10" s="802"/>
      <c r="CK10" s="802"/>
      <c r="CL10" s="803"/>
      <c r="CM10" s="801">
        <v>97</v>
      </c>
      <c r="CN10" s="802"/>
      <c r="CO10" s="802"/>
      <c r="CP10" s="802"/>
      <c r="CQ10" s="803"/>
      <c r="CR10" s="801">
        <v>25</v>
      </c>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144</v>
      </c>
      <c r="AG23" s="814"/>
      <c r="AH23" s="814"/>
      <c r="AI23" s="814"/>
      <c r="AJ23" s="817"/>
      <c r="AK23" s="818"/>
      <c r="AL23" s="819"/>
      <c r="AM23" s="819"/>
      <c r="AN23" s="819"/>
      <c r="AO23" s="819"/>
      <c r="AP23" s="814"/>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612</v>
      </c>
      <c r="R28" s="843"/>
      <c r="S28" s="843"/>
      <c r="T28" s="843"/>
      <c r="U28" s="843"/>
      <c r="V28" s="843">
        <v>612</v>
      </c>
      <c r="W28" s="843"/>
      <c r="X28" s="843"/>
      <c r="Y28" s="843"/>
      <c r="Z28" s="843"/>
      <c r="AA28" s="843">
        <v>0</v>
      </c>
      <c r="AB28" s="843"/>
      <c r="AC28" s="843"/>
      <c r="AD28" s="843"/>
      <c r="AE28" s="844"/>
      <c r="AF28" s="845">
        <v>0</v>
      </c>
      <c r="AG28" s="843"/>
      <c r="AH28" s="843"/>
      <c r="AI28" s="843"/>
      <c r="AJ28" s="846"/>
      <c r="AK28" s="847">
        <v>36</v>
      </c>
      <c r="AL28" s="838"/>
      <c r="AM28" s="838"/>
      <c r="AN28" s="838"/>
      <c r="AO28" s="838"/>
      <c r="AP28" s="838" t="s">
        <v>485</v>
      </c>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416</v>
      </c>
      <c r="R29" s="779"/>
      <c r="S29" s="779"/>
      <c r="T29" s="779"/>
      <c r="U29" s="779"/>
      <c r="V29" s="779">
        <v>415</v>
      </c>
      <c r="W29" s="779"/>
      <c r="X29" s="779"/>
      <c r="Y29" s="779"/>
      <c r="Z29" s="779"/>
      <c r="AA29" s="779">
        <v>1</v>
      </c>
      <c r="AB29" s="779"/>
      <c r="AC29" s="779"/>
      <c r="AD29" s="779"/>
      <c r="AE29" s="780"/>
      <c r="AF29" s="781">
        <v>1</v>
      </c>
      <c r="AG29" s="782"/>
      <c r="AH29" s="782"/>
      <c r="AI29" s="782"/>
      <c r="AJ29" s="783"/>
      <c r="AK29" s="850">
        <v>142</v>
      </c>
      <c r="AL29" s="851"/>
      <c r="AM29" s="851"/>
      <c r="AN29" s="851"/>
      <c r="AO29" s="851"/>
      <c r="AP29" s="851">
        <v>127</v>
      </c>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134</v>
      </c>
      <c r="R30" s="779"/>
      <c r="S30" s="779"/>
      <c r="T30" s="779"/>
      <c r="U30" s="779"/>
      <c r="V30" s="779">
        <v>134</v>
      </c>
      <c r="W30" s="779"/>
      <c r="X30" s="779"/>
      <c r="Y30" s="779"/>
      <c r="Z30" s="779"/>
      <c r="AA30" s="779">
        <v>0</v>
      </c>
      <c r="AB30" s="779"/>
      <c r="AC30" s="779"/>
      <c r="AD30" s="779"/>
      <c r="AE30" s="780"/>
      <c r="AF30" s="781">
        <v>0</v>
      </c>
      <c r="AG30" s="782"/>
      <c r="AH30" s="782"/>
      <c r="AI30" s="782"/>
      <c r="AJ30" s="783"/>
      <c r="AK30" s="850">
        <v>99</v>
      </c>
      <c r="AL30" s="851"/>
      <c r="AM30" s="851"/>
      <c r="AN30" s="851"/>
      <c r="AO30" s="851"/>
      <c r="AP30" s="851" t="s">
        <v>485</v>
      </c>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700</v>
      </c>
      <c r="R31" s="779"/>
      <c r="S31" s="779"/>
      <c r="T31" s="779"/>
      <c r="U31" s="779"/>
      <c r="V31" s="779">
        <v>682</v>
      </c>
      <c r="W31" s="779"/>
      <c r="X31" s="779"/>
      <c r="Y31" s="779"/>
      <c r="Z31" s="779"/>
      <c r="AA31" s="779">
        <v>18</v>
      </c>
      <c r="AB31" s="779"/>
      <c r="AC31" s="779"/>
      <c r="AD31" s="779"/>
      <c r="AE31" s="780"/>
      <c r="AF31" s="781">
        <v>18</v>
      </c>
      <c r="AG31" s="782"/>
      <c r="AH31" s="782"/>
      <c r="AI31" s="782"/>
      <c r="AJ31" s="783"/>
      <c r="AK31" s="850">
        <v>93</v>
      </c>
      <c r="AL31" s="851"/>
      <c r="AM31" s="851"/>
      <c r="AN31" s="851"/>
      <c r="AO31" s="851"/>
      <c r="AP31" s="851" t="s">
        <v>485</v>
      </c>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252</v>
      </c>
      <c r="R32" s="779"/>
      <c r="S32" s="779"/>
      <c r="T32" s="779"/>
      <c r="U32" s="779"/>
      <c r="V32" s="779">
        <v>252</v>
      </c>
      <c r="W32" s="779"/>
      <c r="X32" s="779"/>
      <c r="Y32" s="779"/>
      <c r="Z32" s="779"/>
      <c r="AA32" s="779">
        <v>0</v>
      </c>
      <c r="AB32" s="779"/>
      <c r="AC32" s="779"/>
      <c r="AD32" s="779"/>
      <c r="AE32" s="780"/>
      <c r="AF32" s="781" t="s">
        <v>224</v>
      </c>
      <c r="AG32" s="782"/>
      <c r="AH32" s="782"/>
      <c r="AI32" s="782"/>
      <c r="AJ32" s="783"/>
      <c r="AK32" s="850">
        <v>42</v>
      </c>
      <c r="AL32" s="851"/>
      <c r="AM32" s="851"/>
      <c r="AN32" s="851"/>
      <c r="AO32" s="851"/>
      <c r="AP32" s="851">
        <v>50</v>
      </c>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12</v>
      </c>
      <c r="R33" s="779"/>
      <c r="S33" s="779"/>
      <c r="T33" s="779"/>
      <c r="U33" s="779"/>
      <c r="V33" s="779">
        <v>12</v>
      </c>
      <c r="W33" s="779"/>
      <c r="X33" s="779"/>
      <c r="Y33" s="779"/>
      <c r="Z33" s="779"/>
      <c r="AA33" s="779">
        <v>0</v>
      </c>
      <c r="AB33" s="779"/>
      <c r="AC33" s="779"/>
      <c r="AD33" s="779"/>
      <c r="AE33" s="780"/>
      <c r="AF33" s="781" t="s">
        <v>224</v>
      </c>
      <c r="AG33" s="782"/>
      <c r="AH33" s="782"/>
      <c r="AI33" s="782"/>
      <c r="AJ33" s="783"/>
      <c r="AK33" s="850">
        <v>11</v>
      </c>
      <c r="AL33" s="851"/>
      <c r="AM33" s="851"/>
      <c r="AN33" s="851"/>
      <c r="AO33" s="851"/>
      <c r="AP33" s="851" t="s">
        <v>485</v>
      </c>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10</v>
      </c>
      <c r="R34" s="779"/>
      <c r="S34" s="779"/>
      <c r="T34" s="779"/>
      <c r="U34" s="779"/>
      <c r="V34" s="779">
        <v>10</v>
      </c>
      <c r="W34" s="779"/>
      <c r="X34" s="779"/>
      <c r="Y34" s="779"/>
      <c r="Z34" s="779"/>
      <c r="AA34" s="779">
        <v>0</v>
      </c>
      <c r="AB34" s="779"/>
      <c r="AC34" s="779"/>
      <c r="AD34" s="779"/>
      <c r="AE34" s="780"/>
      <c r="AF34" s="781" t="s">
        <v>224</v>
      </c>
      <c r="AG34" s="782"/>
      <c r="AH34" s="782"/>
      <c r="AI34" s="782"/>
      <c r="AJ34" s="783"/>
      <c r="AK34" s="850">
        <v>7</v>
      </c>
      <c r="AL34" s="851"/>
      <c r="AM34" s="851"/>
      <c r="AN34" s="851"/>
      <c r="AO34" s="851"/>
      <c r="AP34" s="851" t="s">
        <v>485</v>
      </c>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246</v>
      </c>
      <c r="R35" s="779"/>
      <c r="S35" s="779"/>
      <c r="T35" s="779"/>
      <c r="U35" s="779"/>
      <c r="V35" s="779">
        <v>246</v>
      </c>
      <c r="W35" s="779"/>
      <c r="X35" s="779"/>
      <c r="Y35" s="779"/>
      <c r="Z35" s="779"/>
      <c r="AA35" s="779">
        <v>0</v>
      </c>
      <c r="AB35" s="779"/>
      <c r="AC35" s="779"/>
      <c r="AD35" s="779"/>
      <c r="AE35" s="780"/>
      <c r="AF35" s="781">
        <v>0</v>
      </c>
      <c r="AG35" s="782"/>
      <c r="AH35" s="782"/>
      <c r="AI35" s="782"/>
      <c r="AJ35" s="783"/>
      <c r="AK35" s="850">
        <v>66</v>
      </c>
      <c r="AL35" s="851"/>
      <c r="AM35" s="851"/>
      <c r="AN35" s="851"/>
      <c r="AO35" s="851"/>
      <c r="AP35" s="851">
        <v>807</v>
      </c>
      <c r="AQ35" s="851"/>
      <c r="AR35" s="851"/>
      <c r="AS35" s="851"/>
      <c r="AT35" s="851"/>
      <c r="AU35" s="851"/>
      <c r="AV35" s="851"/>
      <c r="AW35" s="851"/>
      <c r="AX35" s="851"/>
      <c r="AY35" s="851"/>
      <c r="AZ35" s="852"/>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301</v>
      </c>
      <c r="R36" s="779"/>
      <c r="S36" s="779"/>
      <c r="T36" s="779"/>
      <c r="U36" s="779"/>
      <c r="V36" s="779">
        <v>301</v>
      </c>
      <c r="W36" s="779"/>
      <c r="X36" s="779"/>
      <c r="Y36" s="779"/>
      <c r="Z36" s="779"/>
      <c r="AA36" s="779">
        <v>0</v>
      </c>
      <c r="AB36" s="779"/>
      <c r="AC36" s="779"/>
      <c r="AD36" s="779"/>
      <c r="AE36" s="780"/>
      <c r="AF36" s="781">
        <v>0</v>
      </c>
      <c r="AG36" s="782"/>
      <c r="AH36" s="782"/>
      <c r="AI36" s="782"/>
      <c r="AJ36" s="783"/>
      <c r="AK36" s="850">
        <v>218</v>
      </c>
      <c r="AL36" s="851"/>
      <c r="AM36" s="851"/>
      <c r="AN36" s="851"/>
      <c r="AO36" s="851"/>
      <c r="AP36" s="851">
        <v>1651</v>
      </c>
      <c r="AQ36" s="851"/>
      <c r="AR36" s="851"/>
      <c r="AS36" s="851"/>
      <c r="AT36" s="851"/>
      <c r="AU36" s="851"/>
      <c r="AV36" s="851"/>
      <c r="AW36" s="851"/>
      <c r="AX36" s="851"/>
      <c r="AY36" s="851"/>
      <c r="AZ36" s="852"/>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19</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398</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548</v>
      </c>
      <c r="C68" s="890"/>
      <c r="D68" s="890"/>
      <c r="E68" s="890"/>
      <c r="F68" s="890"/>
      <c r="G68" s="890"/>
      <c r="H68" s="890"/>
      <c r="I68" s="890"/>
      <c r="J68" s="890"/>
      <c r="K68" s="890"/>
      <c r="L68" s="890"/>
      <c r="M68" s="890"/>
      <c r="N68" s="890"/>
      <c r="O68" s="890"/>
      <c r="P68" s="891"/>
      <c r="Q68" s="892">
        <v>10590</v>
      </c>
      <c r="R68" s="886"/>
      <c r="S68" s="886"/>
      <c r="T68" s="886"/>
      <c r="U68" s="886"/>
      <c r="V68" s="886">
        <v>9677</v>
      </c>
      <c r="W68" s="886"/>
      <c r="X68" s="886"/>
      <c r="Y68" s="886"/>
      <c r="Z68" s="886"/>
      <c r="AA68" s="886">
        <v>913</v>
      </c>
      <c r="AB68" s="886"/>
      <c r="AC68" s="886"/>
      <c r="AD68" s="886"/>
      <c r="AE68" s="886"/>
      <c r="AF68" s="886" t="s">
        <v>485</v>
      </c>
      <c r="AG68" s="886"/>
      <c r="AH68" s="886"/>
      <c r="AI68" s="886"/>
      <c r="AJ68" s="886"/>
      <c r="AK68" s="886">
        <v>15</v>
      </c>
      <c r="AL68" s="886"/>
      <c r="AM68" s="886"/>
      <c r="AN68" s="886"/>
      <c r="AO68" s="886"/>
      <c r="AP68" s="886" t="s">
        <v>485</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549</v>
      </c>
      <c r="C69" s="894"/>
      <c r="D69" s="894"/>
      <c r="E69" s="894"/>
      <c r="F69" s="894"/>
      <c r="G69" s="894"/>
      <c r="H69" s="894"/>
      <c r="I69" s="894"/>
      <c r="J69" s="894"/>
      <c r="K69" s="894"/>
      <c r="L69" s="894"/>
      <c r="M69" s="894"/>
      <c r="N69" s="894"/>
      <c r="O69" s="894"/>
      <c r="P69" s="895"/>
      <c r="Q69" s="896">
        <v>1588</v>
      </c>
      <c r="R69" s="851"/>
      <c r="S69" s="851"/>
      <c r="T69" s="851"/>
      <c r="U69" s="851"/>
      <c r="V69" s="851">
        <v>1587</v>
      </c>
      <c r="W69" s="851"/>
      <c r="X69" s="851"/>
      <c r="Y69" s="851"/>
      <c r="Z69" s="851"/>
      <c r="AA69" s="851">
        <v>1</v>
      </c>
      <c r="AB69" s="851"/>
      <c r="AC69" s="851"/>
      <c r="AD69" s="851"/>
      <c r="AE69" s="851"/>
      <c r="AF69" s="851" t="s">
        <v>485</v>
      </c>
      <c r="AG69" s="851"/>
      <c r="AH69" s="851"/>
      <c r="AI69" s="851"/>
      <c r="AJ69" s="851"/>
      <c r="AK69" s="851" t="s">
        <v>485</v>
      </c>
      <c r="AL69" s="851"/>
      <c r="AM69" s="851"/>
      <c r="AN69" s="851"/>
      <c r="AO69" s="851"/>
      <c r="AP69" s="851" t="s">
        <v>485</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550</v>
      </c>
      <c r="C70" s="894"/>
      <c r="D70" s="894"/>
      <c r="E70" s="894"/>
      <c r="F70" s="894"/>
      <c r="G70" s="894"/>
      <c r="H70" s="894"/>
      <c r="I70" s="894"/>
      <c r="J70" s="894"/>
      <c r="K70" s="894"/>
      <c r="L70" s="894"/>
      <c r="M70" s="894"/>
      <c r="N70" s="894"/>
      <c r="O70" s="894"/>
      <c r="P70" s="895"/>
      <c r="Q70" s="896">
        <v>2</v>
      </c>
      <c r="R70" s="851"/>
      <c r="S70" s="851"/>
      <c r="T70" s="851"/>
      <c r="U70" s="851"/>
      <c r="V70" s="851">
        <v>1</v>
      </c>
      <c r="W70" s="851"/>
      <c r="X70" s="851"/>
      <c r="Y70" s="851"/>
      <c r="Z70" s="851"/>
      <c r="AA70" s="851">
        <v>1</v>
      </c>
      <c r="AB70" s="851"/>
      <c r="AC70" s="851"/>
      <c r="AD70" s="851"/>
      <c r="AE70" s="851"/>
      <c r="AF70" s="851" t="s">
        <v>485</v>
      </c>
      <c r="AG70" s="851"/>
      <c r="AH70" s="851"/>
      <c r="AI70" s="851"/>
      <c r="AJ70" s="851"/>
      <c r="AK70" s="851" t="s">
        <v>485</v>
      </c>
      <c r="AL70" s="851"/>
      <c r="AM70" s="851"/>
      <c r="AN70" s="851"/>
      <c r="AO70" s="851"/>
      <c r="AP70" s="851" t="s">
        <v>485</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551</v>
      </c>
      <c r="C71" s="894"/>
      <c r="D71" s="894"/>
      <c r="E71" s="894"/>
      <c r="F71" s="894"/>
      <c r="G71" s="894"/>
      <c r="H71" s="894"/>
      <c r="I71" s="894"/>
      <c r="J71" s="894"/>
      <c r="K71" s="894"/>
      <c r="L71" s="894"/>
      <c r="M71" s="894"/>
      <c r="N71" s="894"/>
      <c r="O71" s="894"/>
      <c r="P71" s="895"/>
      <c r="Q71" s="896">
        <v>54</v>
      </c>
      <c r="R71" s="851"/>
      <c r="S71" s="851"/>
      <c r="T71" s="851"/>
      <c r="U71" s="851"/>
      <c r="V71" s="851">
        <v>48</v>
      </c>
      <c r="W71" s="851"/>
      <c r="X71" s="851"/>
      <c r="Y71" s="851"/>
      <c r="Z71" s="851"/>
      <c r="AA71" s="851">
        <v>6</v>
      </c>
      <c r="AB71" s="851"/>
      <c r="AC71" s="851"/>
      <c r="AD71" s="851"/>
      <c r="AE71" s="851"/>
      <c r="AF71" s="851" t="s">
        <v>485</v>
      </c>
      <c r="AG71" s="851"/>
      <c r="AH71" s="851"/>
      <c r="AI71" s="851"/>
      <c r="AJ71" s="851"/>
      <c r="AK71" s="851" t="s">
        <v>485</v>
      </c>
      <c r="AL71" s="851"/>
      <c r="AM71" s="851"/>
      <c r="AN71" s="851"/>
      <c r="AO71" s="851"/>
      <c r="AP71" s="851" t="s">
        <v>485</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552</v>
      </c>
      <c r="C72" s="894"/>
      <c r="D72" s="894"/>
      <c r="E72" s="894"/>
      <c r="F72" s="894"/>
      <c r="G72" s="894"/>
      <c r="H72" s="894"/>
      <c r="I72" s="894"/>
      <c r="J72" s="894"/>
      <c r="K72" s="894"/>
      <c r="L72" s="894"/>
      <c r="M72" s="894"/>
      <c r="N72" s="894"/>
      <c r="O72" s="894"/>
      <c r="P72" s="895"/>
      <c r="Q72" s="896">
        <v>42</v>
      </c>
      <c r="R72" s="851"/>
      <c r="S72" s="851"/>
      <c r="T72" s="851"/>
      <c r="U72" s="851"/>
      <c r="V72" s="851">
        <v>37</v>
      </c>
      <c r="W72" s="851"/>
      <c r="X72" s="851"/>
      <c r="Y72" s="851"/>
      <c r="Z72" s="851"/>
      <c r="AA72" s="851">
        <v>5</v>
      </c>
      <c r="AB72" s="851"/>
      <c r="AC72" s="851"/>
      <c r="AD72" s="851"/>
      <c r="AE72" s="851"/>
      <c r="AF72" s="851" t="s">
        <v>485</v>
      </c>
      <c r="AG72" s="851"/>
      <c r="AH72" s="851"/>
      <c r="AI72" s="851"/>
      <c r="AJ72" s="851"/>
      <c r="AK72" s="851">
        <v>18</v>
      </c>
      <c r="AL72" s="851"/>
      <c r="AM72" s="851"/>
      <c r="AN72" s="851"/>
      <c r="AO72" s="851"/>
      <c r="AP72" s="851" t="s">
        <v>485</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553</v>
      </c>
      <c r="C73" s="894"/>
      <c r="D73" s="894"/>
      <c r="E73" s="894"/>
      <c r="F73" s="894"/>
      <c r="G73" s="894"/>
      <c r="H73" s="894"/>
      <c r="I73" s="894"/>
      <c r="J73" s="894"/>
      <c r="K73" s="894"/>
      <c r="L73" s="894"/>
      <c r="M73" s="894"/>
      <c r="N73" s="894"/>
      <c r="O73" s="894"/>
      <c r="P73" s="895"/>
      <c r="Q73" s="896">
        <v>878</v>
      </c>
      <c r="R73" s="851"/>
      <c r="S73" s="851"/>
      <c r="T73" s="851"/>
      <c r="U73" s="851"/>
      <c r="V73" s="851">
        <v>860</v>
      </c>
      <c r="W73" s="851"/>
      <c r="X73" s="851"/>
      <c r="Y73" s="851"/>
      <c r="Z73" s="851"/>
      <c r="AA73" s="851">
        <v>18</v>
      </c>
      <c r="AB73" s="851"/>
      <c r="AC73" s="851"/>
      <c r="AD73" s="851"/>
      <c r="AE73" s="851"/>
      <c r="AF73" s="851">
        <v>18</v>
      </c>
      <c r="AG73" s="851"/>
      <c r="AH73" s="851"/>
      <c r="AI73" s="851"/>
      <c r="AJ73" s="851"/>
      <c r="AK73" s="851">
        <v>7</v>
      </c>
      <c r="AL73" s="851"/>
      <c r="AM73" s="851"/>
      <c r="AN73" s="851"/>
      <c r="AO73" s="851"/>
      <c r="AP73" s="851" t="s">
        <v>485</v>
      </c>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554</v>
      </c>
      <c r="C74" s="894"/>
      <c r="D74" s="894"/>
      <c r="E74" s="894"/>
      <c r="F74" s="894"/>
      <c r="G74" s="894"/>
      <c r="H74" s="894"/>
      <c r="I74" s="894"/>
      <c r="J74" s="894"/>
      <c r="K74" s="894"/>
      <c r="L74" s="894"/>
      <c r="M74" s="894"/>
      <c r="N74" s="894"/>
      <c r="O74" s="894"/>
      <c r="P74" s="895"/>
      <c r="Q74" s="896">
        <v>6</v>
      </c>
      <c r="R74" s="851"/>
      <c r="S74" s="851"/>
      <c r="T74" s="851"/>
      <c r="U74" s="851"/>
      <c r="V74" s="851">
        <v>6</v>
      </c>
      <c r="W74" s="851"/>
      <c r="X74" s="851"/>
      <c r="Y74" s="851"/>
      <c r="Z74" s="851"/>
      <c r="AA74" s="851">
        <v>0</v>
      </c>
      <c r="AB74" s="851"/>
      <c r="AC74" s="851"/>
      <c r="AD74" s="851"/>
      <c r="AE74" s="851"/>
      <c r="AF74" s="851">
        <v>0</v>
      </c>
      <c r="AG74" s="851"/>
      <c r="AH74" s="851"/>
      <c r="AI74" s="851"/>
      <c r="AJ74" s="851"/>
      <c r="AK74" s="851" t="s">
        <v>485</v>
      </c>
      <c r="AL74" s="851"/>
      <c r="AM74" s="851"/>
      <c r="AN74" s="851"/>
      <c r="AO74" s="851"/>
      <c r="AP74" s="851" t="s">
        <v>485</v>
      </c>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555</v>
      </c>
      <c r="C75" s="894"/>
      <c r="D75" s="894"/>
      <c r="E75" s="894"/>
      <c r="F75" s="894"/>
      <c r="G75" s="894"/>
      <c r="H75" s="894"/>
      <c r="I75" s="894"/>
      <c r="J75" s="894"/>
      <c r="K75" s="894"/>
      <c r="L75" s="894"/>
      <c r="M75" s="894"/>
      <c r="N75" s="894"/>
      <c r="O75" s="894"/>
      <c r="P75" s="895"/>
      <c r="Q75" s="899">
        <v>49</v>
      </c>
      <c r="R75" s="900"/>
      <c r="S75" s="900"/>
      <c r="T75" s="900"/>
      <c r="U75" s="850"/>
      <c r="V75" s="901">
        <v>46</v>
      </c>
      <c r="W75" s="900"/>
      <c r="X75" s="900"/>
      <c r="Y75" s="900"/>
      <c r="Z75" s="850"/>
      <c r="AA75" s="901">
        <v>3</v>
      </c>
      <c r="AB75" s="900"/>
      <c r="AC75" s="900"/>
      <c r="AD75" s="900"/>
      <c r="AE75" s="850"/>
      <c r="AF75" s="901">
        <v>3</v>
      </c>
      <c r="AG75" s="900"/>
      <c r="AH75" s="900"/>
      <c r="AI75" s="900"/>
      <c r="AJ75" s="850"/>
      <c r="AK75" s="901" t="s">
        <v>485</v>
      </c>
      <c r="AL75" s="900"/>
      <c r="AM75" s="900"/>
      <c r="AN75" s="900"/>
      <c r="AO75" s="850"/>
      <c r="AP75" s="851" t="s">
        <v>485</v>
      </c>
      <c r="AQ75" s="851"/>
      <c r="AR75" s="851"/>
      <c r="AS75" s="851"/>
      <c r="AT75" s="851"/>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556</v>
      </c>
      <c r="C76" s="894"/>
      <c r="D76" s="894"/>
      <c r="E76" s="894"/>
      <c r="F76" s="894"/>
      <c r="G76" s="894"/>
      <c r="H76" s="894"/>
      <c r="I76" s="894"/>
      <c r="J76" s="894"/>
      <c r="K76" s="894"/>
      <c r="L76" s="894"/>
      <c r="M76" s="894"/>
      <c r="N76" s="894"/>
      <c r="O76" s="894"/>
      <c r="P76" s="895"/>
      <c r="Q76" s="899">
        <v>3</v>
      </c>
      <c r="R76" s="900"/>
      <c r="S76" s="900"/>
      <c r="T76" s="900"/>
      <c r="U76" s="850"/>
      <c r="V76" s="901">
        <v>3</v>
      </c>
      <c r="W76" s="900"/>
      <c r="X76" s="900"/>
      <c r="Y76" s="900"/>
      <c r="Z76" s="850"/>
      <c r="AA76" s="901">
        <v>0</v>
      </c>
      <c r="AB76" s="900"/>
      <c r="AC76" s="900"/>
      <c r="AD76" s="900"/>
      <c r="AE76" s="850"/>
      <c r="AF76" s="901">
        <v>0</v>
      </c>
      <c r="AG76" s="900"/>
      <c r="AH76" s="900"/>
      <c r="AI76" s="900"/>
      <c r="AJ76" s="850"/>
      <c r="AK76" s="901">
        <v>2</v>
      </c>
      <c r="AL76" s="900"/>
      <c r="AM76" s="900"/>
      <c r="AN76" s="900"/>
      <c r="AO76" s="850"/>
      <c r="AP76" s="851" t="s">
        <v>485</v>
      </c>
      <c r="AQ76" s="851"/>
      <c r="AR76" s="851"/>
      <c r="AS76" s="851"/>
      <c r="AT76" s="851"/>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557</v>
      </c>
      <c r="C77" s="894"/>
      <c r="D77" s="894"/>
      <c r="E77" s="894"/>
      <c r="F77" s="894"/>
      <c r="G77" s="894"/>
      <c r="H77" s="894"/>
      <c r="I77" s="894"/>
      <c r="J77" s="894"/>
      <c r="K77" s="894"/>
      <c r="L77" s="894"/>
      <c r="M77" s="894"/>
      <c r="N77" s="894"/>
      <c r="O77" s="894"/>
      <c r="P77" s="895"/>
      <c r="Q77" s="899">
        <v>976</v>
      </c>
      <c r="R77" s="900"/>
      <c r="S77" s="900"/>
      <c r="T77" s="900"/>
      <c r="U77" s="850"/>
      <c r="V77" s="901">
        <v>939</v>
      </c>
      <c r="W77" s="900"/>
      <c r="X77" s="900"/>
      <c r="Y77" s="900"/>
      <c r="Z77" s="850"/>
      <c r="AA77" s="901">
        <v>37</v>
      </c>
      <c r="AB77" s="900"/>
      <c r="AC77" s="900"/>
      <c r="AD77" s="900"/>
      <c r="AE77" s="850"/>
      <c r="AF77" s="901" t="s">
        <v>485</v>
      </c>
      <c r="AG77" s="900"/>
      <c r="AH77" s="900"/>
      <c r="AI77" s="900"/>
      <c r="AJ77" s="850"/>
      <c r="AK77" s="901" t="s">
        <v>485</v>
      </c>
      <c r="AL77" s="900"/>
      <c r="AM77" s="900"/>
      <c r="AN77" s="900"/>
      <c r="AO77" s="850"/>
      <c r="AP77" s="851" t="s">
        <v>485</v>
      </c>
      <c r="AQ77" s="851"/>
      <c r="AR77" s="851"/>
      <c r="AS77" s="851"/>
      <c r="AT77" s="851"/>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558</v>
      </c>
      <c r="C78" s="894"/>
      <c r="D78" s="894"/>
      <c r="E78" s="894"/>
      <c r="F78" s="894"/>
      <c r="G78" s="894"/>
      <c r="H78" s="894"/>
      <c r="I78" s="894"/>
      <c r="J78" s="894"/>
      <c r="K78" s="894"/>
      <c r="L78" s="894"/>
      <c r="M78" s="894"/>
      <c r="N78" s="894"/>
      <c r="O78" s="894"/>
      <c r="P78" s="895"/>
      <c r="Q78" s="896">
        <v>771</v>
      </c>
      <c r="R78" s="851"/>
      <c r="S78" s="851"/>
      <c r="T78" s="851"/>
      <c r="U78" s="851"/>
      <c r="V78" s="851">
        <v>722</v>
      </c>
      <c r="W78" s="851"/>
      <c r="X78" s="851"/>
      <c r="Y78" s="851"/>
      <c r="Z78" s="851"/>
      <c r="AA78" s="851">
        <v>49</v>
      </c>
      <c r="AB78" s="851"/>
      <c r="AC78" s="851"/>
      <c r="AD78" s="851"/>
      <c r="AE78" s="851"/>
      <c r="AF78" s="851">
        <v>49</v>
      </c>
      <c r="AG78" s="851"/>
      <c r="AH78" s="851"/>
      <c r="AI78" s="851"/>
      <c r="AJ78" s="851"/>
      <c r="AK78" s="851">
        <v>0</v>
      </c>
      <c r="AL78" s="851"/>
      <c r="AM78" s="851"/>
      <c r="AN78" s="851"/>
      <c r="AO78" s="851"/>
      <c r="AP78" s="851" t="s">
        <v>485</v>
      </c>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559</v>
      </c>
      <c r="C79" s="894"/>
      <c r="D79" s="894"/>
      <c r="E79" s="894"/>
      <c r="F79" s="894"/>
      <c r="G79" s="894"/>
      <c r="H79" s="894"/>
      <c r="I79" s="894"/>
      <c r="J79" s="894"/>
      <c r="K79" s="894"/>
      <c r="L79" s="894"/>
      <c r="M79" s="894"/>
      <c r="N79" s="894"/>
      <c r="O79" s="894"/>
      <c r="P79" s="895"/>
      <c r="Q79" s="896">
        <v>246870</v>
      </c>
      <c r="R79" s="851"/>
      <c r="S79" s="851"/>
      <c r="T79" s="851"/>
      <c r="U79" s="851"/>
      <c r="V79" s="851">
        <v>235027</v>
      </c>
      <c r="W79" s="851"/>
      <c r="X79" s="851"/>
      <c r="Y79" s="851"/>
      <c r="Z79" s="851"/>
      <c r="AA79" s="851">
        <v>11843</v>
      </c>
      <c r="AB79" s="851"/>
      <c r="AC79" s="851"/>
      <c r="AD79" s="851"/>
      <c r="AE79" s="851"/>
      <c r="AF79" s="851">
        <v>11843</v>
      </c>
      <c r="AG79" s="851"/>
      <c r="AH79" s="851"/>
      <c r="AI79" s="851"/>
      <c r="AJ79" s="851"/>
      <c r="AK79" s="851">
        <v>516</v>
      </c>
      <c r="AL79" s="851"/>
      <c r="AM79" s="851"/>
      <c r="AN79" s="851"/>
      <c r="AO79" s="851"/>
      <c r="AP79" s="851" t="s">
        <v>485</v>
      </c>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290</v>
      </c>
      <c r="AG109" s="915"/>
      <c r="AH109" s="915"/>
      <c r="AI109" s="915"/>
      <c r="AJ109" s="916"/>
      <c r="AK109" s="914" t="s">
        <v>289</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290</v>
      </c>
      <c r="BW109" s="915"/>
      <c r="BX109" s="915"/>
      <c r="BY109" s="915"/>
      <c r="BZ109" s="916"/>
      <c r="CA109" s="914" t="s">
        <v>289</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290</v>
      </c>
      <c r="DM109" s="915"/>
      <c r="DN109" s="915"/>
      <c r="DO109" s="915"/>
      <c r="DP109" s="916"/>
      <c r="DQ109" s="914" t="s">
        <v>289</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412235</v>
      </c>
      <c r="AB110" s="922"/>
      <c r="AC110" s="922"/>
      <c r="AD110" s="922"/>
      <c r="AE110" s="923"/>
      <c r="AF110" s="924">
        <v>416603</v>
      </c>
      <c r="AG110" s="922"/>
      <c r="AH110" s="922"/>
      <c r="AI110" s="922"/>
      <c r="AJ110" s="923"/>
      <c r="AK110" s="924">
        <v>463580</v>
      </c>
      <c r="AL110" s="922"/>
      <c r="AM110" s="922"/>
      <c r="AN110" s="922"/>
      <c r="AO110" s="923"/>
      <c r="AP110" s="925">
        <v>16.100000000000001</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3826150</v>
      </c>
      <c r="BR110" s="957"/>
      <c r="BS110" s="957"/>
      <c r="BT110" s="957"/>
      <c r="BU110" s="957"/>
      <c r="BV110" s="957">
        <v>4371387</v>
      </c>
      <c r="BW110" s="957"/>
      <c r="BX110" s="957"/>
      <c r="BY110" s="957"/>
      <c r="BZ110" s="957"/>
      <c r="CA110" s="957">
        <v>4884572</v>
      </c>
      <c r="CB110" s="957"/>
      <c r="CC110" s="957"/>
      <c r="CD110" s="957"/>
      <c r="CE110" s="957"/>
      <c r="CF110" s="971">
        <v>169.2</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224</v>
      </c>
      <c r="BR111" s="950"/>
      <c r="BS111" s="950"/>
      <c r="BT111" s="950"/>
      <c r="BU111" s="950"/>
      <c r="BV111" s="950" t="s">
        <v>224</v>
      </c>
      <c r="BW111" s="950"/>
      <c r="BX111" s="950"/>
      <c r="BY111" s="950"/>
      <c r="BZ111" s="950"/>
      <c r="CA111" s="950" t="s">
        <v>224</v>
      </c>
      <c r="CB111" s="950"/>
      <c r="CC111" s="950"/>
      <c r="CD111" s="950"/>
      <c r="CE111" s="950"/>
      <c r="CF111" s="944" t="s">
        <v>224</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2549648</v>
      </c>
      <c r="BR112" s="950"/>
      <c r="BS112" s="950"/>
      <c r="BT112" s="950"/>
      <c r="BU112" s="950"/>
      <c r="BV112" s="950">
        <v>2313440</v>
      </c>
      <c r="BW112" s="950"/>
      <c r="BX112" s="950"/>
      <c r="BY112" s="950"/>
      <c r="BZ112" s="950"/>
      <c r="CA112" s="950">
        <v>2126760</v>
      </c>
      <c r="CB112" s="950"/>
      <c r="CC112" s="950"/>
      <c r="CD112" s="950"/>
      <c r="CE112" s="950"/>
      <c r="CF112" s="944">
        <v>73.7</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242355</v>
      </c>
      <c r="AB113" s="964"/>
      <c r="AC113" s="964"/>
      <c r="AD113" s="964"/>
      <c r="AE113" s="965"/>
      <c r="AF113" s="966">
        <v>238635</v>
      </c>
      <c r="AG113" s="964"/>
      <c r="AH113" s="964"/>
      <c r="AI113" s="964"/>
      <c r="AJ113" s="965"/>
      <c r="AK113" s="966">
        <v>230088</v>
      </c>
      <c r="AL113" s="964"/>
      <c r="AM113" s="964"/>
      <c r="AN113" s="964"/>
      <c r="AO113" s="965"/>
      <c r="AP113" s="967">
        <v>8</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224</v>
      </c>
      <c r="BR113" s="950"/>
      <c r="BS113" s="950"/>
      <c r="BT113" s="950"/>
      <c r="BU113" s="950"/>
      <c r="BV113" s="950" t="s">
        <v>224</v>
      </c>
      <c r="BW113" s="950"/>
      <c r="BX113" s="950"/>
      <c r="BY113" s="950"/>
      <c r="BZ113" s="950"/>
      <c r="CA113" s="950" t="s">
        <v>224</v>
      </c>
      <c r="CB113" s="950"/>
      <c r="CC113" s="950"/>
      <c r="CD113" s="950"/>
      <c r="CE113" s="950"/>
      <c r="CF113" s="944" t="s">
        <v>224</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224</v>
      </c>
      <c r="AB114" s="989"/>
      <c r="AC114" s="989"/>
      <c r="AD114" s="989"/>
      <c r="AE114" s="990"/>
      <c r="AF114" s="991" t="s">
        <v>224</v>
      </c>
      <c r="AG114" s="989"/>
      <c r="AH114" s="989"/>
      <c r="AI114" s="989"/>
      <c r="AJ114" s="990"/>
      <c r="AK114" s="991" t="s">
        <v>224</v>
      </c>
      <c r="AL114" s="989"/>
      <c r="AM114" s="989"/>
      <c r="AN114" s="989"/>
      <c r="AO114" s="990"/>
      <c r="AP114" s="992" t="s">
        <v>224</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739006</v>
      </c>
      <c r="BR114" s="950"/>
      <c r="BS114" s="950"/>
      <c r="BT114" s="950"/>
      <c r="BU114" s="950"/>
      <c r="BV114" s="950">
        <v>663633</v>
      </c>
      <c r="BW114" s="950"/>
      <c r="BX114" s="950"/>
      <c r="BY114" s="950"/>
      <c r="BZ114" s="950"/>
      <c r="CA114" s="950">
        <v>594482</v>
      </c>
      <c r="CB114" s="950"/>
      <c r="CC114" s="950"/>
      <c r="CD114" s="950"/>
      <c r="CE114" s="950"/>
      <c r="CF114" s="944">
        <v>20.6</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2325</v>
      </c>
      <c r="AB115" s="964"/>
      <c r="AC115" s="964"/>
      <c r="AD115" s="964"/>
      <c r="AE115" s="965"/>
      <c r="AF115" s="966">
        <v>2528</v>
      </c>
      <c r="AG115" s="964"/>
      <c r="AH115" s="964"/>
      <c r="AI115" s="964"/>
      <c r="AJ115" s="965"/>
      <c r="AK115" s="966">
        <v>2037</v>
      </c>
      <c r="AL115" s="964"/>
      <c r="AM115" s="964"/>
      <c r="AN115" s="964"/>
      <c r="AO115" s="965"/>
      <c r="AP115" s="967">
        <v>0.1</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224</v>
      </c>
      <c r="DH115" s="989"/>
      <c r="DI115" s="989"/>
      <c r="DJ115" s="989"/>
      <c r="DK115" s="990"/>
      <c r="DL115" s="991" t="s">
        <v>224</v>
      </c>
      <c r="DM115" s="989"/>
      <c r="DN115" s="989"/>
      <c r="DO115" s="989"/>
      <c r="DP115" s="990"/>
      <c r="DQ115" s="991" t="s">
        <v>224</v>
      </c>
      <c r="DR115" s="989"/>
      <c r="DS115" s="989"/>
      <c r="DT115" s="989"/>
      <c r="DU115" s="990"/>
      <c r="DV115" s="992" t="s">
        <v>224</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v>
      </c>
      <c r="AB116" s="989"/>
      <c r="AC116" s="989"/>
      <c r="AD116" s="989"/>
      <c r="AE116" s="990"/>
      <c r="AF116" s="991">
        <v>6</v>
      </c>
      <c r="AG116" s="989"/>
      <c r="AH116" s="989"/>
      <c r="AI116" s="989"/>
      <c r="AJ116" s="990"/>
      <c r="AK116" s="991">
        <v>13</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224</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656921</v>
      </c>
      <c r="AB117" s="1007"/>
      <c r="AC117" s="1007"/>
      <c r="AD117" s="1007"/>
      <c r="AE117" s="1008"/>
      <c r="AF117" s="1009">
        <v>657772</v>
      </c>
      <c r="AG117" s="1007"/>
      <c r="AH117" s="1007"/>
      <c r="AI117" s="1007"/>
      <c r="AJ117" s="1008"/>
      <c r="AK117" s="1009">
        <v>695718</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290</v>
      </c>
      <c r="AG118" s="915"/>
      <c r="AH118" s="915"/>
      <c r="AI118" s="915"/>
      <c r="AJ118" s="916"/>
      <c r="AK118" s="914" t="s">
        <v>289</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439</v>
      </c>
      <c r="BP119" s="1036"/>
      <c r="BQ119" s="1027">
        <v>7114804</v>
      </c>
      <c r="BR119" s="1028"/>
      <c r="BS119" s="1028"/>
      <c r="BT119" s="1028"/>
      <c r="BU119" s="1028"/>
      <c r="BV119" s="1028">
        <v>7348460</v>
      </c>
      <c r="BW119" s="1028"/>
      <c r="BX119" s="1028"/>
      <c r="BY119" s="1028"/>
      <c r="BZ119" s="1028"/>
      <c r="CA119" s="1028">
        <v>7605814</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5278513</v>
      </c>
      <c r="BR120" s="957"/>
      <c r="BS120" s="957"/>
      <c r="BT120" s="957"/>
      <c r="BU120" s="957"/>
      <c r="BV120" s="957">
        <v>5593274</v>
      </c>
      <c r="BW120" s="957"/>
      <c r="BX120" s="957"/>
      <c r="BY120" s="957"/>
      <c r="BZ120" s="957"/>
      <c r="CA120" s="957">
        <v>5533572</v>
      </c>
      <c r="CB120" s="957"/>
      <c r="CC120" s="957"/>
      <c r="CD120" s="957"/>
      <c r="CE120" s="957"/>
      <c r="CF120" s="971">
        <v>191.6</v>
      </c>
      <c r="CG120" s="972"/>
      <c r="CH120" s="972"/>
      <c r="CI120" s="972"/>
      <c r="CJ120" s="972"/>
      <c r="CK120" s="1037" t="s">
        <v>443</v>
      </c>
      <c r="CL120" s="1038"/>
      <c r="CM120" s="1038"/>
      <c r="CN120" s="1038"/>
      <c r="CO120" s="1039"/>
      <c r="CP120" s="1045" t="s">
        <v>393</v>
      </c>
      <c r="CQ120" s="1046"/>
      <c r="CR120" s="1046"/>
      <c r="CS120" s="1046"/>
      <c r="CT120" s="1046"/>
      <c r="CU120" s="1046"/>
      <c r="CV120" s="1046"/>
      <c r="CW120" s="1046"/>
      <c r="CX120" s="1046"/>
      <c r="CY120" s="1046"/>
      <c r="CZ120" s="1046"/>
      <c r="DA120" s="1046"/>
      <c r="DB120" s="1046"/>
      <c r="DC120" s="1046"/>
      <c r="DD120" s="1046"/>
      <c r="DE120" s="1046"/>
      <c r="DF120" s="1047"/>
      <c r="DG120" s="956">
        <v>1949169</v>
      </c>
      <c r="DH120" s="957"/>
      <c r="DI120" s="957"/>
      <c r="DJ120" s="957"/>
      <c r="DK120" s="957"/>
      <c r="DL120" s="957">
        <v>1798198</v>
      </c>
      <c r="DM120" s="957"/>
      <c r="DN120" s="957"/>
      <c r="DO120" s="957"/>
      <c r="DP120" s="957"/>
      <c r="DQ120" s="957">
        <v>1651453</v>
      </c>
      <c r="DR120" s="957"/>
      <c r="DS120" s="957"/>
      <c r="DT120" s="957"/>
      <c r="DU120" s="957"/>
      <c r="DV120" s="958">
        <v>57.2</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30421</v>
      </c>
      <c r="BR121" s="950"/>
      <c r="BS121" s="950"/>
      <c r="BT121" s="950"/>
      <c r="BU121" s="950"/>
      <c r="BV121" s="950">
        <v>58506</v>
      </c>
      <c r="BW121" s="950"/>
      <c r="BX121" s="950"/>
      <c r="BY121" s="950"/>
      <c r="BZ121" s="950"/>
      <c r="CA121" s="950">
        <v>79592</v>
      </c>
      <c r="CB121" s="950"/>
      <c r="CC121" s="950"/>
      <c r="CD121" s="950"/>
      <c r="CE121" s="950"/>
      <c r="CF121" s="944">
        <v>2.8</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511239</v>
      </c>
      <c r="DH121" s="950"/>
      <c r="DI121" s="950"/>
      <c r="DJ121" s="950"/>
      <c r="DK121" s="950"/>
      <c r="DL121" s="950">
        <v>458147</v>
      </c>
      <c r="DM121" s="950"/>
      <c r="DN121" s="950"/>
      <c r="DO121" s="950"/>
      <c r="DP121" s="950"/>
      <c r="DQ121" s="950">
        <v>442231</v>
      </c>
      <c r="DR121" s="950"/>
      <c r="DS121" s="950"/>
      <c r="DT121" s="950"/>
      <c r="DU121" s="950"/>
      <c r="DV121" s="951">
        <v>15.3</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5619608</v>
      </c>
      <c r="BR122" s="1028"/>
      <c r="BS122" s="1028"/>
      <c r="BT122" s="1028"/>
      <c r="BU122" s="1028"/>
      <c r="BV122" s="1028">
        <v>5897756</v>
      </c>
      <c r="BW122" s="1028"/>
      <c r="BX122" s="1028"/>
      <c r="BY122" s="1028"/>
      <c r="BZ122" s="1028"/>
      <c r="CA122" s="1028">
        <v>6068221</v>
      </c>
      <c r="CB122" s="1028"/>
      <c r="CC122" s="1028"/>
      <c r="CD122" s="1028"/>
      <c r="CE122" s="1028"/>
      <c r="CF122" s="1048">
        <v>210.1</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80585</v>
      </c>
      <c r="DH122" s="950"/>
      <c r="DI122" s="950"/>
      <c r="DJ122" s="950"/>
      <c r="DK122" s="950"/>
      <c r="DL122" s="950">
        <v>50311</v>
      </c>
      <c r="DM122" s="950"/>
      <c r="DN122" s="950"/>
      <c r="DO122" s="950"/>
      <c r="DP122" s="950"/>
      <c r="DQ122" s="950">
        <v>28313</v>
      </c>
      <c r="DR122" s="950"/>
      <c r="DS122" s="950"/>
      <c r="DT122" s="950"/>
      <c r="DU122" s="950"/>
      <c r="DV122" s="951">
        <v>1</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224</v>
      </c>
      <c r="AB123" s="989"/>
      <c r="AC123" s="989"/>
      <c r="AD123" s="989"/>
      <c r="AE123" s="990"/>
      <c r="AF123" s="991" t="s">
        <v>224</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447</v>
      </c>
      <c r="BP123" s="1036"/>
      <c r="BQ123" s="1095">
        <v>10928542</v>
      </c>
      <c r="BR123" s="1096"/>
      <c r="BS123" s="1096"/>
      <c r="BT123" s="1096"/>
      <c r="BU123" s="1096"/>
      <c r="BV123" s="1096">
        <v>11549536</v>
      </c>
      <c r="BW123" s="1096"/>
      <c r="BX123" s="1096"/>
      <c r="BY123" s="1096"/>
      <c r="BZ123" s="1096"/>
      <c r="CA123" s="1096">
        <v>11681385</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v>8665</v>
      </c>
      <c r="DH123" s="989"/>
      <c r="DI123" s="989"/>
      <c r="DJ123" s="989"/>
      <c r="DK123" s="990"/>
      <c r="DL123" s="991">
        <v>6784</v>
      </c>
      <c r="DM123" s="989"/>
      <c r="DN123" s="989"/>
      <c r="DO123" s="989"/>
      <c r="DP123" s="990"/>
      <c r="DQ123" s="991">
        <v>4763</v>
      </c>
      <c r="DR123" s="989"/>
      <c r="DS123" s="989"/>
      <c r="DT123" s="989"/>
      <c r="DU123" s="990"/>
      <c r="DV123" s="992">
        <v>0.2</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224</v>
      </c>
      <c r="BR124" s="1058"/>
      <c r="BS124" s="1058"/>
      <c r="BT124" s="1058"/>
      <c r="BU124" s="1058"/>
      <c r="BV124" s="1058" t="s">
        <v>224</v>
      </c>
      <c r="BW124" s="1058"/>
      <c r="BX124" s="1058"/>
      <c r="BY124" s="1058"/>
      <c r="BZ124" s="1058"/>
      <c r="CA124" s="1058" t="s">
        <v>224</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224</v>
      </c>
      <c r="DH124" s="1014"/>
      <c r="DI124" s="1014"/>
      <c r="DJ124" s="1014"/>
      <c r="DK124" s="1015"/>
      <c r="DL124" s="1013" t="s">
        <v>224</v>
      </c>
      <c r="DM124" s="1014"/>
      <c r="DN124" s="1014"/>
      <c r="DO124" s="1014"/>
      <c r="DP124" s="1015"/>
      <c r="DQ124" s="1013" t="s">
        <v>224</v>
      </c>
      <c r="DR124" s="1014"/>
      <c r="DS124" s="1014"/>
      <c r="DT124" s="1014"/>
      <c r="DU124" s="1015"/>
      <c r="DV124" s="1016" t="s">
        <v>224</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224</v>
      </c>
      <c r="AB126" s="989"/>
      <c r="AC126" s="989"/>
      <c r="AD126" s="989"/>
      <c r="AE126" s="990"/>
      <c r="AF126" s="991" t="s">
        <v>224</v>
      </c>
      <c r="AG126" s="989"/>
      <c r="AH126" s="989"/>
      <c r="AI126" s="989"/>
      <c r="AJ126" s="990"/>
      <c r="AK126" s="991" t="s">
        <v>224</v>
      </c>
      <c r="AL126" s="989"/>
      <c r="AM126" s="989"/>
      <c r="AN126" s="989"/>
      <c r="AO126" s="990"/>
      <c r="AP126" s="992" t="s">
        <v>224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2325</v>
      </c>
      <c r="AB127" s="989"/>
      <c r="AC127" s="989"/>
      <c r="AD127" s="989"/>
      <c r="AE127" s="990"/>
      <c r="AF127" s="991">
        <v>2528</v>
      </c>
      <c r="AG127" s="989"/>
      <c r="AH127" s="989"/>
      <c r="AI127" s="989"/>
      <c r="AJ127" s="990"/>
      <c r="AK127" s="991">
        <v>2037</v>
      </c>
      <c r="AL127" s="989"/>
      <c r="AM127" s="989"/>
      <c r="AN127" s="989"/>
      <c r="AO127" s="990"/>
      <c r="AP127" s="992">
        <v>0.1</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3206</v>
      </c>
      <c r="AB128" s="1078"/>
      <c r="AC128" s="1078"/>
      <c r="AD128" s="1078"/>
      <c r="AE128" s="1079"/>
      <c r="AF128" s="1080">
        <v>3206</v>
      </c>
      <c r="AG128" s="1078"/>
      <c r="AH128" s="1078"/>
      <c r="AI128" s="1078"/>
      <c r="AJ128" s="1079"/>
      <c r="AK128" s="1080">
        <v>3741</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224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224</v>
      </c>
      <c r="DH128" s="1070"/>
      <c r="DI128" s="1070"/>
      <c r="DJ128" s="1070"/>
      <c r="DK128" s="1070"/>
      <c r="DL128" s="1070" t="s">
        <v>463</v>
      </c>
      <c r="DM128" s="1070"/>
      <c r="DN128" s="1070"/>
      <c r="DO128" s="1070"/>
      <c r="DP128" s="1070"/>
      <c r="DQ128" s="1070" t="s">
        <v>463</v>
      </c>
      <c r="DR128" s="1070"/>
      <c r="DS128" s="1070"/>
      <c r="DT128" s="1070"/>
      <c r="DU128" s="1070"/>
      <c r="DV128" s="1071" t="s">
        <v>463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3447459</v>
      </c>
      <c r="AB129" s="989"/>
      <c r="AC129" s="989"/>
      <c r="AD129" s="989"/>
      <c r="AE129" s="990"/>
      <c r="AF129" s="991">
        <v>3560122</v>
      </c>
      <c r="AG129" s="989"/>
      <c r="AH129" s="989"/>
      <c r="AI129" s="989"/>
      <c r="AJ129" s="990"/>
      <c r="AK129" s="991">
        <v>3473923</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224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563765</v>
      </c>
      <c r="AB130" s="989"/>
      <c r="AC130" s="989"/>
      <c r="AD130" s="989"/>
      <c r="AE130" s="990"/>
      <c r="AF130" s="991">
        <v>577534</v>
      </c>
      <c r="AG130" s="989"/>
      <c r="AH130" s="989"/>
      <c r="AI130" s="989"/>
      <c r="AJ130" s="990"/>
      <c r="AK130" s="991">
        <v>586270</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3.1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2883694</v>
      </c>
      <c r="AB131" s="1014"/>
      <c r="AC131" s="1014"/>
      <c r="AD131" s="1014"/>
      <c r="AE131" s="1015"/>
      <c r="AF131" s="1013">
        <v>2982588</v>
      </c>
      <c r="AG131" s="1014"/>
      <c r="AH131" s="1014"/>
      <c r="AI131" s="1014"/>
      <c r="AJ131" s="1015"/>
      <c r="AK131" s="1013">
        <v>2887653</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t="s">
        <v>224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3.1192630010000002</v>
      </c>
      <c r="AB132" s="1130"/>
      <c r="AC132" s="1130"/>
      <c r="AD132" s="1130"/>
      <c r="AE132" s="1131"/>
      <c r="AF132" s="1132">
        <v>2.58272346</v>
      </c>
      <c r="AG132" s="1130"/>
      <c r="AH132" s="1130"/>
      <c r="AI132" s="1130"/>
      <c r="AJ132" s="1131"/>
      <c r="AK132" s="1132">
        <v>3.6606545179999999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3.5</v>
      </c>
      <c r="AB133" s="1113"/>
      <c r="AC133" s="1113"/>
      <c r="AD133" s="1113"/>
      <c r="AE133" s="1114"/>
      <c r="AF133" s="1112">
        <v>2.9</v>
      </c>
      <c r="AG133" s="1113"/>
      <c r="AH133" s="1113"/>
      <c r="AI133" s="1113"/>
      <c r="AJ133" s="1114"/>
      <c r="AK133" s="1112">
        <v>3.1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837799</v>
      </c>
      <c r="L9" s="266">
        <v>185682</v>
      </c>
      <c r="M9" s="267">
        <v>160295</v>
      </c>
      <c r="N9" s="268">
        <v>15.8</v>
      </c>
    </row>
    <row r="10" spans="1:16" x14ac:dyDescent="0.15">
      <c r="A10" s="250"/>
      <c r="B10" s="246"/>
      <c r="C10" s="246"/>
      <c r="D10" s="246"/>
      <c r="E10" s="246"/>
      <c r="F10" s="246"/>
      <c r="G10" s="1152" t="s">
        <v>482</v>
      </c>
      <c r="H10" s="1153"/>
      <c r="I10" s="1153"/>
      <c r="J10" s="1154"/>
      <c r="K10" s="269">
        <v>67854</v>
      </c>
      <c r="L10" s="270">
        <v>15039</v>
      </c>
      <c r="M10" s="271">
        <v>18795</v>
      </c>
      <c r="N10" s="272">
        <v>-20</v>
      </c>
    </row>
    <row r="11" spans="1:16" ht="13.5" customHeight="1" x14ac:dyDescent="0.15">
      <c r="A11" s="250"/>
      <c r="B11" s="246"/>
      <c r="C11" s="246"/>
      <c r="D11" s="246"/>
      <c r="E11" s="246"/>
      <c r="F11" s="246"/>
      <c r="G11" s="1152" t="s">
        <v>483</v>
      </c>
      <c r="H11" s="1153"/>
      <c r="I11" s="1153"/>
      <c r="J11" s="1154"/>
      <c r="K11" s="269">
        <v>166228</v>
      </c>
      <c r="L11" s="270">
        <v>36841</v>
      </c>
      <c r="M11" s="271">
        <v>26340</v>
      </c>
      <c r="N11" s="272">
        <v>39.9</v>
      </c>
    </row>
    <row r="12" spans="1:16" ht="13.5" customHeight="1" x14ac:dyDescent="0.15">
      <c r="A12" s="250"/>
      <c r="B12" s="246"/>
      <c r="C12" s="246"/>
      <c r="D12" s="246"/>
      <c r="E12" s="246"/>
      <c r="F12" s="246"/>
      <c r="G12" s="1152" t="s">
        <v>484</v>
      </c>
      <c r="H12" s="1153"/>
      <c r="I12" s="1153"/>
      <c r="J12" s="1154"/>
      <c r="K12" s="269" t="s">
        <v>485</v>
      </c>
      <c r="L12" s="270" t="s">
        <v>485</v>
      </c>
      <c r="M12" s="271">
        <v>1514</v>
      </c>
      <c r="N12" s="272" t="s">
        <v>485</v>
      </c>
    </row>
    <row r="13" spans="1:16" ht="13.5" customHeight="1" x14ac:dyDescent="0.15">
      <c r="A13" s="250"/>
      <c r="B13" s="246"/>
      <c r="C13" s="246"/>
      <c r="D13" s="246"/>
      <c r="E13" s="246"/>
      <c r="F13" s="246"/>
      <c r="G13" s="1152" t="s">
        <v>486</v>
      </c>
      <c r="H13" s="1153"/>
      <c r="I13" s="1153"/>
      <c r="J13" s="1154"/>
      <c r="K13" s="269" t="s">
        <v>485</v>
      </c>
      <c r="L13" s="270" t="s">
        <v>485</v>
      </c>
      <c r="M13" s="271" t="s">
        <v>485</v>
      </c>
      <c r="N13" s="272" t="s">
        <v>485</v>
      </c>
    </row>
    <row r="14" spans="1:16" ht="13.5" customHeight="1" x14ac:dyDescent="0.15">
      <c r="A14" s="250"/>
      <c r="B14" s="246"/>
      <c r="C14" s="246"/>
      <c r="D14" s="246"/>
      <c r="E14" s="246"/>
      <c r="F14" s="246"/>
      <c r="G14" s="1152" t="s">
        <v>487</v>
      </c>
      <c r="H14" s="1153"/>
      <c r="I14" s="1153"/>
      <c r="J14" s="1154"/>
      <c r="K14" s="269">
        <v>24975</v>
      </c>
      <c r="L14" s="270">
        <v>5535</v>
      </c>
      <c r="M14" s="271">
        <v>7022</v>
      </c>
      <c r="N14" s="272">
        <v>-21.2</v>
      </c>
    </row>
    <row r="15" spans="1:16" ht="13.5" customHeight="1" x14ac:dyDescent="0.15">
      <c r="A15" s="250"/>
      <c r="B15" s="246"/>
      <c r="C15" s="246"/>
      <c r="D15" s="246"/>
      <c r="E15" s="246"/>
      <c r="F15" s="246"/>
      <c r="G15" s="1152" t="s">
        <v>488</v>
      </c>
      <c r="H15" s="1153"/>
      <c r="I15" s="1153"/>
      <c r="J15" s="1154"/>
      <c r="K15" s="269">
        <v>32647</v>
      </c>
      <c r="L15" s="270">
        <v>7236</v>
      </c>
      <c r="M15" s="271">
        <v>5072</v>
      </c>
      <c r="N15" s="272">
        <v>42.7</v>
      </c>
    </row>
    <row r="16" spans="1:16" x14ac:dyDescent="0.15">
      <c r="A16" s="250"/>
      <c r="B16" s="246"/>
      <c r="C16" s="246"/>
      <c r="D16" s="246"/>
      <c r="E16" s="246"/>
      <c r="F16" s="246"/>
      <c r="G16" s="1155" t="s">
        <v>489</v>
      </c>
      <c r="H16" s="1156"/>
      <c r="I16" s="1156"/>
      <c r="J16" s="1157"/>
      <c r="K16" s="270">
        <v>-75672</v>
      </c>
      <c r="L16" s="270">
        <v>-16771</v>
      </c>
      <c r="M16" s="271">
        <v>-16946</v>
      </c>
      <c r="N16" s="272">
        <v>-1</v>
      </c>
    </row>
    <row r="17" spans="1:16" x14ac:dyDescent="0.15">
      <c r="A17" s="250"/>
      <c r="B17" s="246"/>
      <c r="C17" s="246"/>
      <c r="D17" s="246"/>
      <c r="E17" s="246"/>
      <c r="F17" s="246"/>
      <c r="G17" s="1155" t="s">
        <v>172</v>
      </c>
      <c r="H17" s="1156"/>
      <c r="I17" s="1156"/>
      <c r="J17" s="1157"/>
      <c r="K17" s="270">
        <v>1053831</v>
      </c>
      <c r="L17" s="270">
        <v>233562</v>
      </c>
      <c r="M17" s="271">
        <v>202093</v>
      </c>
      <c r="N17" s="272">
        <v>15.6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18.399999999999999</v>
      </c>
      <c r="L21" s="283">
        <v>18.46</v>
      </c>
      <c r="M21" s="284">
        <v>-0.06</v>
      </c>
      <c r="N21" s="251"/>
      <c r="O21" s="285"/>
      <c r="P21" s="281"/>
    </row>
    <row r="22" spans="1:16" s="286" customFormat="1" x14ac:dyDescent="0.15">
      <c r="A22" s="281"/>
      <c r="B22" s="251"/>
      <c r="C22" s="251"/>
      <c r="D22" s="251"/>
      <c r="E22" s="251"/>
      <c r="F22" s="251"/>
      <c r="G22" s="1147" t="s">
        <v>495</v>
      </c>
      <c r="H22" s="1148"/>
      <c r="I22" s="1148"/>
      <c r="J22" s="1149"/>
      <c r="K22" s="287">
        <v>97.3</v>
      </c>
      <c r="L22" s="288">
        <v>94.7</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463580</v>
      </c>
      <c r="L32" s="296">
        <v>102744</v>
      </c>
      <c r="M32" s="297">
        <v>103357</v>
      </c>
      <c r="N32" s="298">
        <v>-0.6</v>
      </c>
    </row>
    <row r="33" spans="1:16" ht="13.5" customHeight="1" x14ac:dyDescent="0.15">
      <c r="A33" s="250"/>
      <c r="B33" s="246"/>
      <c r="C33" s="246"/>
      <c r="D33" s="246"/>
      <c r="E33" s="246"/>
      <c r="F33" s="246"/>
      <c r="G33" s="1163" t="s">
        <v>500</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501</v>
      </c>
      <c r="H34" s="1164"/>
      <c r="I34" s="1164"/>
      <c r="J34" s="1165"/>
      <c r="K34" s="296" t="s">
        <v>485</v>
      </c>
      <c r="L34" s="296" t="s">
        <v>485</v>
      </c>
      <c r="M34" s="297" t="s">
        <v>485</v>
      </c>
      <c r="N34" s="298" t="s">
        <v>485</v>
      </c>
    </row>
    <row r="35" spans="1:16" ht="27" customHeight="1" x14ac:dyDescent="0.15">
      <c r="A35" s="250"/>
      <c r="B35" s="246"/>
      <c r="C35" s="246"/>
      <c r="D35" s="246"/>
      <c r="E35" s="246"/>
      <c r="F35" s="246"/>
      <c r="G35" s="1163" t="s">
        <v>502</v>
      </c>
      <c r="H35" s="1164"/>
      <c r="I35" s="1164"/>
      <c r="J35" s="1165"/>
      <c r="K35" s="296">
        <v>230088</v>
      </c>
      <c r="L35" s="296">
        <v>50995</v>
      </c>
      <c r="M35" s="297">
        <v>28799</v>
      </c>
      <c r="N35" s="298">
        <v>77.099999999999994</v>
      </c>
    </row>
    <row r="36" spans="1:16" ht="27" customHeight="1" x14ac:dyDescent="0.15">
      <c r="A36" s="250"/>
      <c r="B36" s="246"/>
      <c r="C36" s="246"/>
      <c r="D36" s="246"/>
      <c r="E36" s="246"/>
      <c r="F36" s="246"/>
      <c r="G36" s="1163" t="s">
        <v>503</v>
      </c>
      <c r="H36" s="1164"/>
      <c r="I36" s="1164"/>
      <c r="J36" s="1165"/>
      <c r="K36" s="296" t="s">
        <v>485</v>
      </c>
      <c r="L36" s="296" t="s">
        <v>485</v>
      </c>
      <c r="M36" s="297">
        <v>4510</v>
      </c>
      <c r="N36" s="298" t="s">
        <v>485</v>
      </c>
    </row>
    <row r="37" spans="1:16" ht="13.5" customHeight="1" x14ac:dyDescent="0.15">
      <c r="A37" s="250"/>
      <c r="B37" s="246"/>
      <c r="C37" s="246"/>
      <c r="D37" s="246"/>
      <c r="E37" s="246"/>
      <c r="F37" s="246"/>
      <c r="G37" s="1163" t="s">
        <v>504</v>
      </c>
      <c r="H37" s="1164"/>
      <c r="I37" s="1164"/>
      <c r="J37" s="1165"/>
      <c r="K37" s="296">
        <v>2037</v>
      </c>
      <c r="L37" s="296">
        <v>451</v>
      </c>
      <c r="M37" s="297">
        <v>1276</v>
      </c>
      <c r="N37" s="298">
        <v>-64.7</v>
      </c>
    </row>
    <row r="38" spans="1:16" ht="27" customHeight="1" x14ac:dyDescent="0.15">
      <c r="A38" s="250"/>
      <c r="B38" s="246"/>
      <c r="C38" s="246"/>
      <c r="D38" s="246"/>
      <c r="E38" s="246"/>
      <c r="F38" s="246"/>
      <c r="G38" s="1166" t="s">
        <v>505</v>
      </c>
      <c r="H38" s="1167"/>
      <c r="I38" s="1167"/>
      <c r="J38" s="1168"/>
      <c r="K38" s="299">
        <v>13</v>
      </c>
      <c r="L38" s="299">
        <v>3</v>
      </c>
      <c r="M38" s="300">
        <v>40</v>
      </c>
      <c r="N38" s="301">
        <v>-92.5</v>
      </c>
      <c r="O38" s="295"/>
    </row>
    <row r="39" spans="1:16" x14ac:dyDescent="0.15">
      <c r="A39" s="250"/>
      <c r="B39" s="246"/>
      <c r="C39" s="246"/>
      <c r="D39" s="246"/>
      <c r="E39" s="246"/>
      <c r="F39" s="246"/>
      <c r="G39" s="1166" t="s">
        <v>506</v>
      </c>
      <c r="H39" s="1167"/>
      <c r="I39" s="1167"/>
      <c r="J39" s="1168"/>
      <c r="K39" s="302">
        <v>-3741</v>
      </c>
      <c r="L39" s="302">
        <v>-829</v>
      </c>
      <c r="M39" s="303">
        <v>-3340</v>
      </c>
      <c r="N39" s="304">
        <v>-75.2</v>
      </c>
      <c r="O39" s="295"/>
    </row>
    <row r="40" spans="1:16" ht="27" customHeight="1" x14ac:dyDescent="0.15">
      <c r="A40" s="250"/>
      <c r="B40" s="246"/>
      <c r="C40" s="246"/>
      <c r="D40" s="246"/>
      <c r="E40" s="246"/>
      <c r="F40" s="246"/>
      <c r="G40" s="1163" t="s">
        <v>507</v>
      </c>
      <c r="H40" s="1164"/>
      <c r="I40" s="1164"/>
      <c r="J40" s="1165"/>
      <c r="K40" s="302">
        <v>-586270</v>
      </c>
      <c r="L40" s="302">
        <v>-129936</v>
      </c>
      <c r="M40" s="303">
        <v>-104131</v>
      </c>
      <c r="N40" s="304">
        <v>24.8</v>
      </c>
      <c r="O40" s="295"/>
    </row>
    <row r="41" spans="1:16" x14ac:dyDescent="0.15">
      <c r="A41" s="250"/>
      <c r="B41" s="246"/>
      <c r="C41" s="246"/>
      <c r="D41" s="246"/>
      <c r="E41" s="246"/>
      <c r="F41" s="246"/>
      <c r="G41" s="1169" t="s">
        <v>284</v>
      </c>
      <c r="H41" s="1170"/>
      <c r="I41" s="1170"/>
      <c r="J41" s="1171"/>
      <c r="K41" s="296">
        <v>105707</v>
      </c>
      <c r="L41" s="302">
        <v>23428</v>
      </c>
      <c r="M41" s="303">
        <v>30511</v>
      </c>
      <c r="N41" s="304">
        <v>-23.2</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415128</v>
      </c>
      <c r="J51" s="322">
        <v>86108</v>
      </c>
      <c r="K51" s="323">
        <v>-20.2</v>
      </c>
      <c r="L51" s="324">
        <v>221823</v>
      </c>
      <c r="M51" s="325">
        <v>10.1</v>
      </c>
      <c r="N51" s="326">
        <v>-30.3</v>
      </c>
    </row>
    <row r="52" spans="1:14" x14ac:dyDescent="0.15">
      <c r="A52" s="250"/>
      <c r="B52" s="246"/>
      <c r="C52" s="246"/>
      <c r="D52" s="246"/>
      <c r="E52" s="246"/>
      <c r="F52" s="246"/>
      <c r="G52" s="327"/>
      <c r="H52" s="328" t="s">
        <v>518</v>
      </c>
      <c r="I52" s="329">
        <v>223072</v>
      </c>
      <c r="J52" s="330">
        <v>46271</v>
      </c>
      <c r="K52" s="331">
        <v>-21.8</v>
      </c>
      <c r="L52" s="332">
        <v>104431</v>
      </c>
      <c r="M52" s="333">
        <v>-11.8</v>
      </c>
      <c r="N52" s="334">
        <v>-10</v>
      </c>
    </row>
    <row r="53" spans="1:14" x14ac:dyDescent="0.15">
      <c r="A53" s="250"/>
      <c r="B53" s="246"/>
      <c r="C53" s="246"/>
      <c r="D53" s="246"/>
      <c r="E53" s="246"/>
      <c r="F53" s="246"/>
      <c r="G53" s="312" t="s">
        <v>519</v>
      </c>
      <c r="H53" s="313"/>
      <c r="I53" s="321">
        <v>474898</v>
      </c>
      <c r="J53" s="322">
        <v>98916</v>
      </c>
      <c r="K53" s="323">
        <v>14.9</v>
      </c>
      <c r="L53" s="324">
        <v>263041</v>
      </c>
      <c r="M53" s="325">
        <v>18.600000000000001</v>
      </c>
      <c r="N53" s="326">
        <v>-3.7</v>
      </c>
    </row>
    <row r="54" spans="1:14" x14ac:dyDescent="0.15">
      <c r="A54" s="250"/>
      <c r="B54" s="246"/>
      <c r="C54" s="246"/>
      <c r="D54" s="246"/>
      <c r="E54" s="246"/>
      <c r="F54" s="246"/>
      <c r="G54" s="327"/>
      <c r="H54" s="328" t="s">
        <v>518</v>
      </c>
      <c r="I54" s="329">
        <v>341806</v>
      </c>
      <c r="J54" s="330">
        <v>71195</v>
      </c>
      <c r="K54" s="331">
        <v>53.9</v>
      </c>
      <c r="L54" s="332">
        <v>103171</v>
      </c>
      <c r="M54" s="333">
        <v>-1.2</v>
      </c>
      <c r="N54" s="334">
        <v>55.1</v>
      </c>
    </row>
    <row r="55" spans="1:14" x14ac:dyDescent="0.15">
      <c r="A55" s="250"/>
      <c r="B55" s="246"/>
      <c r="C55" s="246"/>
      <c r="D55" s="246"/>
      <c r="E55" s="246"/>
      <c r="F55" s="246"/>
      <c r="G55" s="312" t="s">
        <v>520</v>
      </c>
      <c r="H55" s="313"/>
      <c r="I55" s="321">
        <v>745949</v>
      </c>
      <c r="J55" s="322">
        <v>159732</v>
      </c>
      <c r="K55" s="323">
        <v>61.5</v>
      </c>
      <c r="L55" s="324">
        <v>272886</v>
      </c>
      <c r="M55" s="325">
        <v>3.7</v>
      </c>
      <c r="N55" s="326">
        <v>57.8</v>
      </c>
    </row>
    <row r="56" spans="1:14" x14ac:dyDescent="0.15">
      <c r="A56" s="250"/>
      <c r="B56" s="246"/>
      <c r="C56" s="246"/>
      <c r="D56" s="246"/>
      <c r="E56" s="246"/>
      <c r="F56" s="246"/>
      <c r="G56" s="327"/>
      <c r="H56" s="328" t="s">
        <v>518</v>
      </c>
      <c r="I56" s="329">
        <v>372940</v>
      </c>
      <c r="J56" s="330">
        <v>79859</v>
      </c>
      <c r="K56" s="331">
        <v>12.2</v>
      </c>
      <c r="L56" s="332">
        <v>125724</v>
      </c>
      <c r="M56" s="333">
        <v>21.9</v>
      </c>
      <c r="N56" s="334">
        <v>-9.6999999999999993</v>
      </c>
    </row>
    <row r="57" spans="1:14" x14ac:dyDescent="0.15">
      <c r="A57" s="250"/>
      <c r="B57" s="246"/>
      <c r="C57" s="246"/>
      <c r="D57" s="246"/>
      <c r="E57" s="246"/>
      <c r="F57" s="246"/>
      <c r="G57" s="312" t="s">
        <v>521</v>
      </c>
      <c r="H57" s="313"/>
      <c r="I57" s="321">
        <v>980316</v>
      </c>
      <c r="J57" s="322">
        <v>213809</v>
      </c>
      <c r="K57" s="323">
        <v>33.9</v>
      </c>
      <c r="L57" s="324">
        <v>245039</v>
      </c>
      <c r="M57" s="325">
        <v>-10.199999999999999</v>
      </c>
      <c r="N57" s="326">
        <v>44.1</v>
      </c>
    </row>
    <row r="58" spans="1:14" x14ac:dyDescent="0.15">
      <c r="A58" s="250"/>
      <c r="B58" s="246"/>
      <c r="C58" s="246"/>
      <c r="D58" s="246"/>
      <c r="E58" s="246"/>
      <c r="F58" s="246"/>
      <c r="G58" s="327"/>
      <c r="H58" s="328" t="s">
        <v>518</v>
      </c>
      <c r="I58" s="329">
        <v>728947</v>
      </c>
      <c r="J58" s="330">
        <v>158985</v>
      </c>
      <c r="K58" s="331">
        <v>99.1</v>
      </c>
      <c r="L58" s="332">
        <v>108922</v>
      </c>
      <c r="M58" s="333">
        <v>-13.4</v>
      </c>
      <c r="N58" s="334">
        <v>112.5</v>
      </c>
    </row>
    <row r="59" spans="1:14" x14ac:dyDescent="0.15">
      <c r="A59" s="250"/>
      <c r="B59" s="246"/>
      <c r="C59" s="246"/>
      <c r="D59" s="246"/>
      <c r="E59" s="246"/>
      <c r="F59" s="246"/>
      <c r="G59" s="312" t="s">
        <v>522</v>
      </c>
      <c r="H59" s="313"/>
      <c r="I59" s="321">
        <v>1588548</v>
      </c>
      <c r="J59" s="322">
        <v>352072</v>
      </c>
      <c r="K59" s="323">
        <v>64.7</v>
      </c>
      <c r="L59" s="324">
        <v>237994</v>
      </c>
      <c r="M59" s="325">
        <v>-2.9</v>
      </c>
      <c r="N59" s="326">
        <v>67.599999999999994</v>
      </c>
    </row>
    <row r="60" spans="1:14" x14ac:dyDescent="0.15">
      <c r="A60" s="250"/>
      <c r="B60" s="246"/>
      <c r="C60" s="246"/>
      <c r="D60" s="246"/>
      <c r="E60" s="246"/>
      <c r="F60" s="246"/>
      <c r="G60" s="327"/>
      <c r="H60" s="328" t="s">
        <v>518</v>
      </c>
      <c r="I60" s="335">
        <v>1336398</v>
      </c>
      <c r="J60" s="330">
        <v>296188</v>
      </c>
      <c r="K60" s="331">
        <v>86.3</v>
      </c>
      <c r="L60" s="332">
        <v>110361</v>
      </c>
      <c r="M60" s="333">
        <v>1.3</v>
      </c>
      <c r="N60" s="334">
        <v>85</v>
      </c>
    </row>
    <row r="61" spans="1:14" x14ac:dyDescent="0.15">
      <c r="A61" s="250"/>
      <c r="B61" s="246"/>
      <c r="C61" s="246"/>
      <c r="D61" s="246"/>
      <c r="E61" s="246"/>
      <c r="F61" s="246"/>
      <c r="G61" s="312" t="s">
        <v>523</v>
      </c>
      <c r="H61" s="336"/>
      <c r="I61" s="337">
        <v>840968</v>
      </c>
      <c r="J61" s="338">
        <v>182127</v>
      </c>
      <c r="K61" s="339">
        <v>31</v>
      </c>
      <c r="L61" s="340">
        <v>248157</v>
      </c>
      <c r="M61" s="341">
        <v>3.9</v>
      </c>
      <c r="N61" s="326">
        <v>27.1</v>
      </c>
    </row>
    <row r="62" spans="1:14" x14ac:dyDescent="0.15">
      <c r="A62" s="250"/>
      <c r="B62" s="246"/>
      <c r="C62" s="246"/>
      <c r="D62" s="246"/>
      <c r="E62" s="246"/>
      <c r="F62" s="246"/>
      <c r="G62" s="327"/>
      <c r="H62" s="328" t="s">
        <v>518</v>
      </c>
      <c r="I62" s="329">
        <v>600633</v>
      </c>
      <c r="J62" s="330">
        <v>130500</v>
      </c>
      <c r="K62" s="331">
        <v>45.9</v>
      </c>
      <c r="L62" s="332">
        <v>110522</v>
      </c>
      <c r="M62" s="333">
        <v>-0.6</v>
      </c>
      <c r="N62" s="334">
        <v>46.5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27.99</v>
      </c>
      <c r="G47" s="12">
        <v>30.86</v>
      </c>
      <c r="H47" s="12">
        <v>34.58</v>
      </c>
      <c r="I47" s="12">
        <v>35.21</v>
      </c>
      <c r="J47" s="13">
        <v>32.950000000000003</v>
      </c>
    </row>
    <row r="48" spans="2:10" ht="57.75" customHeight="1" x14ac:dyDescent="0.15">
      <c r="B48" s="14"/>
      <c r="C48" s="1174" t="s">
        <v>4</v>
      </c>
      <c r="D48" s="1174"/>
      <c r="E48" s="1175"/>
      <c r="F48" s="15">
        <v>4.9800000000000004</v>
      </c>
      <c r="G48" s="16">
        <v>3.22</v>
      </c>
      <c r="H48" s="16">
        <v>3.07</v>
      </c>
      <c r="I48" s="16">
        <v>3.35</v>
      </c>
      <c r="J48" s="17">
        <v>4.16</v>
      </c>
    </row>
    <row r="49" spans="2:10" ht="57.75" customHeight="1" thickBot="1" x14ac:dyDescent="0.2">
      <c r="B49" s="18"/>
      <c r="C49" s="1176" t="s">
        <v>5</v>
      </c>
      <c r="D49" s="1176"/>
      <c r="E49" s="1177"/>
      <c r="F49" s="19" t="s">
        <v>530</v>
      </c>
      <c r="G49" s="20" t="s">
        <v>531</v>
      </c>
      <c r="H49" s="20" t="s">
        <v>532</v>
      </c>
      <c r="I49" s="20">
        <v>0.41</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2018-02-22T02:48:07Z</cp:lastPrinted>
  <dcterms:created xsi:type="dcterms:W3CDTF">2018-01-24T03:54:54Z</dcterms:created>
  <dcterms:modified xsi:type="dcterms:W3CDTF">2018-11-29T00:36:26Z</dcterms:modified>
  <cp:category/>
</cp:coreProperties>
</file>