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11南相馬市●\"/>
    </mc:Choice>
  </mc:AlternateContent>
  <bookViews>
    <workbookView xWindow="2550" yWindow="2370" windowWidth="14940" windowHeight="7875" tabRatio="9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C37"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E35" i="9" s="1"/>
  <c r="BE36" i="9" s="1"/>
  <c r="BE37" i="9" s="1"/>
  <c r="BW34" i="9" l="1"/>
  <c r="BW35" i="9" l="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<sst xmlns="http://schemas.openxmlformats.org/spreadsheetml/2006/main" count="1082" uniqueCount="585">
  <si>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</si>
  <si>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</si>
  <si>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</si>
  <si>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</si>
  <si>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</si>
  <si>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</si>
  <si>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</si>
  <si>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</si>
  <si>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</si>
  <si>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</si>
  <si>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</si>
  <si>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</si>
  <si>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</si>
  <si>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</si>
  <si>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</si>
  <si>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</si>
  <si>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</si>
  <si>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</si>
  <si>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</si>
  <si>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</si>
  <si>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</si>
  <si>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</si>
  <si>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</si>
  <si>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</si>
  <si>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</si>
  <si>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</si>
  <si>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</si>
  <si>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</si>
  <si>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</si>
  <si>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</si>
  <si>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</si>
  <si>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</si>
  <si>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</si>
  <si>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</si>
  <si>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</si>
  <si>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</si>
  <si>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</si>
  <si>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</si>
  <si>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</si>
  <si>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</si>
  <si>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</si>
  <si>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</si>
  <si>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</si>
  <si>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</si>
  <si>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</si>
  <si>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</si>
  <si>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</si>
  <si>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</si>
  <si>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</si>
  <si>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</si>
  <si>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</si>
  <si>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</si>
  <si>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</si>
  <si>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</si>
  <si>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</si>
  <si>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</si>
  <si>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</si>
  <si>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</si>
  <si>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</si>
  <si>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</si>
  <si>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</si>
  <si>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</si>
  <si>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</si>
  <si>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</si>
  <si>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</si>
  <si>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</si>
  <si>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</si>
  <si>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</si>
  <si>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</si>
  <si>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</si>
  <si>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</si>
  <si>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</si>
  <si>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</si>
  <si>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</si>
  <si>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</si>
  <si>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</si>
  <si>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</si>
  <si>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</si>
  <si>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</si>
  <si>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</si>
  <si>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</si>
  <si>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</si>
  <si>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</si>
  <si>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</si>
  <si>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</si>
  <si>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</si>
  <si>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</si>
  <si>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</si>
  <si>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</si>
  <si>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</si>
  <si>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</si>
  <si>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</si>
  <si>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</si>
  <si>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</si>
  <si>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</si>
  <si>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</si>
  <si>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</si>
  <si>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</si>
  <si>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</si>
  <si>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</si>
  <si>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</si>
  <si>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</si>
  <si>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</si>
  <si>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</si>
  <si>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</si>
  <si>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</si>
  <si>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</si>
  <si>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</si>
  <si>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</si>
  <si>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</si>
  <si>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</si>
  <si>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</si>
  <si>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</si>
  <si>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</si>
  <si>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</si>
  <si>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</si>
  <si>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</si>
  <si>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</si>
  <si>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</si>
  <si>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</si>
  <si>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</si>
  <si>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</si>
  <si>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</si>
  <si>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</si>
  <si>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</si>
  <si>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</si>
  <si>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</si>
  <si>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</si>
  <si>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</si>
  <si>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</si>
  <si>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</si>
  <si>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</si>
  <si>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</si>
  <si>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</si>
  <si>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</si>
  <si>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</si>
  <si>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</si>
  <si>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</si>
  <si>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</si>
  <si>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</si>
  <si>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</si>
  <si>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</si>
  <si>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</si>
  <si>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</si>
  <si>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</si>
  <si>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</si>
  <si>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</si>
  <si>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</si>
  <si>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</si>
  <si>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</si>
  <si>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</si>
  <si>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</si>
  <si>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</si>
  <si>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</si>
  <si>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</si>
  <si>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</si>
  <si>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</si>
  <si>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</si>
  <si>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</si>
  <si>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</si>
  <si>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</si>
  <si>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</si>
  <si>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</si>
  <si>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</si>
  <si>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</si>
  <si>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</si>
  <si>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</si>
  <si>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</si>
  <si>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</si>
  <si>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</si>
  <si>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</si>
  <si>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</si>
  <si>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</si>
  <si>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</si>
  <si>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</si>
  <si>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</si>
  <si>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</si>
  <si>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</si>
  <si>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</si>
  <si>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</si>
  <si>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</si>
  <si>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</si>
  <si>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</si>
  <si>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</si>
  <si>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</si>
  <si>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</si>
  <si>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</si>
  <si>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</si>
  <si>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</si>
  <si>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</si>
  <si>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</si>
  <si>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</si>
  <si>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</si>
  <si>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</si>
  <si>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</si>
  <si>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</si>
  <si>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</si>
  <si>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福島県南相馬市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</si>
  <si>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</si>
  <si>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</si>
  <si>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</si>
  <si>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</si>
  <si>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</si>
  <si>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</si>
  <si>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</si>
  <si>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</si>
  <si>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</si>
  <si>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</si>
  <si>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</si>
  <si>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</si>
  <si>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</si>
  <si>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</si>
  <si>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</si>
  <si>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</si>
  <si>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</si>
  <si>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</si>
  <si>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</si>
  <si>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</si>
  <si>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</si>
  <si>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</si>
  <si>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</si>
  <si>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</si>
  <si>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</si>
  <si>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</si>
  <si>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</si>
  <si>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</si>
  <si>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</si>
  <si>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</si>
  <si>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</si>
  <si>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</si>
  <si>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</si>
  <si>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</si>
  <si>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</si>
  <si>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</si>
  <si>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</si>
  <si>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</si>
  <si>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</si>
  <si>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</si>
  <si>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</si>
  <si>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</si>
  <si>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</si>
  <si>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</si>
  <si>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</si>
  <si>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</si>
  <si>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</si>
  <si>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</si>
  <si>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</si>
  <si>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</si>
  <si>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</si>
  <si>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</si>
  <si>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</si>
  <si>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</si>
  <si>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</si>
  <si>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</si>
  <si>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</si>
  <si>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</si>
  <si>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</si>
  <si>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</si>
  <si>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</si>
  <si>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</si>
  <si>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</si>
  <si>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</si>
  <si>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</si>
  <si>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</si>
  <si>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</si>
  <si>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</si>
  <si>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</si>
  <si>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</si>
  <si>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</si>
  <si>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</si>
  <si>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</si>
  <si>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</si>
  <si>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</si>
  <si>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</si>
  <si>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</si>
  <si>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</si>
  <si>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</si>
  <si>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</si>
  <si>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</si>
  <si>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</si>
  <si>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</si>
  <si>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</si>
  <si>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</si>
  <si>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</si>
  <si>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</si>
  <si>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</si>
  <si>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</si>
  <si>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</si>
  <si>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</si>
  <si>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</si>
  <si>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</si>
  <si>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</si>
  <si>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</si>
  <si>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</si>
  <si>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</si>
  <si>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</si>
  <si>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</si>
  <si>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</si>
  <si>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</si>
  <si>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</si>
  <si>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</si>
  <si>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</si>
  <si>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</si>
  <si>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</si>
  <si>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</si>
  <si>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</si>
  <si>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</si>
  <si>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</si>
  <si>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</si>
  <si>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</si>
  <si>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</si>
  <si>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</si>
  <si>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</si>
  <si>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</si>
  <si>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</si>
  <si>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</si>
  <si>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</si>
  <si>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</si>
  <si>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</si>
  <si>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</si>
  <si>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</si>
  <si>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</si>
  <si>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</si>
  <si>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</si>
  <si>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</si>
  <si>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</si>
  <si>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</si>
  <si>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</si>
  <si>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</si>
  <si>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</si>
  <si>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</si>
  <si>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</si>
  <si>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</si>
  <si>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</si>
  <si>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</si>
  <si>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</si>
  <si>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</si>
  <si>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</si>
  <si>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</si>
  <si>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</si>
  <si>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</si>
  <si>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</si>
  <si>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</si>
  <si>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</si>
  <si>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</si>
  <si>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</si>
  <si>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</si>
  <si>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福島県南相馬市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</si>
  <si>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</si>
  <si>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</si>
  <si>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</si>
  <si>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</si>
  <si>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</si>
  <si>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</si>
  <si>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</si>
  <si>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</si>
  <si>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</si>
  <si>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</si>
  <si>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</si>
  <si>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</si>
  <si>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</si>
  <si>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</si>
  <si>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</si>
  <si>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</si>
  <si>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</si>
  <si>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</si>
  <si>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</si>
  <si>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</si>
  <si>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</si>
  <si>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</si>
  <si>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</si>
  <si>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</si>
  <si>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</si>
  <si>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</si>
  <si>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</si>
  <si>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</si>
  <si>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</si>
  <si>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</si>
  <si>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</si>
  <si>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</si>
  <si>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</si>
  <si>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</si>
  <si>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</si>
  <si>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</si>
  <si>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</si>
  <si>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</si>
  <si>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</si>
  <si>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</si>
  <si>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</si>
  <si>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</si>
  <si>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</si>
  <si>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</si>
  <si>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</si>
  <si>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</si>
  <si>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</si>
  <si>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工場用地等整備事業特別会計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</si>
  <si>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</si>
  <si>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</si>
  <si>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</si>
  <si>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</si>
  <si>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</si>
  <si>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</si>
  <si>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</si>
  <si>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</si>
  <si>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</si>
  <si>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</si>
  <si>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</si>
  <si>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</si>
  <si>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</si>
  <si>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</si>
  <si>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</si>
  <si>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</si>
  <si>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</si>
  <si>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</si>
  <si>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</si>
  <si>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</si>
  <si>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</si>
  <si>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</si>
  <si>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</si>
  <si>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</si>
  <si>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</si>
  <si>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</si>
  <si>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</si>
  <si>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</si>
  <si>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</si>
  <si>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</si>
  <si>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</si>
  <si>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</si>
  <si>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</si>
  <si>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</si>
  <si>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</si>
  <si>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</si>
  <si>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</si>
  <si>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</si>
  <si>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</si>
  <si>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</si>
  <si>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</si>
  <si>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</si>
  <si>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</si>
  <si>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</si>
  <si>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</si>
  <si>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</si>
  <si>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</si>
  <si>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</si>
  <si>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</si>
  <si>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</si>
  <si>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</si>
  <si>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</si>
  <si>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</si>
  <si>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</si>
  <si>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</si>
  <si>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</si>
  <si>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</si>
  <si>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</si>
  <si>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</si>
  <si>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</si>
  <si>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</si>
  <si>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</si>
  <si>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</si>
  <si>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</si>
  <si>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</si>
  <si>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</si>
  <si>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</si>
  <si>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</si>
  <si>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</si>
  <si>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</si>
  <si>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</si>
  <si>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</si>
  <si>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</si>
  <si>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</si>
  <si>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</si>
  <si>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</si>
  <si>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</si>
  <si>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</si>
  <si>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</si>
  <si>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</si>
  <si>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</si>
  <si>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</si>
  <si>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</si>
  <si>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</si>
  <si>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</si>
  <si>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</si>
  <si>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</si>
  <si>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</si>
  <si>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</si>
  <si>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</si>
  <si>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</si>
  <si>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</si>
  <si>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</si>
  <si>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</si>
  <si>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</si>
  <si>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</si>
  <si>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</si>
  <si>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</si>
  <si>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</si>
  <si>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</si>
  <si>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</si>
  <si>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</si>
  <si>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</si>
  <si>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</si>
  <si>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</si>
  <si>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</si>
  <si>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</si>
  <si>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</si>
  <si>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</si>
  <si>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</si>
  <si>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</si>
  <si>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</si>
  <si>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</si>
  <si>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</si>
  <si>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</si>
  <si>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</si>
  <si>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</si>
  <si>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</si>
  <si>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</si>
  <si>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</si>
  <si>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</si>
  <si>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</si>
  <si>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</si>
  <si>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</si>
  <si>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</si>
  <si>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</si>
  <si>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</si>
  <si>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</si>
  <si>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</si>
  <si>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</si>
  <si>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</si>
  <si>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</si>
  <si>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</si>
  <si>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</si>
  <si>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</si>
  <si>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</si>
  <si>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</si>
  <si>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病院事業会計</t>
  </si>
  <si>
    <t>工業用水道事業会計</t>
  </si>
  <si>
    <t>一般会計</t>
  </si>
  <si>
    <t>国民健康保険特別会計</t>
  </si>
  <si>
    <t>下水道事業会計</t>
  </si>
  <si>
    <t>介護保険特別会計</t>
  </si>
  <si>
    <t>育英資金貸付特別会計</t>
  </si>
  <si>
    <t>その他会計（赤字）</t>
  </si>
  <si>
    <t>その他会計（黒字）</t>
  </si>
  <si>
    <t>-</t>
    <phoneticPr fontId="2"/>
  </si>
  <si>
    <t>-</t>
    <phoneticPr fontId="2"/>
  </si>
  <si>
    <t>-</t>
    <phoneticPr fontId="2"/>
  </si>
  <si>
    <t>相馬地方土地開発公社</t>
    <rPh sb="0" eb="2">
      <t>ソウマ</t>
    </rPh>
    <rPh sb="2" eb="4">
      <t>チホウ</t>
    </rPh>
    <rPh sb="4" eb="6">
      <t>トチ</t>
    </rPh>
    <rPh sb="6" eb="8">
      <t>カイハツ</t>
    </rPh>
    <rPh sb="8" eb="10">
      <t>コウシャ</t>
    </rPh>
    <phoneticPr fontId="2"/>
  </si>
  <si>
    <t>南相馬市文化振興事業団</t>
    <rPh sb="0" eb="4">
      <t>ミナミソウマシ</t>
    </rPh>
    <rPh sb="4" eb="6">
      <t>ブンカ</t>
    </rPh>
    <rPh sb="6" eb="8">
      <t>シンコウ</t>
    </rPh>
    <rPh sb="8" eb="11">
      <t>ジギョウダン</t>
    </rPh>
    <phoneticPr fontId="2"/>
  </si>
  <si>
    <t>ゆめサポート南相馬</t>
    <rPh sb="6" eb="9">
      <t>ミナミソウマ</t>
    </rPh>
    <phoneticPr fontId="2"/>
  </si>
  <si>
    <t>-</t>
    <phoneticPr fontId="2"/>
  </si>
  <si>
    <t>-</t>
    <phoneticPr fontId="2"/>
  </si>
  <si>
    <t>-</t>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</si>
  <si>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</si>
  <si>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3" eb="15">
      <t>カンゴ</t>
    </rPh>
    <rPh sb="15" eb="17">
      <t>センモン</t>
    </rPh>
    <rPh sb="17" eb="19">
      <t>ガッコウ</t>
    </rPh>
    <rPh sb="19" eb="21">
      <t>トクベツ</t>
    </rPh>
    <rPh sb="21" eb="23">
      <t>カイケイ</t>
    </rPh>
    <phoneticPr fontId="2"/>
  </si>
  <si>
    <t>-</t>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</si>
  <si>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</si>
  <si>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</si>
  <si>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</si>
  <si>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福島県市町村装具事務組合（非常勤職員校務災害補償特別会計）</t>
    <rPh sb="0" eb="3">
      <t>フクシマケン</t>
    </rPh>
    <rPh sb="3" eb="6">
      <t>シチョウソン</t>
    </rPh>
    <rPh sb="6" eb="8">
      <t>ソウグ</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</si>
  <si>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</si>
  <si>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</si>
  <si>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</si>
  <si>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</si>
  <si>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t>
    <phoneticPr fontId="2"/>
  </si>
  <si>
    <t>-</t>
    <phoneticPr fontId="2"/>
  </si>
  <si>
    <t>-</t>
    <phoneticPr fontId="2"/>
  </si>
  <si>
    <t>-</t>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</si>
  <si>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</si>
  <si>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</si>
  <si>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</si>
  <si>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</si>
  <si>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</si>
  <si>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</si>
  <si>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</si>
  <si>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</si>
  <si>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</si>
  <si>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</si>
  <si>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</si>
  <si>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</si>
  <si>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将来負担比率は、一般会計が負担する将来の負担額を充当可能な基金額などの充当可能財源が上回るため生じなかった。しかし、これら充当可能財源は、復旧・復興関係基金の影響が大きく、今後の復旧・復興事業の財源となるものであることから、今後も市債の残高や新規発行の適正管理に努め、将来負担比率の軽減を図る必要がある。実質公債費率については、地方債の償還が一部終了したことによる償還額の減少や、下水道事業会計への元利償還金に対する繰入金などが減少したことが主な要因となっている。引き続き、交付税措置の有利な地方債の発行など適正管理に努め、公債費の負担軽減を図る。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</si>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</sst>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8" fillId="8" borderId="41" xfId="34" applyFont="1" applyFill="1" applyBorder="1" applyAlignment="1" applyProtection="1">
      <alignment horizontal="left" vertical="top" wrapText="1"/>
      <protection locked="0"/>
    </xf>
    <xf numFmtId="0" fontId="8" fillId="8" borderId="12" xfId="34" applyFont="1" applyFill="1" applyBorder="1" applyAlignment="1" applyProtection="1">
      <alignment horizontal="left" vertical="top" wrapText="1"/>
      <protection locked="0"/>
    </xf>
    <xf numFmtId="0" fontId="8" fillId="8" borderId="46" xfId="34" applyFont="1" applyFill="1" applyBorder="1" applyAlignment="1" applyProtection="1">
      <alignment horizontal="left" vertical="top" wrapText="1"/>
      <protection locked="0"/>
    </xf>
    <xf numFmtId="0" fontId="8" fillId="8" borderId="60" xfId="34" applyFont="1" applyFill="1" applyBorder="1" applyAlignment="1" applyProtection="1">
      <alignment horizontal="left" vertical="top" wrapText="1"/>
      <protection locked="0"/>
    </xf>
    <xf numFmtId="0" fontId="8" fillId="8" borderId="0" xfId="34" applyFont="1" applyFill="1" applyBorder="1" applyAlignment="1" applyProtection="1">
      <alignment horizontal="left" vertical="top" wrapText="1"/>
      <protection locked="0"/>
    </xf>
    <xf numFmtId="0" fontId="8" fillId="8" borderId="38" xfId="34" applyFont="1" applyFill="1" applyBorder="1" applyAlignment="1" applyProtection="1">
      <alignment horizontal="left" vertical="top" wrapText="1"/>
      <protection locked="0"/>
    </xf>
    <xf numFmtId="0" fontId="8" fillId="8" borderId="37" xfId="34" applyFont="1" applyFill="1" applyBorder="1" applyAlignment="1" applyProtection="1">
      <alignment horizontal="left" vertical="top" wrapText="1"/>
      <protection locked="0"/>
    </xf>
    <xf numFmtId="0" fontId="8" fillId="8" borderId="49" xfId="34" applyFont="1" applyFill="1" applyBorder="1" applyAlignment="1" applyProtection="1">
      <alignment horizontal="left" vertical="top" wrapText="1"/>
      <protection locked="0"/>
    </xf>
    <xf numFmtId="0" fontId="8" fillId="8"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71710</c:v>
                </c:pt>
                <c:pt idx="1">
                  <c:v>239386</c:v>
                </c:pt>
                <c:pt idx="2">
                  <c:v>359739</c:v>
                </c:pt>
                <c:pt idx="3">
                  <c:v>356704</c:v>
                </c:pt>
                <c:pt idx="4">
                  <c:v>198413</c:v>
                </c:pt>
              </c:numCache>
            </c:numRef>
          </c:val>
          <c:smooth val="0"/>
        </c:ser>
        <c:dLbls>
          <c:showLegendKey val="0"/>
          <c:showVal val="0"/>
          <c:showCatName val="0"/>
          <c:showSerName val="0"/>
          <c:showPercent val="0"/>
          <c:showBubbleSize val="0"/>
        </c:dLbls>
        <c:marker val="1"/>
        <c:smooth val="0"/>
        <c:axId val="412225872"/>
        <c:axId val="408738304"/>
      </c:lineChart>
      <c:catAx>
        <c:axId val="412225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738304"/>
        <c:crosses val="autoZero"/>
        <c:auto val="1"/>
        <c:lblAlgn val="ctr"/>
        <c:lblOffset val="100"/>
        <c:tickLblSkip val="1"/>
        <c:tickMarkSkip val="1"/>
        <c:noMultiLvlLbl val="0"/>
      </c:catAx>
      <c:valAx>
        <c:axId val="4087383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22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12.03</c:v>
                </c:pt>
                <c:pt idx="1">
                  <c:v>11.52</c:v>
                </c:pt>
                <c:pt idx="2">
                  <c:v>16.96</c:v>
                </c:pt>
                <c:pt idx="3">
                  <c:v>11.23</c:v>
                </c:pt>
                <c:pt idx="4">
                  <c:v>8.1300000000000008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10.86</c:v>
                </c:pt>
                <c:pt idx="1">
                  <c:v>16</c:v>
                </c:pt>
                <c:pt idx="2">
                  <c:v>19.28</c:v>
                </c:pt>
                <c:pt idx="3">
                  <c:v>17.89</c:v>
                </c:pt>
                <c:pt idx="4">
                  <c:v>24.87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7716864"/>
        <c:axId val="418343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2.75</c:v>
                </c:pt>
                <c:pt idx="1">
                  <c:v>4.6500000000000004</c:v>
                </c:pt>
                <c:pt idx="2">
                  <c:v>9.56</c:v>
                </c:pt>
                <c:pt idx="3">
                  <c:v>1.95</c:v>
                </c:pt>
                <c:pt idx="4">
                  <c:v>3.49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7716864"/>
        <c:axId val="418343944"/>
      </c:lineChart>
      <c:catAx>
        <c:axId val="1777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343944"/>
        <c:crosses val="autoZero"/>
        <c:auto val="1"/>
        <c:lblAlgn val="ctr"/>
        <c:lblOffset val="100"/>
        <c:tickLblSkip val="1"/>
        <c:tickMarkSkip val="1"/>
        <c:noMultiLvlLbl val="0"/>
      </c:catAx>
      <c:valAx>
        <c:axId val="418343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71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0.26</c:v>
                </c:pt>
                <c:pt idx="2">
                  <c:v>#N/A</c:v>
                </c:pt>
                <c:pt idx="3">
                  <c:v>0.26</c:v>
                </c:pt>
                <c:pt idx="4">
                  <c:v>#N/A</c:v>
                </c:pt>
                <c:pt idx="5">
                  <c:v>0.03</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育英資金貸付特別会計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0.04</c:v>
                </c:pt>
                <c:pt idx="4">
                  <c:v>#N/A</c:v>
                </c:pt>
                <c:pt idx="5">
                  <c:v>0.02</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0.88</c:v>
                </c:pt>
                <c:pt idx="2">
                  <c:v>#N/A</c:v>
                </c:pt>
                <c:pt idx="3">
                  <c:v>0.47</c:v>
                </c:pt>
                <c:pt idx="4">
                  <c:v>#N/A</c:v>
                </c:pt>
                <c:pt idx="5">
                  <c:v>0.35</c:v>
                </c:pt>
                <c:pt idx="6">
                  <c:v>#N/A</c:v>
                </c:pt>
                <c:pt idx="7">
                  <c:v>0.81</c:v>
                </c:pt>
                <c:pt idx="8">
                  <c:v>#N/A</c:v>
                </c:pt>
                <c:pt idx="9">
                  <c:v>1.07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2.56</c:v>
                </c:pt>
                <c:pt idx="2">
                  <c:v>#N/A</c:v>
                </c:pt>
                <c:pt idx="3">
                  <c:v>3.93</c:v>
                </c:pt>
                <c:pt idx="4">
                  <c:v>#N/A</c:v>
                </c:pt>
                <c:pt idx="5">
                  <c:v>4.8600000000000003</c:v>
                </c:pt>
                <c:pt idx="6">
                  <c:v>#N/A</c:v>
                </c:pt>
                <c:pt idx="7">
                  <c:v>4.3499999999999996</c:v>
                </c:pt>
                <c:pt idx="8">
                  <c:v>#N/A</c:v>
                </c:pt>
                <c:pt idx="9">
                  <c:v>4.8499999999999996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11.11</c:v>
                </c:pt>
                <c:pt idx="2">
                  <c:v>#N/A</c:v>
                </c:pt>
                <c:pt idx="3">
                  <c:v>6.52</c:v>
                </c:pt>
                <c:pt idx="4">
                  <c:v>#N/A</c:v>
                </c:pt>
                <c:pt idx="5">
                  <c:v>6.59</c:v>
                </c:pt>
                <c:pt idx="6">
                  <c:v>#N/A</c:v>
                </c:pt>
                <c:pt idx="7">
                  <c:v>7.69</c:v>
                </c:pt>
                <c:pt idx="8">
                  <c:v>#N/A</c:v>
                </c:pt>
                <c:pt idx="9">
                  <c:v>6.22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11.92</c:v>
                </c:pt>
                <c:pt idx="2">
                  <c:v>#N/A</c:v>
                </c:pt>
                <c:pt idx="3">
                  <c:v>11.47</c:v>
                </c:pt>
                <c:pt idx="4">
                  <c:v>#N/A</c:v>
                </c:pt>
                <c:pt idx="5">
                  <c:v>16.920000000000002</c:v>
                </c:pt>
                <c:pt idx="6">
                  <c:v>#N/A</c:v>
                </c:pt>
                <c:pt idx="7">
                  <c:v>11.21</c:v>
                </c:pt>
                <c:pt idx="8">
                  <c:v>#N/A</c:v>
                </c:pt>
                <c:pt idx="9">
                  <c:v>8.08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5.42</c:v>
                </c:pt>
                <c:pt idx="2">
                  <c:v>#N/A</c:v>
                </c:pt>
                <c:pt idx="3">
                  <c:v>6.95</c:v>
                </c:pt>
                <c:pt idx="4">
                  <c:v>#N/A</c:v>
                </c:pt>
                <c:pt idx="5">
                  <c:v>8.9499999999999993</c:v>
                </c:pt>
                <c:pt idx="6">
                  <c:v>#N/A</c:v>
                </c:pt>
                <c:pt idx="7">
                  <c:v>9.4600000000000009</c:v>
                </c:pt>
                <c:pt idx="8">
                  <c:v>#N/A</c:v>
                </c:pt>
                <c:pt idx="9">
                  <c:v>11.09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7.94</c:v>
                </c:pt>
                <c:pt idx="2">
                  <c:v>#N/A</c:v>
                </c:pt>
                <c:pt idx="3">
                  <c:v>8.51</c:v>
                </c:pt>
                <c:pt idx="4">
                  <c:v>#N/A</c:v>
                </c:pt>
                <c:pt idx="5">
                  <c:v>10.01</c:v>
                </c:pt>
                <c:pt idx="6">
                  <c:v>#N/A</c:v>
                </c:pt>
                <c:pt idx="7">
                  <c:v>7.38</c:v>
                </c:pt>
                <c:pt idx="8">
                  <c:v>#N/A</c:v>
                </c:pt>
                <c:pt idx="9">
                  <c:v>17.37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12.84</c:v>
                </c:pt>
                <c:pt idx="2">
                  <c:v>#N/A</c:v>
                </c:pt>
                <c:pt idx="3">
                  <c:v>14.71</c:v>
                </c:pt>
                <c:pt idx="4">
                  <c:v>#N/A</c:v>
                </c:pt>
                <c:pt idx="5">
                  <c:v>17.96</c:v>
                </c:pt>
                <c:pt idx="6">
                  <c:v>#N/A</c:v>
                </c:pt>
                <c:pt idx="7">
                  <c:v>20.46</c:v>
                </c:pt>
                <c:pt idx="8">
                  <c:v>#N/A</c:v>
                </c:pt>
                <c:pt idx="9">
                  <c:v>23.83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6600224"/>
        <c:axId val="408583728"/>
      </c:barChart>
      <c:catAx>
        <c:axId val="41660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583728"/>
        <c:crosses val="autoZero"/>
        <c:auto val="1"/>
        <c:lblAlgn val="ctr"/>
        <c:lblOffset val="100"/>
        <c:tickLblSkip val="1"/>
        <c:tickMarkSkip val="1"/>
        <c:noMultiLvlLbl val="0"/>
      </c:catAx>
      <c:valAx>
        <c:axId val="40858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00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3064</c:v>
                </c:pt>
                <c:pt idx="5">
                  <c:v>3105</c:v>
                </c:pt>
                <c:pt idx="8">
                  <c:v>3178</c:v>
                </c:pt>
                <c:pt idx="11">
                  <c:v>3101</c:v>
                </c:pt>
                <c:pt idx="14">
                  <c:v>3032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350</c:v>
                </c:pt>
                <c:pt idx="3">
                  <c:v>381</c:v>
                </c:pt>
                <c:pt idx="6">
                  <c:v>239</c:v>
                </c:pt>
                <c:pt idx="9">
                  <c:v>169</c:v>
                </c:pt>
                <c:pt idx="12">
                  <c:v>165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39</c:v>
                </c:pt>
                <c:pt idx="3">
                  <c:v>38</c:v>
                </c:pt>
                <c:pt idx="6">
                  <c:v>39</c:v>
                </c:pt>
                <c:pt idx="9">
                  <c:v>54</c:v>
                </c:pt>
                <c:pt idx="12">
                  <c:v>58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1128</c:v>
                </c:pt>
                <c:pt idx="3">
                  <c:v>1033</c:v>
                </c:pt>
                <c:pt idx="6">
                  <c:v>992</c:v>
                </c:pt>
                <c:pt idx="9">
                  <c:v>1180</c:v>
                </c:pt>
                <c:pt idx="12">
                  <c:v>1017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3540</c:v>
                </c:pt>
                <c:pt idx="3">
                  <c:v>3730</c:v>
                </c:pt>
                <c:pt idx="6">
                  <c:v>3709</c:v>
                </c:pt>
                <c:pt idx="9">
                  <c:v>3506</c:v>
                </c:pt>
                <c:pt idx="12">
                  <c:v>2938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2522400"/>
        <c:axId val="416967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1993</c:v>
                </c:pt>
                <c:pt idx="2">
                  <c:v>#N/A</c:v>
                </c:pt>
                <c:pt idx="3">
                  <c:v>#N/A</c:v>
                </c:pt>
                <c:pt idx="4">
                  <c:v>2077</c:v>
                </c:pt>
                <c:pt idx="5">
                  <c:v>#N/A</c:v>
                </c:pt>
                <c:pt idx="6">
                  <c:v>#N/A</c:v>
                </c:pt>
                <c:pt idx="7">
                  <c:v>1801</c:v>
                </c:pt>
                <c:pt idx="8">
                  <c:v>#N/A</c:v>
                </c:pt>
                <c:pt idx="9">
                  <c:v>#N/A</c:v>
                </c:pt>
                <c:pt idx="10">
                  <c:v>1808</c:v>
                </c:pt>
                <c:pt idx="11">
                  <c:v>#N/A</c:v>
                </c:pt>
                <c:pt idx="12">
                  <c:v>#N/A</c:v>
                </c:pt>
                <c:pt idx="13">
                  <c:v>1146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2522400"/>
        <c:axId val="416967568"/>
      </c:lineChart>
      <c:catAx>
        <c:axId val="41252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967568"/>
        <c:crosses val="autoZero"/>
        <c:auto val="1"/>
        <c:lblAlgn val="ctr"/>
        <c:lblOffset val="100"/>
        <c:tickLblSkip val="1"/>
        <c:tickMarkSkip val="1"/>
        <c:noMultiLvlLbl val="0"/>
      </c:catAx>
      <c:valAx>
        <c:axId val="41696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52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31395</c:v>
                </c:pt>
                <c:pt idx="5">
                  <c:v>31996</c:v>
                </c:pt>
                <c:pt idx="8">
                  <c:v>32356</c:v>
                </c:pt>
                <c:pt idx="11">
                  <c:v>32197</c:v>
                </c:pt>
                <c:pt idx="14">
                  <c:v>31129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263</c:v>
                </c:pt>
                <c:pt idx="5">
                  <c:v>36</c:v>
                </c:pt>
                <c:pt idx="8">
                  <c:v>168</c:v>
                </c:pt>
                <c:pt idx="11">
                  <c:v>819</c:v>
                </c:pt>
                <c:pt idx="14">
                  <c:v>1329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16751</c:v>
                </c:pt>
                <c:pt idx="5">
                  <c:v>20284</c:v>
                </c:pt>
                <c:pt idx="8">
                  <c:v>20953</c:v>
                </c:pt>
                <c:pt idx="11">
                  <c:v>22535</c:v>
                </c:pt>
                <c:pt idx="14">
                  <c:v>25203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4746</c:v>
                </c:pt>
                <c:pt idx="3">
                  <c:v>4645</c:v>
                </c:pt>
                <c:pt idx="6">
                  <c:v>4237</c:v>
                </c:pt>
                <c:pt idx="9">
                  <c:v>4433</c:v>
                </c:pt>
                <c:pt idx="12">
                  <c:v>4154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225</c:v>
                </c:pt>
                <c:pt idx="3">
                  <c:v>294</c:v>
                </c:pt>
                <c:pt idx="6">
                  <c:v>286</c:v>
                </c:pt>
                <c:pt idx="9">
                  <c:v>250</c:v>
                </c:pt>
                <c:pt idx="12">
                  <c:v>190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11678</c:v>
                </c:pt>
                <c:pt idx="3">
                  <c:v>12476</c:v>
                </c:pt>
                <c:pt idx="6">
                  <c:v>12748</c:v>
                </c:pt>
                <c:pt idx="9">
                  <c:v>12335</c:v>
                </c:pt>
                <c:pt idx="12">
                  <c:v>11685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1649</c:v>
                </c:pt>
                <c:pt idx="3">
                  <c:v>1272</c:v>
                </c:pt>
                <c:pt idx="6">
                  <c:v>1031</c:v>
                </c:pt>
                <c:pt idx="9">
                  <c:v>859</c:v>
                </c:pt>
                <c:pt idx="12">
                  <c:v>623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33271</c:v>
                </c:pt>
                <c:pt idx="3">
                  <c:v>32889</c:v>
                </c:pt>
                <c:pt idx="6">
                  <c:v>33044</c:v>
                </c:pt>
                <c:pt idx="9">
                  <c:v>31923</c:v>
                </c:pt>
                <c:pt idx="12">
                  <c:v>30884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8766048"/>
        <c:axId val="17752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3160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8766048"/>
        <c:axId val="177525344"/>
      </c:lineChart>
      <c:catAx>
        <c:axId val="4087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525344"/>
        <c:crosses val="autoZero"/>
        <c:auto val="1"/>
        <c:lblAlgn val="ctr"/>
        <c:lblOffset val="100"/>
        <c:tickLblSkip val="1"/>
        <c:tickMarkSkip val="1"/>
        <c:noMultiLvlLbl val="0"/>
      </c:catAx>
      <c:valAx>
        <c:axId val="17752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7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{5F9D2605-7776-42ED-BD36-1047FDBA33D4}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{1CFB3266-974E-40EF-B267-488F14EF1A83}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{54359E60-9020-4CC1-9DB7-936FB05BF59D}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{CE4210C5-86E7-4505-9DF3-C2621F8680ED}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{FD8B99B2-1EF4-4115-AF89-4A5F38064CAB}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{32058311-57BD-4A36-9D0A-15CE8AABFBAB}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{A9868116-4180-45BF-B4EF-411DA8CB3B70}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{97440337-BAEF-46E8-9FBA-EBA5C4DC2481}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{3A0C040E-0047-468F-B689-044C839A5176}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{B3A39FA1-98B6-48F8-B14B-F30CCCA1407A}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21100056"/>
        <c:axId val="421100448"/>
      </c:scatterChart>
      <c:valAx>
        <c:axId val="421100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100448"/>
        <c:crosses val="autoZero"/>
        <c:crossBetween val="midCat"/>
      </c:valAx>
      <c:valAx>
        <c:axId val="421100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100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{EF3DECE0-C7D9-422A-AE29-B0DBD500D446}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{F149782B-07CC-41E3-B0F1-17D8F5123BBB}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{5E092A20-3961-4394-9665-092FDAE7B466}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{29089257-7955-4980-97E8-ACE378735864}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{4D45D148-1A28-4734-9A12-2CAF96939AC7}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14.1</c:v>
                </c:pt>
                <c:pt idx="2">
                  <c:v>12.9</c:v>
                </c:pt>
                <c:pt idx="3">
                  <c:v>12.3</c:v>
                </c:pt>
                <c:pt idx="4">
                  <c:v>10.1</c:v>
                </c:pt>
              </c:numCache>
            </c:numRef>
          </c:xVal>
          <c:yVal>
            <c:numRef>
              <c:f>公会計指標分析・財政指標組合せ分析表!$K$73:$O$73</c:f>
              <c:numCache>
                <c:formatCode>#,##0.0;"▲ "#,##0.0</c:formatCode>
                <c:ptCount val="5"/>
                <c:pt idx="0">
                  <c:v>21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{D675D241-3A53-460B-93CE-26A3318F08F4}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{E653EAC8-DD86-4577-8C7D-1D65379E0938}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{88E672BC-4AE7-4A76-9AF2-238D86C62595}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{6D585640-2BCF-49D4-B1D4-D6E3B2597D0C}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{104ECAFE-17C4-483E-BF26-DD110DD222EC}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7.5</c:v>
                </c:pt>
              </c:numCache>
            </c:numRef>
          </c:xVal>
          <c:yVal>
            <c:numRef>
              <c:f>公会計指標分析・財政指標組合せ分析表!$K$77:$O$77</c:f>
              <c:numCache>
                <c:formatCode>#,##0.0;"▲ "#,##0.0</c:formatCode>
                <c:ptCount val="5"/>
                <c:pt idx="0">
                  <c:v>58.2</c:v>
                </c:pt>
                <c:pt idx="1">
                  <c:v>50.3</c:v>
                </c:pt>
                <c:pt idx="2">
                  <c:v>45.9</c:v>
                </c:pt>
                <c:pt idx="3">
                  <c:v>39</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1101232"/>
        <c:axId val="421101624"/>
      </c:scatterChart>
      <c:valAx>
        <c:axId val="421101232"/>
        <c:scaling>
          <c:orientation val="minMax"/>
          <c:max val="15"/>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101624"/>
        <c:crosses val="autoZero"/>
        <c:crossBetween val="midCat"/>
      </c:valAx>
      <c:valAx>
        <c:axId val="421101624"/>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101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地方債の償還が一部終了したことに伴い元利償還金が減少したことや、下水道事業会計への元利償還金に対する繰入金などが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した結果、実質公債費比率の分子は前年度比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今後も引き続き、交付税措置の有利な地方債の発行など適正管理に努め、公債費の負担軽減を図る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地方債の繰り上げ償還を行ったことで地方債残高が減少したことに加え、一般財源、義援金等を原資とした東日本大震災復旧・復興基金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充当可能基金残高が増加したことで、一般会計等が負担する将来の負担額を充当可能な財源が上回ったため、平成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年度に引き続き将来負担比率の分子はマイナスとなった。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マイナスとな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っているものの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、残高が増加している復旧・復興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関係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基金については、今後の復旧・復興事業の財源となるものであることから、今後も市債の残高や新規発行の適正管理に努め、将来負担比率の軽減を図る必要がある。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348740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472946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597152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721358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150556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5386685" y="167640"/>
          <a:ext cx="349059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5412085" y="170180"/>
          <a:ext cx="3461385"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5437485" y="165100"/>
          <a:ext cx="3411855"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2870815" y="167640"/>
          <a:ext cx="238252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2896215" y="170180"/>
          <a:ext cx="233807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2921615" y="165100"/>
          <a:ext cx="228092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36880" y="357505"/>
          <a:ext cx="9086850"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558165" y="389255"/>
          <a:ext cx="125793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752600" y="389255"/>
          <a:ext cx="127000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62,960
62,608
398.58
113,731,270
109,494,093
1,516,409
18,654,634
30,884,368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086100" y="389255"/>
          <a:ext cx="135445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440555" y="408305"/>
          <a:ext cx="175387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194425" y="408305"/>
          <a:ext cx="1130935"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7388860" y="421005"/>
          <a:ext cx="63500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440555" y="101536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257925" y="101536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0019030" y="357505"/>
          <a:ext cx="1384935" cy="5981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0279380" y="421005"/>
          <a:ext cx="1130935"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0279380" y="53149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0101580" y="5022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0155555"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0155555"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09740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18565" y="3492500"/>
          <a:ext cx="3794125"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795639" y="375977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365201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496189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496189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34682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34682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785876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785876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18565" y="408051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27939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279390" y="414401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355590" y="436499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18565" y="408051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0247630" y="3492500"/>
          <a:ext cx="37922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1037166" y="375977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267917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08051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430655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14401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4382750" y="436499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08051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01611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069467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738568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751268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62,960
62,608
398.58
113,731,270
109,494,093
1,516,409
18,654,634
30,884,368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62,960
62,608
398.58
113,731,270
109,494,093
1,516,409
18,654,634
30,884,368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62,960
62,608
398.58
113,731,270
109,494,093
1,516,409
18,654,634
30,884,368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ゴシック" panose="020B0609070205080204" pitchFamily="49" charset="-128"/>
              <a:ea typeface="ＭＳ ゴシック" panose="020B0609070205080204" pitchFamily="49" charset="-128"/>
            </a:rPr>
            <a:t>　復旧・復興関連事業の進捗により、基準財政収入額の法人税割を除くすべての税目が増加した。基準財政需要額は前年度から横ばいで推移し、平成</a:t>
          </a:r>
          <a:r>
            <a:rPr kumimoji="1" lang="en-US" altLang="ja-JP" sz="1300" baseline="0">
              <a:latin typeface="ＭＳ ゴシック" panose="020B0609070205080204" pitchFamily="49" charset="-128"/>
              <a:ea typeface="ＭＳ ゴシック" panose="020B0609070205080204" pitchFamily="49" charset="-128"/>
            </a:rPr>
            <a:t>28</a:t>
          </a:r>
          <a:r>
            <a:rPr kumimoji="1" lang="ja-JP" altLang="en-US" sz="1300" baseline="0">
              <a:latin typeface="ＭＳ ゴシック" panose="020B0609070205080204" pitchFamily="49" charset="-128"/>
              <a:ea typeface="ＭＳ ゴシック" panose="020B0609070205080204" pitchFamily="49" charset="-128"/>
            </a:rPr>
            <a:t>年度単年度の財政力指数が平成</a:t>
          </a:r>
          <a:r>
            <a:rPr kumimoji="1" lang="en-US" altLang="ja-JP" sz="1300" baseline="0">
              <a:latin typeface="ＭＳ ゴシック" panose="020B0609070205080204" pitchFamily="49" charset="-128"/>
              <a:ea typeface="ＭＳ ゴシック" panose="020B0609070205080204" pitchFamily="49" charset="-128"/>
            </a:rPr>
            <a:t>25</a:t>
          </a:r>
          <a:r>
            <a:rPr kumimoji="1" lang="ja-JP" altLang="en-US" sz="1300" baseline="0">
              <a:latin typeface="ＭＳ ゴシック" panose="020B0609070205080204" pitchFamily="49" charset="-128"/>
              <a:ea typeface="ＭＳ ゴシック" panose="020B0609070205080204" pitchFamily="49" charset="-128"/>
            </a:rPr>
            <a:t>年度と比較し</a:t>
          </a:r>
          <a:r>
            <a:rPr kumimoji="1" lang="en-US" altLang="ja-JP" sz="1300" baseline="0">
              <a:latin typeface="ＭＳ ゴシック" panose="020B0609070205080204" pitchFamily="49" charset="-128"/>
              <a:ea typeface="ＭＳ ゴシック" panose="020B0609070205080204" pitchFamily="49" charset="-128"/>
            </a:rPr>
            <a:t>0.13</a:t>
          </a:r>
          <a:r>
            <a:rPr kumimoji="1" lang="ja-JP" altLang="en-US" sz="1300" baseline="0">
              <a:latin typeface="ＭＳ ゴシック" panose="020B0609070205080204" pitchFamily="49" charset="-128"/>
              <a:ea typeface="ＭＳ ゴシック" panose="020B0609070205080204" pitchFamily="49" charset="-128"/>
            </a:rPr>
            <a:t>ポイント増加したことから、前年度比</a:t>
          </a:r>
          <a:r>
            <a:rPr kumimoji="1" lang="en-US" altLang="ja-JP" sz="1300" baseline="0">
              <a:latin typeface="ＭＳ ゴシック" panose="020B0609070205080204" pitchFamily="49" charset="-128"/>
              <a:ea typeface="ＭＳ ゴシック" panose="020B0609070205080204" pitchFamily="49" charset="-128"/>
            </a:rPr>
            <a:t>0.04</a:t>
          </a:r>
          <a:r>
            <a:rPr kumimoji="1" lang="ja-JP" altLang="en-US" sz="1300" baseline="0">
              <a:latin typeface="ＭＳ ゴシック" panose="020B0609070205080204" pitchFamily="49" charset="-128"/>
              <a:ea typeface="ＭＳ ゴシック" panose="020B0609070205080204" pitchFamily="49" charset="-128"/>
            </a:rPr>
            <a:t>ポイント増の</a:t>
          </a:r>
          <a:r>
            <a:rPr kumimoji="1" lang="en-US" altLang="ja-JP" sz="1300" baseline="0">
              <a:latin typeface="ＭＳ ゴシック" panose="020B0609070205080204" pitchFamily="49" charset="-128"/>
              <a:ea typeface="ＭＳ ゴシック" panose="020B0609070205080204" pitchFamily="49" charset="-128"/>
            </a:rPr>
            <a:t>0.64</a:t>
          </a:r>
          <a:r>
            <a:rPr kumimoji="1" lang="ja-JP" altLang="en-US" sz="1300" baseline="0">
              <a:latin typeface="ＭＳ ゴシック" panose="020B0609070205080204" pitchFamily="49" charset="-128"/>
              <a:ea typeface="ＭＳ ゴシック" panose="020B0609070205080204" pitchFamily="49" charset="-128"/>
            </a:rPr>
            <a:t>％となった。</a:t>
          </a:r>
          <a:endParaRPr kumimoji="1" lang="en-US" altLang="ja-JP" sz="1300" baseline="0">
            <a:latin typeface="ＭＳ ゴシック" panose="020B0609070205080204" pitchFamily="49" charset="-128"/>
            <a:ea typeface="ＭＳ ゴシック" panose="020B0609070205080204" pitchFamily="49" charset="-128"/>
          </a:endParaRPr>
        </a:p>
        <a:p>
          <a:r>
            <a:rPr kumimoji="1" lang="ja-JP" altLang="en-US" sz="1300" baseline="0">
              <a:latin typeface="ＭＳ ゴシック" panose="020B0609070205080204" pitchFamily="49" charset="-128"/>
              <a:ea typeface="ＭＳ ゴシック" panose="020B0609070205080204" pitchFamily="49" charset="-128"/>
            </a:rPr>
            <a:t>　復旧・復興関連事業がピークを迎えていることから、市税は減収になると見込まれ、今後、事務事業の見直し等による歳出削減を実施するとともに、市税の徴収強化等の取り組みを通じて財政基盤の強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129722</xdr:rowOff>
    </xdr:to>
    <xdr:cxnSp macro="">
      <xdr:nvCxnSpPr>
        <xdr:cNvPr id="70" name="直線コネクタ 69"/>
        <xdr:cNvCxnSpPr/>
      </xdr:nvCxnSpPr>
      <xdr:spPr>
        <a:xfrm flipV="1">
          <a:off x="4114800" y="74331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9978</xdr:rowOff>
    </xdr:to>
    <xdr:cxnSp macro="">
      <xdr:nvCxnSpPr>
        <xdr:cNvPr id="73" name="直線コネクタ 72"/>
        <xdr:cNvCxnSpPr/>
      </xdr:nvCxnSpPr>
      <xdr:spPr>
        <a:xfrm flipV="1">
          <a:off x="3225800" y="75020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28122</xdr:rowOff>
    </xdr:from>
    <xdr:to>
      <xdr:col>6</xdr:col>
      <xdr:colOff>50800</xdr:colOff>
      <xdr:row>44</xdr:row>
      <xdr:rowOff>129722</xdr:rowOff>
    </xdr:to>
    <xdr:sp macro="" textlink="">
      <xdr:nvSpPr>
        <xdr:cNvPr id="74" name="フローチャート : 判断 73"/>
        <xdr:cNvSpPr/>
      </xdr:nvSpPr>
      <xdr:spPr>
        <a:xfrm>
          <a:off x="4064000" y="757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75" name="テキスト ボックス 74"/>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6" name="直線コネクタ 75"/>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9" name="直線コネクタ 78"/>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2" name="テキスト ボックス 91"/>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3" name="円/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7" name="円/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国勢調査人口の減や合併算定替等の影響により、普通交付税が減少したため、経常一般財源が前年度比約</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億円減少したことに伴い、経常収支比率が前年度比</a:t>
          </a:r>
          <a:r>
            <a:rPr kumimoji="1" lang="en-US" altLang="ja-JP" sz="1300">
              <a:latin typeface="ＭＳ ゴシック" panose="020B0609070205080204" pitchFamily="49" charset="-128"/>
              <a:ea typeface="ＭＳ ゴシック" panose="020B0609070205080204" pitchFamily="49" charset="-128"/>
            </a:rPr>
            <a:t>3.5</a:t>
          </a:r>
          <a:r>
            <a:rPr kumimoji="1" lang="ja-JP" altLang="en-US" sz="1300">
              <a:latin typeface="ＭＳ ゴシック" panose="020B0609070205080204" pitchFamily="49" charset="-128"/>
              <a:ea typeface="ＭＳ ゴシック" panose="020B0609070205080204" pitchFamily="49" charset="-128"/>
            </a:rPr>
            <a:t>ポイント上昇し、</a:t>
          </a:r>
          <a:r>
            <a:rPr kumimoji="1" lang="en-US" altLang="ja-JP" sz="1300">
              <a:latin typeface="ＭＳ ゴシック" panose="020B0609070205080204" pitchFamily="49" charset="-128"/>
              <a:ea typeface="ＭＳ ゴシック" panose="020B0609070205080204" pitchFamily="49" charset="-128"/>
            </a:rPr>
            <a:t>91.3</a:t>
          </a:r>
          <a:r>
            <a:rPr kumimoji="1" lang="ja-JP" altLang="en-US" sz="1300">
              <a:latin typeface="ＭＳ ゴシック" panose="020B0609070205080204" pitchFamily="49" charset="-128"/>
              <a:ea typeface="ＭＳ ゴシック" panose="020B0609070205080204" pitchFamily="49" charset="-128"/>
            </a:rPr>
            <a:t>％となった。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今後、事務事業の見直し等による経常経費の削減を実施するととともに、自主財源確保対策を強化し、当面の目標として、</a:t>
          </a:r>
          <a:r>
            <a:rPr kumimoji="1" lang="en-US" altLang="ja-JP" sz="1300">
              <a:latin typeface="ＭＳ ゴシック" panose="020B0609070205080204" pitchFamily="49" charset="-128"/>
              <a:ea typeface="ＭＳ ゴシック" panose="020B0609070205080204" pitchFamily="49" charset="-128"/>
            </a:rPr>
            <a:t>90</a:t>
          </a:r>
          <a:r>
            <a:rPr kumimoji="1" lang="ja-JP" altLang="en-US" sz="1300">
              <a:latin typeface="ＭＳ ゴシック" panose="020B0609070205080204" pitchFamily="49" charset="-128"/>
              <a:ea typeface="ＭＳ ゴシック" panose="020B0609070205080204" pitchFamily="49" charset="-128"/>
            </a:rPr>
            <a:t>％未満を維持できるように努める。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76623</xdr:rowOff>
    </xdr:from>
    <xdr:to>
      <xdr:col>7</xdr:col>
      <xdr:colOff>152400</xdr:colOff>
      <xdr:row>63</xdr:row>
      <xdr:rowOff>45931</xdr:rowOff>
    </xdr:to>
    <xdr:cxnSp macro="">
      <xdr:nvCxnSpPr>
        <xdr:cNvPr id="133" name="直線コネクタ 132"/>
        <xdr:cNvCxnSpPr/>
      </xdr:nvCxnSpPr>
      <xdr:spPr>
        <a:xfrm>
          <a:off x="4114800" y="10706523"/>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62</xdr:row>
      <xdr:rowOff>76623</xdr:rowOff>
    </xdr:to>
    <xdr:cxnSp macro="">
      <xdr:nvCxnSpPr>
        <xdr:cNvPr id="136" name="直線コネクタ 135"/>
        <xdr:cNvCxnSpPr/>
      </xdr:nvCxnSpPr>
      <xdr:spPr>
        <a:xfrm>
          <a:off x="3225800" y="1070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8255</xdr:rowOff>
    </xdr:from>
    <xdr:to>
      <xdr:col>4</xdr:col>
      <xdr:colOff>482600</xdr:colOff>
      <xdr:row>62</xdr:row>
      <xdr:rowOff>76623</xdr:rowOff>
    </xdr:to>
    <xdr:cxnSp macro="">
      <xdr:nvCxnSpPr>
        <xdr:cNvPr id="139" name="直線コネクタ 138"/>
        <xdr:cNvCxnSpPr/>
      </xdr:nvCxnSpPr>
      <xdr:spPr>
        <a:xfrm>
          <a:off x="2336800" y="1063815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8255</xdr:rowOff>
    </xdr:from>
    <xdr:to>
      <xdr:col>3</xdr:col>
      <xdr:colOff>279400</xdr:colOff>
      <xdr:row>62</xdr:row>
      <xdr:rowOff>48471</xdr:rowOff>
    </xdr:to>
    <xdr:cxnSp macro="">
      <xdr:nvCxnSpPr>
        <xdr:cNvPr id="142" name="直線コネクタ 141"/>
        <xdr:cNvCxnSpPr/>
      </xdr:nvCxnSpPr>
      <xdr:spPr>
        <a:xfrm flipV="1">
          <a:off x="1447800" y="1063815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52" name="円/楕円 151"/>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138658</xdr:rowOff>
    </xdr:from>
    <xdr:ext cx="762000" cy="259045"/>
    <xdr:sp macro="" textlink="">
      <xdr:nvSpPr>
        <xdr:cNvPr id="153" name="財政構造の弾力性該当値テキスト"/>
        <xdr:cNvSpPr txBox="1"/>
      </xdr:nvSpPr>
      <xdr:spPr>
        <a:xfrm>
          <a:off x="5041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4" name="円/楕円 153"/>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137600</xdr:rowOff>
    </xdr:from>
    <xdr:ext cx="736600" cy="259045"/>
    <xdr:sp macro="" textlink="">
      <xdr:nvSpPr>
        <xdr:cNvPr id="155" name="テキスト ボックス 154"/>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25823</xdr:rowOff>
    </xdr:from>
    <xdr:to>
      <xdr:col>4</xdr:col>
      <xdr:colOff>533400</xdr:colOff>
      <xdr:row>62</xdr:row>
      <xdr:rowOff>127423</xdr:rowOff>
    </xdr:to>
    <xdr:sp macro="" textlink="">
      <xdr:nvSpPr>
        <xdr:cNvPr id="156" name="円/楕円 155"/>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57" name="テキスト ボックス 156"/>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128905</xdr:rowOff>
    </xdr:from>
    <xdr:to>
      <xdr:col>3</xdr:col>
      <xdr:colOff>330200</xdr:colOff>
      <xdr:row>62</xdr:row>
      <xdr:rowOff>59055</xdr:rowOff>
    </xdr:to>
    <xdr:sp macro="" textlink="">
      <xdr:nvSpPr>
        <xdr:cNvPr id="158" name="円/楕円 157"/>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59" name="テキスト ボックス 158"/>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169121</xdr:rowOff>
    </xdr:from>
    <xdr:to>
      <xdr:col>2</xdr:col>
      <xdr:colOff>127000</xdr:colOff>
      <xdr:row>62</xdr:row>
      <xdr:rowOff>99271</xdr:rowOff>
    </xdr:to>
    <xdr:sp macro="" textlink="">
      <xdr:nvSpPr>
        <xdr:cNvPr id="160" name="円/楕円 159"/>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109448</xdr:rowOff>
    </xdr:from>
    <xdr:ext cx="762000" cy="259045"/>
    <xdr:sp macro="" textlink="">
      <xdr:nvSpPr>
        <xdr:cNvPr id="161" name="テキスト ボックス 160"/>
        <xdr:cNvSpPr txBox="1"/>
      </xdr:nvSpPr>
      <xdr:spPr>
        <a:xfrm>
          <a:off x="1066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[978,819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ゴシック" panose="020B0609070205080204" pitchFamily="49" charset="-128"/>
              <a:ea typeface="ＭＳ ゴシック" panose="020B0609070205080204" pitchFamily="49" charset="-128"/>
            </a:rPr>
            <a:t>　人件費については、職員数はほぼ横ばいであるが、退職手当が減少したことにより、前年度比△</a:t>
          </a:r>
          <a:r>
            <a:rPr kumimoji="1" lang="en-US" altLang="ja-JP" sz="1300" baseline="0">
              <a:latin typeface="ＭＳ ゴシック" panose="020B0609070205080204" pitchFamily="49" charset="-128"/>
              <a:ea typeface="ＭＳ ゴシック" panose="020B0609070205080204" pitchFamily="49" charset="-128"/>
            </a:rPr>
            <a:t>4</a:t>
          </a:r>
          <a:r>
            <a:rPr kumimoji="1" lang="ja-JP" altLang="en-US" sz="1300" baseline="0">
              <a:latin typeface="ＭＳ ゴシック" panose="020B0609070205080204" pitchFamily="49" charset="-128"/>
              <a:ea typeface="ＭＳ ゴシック" panose="020B0609070205080204" pitchFamily="49" charset="-128"/>
            </a:rPr>
            <a:t>％となった。</a:t>
          </a:r>
          <a:endParaRPr kumimoji="1" lang="en-US" altLang="ja-JP" sz="1300" baseline="0">
            <a:latin typeface="ＭＳ ゴシック" panose="020B0609070205080204" pitchFamily="49" charset="-128"/>
            <a:ea typeface="ＭＳ ゴシック" panose="020B0609070205080204" pitchFamily="49" charset="-128"/>
          </a:endParaRPr>
        </a:p>
        <a:p>
          <a:r>
            <a:rPr kumimoji="1" lang="ja-JP" altLang="en-US" sz="1300" baseline="0">
              <a:latin typeface="ＭＳ ゴシック" panose="020B0609070205080204" pitchFamily="49" charset="-128"/>
              <a:ea typeface="ＭＳ ゴシック" panose="020B0609070205080204" pitchFamily="49" charset="-128"/>
            </a:rPr>
            <a:t>　物件費については、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生活圏除染、農地除染などの除染関連事業が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概ね完了したことに伴い、大幅な減となった。しかし、除染に伴う除去物の保管管理業務が残っており、中間貯蔵施設への搬入の見通しが立っていないことから、今後も高い水準で推移すると見込ま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128814</xdr:rowOff>
    </xdr:from>
    <xdr:to>
      <xdr:col>7</xdr:col>
      <xdr:colOff>152400</xdr:colOff>
      <xdr:row>86</xdr:row>
      <xdr:rowOff>123223</xdr:rowOff>
    </xdr:to>
    <xdr:cxnSp macro="">
      <xdr:nvCxnSpPr>
        <xdr:cNvPr id="192" name="直線コネクタ 191"/>
        <xdr:cNvCxnSpPr/>
      </xdr:nvCxnSpPr>
      <xdr:spPr>
        <a:xfrm flipV="1">
          <a:off x="4953000" y="13844814"/>
          <a:ext cx="0" cy="1023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95300</xdr:rowOff>
    </xdr:from>
    <xdr:ext cx="762000" cy="259045"/>
    <xdr:sp macro="" textlink="">
      <xdr:nvSpPr>
        <xdr:cNvPr id="193" name="人件費・物件費等の状況最小値テキスト"/>
        <xdr:cNvSpPr txBox="1"/>
      </xdr:nvSpPr>
      <xdr:spPr>
        <a:xfrm>
          <a:off x="5041900" y="1484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86</xdr:row>
      <xdr:rowOff>123223</xdr:rowOff>
    </xdr:from>
    <xdr:to>
      <xdr:col>7</xdr:col>
      <xdr:colOff>241300</xdr:colOff>
      <xdr:row>86</xdr:row>
      <xdr:rowOff>123223</xdr:rowOff>
    </xdr:to>
    <xdr:cxnSp macro="">
      <xdr:nvCxnSpPr>
        <xdr:cNvPr id="194" name="直線コネクタ 193"/>
        <xdr:cNvCxnSpPr/>
      </xdr:nvCxnSpPr>
      <xdr:spPr>
        <a:xfrm>
          <a:off x="4864100" y="14867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43741</xdr:rowOff>
    </xdr:from>
    <xdr:ext cx="762000" cy="259045"/>
    <xdr:sp macro="" textlink="">
      <xdr:nvSpPr>
        <xdr:cNvPr id="195" name="人件費・物件費等の状況最大値テキスト"/>
        <xdr:cNvSpPr txBox="1"/>
      </xdr:nvSpPr>
      <xdr:spPr>
        <a:xfrm>
          <a:off x="5041900" y="1358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80</xdr:row>
      <xdr:rowOff>128814</xdr:rowOff>
    </xdr:from>
    <xdr:to>
      <xdr:col>7</xdr:col>
      <xdr:colOff>241300</xdr:colOff>
      <xdr:row>80</xdr:row>
      <xdr:rowOff>128814</xdr:rowOff>
    </xdr:to>
    <xdr:cxnSp macro="">
      <xdr:nvCxnSpPr>
        <xdr:cNvPr id="196" name="直線コネクタ 195"/>
        <xdr:cNvCxnSpPr/>
      </xdr:nvCxnSpPr>
      <xdr:spPr>
        <a:xfrm>
          <a:off x="4864100" y="1384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123223</xdr:rowOff>
    </xdr:from>
    <xdr:to>
      <xdr:col>7</xdr:col>
      <xdr:colOff>152400</xdr:colOff>
      <xdr:row>88</xdr:row>
      <xdr:rowOff>131415</xdr:rowOff>
    </xdr:to>
    <xdr:cxnSp macro="">
      <xdr:nvCxnSpPr>
        <xdr:cNvPr id="197" name="直線コネクタ 196"/>
        <xdr:cNvCxnSpPr/>
      </xdr:nvCxnSpPr>
      <xdr:spPr>
        <a:xfrm flipV="1">
          <a:off x="4114800" y="14867923"/>
          <a:ext cx="838200" cy="3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158041</xdr:rowOff>
    </xdr:from>
    <xdr:ext cx="762000" cy="259045"/>
    <xdr:sp macro="" textlink="">
      <xdr:nvSpPr>
        <xdr:cNvPr id="198" name="人件費・物件費等の状況平均値テキスト"/>
        <xdr:cNvSpPr txBox="1"/>
      </xdr:nvSpPr>
      <xdr:spPr>
        <a:xfrm>
          <a:off x="5041900" y="13702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124540</xdr:rowOff>
    </xdr:from>
    <xdr:to>
      <xdr:col>7</xdr:col>
      <xdr:colOff>203200</xdr:colOff>
      <xdr:row>81</xdr:row>
      <xdr:rowOff>54690</xdr:rowOff>
    </xdr:to>
    <xdr:sp macro="" textlink="">
      <xdr:nvSpPr>
        <xdr:cNvPr id="199" name="フローチャート : 判断 198"/>
        <xdr:cNvSpPr/>
      </xdr:nvSpPr>
      <xdr:spPr>
        <a:xfrm>
          <a:off x="4902200" y="138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73913</xdr:rowOff>
    </xdr:from>
    <xdr:to>
      <xdr:col>6</xdr:col>
      <xdr:colOff>0</xdr:colOff>
      <xdr:row>88</xdr:row>
      <xdr:rowOff>131415</xdr:rowOff>
    </xdr:to>
    <xdr:cxnSp macro="">
      <xdr:nvCxnSpPr>
        <xdr:cNvPr id="200" name="直線コネクタ 199"/>
        <xdr:cNvCxnSpPr/>
      </xdr:nvCxnSpPr>
      <xdr:spPr>
        <a:xfrm>
          <a:off x="3225800" y="14647163"/>
          <a:ext cx="889000" cy="57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143078</xdr:rowOff>
    </xdr:from>
    <xdr:to>
      <xdr:col>6</xdr:col>
      <xdr:colOff>50800</xdr:colOff>
      <xdr:row>81</xdr:row>
      <xdr:rowOff>73228</xdr:rowOff>
    </xdr:to>
    <xdr:sp macro="" textlink="">
      <xdr:nvSpPr>
        <xdr:cNvPr id="201" name="フローチャート : 判断 200"/>
        <xdr:cNvSpPr/>
      </xdr:nvSpPr>
      <xdr:spPr>
        <a:xfrm>
          <a:off x="40640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83405</xdr:rowOff>
    </xdr:from>
    <xdr:ext cx="736600" cy="259045"/>
    <xdr:sp macro="" textlink="">
      <xdr:nvSpPr>
        <xdr:cNvPr id="202" name="テキスト ボックス 201"/>
        <xdr:cNvSpPr txBox="1"/>
      </xdr:nvSpPr>
      <xdr:spPr>
        <a:xfrm>
          <a:off x="3733800" y="1362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150279</xdr:rowOff>
    </xdr:from>
    <xdr:to>
      <xdr:col>4</xdr:col>
      <xdr:colOff>482600</xdr:colOff>
      <xdr:row>85</xdr:row>
      <xdr:rowOff>73913</xdr:rowOff>
    </xdr:to>
    <xdr:cxnSp macro="">
      <xdr:nvCxnSpPr>
        <xdr:cNvPr id="203" name="直線コネクタ 202"/>
        <xdr:cNvCxnSpPr/>
      </xdr:nvCxnSpPr>
      <xdr:spPr>
        <a:xfrm>
          <a:off x="2336800" y="14209179"/>
          <a:ext cx="889000" cy="43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115807</xdr:rowOff>
    </xdr:from>
    <xdr:to>
      <xdr:col>4</xdr:col>
      <xdr:colOff>533400</xdr:colOff>
      <xdr:row>81</xdr:row>
      <xdr:rowOff>45957</xdr:rowOff>
    </xdr:to>
    <xdr:sp macro="" textlink="">
      <xdr:nvSpPr>
        <xdr:cNvPr id="204" name="フローチャート : 判断 203"/>
        <xdr:cNvSpPr/>
      </xdr:nvSpPr>
      <xdr:spPr>
        <a:xfrm>
          <a:off x="3175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56134</xdr:rowOff>
    </xdr:from>
    <xdr:ext cx="762000" cy="259045"/>
    <xdr:sp macro="" textlink="">
      <xdr:nvSpPr>
        <xdr:cNvPr id="205" name="テキスト ボックス 204"/>
        <xdr:cNvSpPr txBox="1"/>
      </xdr:nvSpPr>
      <xdr:spPr>
        <a:xfrm>
          <a:off x="2844800" y="1360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3652</xdr:rowOff>
    </xdr:from>
    <xdr:to>
      <xdr:col>3</xdr:col>
      <xdr:colOff>279400</xdr:colOff>
      <xdr:row>82</xdr:row>
      <xdr:rowOff>150279</xdr:rowOff>
    </xdr:to>
    <xdr:cxnSp macro="">
      <xdr:nvCxnSpPr>
        <xdr:cNvPr id="206" name="直線コネクタ 205"/>
        <xdr:cNvCxnSpPr/>
      </xdr:nvCxnSpPr>
      <xdr:spPr>
        <a:xfrm>
          <a:off x="1447800" y="14062552"/>
          <a:ext cx="889000" cy="14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114675</xdr:rowOff>
    </xdr:from>
    <xdr:to>
      <xdr:col>3</xdr:col>
      <xdr:colOff>330200</xdr:colOff>
      <xdr:row>81</xdr:row>
      <xdr:rowOff>44825</xdr:rowOff>
    </xdr:to>
    <xdr:sp macro="" textlink="">
      <xdr:nvSpPr>
        <xdr:cNvPr id="207" name="フローチャート : 判断 206"/>
        <xdr:cNvSpPr/>
      </xdr:nvSpPr>
      <xdr:spPr>
        <a:xfrm>
          <a:off x="2286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55002</xdr:rowOff>
    </xdr:from>
    <xdr:ext cx="762000" cy="259045"/>
    <xdr:sp macro="" textlink="">
      <xdr:nvSpPr>
        <xdr:cNvPr id="208" name="テキスト ボックス 207"/>
        <xdr:cNvSpPr txBox="1"/>
      </xdr:nvSpPr>
      <xdr:spPr>
        <a:xfrm>
          <a:off x="1955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112943</xdr:rowOff>
    </xdr:from>
    <xdr:to>
      <xdr:col>2</xdr:col>
      <xdr:colOff>127000</xdr:colOff>
      <xdr:row>81</xdr:row>
      <xdr:rowOff>43093</xdr:rowOff>
    </xdr:to>
    <xdr:sp macro="" textlink="">
      <xdr:nvSpPr>
        <xdr:cNvPr id="209" name="フローチャート : 判断 208"/>
        <xdr:cNvSpPr/>
      </xdr:nvSpPr>
      <xdr:spPr>
        <a:xfrm>
          <a:off x="1397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53270</xdr:rowOff>
    </xdr:from>
    <xdr:ext cx="762000" cy="259045"/>
    <xdr:sp macro="" textlink="">
      <xdr:nvSpPr>
        <xdr:cNvPr id="210" name="テキスト ボックス 209"/>
        <xdr:cNvSpPr txBox="1"/>
      </xdr:nvSpPr>
      <xdr:spPr>
        <a:xfrm>
          <a:off x="1066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72423</xdr:rowOff>
    </xdr:from>
    <xdr:to>
      <xdr:col>7</xdr:col>
      <xdr:colOff>203200</xdr:colOff>
      <xdr:row>87</xdr:row>
      <xdr:rowOff>2573</xdr:rowOff>
    </xdr:to>
    <xdr:sp macro="" textlink="">
      <xdr:nvSpPr>
        <xdr:cNvPr id="216" name="円/楕円 215"/>
        <xdr:cNvSpPr/>
      </xdr:nvSpPr>
      <xdr:spPr>
        <a:xfrm>
          <a:off x="4902200" y="148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139750</xdr:rowOff>
    </xdr:from>
    <xdr:ext cx="762000" cy="259045"/>
    <xdr:sp macro="" textlink="">
      <xdr:nvSpPr>
        <xdr:cNvPr id="217" name="人件費・物件費等の状況該当値テキスト"/>
        <xdr:cNvSpPr txBox="1"/>
      </xdr:nvSpPr>
      <xdr:spPr>
        <a:xfrm>
          <a:off x="5041900" y="1471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978,819</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80615</xdr:rowOff>
    </xdr:from>
    <xdr:to>
      <xdr:col>6</xdr:col>
      <xdr:colOff>50800</xdr:colOff>
      <xdr:row>89</xdr:row>
      <xdr:rowOff>10765</xdr:rowOff>
    </xdr:to>
    <xdr:sp macro="" textlink="">
      <xdr:nvSpPr>
        <xdr:cNvPr id="218" name="円/楕円 217"/>
        <xdr:cNvSpPr/>
      </xdr:nvSpPr>
      <xdr:spPr>
        <a:xfrm>
          <a:off x="4064000" y="151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166992</xdr:rowOff>
    </xdr:from>
    <xdr:ext cx="736600" cy="259045"/>
    <xdr:sp macro="" textlink="">
      <xdr:nvSpPr>
        <xdr:cNvPr id="219" name="テキスト ボックス 218"/>
        <xdr:cNvSpPr txBox="1"/>
      </xdr:nvSpPr>
      <xdr:spPr>
        <a:xfrm>
          <a:off x="3733800" y="1525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1,284,369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23113</xdr:rowOff>
    </xdr:from>
    <xdr:to>
      <xdr:col>4</xdr:col>
      <xdr:colOff>533400</xdr:colOff>
      <xdr:row>85</xdr:row>
      <xdr:rowOff>124713</xdr:rowOff>
    </xdr:to>
    <xdr:sp macro="" textlink="">
      <xdr:nvSpPr>
        <xdr:cNvPr id="220" name="円/楕円 219"/>
        <xdr:cNvSpPr/>
      </xdr:nvSpPr>
      <xdr:spPr>
        <a:xfrm>
          <a:off x="31750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109490</xdr:rowOff>
    </xdr:from>
    <xdr:ext cx="762000" cy="259045"/>
    <xdr:sp macro="" textlink="">
      <xdr:nvSpPr>
        <xdr:cNvPr id="221" name="テキスト ボックス 220"/>
        <xdr:cNvSpPr txBox="1"/>
      </xdr:nvSpPr>
      <xdr:spPr>
        <a:xfrm>
          <a:off x="2844800" y="146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786,694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99479</xdr:rowOff>
    </xdr:from>
    <xdr:to>
      <xdr:col>3</xdr:col>
      <xdr:colOff>330200</xdr:colOff>
      <xdr:row>83</xdr:row>
      <xdr:rowOff>29629</xdr:rowOff>
    </xdr:to>
    <xdr:sp macro="" textlink="">
      <xdr:nvSpPr>
        <xdr:cNvPr id="222" name="円/楕円 221"/>
        <xdr:cNvSpPr/>
      </xdr:nvSpPr>
      <xdr:spPr>
        <a:xfrm>
          <a:off x="2286000" y="141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14406</xdr:rowOff>
    </xdr:from>
    <xdr:ext cx="762000" cy="259045"/>
    <xdr:sp macro="" textlink="">
      <xdr:nvSpPr>
        <xdr:cNvPr id="223" name="テキスト ボックス 222"/>
        <xdr:cNvSpPr txBox="1"/>
      </xdr:nvSpPr>
      <xdr:spPr>
        <a:xfrm>
          <a:off x="1955800" y="1424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405,523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124302</xdr:rowOff>
    </xdr:from>
    <xdr:to>
      <xdr:col>2</xdr:col>
      <xdr:colOff>127000</xdr:colOff>
      <xdr:row>82</xdr:row>
      <xdr:rowOff>54452</xdr:rowOff>
    </xdr:to>
    <xdr:sp macro="" textlink="">
      <xdr:nvSpPr>
        <xdr:cNvPr id="224" name="円/楕円 223"/>
        <xdr:cNvSpPr/>
      </xdr:nvSpPr>
      <xdr:spPr>
        <a:xfrm>
          <a:off x="1397000" y="140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39229</xdr:rowOff>
    </xdr:from>
    <xdr:ext cx="762000" cy="259045"/>
    <xdr:sp macro="" textlink="">
      <xdr:nvSpPr>
        <xdr:cNvPr id="225" name="テキスト ボックス 224"/>
        <xdr:cNvSpPr txBox="1"/>
      </xdr:nvSpPr>
      <xdr:spPr>
        <a:xfrm>
          <a:off x="1066800" y="1409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277,915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等級別基準職務表の整理に伴う給料格付の調整を実施したことにより前年度比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ポイントの減少があったものの、任期付職員の退職により前年度比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ポイント増加したため全体での増減は無く、前年度同様の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81</xdr:row>
      <xdr:rowOff>28121</xdr:rowOff>
    </xdr:to>
    <xdr:cxnSp macro="">
      <xdr:nvCxnSpPr>
        <xdr:cNvPr id="261" name="直線コネクタ 260"/>
        <xdr:cNvCxnSpPr/>
      </xdr:nvCxnSpPr>
      <xdr:spPr>
        <a:xfrm>
          <a:off x="16179800" y="13915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152702</xdr:rowOff>
    </xdr:from>
    <xdr:to>
      <xdr:col>23</xdr:col>
      <xdr:colOff>406400</xdr:colOff>
      <xdr:row>81</xdr:row>
      <xdr:rowOff>28121</xdr:rowOff>
    </xdr:to>
    <xdr:cxnSp macro="">
      <xdr:nvCxnSpPr>
        <xdr:cNvPr id="264" name="直線コネクタ 263"/>
        <xdr:cNvCxnSpPr/>
      </xdr:nvCxnSpPr>
      <xdr:spPr>
        <a:xfrm>
          <a:off x="15290800" y="1369725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5" name="フローチャート : 判断 264"/>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6" name="テキスト ボックス 265"/>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152702</xdr:rowOff>
    </xdr:from>
    <xdr:to>
      <xdr:col>22</xdr:col>
      <xdr:colOff>203200</xdr:colOff>
      <xdr:row>80</xdr:row>
      <xdr:rowOff>50195</xdr:rowOff>
    </xdr:to>
    <xdr:cxnSp macro="">
      <xdr:nvCxnSpPr>
        <xdr:cNvPr id="267" name="直線コネクタ 266"/>
        <xdr:cNvCxnSpPr/>
      </xdr:nvCxnSpPr>
      <xdr:spPr>
        <a:xfrm flipV="1">
          <a:off x="14401800" y="136972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50195</xdr:rowOff>
    </xdr:from>
    <xdr:to>
      <xdr:col>21</xdr:col>
      <xdr:colOff>0</xdr:colOff>
      <xdr:row>87</xdr:row>
      <xdr:rowOff>22073</xdr:rowOff>
    </xdr:to>
    <xdr:cxnSp macro="">
      <xdr:nvCxnSpPr>
        <xdr:cNvPr id="270" name="直線コネクタ 269"/>
        <xdr:cNvCxnSpPr/>
      </xdr:nvCxnSpPr>
      <xdr:spPr>
        <a:xfrm flipV="1">
          <a:off x="13512800" y="13766195"/>
          <a:ext cx="889000" cy="11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80" name="円/楕円 279"/>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81"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148771</xdr:rowOff>
    </xdr:from>
    <xdr:to>
      <xdr:col>23</xdr:col>
      <xdr:colOff>457200</xdr:colOff>
      <xdr:row>81</xdr:row>
      <xdr:rowOff>78921</xdr:rowOff>
    </xdr:to>
    <xdr:sp macro="" textlink="">
      <xdr:nvSpPr>
        <xdr:cNvPr id="282" name="円/楕円 281"/>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89098</xdr:rowOff>
    </xdr:from>
    <xdr:ext cx="736600" cy="259045"/>
    <xdr:sp macro="" textlink="">
      <xdr:nvSpPr>
        <xdr:cNvPr id="283" name="テキスト ボックス 282"/>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101902</xdr:rowOff>
    </xdr:from>
    <xdr:to>
      <xdr:col>22</xdr:col>
      <xdr:colOff>254000</xdr:colOff>
      <xdr:row>80</xdr:row>
      <xdr:rowOff>32052</xdr:rowOff>
    </xdr:to>
    <xdr:sp macro="" textlink="">
      <xdr:nvSpPr>
        <xdr:cNvPr id="284" name="円/楕円 283"/>
        <xdr:cNvSpPr/>
      </xdr:nvSpPr>
      <xdr:spPr>
        <a:xfrm>
          <a:off x="15240000" y="13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42229</xdr:rowOff>
    </xdr:from>
    <xdr:ext cx="762000" cy="259045"/>
    <xdr:sp macro="" textlink="">
      <xdr:nvSpPr>
        <xdr:cNvPr id="285" name="テキスト ボックス 284"/>
        <xdr:cNvSpPr txBox="1"/>
      </xdr:nvSpPr>
      <xdr:spPr>
        <a:xfrm>
          <a:off x="14909800" y="1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170845</xdr:rowOff>
    </xdr:from>
    <xdr:to>
      <xdr:col>21</xdr:col>
      <xdr:colOff>50800</xdr:colOff>
      <xdr:row>80</xdr:row>
      <xdr:rowOff>100995</xdr:rowOff>
    </xdr:to>
    <xdr:sp macro="" textlink="">
      <xdr:nvSpPr>
        <xdr:cNvPr id="286" name="円/楕円 285"/>
        <xdr:cNvSpPr/>
      </xdr:nvSpPr>
      <xdr:spPr>
        <a:xfrm>
          <a:off x="14351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111172</xdr:rowOff>
    </xdr:from>
    <xdr:ext cx="762000" cy="259045"/>
    <xdr:sp macro="" textlink="">
      <xdr:nvSpPr>
        <xdr:cNvPr id="287" name="テキスト ボックス 286"/>
        <xdr:cNvSpPr txBox="1"/>
      </xdr:nvSpPr>
      <xdr:spPr>
        <a:xfrm>
          <a:off x="14020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142723</xdr:rowOff>
    </xdr:from>
    <xdr:to>
      <xdr:col>19</xdr:col>
      <xdr:colOff>533400</xdr:colOff>
      <xdr:row>87</xdr:row>
      <xdr:rowOff>72873</xdr:rowOff>
    </xdr:to>
    <xdr:sp macro="" textlink="">
      <xdr:nvSpPr>
        <xdr:cNvPr id="288" name="円/楕円 287"/>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83050</xdr:rowOff>
    </xdr:from>
    <xdr:ext cx="762000" cy="259045"/>
    <xdr:sp macro="" textlink="">
      <xdr:nvSpPr>
        <xdr:cNvPr id="289" name="テキスト ボックス 288"/>
        <xdr:cNvSpPr txBox="1"/>
      </xdr:nvSpPr>
      <xdr:spPr>
        <a:xfrm>
          <a:off x="13131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東日本大震災及びそれに伴う原子力発電所事故対応のため、正職員の前倒し採用と任期付職員の採用により、前年度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年度までの復興創生期間中は、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同水準を維持することとしている。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156528</xdr:rowOff>
    </xdr:from>
    <xdr:to>
      <xdr:col>24</xdr:col>
      <xdr:colOff>558800</xdr:colOff>
      <xdr:row>64</xdr:row>
      <xdr:rowOff>49424</xdr:rowOff>
    </xdr:to>
    <xdr:cxnSp macro="">
      <xdr:nvCxnSpPr>
        <xdr:cNvPr id="324" name="直線コネクタ 323"/>
        <xdr:cNvCxnSpPr/>
      </xdr:nvCxnSpPr>
      <xdr:spPr>
        <a:xfrm>
          <a:off x="16179800" y="10957878"/>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148484</xdr:rowOff>
    </xdr:from>
    <xdr:to>
      <xdr:col>23</xdr:col>
      <xdr:colOff>406400</xdr:colOff>
      <xdr:row>63</xdr:row>
      <xdr:rowOff>156528</xdr:rowOff>
    </xdr:to>
    <xdr:cxnSp macro="">
      <xdr:nvCxnSpPr>
        <xdr:cNvPr id="327" name="直線コネクタ 326"/>
        <xdr:cNvCxnSpPr/>
      </xdr:nvCxnSpPr>
      <xdr:spPr>
        <a:xfrm>
          <a:off x="15290800" y="1094983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28" name="フローチャート : 判断 327"/>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46583</xdr:rowOff>
    </xdr:from>
    <xdr:ext cx="736600" cy="259045"/>
    <xdr:sp macro="" textlink="">
      <xdr:nvSpPr>
        <xdr:cNvPr id="329" name="テキスト ボックス 328"/>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128376</xdr:rowOff>
    </xdr:from>
    <xdr:to>
      <xdr:col>22</xdr:col>
      <xdr:colOff>203200</xdr:colOff>
      <xdr:row>63</xdr:row>
      <xdr:rowOff>148484</xdr:rowOff>
    </xdr:to>
    <xdr:cxnSp macro="">
      <xdr:nvCxnSpPr>
        <xdr:cNvPr id="330" name="直線コネクタ 329"/>
        <xdr:cNvCxnSpPr/>
      </xdr:nvCxnSpPr>
      <xdr:spPr>
        <a:xfrm>
          <a:off x="14401800" y="109297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63</xdr:row>
      <xdr:rowOff>128376</xdr:rowOff>
    </xdr:to>
    <xdr:cxnSp macro="">
      <xdr:nvCxnSpPr>
        <xdr:cNvPr id="333" name="直線コネクタ 332"/>
        <xdr:cNvCxnSpPr/>
      </xdr:nvCxnSpPr>
      <xdr:spPr>
        <a:xfrm>
          <a:off x="13512800" y="10819130"/>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5" name="テキスト ボックス 334"/>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7" name="テキスト ボックス 336"/>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170074</xdr:rowOff>
    </xdr:from>
    <xdr:to>
      <xdr:col>24</xdr:col>
      <xdr:colOff>609600</xdr:colOff>
      <xdr:row>64</xdr:row>
      <xdr:rowOff>100224</xdr:rowOff>
    </xdr:to>
    <xdr:sp macro="" textlink="">
      <xdr:nvSpPr>
        <xdr:cNvPr id="343" name="円/楕円 342"/>
        <xdr:cNvSpPr/>
      </xdr:nvSpPr>
      <xdr:spPr>
        <a:xfrm>
          <a:off x="169672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142151</xdr:rowOff>
    </xdr:from>
    <xdr:ext cx="762000" cy="259045"/>
    <xdr:sp macro="" textlink="">
      <xdr:nvSpPr>
        <xdr:cNvPr id="344" name="定員管理の状況該当値テキスト"/>
        <xdr:cNvSpPr txBox="1"/>
      </xdr:nvSpPr>
      <xdr:spPr>
        <a:xfrm>
          <a:off x="17106900" y="109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105728</xdr:rowOff>
    </xdr:from>
    <xdr:to>
      <xdr:col>23</xdr:col>
      <xdr:colOff>457200</xdr:colOff>
      <xdr:row>64</xdr:row>
      <xdr:rowOff>35878</xdr:rowOff>
    </xdr:to>
    <xdr:sp macro="" textlink="">
      <xdr:nvSpPr>
        <xdr:cNvPr id="345" name="円/楕円 344"/>
        <xdr:cNvSpPr/>
      </xdr:nvSpPr>
      <xdr:spPr>
        <a:xfrm>
          <a:off x="16129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20655</xdr:rowOff>
    </xdr:from>
    <xdr:ext cx="736600" cy="259045"/>
    <xdr:sp macro="" textlink="">
      <xdr:nvSpPr>
        <xdr:cNvPr id="346" name="テキスト ボックス 345"/>
        <xdr:cNvSpPr txBox="1"/>
      </xdr:nvSpPr>
      <xdr:spPr>
        <a:xfrm>
          <a:off x="15798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97684</xdr:rowOff>
    </xdr:from>
    <xdr:to>
      <xdr:col>22</xdr:col>
      <xdr:colOff>254000</xdr:colOff>
      <xdr:row>64</xdr:row>
      <xdr:rowOff>27834</xdr:rowOff>
    </xdr:to>
    <xdr:sp macro="" textlink="">
      <xdr:nvSpPr>
        <xdr:cNvPr id="347" name="円/楕円 346"/>
        <xdr:cNvSpPr/>
      </xdr:nvSpPr>
      <xdr:spPr>
        <a:xfrm>
          <a:off x="15240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12611</xdr:rowOff>
    </xdr:from>
    <xdr:ext cx="762000" cy="259045"/>
    <xdr:sp macro="" textlink="">
      <xdr:nvSpPr>
        <xdr:cNvPr id="348" name="テキスト ボックス 347"/>
        <xdr:cNvSpPr txBox="1"/>
      </xdr:nvSpPr>
      <xdr:spPr>
        <a:xfrm>
          <a:off x="14909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77576</xdr:rowOff>
    </xdr:from>
    <xdr:to>
      <xdr:col>21</xdr:col>
      <xdr:colOff>50800</xdr:colOff>
      <xdr:row>64</xdr:row>
      <xdr:rowOff>7726</xdr:rowOff>
    </xdr:to>
    <xdr:sp macro="" textlink="">
      <xdr:nvSpPr>
        <xdr:cNvPr id="349" name="円/楕円 348"/>
        <xdr:cNvSpPr/>
      </xdr:nvSpPr>
      <xdr:spPr>
        <a:xfrm>
          <a:off x="14351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163953</xdr:rowOff>
    </xdr:from>
    <xdr:ext cx="762000" cy="259045"/>
    <xdr:sp macro="" textlink="">
      <xdr:nvSpPr>
        <xdr:cNvPr id="350" name="テキスト ボックス 349"/>
        <xdr:cNvSpPr txBox="1"/>
      </xdr:nvSpPr>
      <xdr:spPr>
        <a:xfrm>
          <a:off x="14020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138430</xdr:rowOff>
    </xdr:from>
    <xdr:to>
      <xdr:col>19</xdr:col>
      <xdr:colOff>533400</xdr:colOff>
      <xdr:row>63</xdr:row>
      <xdr:rowOff>68580</xdr:rowOff>
    </xdr:to>
    <xdr:sp macro="" textlink="">
      <xdr:nvSpPr>
        <xdr:cNvPr id="351" name="円/楕円 350"/>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53357</xdr:rowOff>
    </xdr:from>
    <xdr:ext cx="762000" cy="259045"/>
    <xdr:sp macro="" textlink="">
      <xdr:nvSpPr>
        <xdr:cNvPr id="352" name="テキスト ボックス 351"/>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償還残高の縮減に伴う償還額の減少や平成</a:t>
          </a:r>
          <a:r>
            <a:rPr kumimoji="1" lang="en-US" altLang="ja-JP" sz="1300">
              <a:latin typeface="ＭＳ Ｐゴシック"/>
            </a:rPr>
            <a:t>28</a:t>
          </a:r>
          <a:r>
            <a:rPr kumimoji="1" lang="ja-JP" altLang="en-US" sz="1300">
              <a:latin typeface="ＭＳ Ｐゴシック"/>
            </a:rPr>
            <a:t>年度単年度比率（</a:t>
          </a:r>
          <a:r>
            <a:rPr kumimoji="1" lang="en-US" altLang="ja-JP" sz="1300">
              <a:latin typeface="ＭＳ Ｐゴシック"/>
            </a:rPr>
            <a:t>7.3</a:t>
          </a:r>
          <a:r>
            <a:rPr kumimoji="1" lang="ja-JP" altLang="en-US" sz="1300">
              <a:latin typeface="ＭＳ Ｐゴシック"/>
            </a:rPr>
            <a:t>％）が平成</a:t>
          </a:r>
          <a:r>
            <a:rPr kumimoji="1" lang="en-US" altLang="ja-JP" sz="1300">
              <a:latin typeface="ＭＳ Ｐゴシック"/>
            </a:rPr>
            <a:t>25</a:t>
          </a:r>
          <a:r>
            <a:rPr kumimoji="1" lang="ja-JP" altLang="en-US" sz="1300">
              <a:latin typeface="ＭＳ Ｐゴシック"/>
            </a:rPr>
            <a:t>年度単年度比率（</a:t>
          </a:r>
          <a:r>
            <a:rPr kumimoji="1" lang="en-US" altLang="ja-JP" sz="1300">
              <a:latin typeface="ＭＳ Ｐゴシック"/>
            </a:rPr>
            <a:t>13.8</a:t>
          </a:r>
          <a:r>
            <a:rPr kumimoji="1" lang="ja-JP" altLang="en-US" sz="1300">
              <a:latin typeface="ＭＳ Ｐゴシック"/>
            </a:rPr>
            <a:t>％）より減少したことにより、前年度比</a:t>
          </a:r>
          <a:r>
            <a:rPr kumimoji="1" lang="en-US" altLang="ja-JP" sz="1300">
              <a:latin typeface="ＭＳ Ｐゴシック"/>
            </a:rPr>
            <a:t>2.2</a:t>
          </a:r>
          <a:r>
            <a:rPr kumimoji="1" lang="ja-JP" altLang="en-US" sz="1300">
              <a:latin typeface="ＭＳ Ｐゴシック"/>
            </a:rPr>
            <a:t>ポイント減の</a:t>
          </a:r>
          <a:r>
            <a:rPr kumimoji="1" lang="en-US" altLang="ja-JP" sz="1300">
              <a:latin typeface="ＭＳ Ｐゴシック"/>
            </a:rPr>
            <a:t>10.1</a:t>
          </a:r>
          <a:r>
            <a:rPr kumimoji="1" lang="ja-JP" altLang="en-US" sz="1300">
              <a:latin typeface="ＭＳ Ｐゴシック"/>
            </a:rPr>
            <a:t>％となった。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年々改善しているものの、全国類似団体と比較し高い水準で推移していることから、比率１０％未満を目標に定め、さらなる財政の健全化を図る。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134801</xdr:rowOff>
    </xdr:from>
    <xdr:to>
      <xdr:col>24</xdr:col>
      <xdr:colOff>558800</xdr:colOff>
      <xdr:row>42</xdr:row>
      <xdr:rowOff>115026</xdr:rowOff>
    </xdr:to>
    <xdr:cxnSp macro="">
      <xdr:nvCxnSpPr>
        <xdr:cNvPr id="387" name="直線コネクタ 386"/>
        <xdr:cNvCxnSpPr/>
      </xdr:nvCxnSpPr>
      <xdr:spPr>
        <a:xfrm flipV="1">
          <a:off x="16179800" y="7164251"/>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115026</xdr:rowOff>
    </xdr:from>
    <xdr:to>
      <xdr:col>23</xdr:col>
      <xdr:colOff>406400</xdr:colOff>
      <xdr:row>42</xdr:row>
      <xdr:rowOff>156391</xdr:rowOff>
    </xdr:to>
    <xdr:cxnSp macro="">
      <xdr:nvCxnSpPr>
        <xdr:cNvPr id="390" name="直線コネクタ 389"/>
        <xdr:cNvCxnSpPr/>
      </xdr:nvCxnSpPr>
      <xdr:spPr>
        <a:xfrm flipV="1">
          <a:off x="15290800" y="73159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8165</xdr:rowOff>
    </xdr:from>
    <xdr:to>
      <xdr:col>23</xdr:col>
      <xdr:colOff>457200</xdr:colOff>
      <xdr:row>41</xdr:row>
      <xdr:rowOff>109765</xdr:rowOff>
    </xdr:to>
    <xdr:sp macro="" textlink="">
      <xdr:nvSpPr>
        <xdr:cNvPr id="391" name="フローチャート : 判断 390"/>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119942</xdr:rowOff>
    </xdr:from>
    <xdr:ext cx="736600" cy="259045"/>
    <xdr:sp macro="" textlink="">
      <xdr:nvSpPr>
        <xdr:cNvPr id="392" name="テキスト ボックス 391"/>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156391</xdr:rowOff>
    </xdr:from>
    <xdr:to>
      <xdr:col>22</xdr:col>
      <xdr:colOff>203200</xdr:colOff>
      <xdr:row>43</xdr:row>
      <xdr:rowOff>67673</xdr:rowOff>
    </xdr:to>
    <xdr:cxnSp macro="">
      <xdr:nvCxnSpPr>
        <xdr:cNvPr id="393" name="直線コネクタ 392"/>
        <xdr:cNvCxnSpPr/>
      </xdr:nvCxnSpPr>
      <xdr:spPr>
        <a:xfrm flipV="1">
          <a:off x="14401800" y="73572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5" name="テキスト ボックス 394"/>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67673</xdr:rowOff>
    </xdr:from>
    <xdr:to>
      <xdr:col>21</xdr:col>
      <xdr:colOff>0</xdr:colOff>
      <xdr:row>43</xdr:row>
      <xdr:rowOff>88356</xdr:rowOff>
    </xdr:to>
    <xdr:cxnSp macro="">
      <xdr:nvCxnSpPr>
        <xdr:cNvPr id="396" name="直線コネクタ 395"/>
        <xdr:cNvCxnSpPr/>
      </xdr:nvCxnSpPr>
      <xdr:spPr>
        <a:xfrm flipV="1">
          <a:off x="13512800" y="74400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84001</xdr:rowOff>
    </xdr:from>
    <xdr:to>
      <xdr:col>24</xdr:col>
      <xdr:colOff>609600</xdr:colOff>
      <xdr:row>42</xdr:row>
      <xdr:rowOff>14151</xdr:rowOff>
    </xdr:to>
    <xdr:sp macro="" textlink="">
      <xdr:nvSpPr>
        <xdr:cNvPr id="406" name="円/楕円 405"/>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56078</xdr:rowOff>
    </xdr:from>
    <xdr:ext cx="762000" cy="259045"/>
    <xdr:sp macro="" textlink="">
      <xdr:nvSpPr>
        <xdr:cNvPr id="407" name="公債費負担の状況該当値テキスト"/>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64226</xdr:rowOff>
    </xdr:from>
    <xdr:to>
      <xdr:col>23</xdr:col>
      <xdr:colOff>457200</xdr:colOff>
      <xdr:row>42</xdr:row>
      <xdr:rowOff>165826</xdr:rowOff>
    </xdr:to>
    <xdr:sp macro="" textlink="">
      <xdr:nvSpPr>
        <xdr:cNvPr id="408" name="円/楕円 407"/>
        <xdr:cNvSpPr/>
      </xdr:nvSpPr>
      <xdr:spPr>
        <a:xfrm>
          <a:off x="16129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150603</xdr:rowOff>
    </xdr:from>
    <xdr:ext cx="736600" cy="259045"/>
    <xdr:sp macro="" textlink="">
      <xdr:nvSpPr>
        <xdr:cNvPr id="409" name="テキスト ボックス 408"/>
        <xdr:cNvSpPr txBox="1"/>
      </xdr:nvSpPr>
      <xdr:spPr>
        <a:xfrm>
          <a:off x="15798800" y="735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105591</xdr:rowOff>
    </xdr:from>
    <xdr:to>
      <xdr:col>22</xdr:col>
      <xdr:colOff>254000</xdr:colOff>
      <xdr:row>43</xdr:row>
      <xdr:rowOff>35741</xdr:rowOff>
    </xdr:to>
    <xdr:sp macro="" textlink="">
      <xdr:nvSpPr>
        <xdr:cNvPr id="410" name="円/楕円 409"/>
        <xdr:cNvSpPr/>
      </xdr:nvSpPr>
      <xdr:spPr>
        <a:xfrm>
          <a:off x="15240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20518</xdr:rowOff>
    </xdr:from>
    <xdr:ext cx="762000" cy="259045"/>
    <xdr:sp macro="" textlink="">
      <xdr:nvSpPr>
        <xdr:cNvPr id="411" name="テキスト ボックス 410"/>
        <xdr:cNvSpPr txBox="1"/>
      </xdr:nvSpPr>
      <xdr:spPr>
        <a:xfrm>
          <a:off x="14909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16873</xdr:rowOff>
    </xdr:from>
    <xdr:to>
      <xdr:col>21</xdr:col>
      <xdr:colOff>50800</xdr:colOff>
      <xdr:row>43</xdr:row>
      <xdr:rowOff>118473</xdr:rowOff>
    </xdr:to>
    <xdr:sp macro="" textlink="">
      <xdr:nvSpPr>
        <xdr:cNvPr id="412" name="円/楕円 411"/>
        <xdr:cNvSpPr/>
      </xdr:nvSpPr>
      <xdr:spPr>
        <a:xfrm>
          <a:off x="143510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103250</xdr:rowOff>
    </xdr:from>
    <xdr:ext cx="762000" cy="259045"/>
    <xdr:sp macro="" textlink="">
      <xdr:nvSpPr>
        <xdr:cNvPr id="413" name="テキスト ボックス 412"/>
        <xdr:cNvSpPr txBox="1"/>
      </xdr:nvSpPr>
      <xdr:spPr>
        <a:xfrm>
          <a:off x="14020800" y="74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37556</xdr:rowOff>
    </xdr:from>
    <xdr:to>
      <xdr:col>19</xdr:col>
      <xdr:colOff>533400</xdr:colOff>
      <xdr:row>43</xdr:row>
      <xdr:rowOff>139156</xdr:rowOff>
    </xdr:to>
    <xdr:sp macro="" textlink="">
      <xdr:nvSpPr>
        <xdr:cNvPr id="414" name="円/楕円 413"/>
        <xdr:cNvSpPr/>
      </xdr:nvSpPr>
      <xdr:spPr>
        <a:xfrm>
          <a:off x="13462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123933</xdr:rowOff>
    </xdr:from>
    <xdr:ext cx="762000" cy="259045"/>
    <xdr:sp macro="" textlink="">
      <xdr:nvSpPr>
        <xdr:cNvPr id="415" name="テキスト ボックス 414"/>
        <xdr:cNvSpPr txBox="1"/>
      </xdr:nvSpPr>
      <xdr:spPr>
        <a:xfrm>
          <a:off x="13131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地方債の繰り上げ償還を行ったことにより将来負担額が減少したことや、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復旧・復興関連基金の残高により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、一般会計が負担する将来の負担額よりも将来負担額に充当可能な財源が上回ったため、平成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年度に引き続き将来負担比率は生じなかった。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が生じなかった大きな要因は、復旧・復興事業のため基金があるためであり、復興の進捗に伴って基金残高が年々減少し比率も低下していく見込みであることから、交付税措置の有利な市債の活用を図るなど、計画的な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51" name="フローチャート : 判断 450"/>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2" name="テキスト ボックス 451"/>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3" name="フローチャート : 判断 45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4" name="テキスト ボックス 453"/>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88477</xdr:rowOff>
    </xdr:from>
    <xdr:to>
      <xdr:col>19</xdr:col>
      <xdr:colOff>533400</xdr:colOff>
      <xdr:row>15</xdr:row>
      <xdr:rowOff>18627</xdr:rowOff>
    </xdr:to>
    <xdr:sp macro="" textlink="">
      <xdr:nvSpPr>
        <xdr:cNvPr id="464" name="円/楕円 463"/>
        <xdr:cNvSpPr/>
      </xdr:nvSpPr>
      <xdr:spPr>
        <a:xfrm>
          <a:off x="13462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28804</xdr:rowOff>
    </xdr:from>
    <xdr:ext cx="762000" cy="259045"/>
    <xdr:sp macro="" textlink="">
      <xdr:nvSpPr>
        <xdr:cNvPr id="465" name="テキスト ボックス 464"/>
        <xdr:cNvSpPr txBox="1"/>
      </xdr:nvSpPr>
      <xdr:spPr>
        <a:xfrm>
          <a:off x="13131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62,960
62,608
398.58
113,731,270
109,494,093
1,516,409
18,654,634
30,884,368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支出自体は前年度より減少しているが、充当財源及び経常充当一般財源等が減少したことにより前年度比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東日本大震災及び原子力発電所事故対応のための任期付職員採用など、人件費抑制策を講じ適正な水準の維持を図る。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104140</xdr:rowOff>
    </xdr:to>
    <xdr:cxnSp macro="">
      <xdr:nvCxnSpPr>
        <xdr:cNvPr id="66" name="直線コネクタ 65"/>
        <xdr:cNvCxnSpPr/>
      </xdr:nvCxnSpPr>
      <xdr:spPr>
        <a:xfrm>
          <a:off x="3987800" y="61772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20320</xdr:rowOff>
    </xdr:to>
    <xdr:cxnSp macro="">
      <xdr:nvCxnSpPr>
        <xdr:cNvPr id="69" name="直線コネクタ 68"/>
        <xdr:cNvCxnSpPr/>
      </xdr:nvCxnSpPr>
      <xdr:spPr>
        <a:xfrm flipV="1">
          <a:off x="3098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36</xdr:row>
      <xdr:rowOff>20320</xdr:rowOff>
    </xdr:to>
    <xdr:cxnSp macro="">
      <xdr:nvCxnSpPr>
        <xdr:cNvPr id="72" name="直線コネクタ 71"/>
        <xdr:cNvCxnSpPr/>
      </xdr:nvCxnSpPr>
      <xdr:spPr>
        <a:xfrm>
          <a:off x="2209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123190</xdr:rowOff>
    </xdr:from>
    <xdr:to>
      <xdr:col>3</xdr:col>
      <xdr:colOff>142875</xdr:colOff>
      <xdr:row>36</xdr:row>
      <xdr:rowOff>111760</xdr:rowOff>
    </xdr:to>
    <xdr:cxnSp macro="">
      <xdr:nvCxnSpPr>
        <xdr:cNvPr id="75" name="直線コネクタ 74"/>
        <xdr:cNvCxnSpPr/>
      </xdr:nvCxnSpPr>
      <xdr:spPr>
        <a:xfrm flipV="1">
          <a:off x="1320800" y="61239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91" name="円/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避難指示区域の解除により休止していた公共施設の再開等により事業費が増加し、前年度比</a:t>
          </a:r>
          <a:r>
            <a:rPr kumimoji="1" lang="en-US" altLang="ja-JP" sz="1300">
              <a:latin typeface="ＭＳ Ｐゴシック"/>
            </a:rPr>
            <a:t>1.7</a:t>
          </a:r>
          <a:r>
            <a:rPr kumimoji="1" lang="ja-JP" altLang="en-US" sz="1300">
              <a:latin typeface="ＭＳ Ｐゴシック"/>
            </a:rPr>
            <a:t>ポイント増加の</a:t>
          </a:r>
          <a:r>
            <a:rPr kumimoji="1" lang="en-US" altLang="ja-JP" sz="1300">
              <a:latin typeface="ＭＳ Ｐゴシック"/>
            </a:rPr>
            <a:t>15.7</a:t>
          </a:r>
          <a:r>
            <a:rPr kumimoji="1" lang="ja-JP" altLang="en-US" sz="1300">
              <a:latin typeface="ＭＳ Ｐゴシック"/>
            </a:rPr>
            <a:t>％となった。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震災以降減少していた経常的な物件費が概ね復元し</a:t>
          </a:r>
          <a:r>
            <a:rPr kumimoji="1" lang="ja-JP" altLang="en-US" sz="1300">
              <a:solidFill>
                <a:schemeClr val="dk1"/>
              </a:solidFill>
              <a:effectLst/>
              <a:latin typeface="+mn-lt"/>
              <a:ea typeface="+mn-ea"/>
              <a:cs typeface="+mn-cs"/>
            </a:rPr>
            <a:t>てきており、復旧復興事業の進捗により今後も経常的経費の増加が見込まれることから</a:t>
          </a:r>
          <a:r>
            <a:rPr kumimoji="1" lang="ja-JP" altLang="ja-JP" sz="1300">
              <a:solidFill>
                <a:schemeClr val="dk1"/>
              </a:solidFill>
              <a:effectLst/>
              <a:latin typeface="+mn-lt"/>
              <a:ea typeface="+mn-ea"/>
              <a:cs typeface="+mn-cs"/>
            </a:rPr>
            <a:t>、今後は事務事業の見直し等を実施することで物件費の抑制に努める必要がある。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123190</xdr:rowOff>
    </xdr:to>
    <xdr:cxnSp macro="">
      <xdr:nvCxnSpPr>
        <xdr:cNvPr id="127" name="直線コネクタ 126"/>
        <xdr:cNvCxnSpPr/>
      </xdr:nvCxnSpPr>
      <xdr:spPr>
        <a:xfrm>
          <a:off x="15671800" y="2908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16</xdr:row>
      <xdr:rowOff>165100</xdr:rowOff>
    </xdr:to>
    <xdr:cxnSp macro="">
      <xdr:nvCxnSpPr>
        <xdr:cNvPr id="130" name="直線コネクタ 129"/>
        <xdr:cNvCxnSpPr/>
      </xdr:nvCxnSpPr>
      <xdr:spPr>
        <a:xfrm>
          <a:off x="14782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16</xdr:row>
      <xdr:rowOff>149860</xdr:rowOff>
    </xdr:to>
    <xdr:cxnSp macro="">
      <xdr:nvCxnSpPr>
        <xdr:cNvPr id="133" name="直線コネクタ 132"/>
        <xdr:cNvCxnSpPr/>
      </xdr:nvCxnSpPr>
      <xdr:spPr>
        <a:xfrm>
          <a:off x="13893800" y="280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16</xdr:row>
      <xdr:rowOff>66040</xdr:rowOff>
    </xdr:to>
    <xdr:cxnSp macro="">
      <xdr:nvCxnSpPr>
        <xdr:cNvPr id="136" name="直線コネクタ 135"/>
        <xdr:cNvCxnSpPr/>
      </xdr:nvCxnSpPr>
      <xdr:spPr>
        <a:xfrm>
          <a:off x="13004800" y="2664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6" name="円/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88917</xdr:rowOff>
    </xdr:from>
    <xdr:ext cx="762000" cy="259045"/>
    <xdr:sp macro="" textlink="">
      <xdr:nvSpPr>
        <xdr:cNvPr id="147" name="物件費該当値テキスト"/>
        <xdr:cNvSpPr txBox="1"/>
      </xdr:nvSpPr>
      <xdr:spPr>
        <a:xfrm>
          <a:off x="165989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50" name="円/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51" name="テキスト ボックス 150"/>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xdr:rowOff>
    </xdr:from>
    <xdr:to>
      <xdr:col>20</xdr:col>
      <xdr:colOff>209550</xdr:colOff>
      <xdr:row>16</xdr:row>
      <xdr:rowOff>116840</xdr:rowOff>
    </xdr:to>
    <xdr:sp macro="" textlink="">
      <xdr:nvSpPr>
        <xdr:cNvPr id="152" name="円/楕円 151"/>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53" name="テキスト ボックス 152"/>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臨時福祉給付金給付事業や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私立幼稚園施設型給付事業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年々増加傾向にあることから、今後の動向を注視しながら、歳出抑制策を図り、適正な水準の維持を図る。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97282</xdr:rowOff>
    </xdr:from>
    <xdr:to>
      <xdr:col>7</xdr:col>
      <xdr:colOff>15875</xdr:colOff>
      <xdr:row>61</xdr:row>
      <xdr:rowOff>69850</xdr:rowOff>
    </xdr:to>
    <xdr:cxnSp macro="">
      <xdr:nvCxnSpPr>
        <xdr:cNvPr id="181" name="直線コネクタ 180"/>
        <xdr:cNvCxnSpPr/>
      </xdr:nvCxnSpPr>
      <xdr:spPr>
        <a:xfrm flipV="1">
          <a:off x="4826000" y="91841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12209</xdr:rowOff>
    </xdr:from>
    <xdr:ext cx="762000" cy="259045"/>
    <xdr:sp macro="" textlink="">
      <xdr:nvSpPr>
        <xdr:cNvPr id="184" name="扶助費最大値テキスト"/>
        <xdr:cNvSpPr txBox="1"/>
      </xdr:nvSpPr>
      <xdr:spPr>
        <a:xfrm>
          <a:off x="4914900" y="892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53</xdr:row>
      <xdr:rowOff>97282</xdr:rowOff>
    </xdr:from>
    <xdr:to>
      <xdr:col>7</xdr:col>
      <xdr:colOff>104775</xdr:colOff>
      <xdr:row>53</xdr:row>
      <xdr:rowOff>97282</xdr:rowOff>
    </xdr:to>
    <xdr:cxnSp macro="">
      <xdr:nvCxnSpPr>
        <xdr:cNvPr id="185" name="直線コネクタ 184"/>
        <xdr:cNvCxnSpPr/>
      </xdr:nvCxnSpPr>
      <xdr:spPr>
        <a:xfrm>
          <a:off x="4737100" y="918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99568</xdr:rowOff>
    </xdr:from>
    <xdr:to>
      <xdr:col>7</xdr:col>
      <xdr:colOff>15875</xdr:colOff>
      <xdr:row>55</xdr:row>
      <xdr:rowOff>37846</xdr:rowOff>
    </xdr:to>
    <xdr:cxnSp macro="">
      <xdr:nvCxnSpPr>
        <xdr:cNvPr id="186" name="直線コネクタ 185"/>
        <xdr:cNvCxnSpPr/>
      </xdr:nvCxnSpPr>
      <xdr:spPr>
        <a:xfrm>
          <a:off x="3987800" y="93578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142003</xdr:rowOff>
    </xdr:from>
    <xdr:ext cx="762000" cy="259045"/>
    <xdr:sp macro="" textlink="">
      <xdr:nvSpPr>
        <xdr:cNvPr id="187" name="扶助費平均値テキスト"/>
        <xdr:cNvSpPr txBox="1"/>
      </xdr:nvSpPr>
      <xdr:spPr>
        <a:xfrm>
          <a:off x="4914900" y="957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169926</xdr:rowOff>
    </xdr:from>
    <xdr:to>
      <xdr:col>7</xdr:col>
      <xdr:colOff>66675</xdr:colOff>
      <xdr:row>56</xdr:row>
      <xdr:rowOff>100076</xdr:rowOff>
    </xdr:to>
    <xdr:sp macro="" textlink="">
      <xdr:nvSpPr>
        <xdr:cNvPr id="188" name="フローチャート : 判断 187"/>
        <xdr:cNvSpPr/>
      </xdr:nvSpPr>
      <xdr:spPr>
        <a:xfrm>
          <a:off x="47752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17272</xdr:rowOff>
    </xdr:from>
    <xdr:to>
      <xdr:col>5</xdr:col>
      <xdr:colOff>549275</xdr:colOff>
      <xdr:row>54</xdr:row>
      <xdr:rowOff>99568</xdr:rowOff>
    </xdr:to>
    <xdr:cxnSp macro="">
      <xdr:nvCxnSpPr>
        <xdr:cNvPr id="189" name="直線コネクタ 188"/>
        <xdr:cNvCxnSpPr/>
      </xdr:nvCxnSpPr>
      <xdr:spPr>
        <a:xfrm>
          <a:off x="3098800" y="92755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105918</xdr:rowOff>
    </xdr:from>
    <xdr:to>
      <xdr:col>5</xdr:col>
      <xdr:colOff>600075</xdr:colOff>
      <xdr:row>56</xdr:row>
      <xdr:rowOff>36068</xdr:rowOff>
    </xdr:to>
    <xdr:sp macro="" textlink="">
      <xdr:nvSpPr>
        <xdr:cNvPr id="190" name="フローチャート : 判断 189"/>
        <xdr:cNvSpPr/>
      </xdr:nvSpPr>
      <xdr:spPr>
        <a:xfrm>
          <a:off x="3937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20845</xdr:rowOff>
    </xdr:from>
    <xdr:ext cx="736600" cy="259045"/>
    <xdr:sp macro="" textlink="">
      <xdr:nvSpPr>
        <xdr:cNvPr id="191" name="テキスト ボックス 190"/>
        <xdr:cNvSpPr txBox="1"/>
      </xdr:nvSpPr>
      <xdr:spPr>
        <a:xfrm>
          <a:off x="3606800" y="9622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124714</xdr:rowOff>
    </xdr:from>
    <xdr:to>
      <xdr:col>4</xdr:col>
      <xdr:colOff>346075</xdr:colOff>
      <xdr:row>54</xdr:row>
      <xdr:rowOff>17272</xdr:rowOff>
    </xdr:to>
    <xdr:cxnSp macro="">
      <xdr:nvCxnSpPr>
        <xdr:cNvPr id="192" name="直線コネクタ 191"/>
        <xdr:cNvCxnSpPr/>
      </xdr:nvCxnSpPr>
      <xdr:spPr>
        <a:xfrm>
          <a:off x="2209800" y="9211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142494</xdr:rowOff>
    </xdr:from>
    <xdr:to>
      <xdr:col>4</xdr:col>
      <xdr:colOff>396875</xdr:colOff>
      <xdr:row>56</xdr:row>
      <xdr:rowOff>72644</xdr:rowOff>
    </xdr:to>
    <xdr:sp macro="" textlink="">
      <xdr:nvSpPr>
        <xdr:cNvPr id="193" name="フローチャート : 判断 192"/>
        <xdr:cNvSpPr/>
      </xdr:nvSpPr>
      <xdr:spPr>
        <a:xfrm>
          <a:off x="3048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57421</xdr:rowOff>
    </xdr:from>
    <xdr:ext cx="762000" cy="259045"/>
    <xdr:sp macro="" textlink="">
      <xdr:nvSpPr>
        <xdr:cNvPr id="194" name="テキスト ボックス 193"/>
        <xdr:cNvSpPr txBox="1"/>
      </xdr:nvSpPr>
      <xdr:spPr>
        <a:xfrm>
          <a:off x="2717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60706</xdr:rowOff>
    </xdr:from>
    <xdr:to>
      <xdr:col>3</xdr:col>
      <xdr:colOff>142875</xdr:colOff>
      <xdr:row>53</xdr:row>
      <xdr:rowOff>124714</xdr:rowOff>
    </xdr:to>
    <xdr:cxnSp macro="">
      <xdr:nvCxnSpPr>
        <xdr:cNvPr id="195" name="直線コネクタ 194"/>
        <xdr:cNvCxnSpPr/>
      </xdr:nvCxnSpPr>
      <xdr:spPr>
        <a:xfrm>
          <a:off x="1320800" y="91475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105918</xdr:rowOff>
    </xdr:from>
    <xdr:to>
      <xdr:col>3</xdr:col>
      <xdr:colOff>193675</xdr:colOff>
      <xdr:row>56</xdr:row>
      <xdr:rowOff>36068</xdr:rowOff>
    </xdr:to>
    <xdr:sp macro="" textlink="">
      <xdr:nvSpPr>
        <xdr:cNvPr id="196" name="フローチャート : 判断 195"/>
        <xdr:cNvSpPr/>
      </xdr:nvSpPr>
      <xdr:spPr>
        <a:xfrm>
          <a:off x="2159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20845</xdr:rowOff>
    </xdr:from>
    <xdr:ext cx="762000" cy="259045"/>
    <xdr:sp macro="" textlink="">
      <xdr:nvSpPr>
        <xdr:cNvPr id="197" name="テキスト ボックス 196"/>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198" name="フローチャート : 判断 197"/>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199" name="テキスト ボックス 198"/>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158496</xdr:rowOff>
    </xdr:from>
    <xdr:to>
      <xdr:col>7</xdr:col>
      <xdr:colOff>66675</xdr:colOff>
      <xdr:row>55</xdr:row>
      <xdr:rowOff>88646</xdr:rowOff>
    </xdr:to>
    <xdr:sp macro="" textlink="">
      <xdr:nvSpPr>
        <xdr:cNvPr id="205" name="円/楕円 204"/>
        <xdr:cNvSpPr/>
      </xdr:nvSpPr>
      <xdr:spPr>
        <a:xfrm>
          <a:off x="4775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3573</xdr:rowOff>
    </xdr:from>
    <xdr:ext cx="762000" cy="259045"/>
    <xdr:sp macro="" textlink="">
      <xdr:nvSpPr>
        <xdr:cNvPr id="206" name="扶助費該当値テキスト"/>
        <xdr:cNvSpPr txBox="1"/>
      </xdr:nvSpPr>
      <xdr:spPr>
        <a:xfrm>
          <a:off x="4914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48768</xdr:rowOff>
    </xdr:from>
    <xdr:to>
      <xdr:col>5</xdr:col>
      <xdr:colOff>600075</xdr:colOff>
      <xdr:row>54</xdr:row>
      <xdr:rowOff>150368</xdr:rowOff>
    </xdr:to>
    <xdr:sp macro="" textlink="">
      <xdr:nvSpPr>
        <xdr:cNvPr id="207" name="円/楕円 206"/>
        <xdr:cNvSpPr/>
      </xdr:nvSpPr>
      <xdr:spPr>
        <a:xfrm>
          <a:off x="3937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160545</xdr:rowOff>
    </xdr:from>
    <xdr:ext cx="736600" cy="259045"/>
    <xdr:sp macro="" textlink="">
      <xdr:nvSpPr>
        <xdr:cNvPr id="208" name="テキスト ボックス 207"/>
        <xdr:cNvSpPr txBox="1"/>
      </xdr:nvSpPr>
      <xdr:spPr>
        <a:xfrm>
          <a:off x="3606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137922</xdr:rowOff>
    </xdr:from>
    <xdr:to>
      <xdr:col>4</xdr:col>
      <xdr:colOff>396875</xdr:colOff>
      <xdr:row>54</xdr:row>
      <xdr:rowOff>68072</xdr:rowOff>
    </xdr:to>
    <xdr:sp macro="" textlink="">
      <xdr:nvSpPr>
        <xdr:cNvPr id="209" name="円/楕円 208"/>
        <xdr:cNvSpPr/>
      </xdr:nvSpPr>
      <xdr:spPr>
        <a:xfrm>
          <a:off x="3048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78249</xdr:rowOff>
    </xdr:from>
    <xdr:ext cx="762000" cy="259045"/>
    <xdr:sp macro="" textlink="">
      <xdr:nvSpPr>
        <xdr:cNvPr id="210" name="テキスト ボックス 209"/>
        <xdr:cNvSpPr txBox="1"/>
      </xdr:nvSpPr>
      <xdr:spPr>
        <a:xfrm>
          <a:off x="2717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73914</xdr:rowOff>
    </xdr:from>
    <xdr:to>
      <xdr:col>3</xdr:col>
      <xdr:colOff>193675</xdr:colOff>
      <xdr:row>54</xdr:row>
      <xdr:rowOff>4064</xdr:rowOff>
    </xdr:to>
    <xdr:sp macro="" textlink="">
      <xdr:nvSpPr>
        <xdr:cNvPr id="211" name="円/楕円 210"/>
        <xdr:cNvSpPr/>
      </xdr:nvSpPr>
      <xdr:spPr>
        <a:xfrm>
          <a:off x="2159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14241</xdr:rowOff>
    </xdr:from>
    <xdr:ext cx="762000" cy="259045"/>
    <xdr:sp macro="" textlink="">
      <xdr:nvSpPr>
        <xdr:cNvPr id="212" name="テキスト ボックス 211"/>
        <xdr:cNvSpPr txBox="1"/>
      </xdr:nvSpPr>
      <xdr:spPr>
        <a:xfrm>
          <a:off x="1828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9906</xdr:rowOff>
    </xdr:from>
    <xdr:to>
      <xdr:col>1</xdr:col>
      <xdr:colOff>676275</xdr:colOff>
      <xdr:row>53</xdr:row>
      <xdr:rowOff>111506</xdr:rowOff>
    </xdr:to>
    <xdr:sp macro="" textlink="">
      <xdr:nvSpPr>
        <xdr:cNvPr id="213" name="円/楕円 212"/>
        <xdr:cNvSpPr/>
      </xdr:nvSpPr>
      <xdr:spPr>
        <a:xfrm>
          <a:off x="1270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121683</xdr:rowOff>
    </xdr:from>
    <xdr:ext cx="762000" cy="259045"/>
    <xdr:sp macro="" textlink="">
      <xdr:nvSpPr>
        <xdr:cNvPr id="214" name="テキスト ボックス 213"/>
        <xdr:cNvSpPr txBox="1"/>
      </xdr:nvSpPr>
      <xdr:spPr>
        <a:xfrm>
          <a:off x="939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支出自体は前年度より減少しているが、経常充当一般財源等が減少したことにより前年度比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震災以降、経常的な収入、支出共に不安定な状態が継続しており、今後の動向も見込みづらい状況にはあるが、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各種経費の見直しを行い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さらなる支出規模</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4" name="直線コネクタ 243"/>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5"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46" name="直線コネクタ 245"/>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47"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48" name="直線コネクタ 247"/>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26307</xdr:rowOff>
    </xdr:from>
    <xdr:to>
      <xdr:col>24</xdr:col>
      <xdr:colOff>31750</xdr:colOff>
      <xdr:row>57</xdr:row>
      <xdr:rowOff>102507</xdr:rowOff>
    </xdr:to>
    <xdr:cxnSp macro="">
      <xdr:nvCxnSpPr>
        <xdr:cNvPr id="249" name="直線コネクタ 248"/>
        <xdr:cNvCxnSpPr/>
      </xdr:nvCxnSpPr>
      <xdr:spPr>
        <a:xfrm>
          <a:off x="15671800" y="9798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0"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1" name="フローチャート : 判断 250"/>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132443</xdr:rowOff>
    </xdr:from>
    <xdr:to>
      <xdr:col>22</xdr:col>
      <xdr:colOff>565150</xdr:colOff>
      <xdr:row>57</xdr:row>
      <xdr:rowOff>26307</xdr:rowOff>
    </xdr:to>
    <xdr:cxnSp macro="">
      <xdr:nvCxnSpPr>
        <xdr:cNvPr id="252" name="直線コネクタ 251"/>
        <xdr:cNvCxnSpPr/>
      </xdr:nvCxnSpPr>
      <xdr:spPr>
        <a:xfrm>
          <a:off x="14782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32657</xdr:rowOff>
    </xdr:from>
    <xdr:to>
      <xdr:col>22</xdr:col>
      <xdr:colOff>615950</xdr:colOff>
      <xdr:row>58</xdr:row>
      <xdr:rowOff>134257</xdr:rowOff>
    </xdr:to>
    <xdr:sp macro="" textlink="">
      <xdr:nvSpPr>
        <xdr:cNvPr id="253" name="フローチャート : 判断 252"/>
        <xdr:cNvSpPr/>
      </xdr:nvSpPr>
      <xdr:spPr>
        <a:xfrm>
          <a:off x="15621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119034</xdr:rowOff>
    </xdr:from>
    <xdr:ext cx="736600" cy="259045"/>
    <xdr:sp macro="" textlink="">
      <xdr:nvSpPr>
        <xdr:cNvPr id="254" name="テキスト ボックス 253"/>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132443</xdr:rowOff>
    </xdr:from>
    <xdr:to>
      <xdr:col>21</xdr:col>
      <xdr:colOff>361950</xdr:colOff>
      <xdr:row>57</xdr:row>
      <xdr:rowOff>4535</xdr:rowOff>
    </xdr:to>
    <xdr:cxnSp macro="">
      <xdr:nvCxnSpPr>
        <xdr:cNvPr id="255" name="直線コネクタ 254"/>
        <xdr:cNvCxnSpPr/>
      </xdr:nvCxnSpPr>
      <xdr:spPr>
        <a:xfrm flipV="1">
          <a:off x="13893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56" name="フローチャート : 判断 255"/>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57" name="テキスト ボックス 25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4535</xdr:rowOff>
    </xdr:from>
    <xdr:to>
      <xdr:col>20</xdr:col>
      <xdr:colOff>158750</xdr:colOff>
      <xdr:row>58</xdr:row>
      <xdr:rowOff>18143</xdr:rowOff>
    </xdr:to>
    <xdr:cxnSp macro="">
      <xdr:nvCxnSpPr>
        <xdr:cNvPr id="258" name="直線コネクタ 257"/>
        <xdr:cNvCxnSpPr/>
      </xdr:nvCxnSpPr>
      <xdr:spPr>
        <a:xfrm flipV="1">
          <a:off x="13004800" y="97771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59" name="フローチャート : 判断 258"/>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0" name="テキスト ボックス 259"/>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1" name="フローチャート : 判断 260"/>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2" name="テキスト ボックス 261"/>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51707</xdr:rowOff>
    </xdr:from>
    <xdr:to>
      <xdr:col>24</xdr:col>
      <xdr:colOff>82550</xdr:colOff>
      <xdr:row>57</xdr:row>
      <xdr:rowOff>153307</xdr:rowOff>
    </xdr:to>
    <xdr:sp macro="" textlink="">
      <xdr:nvSpPr>
        <xdr:cNvPr id="268" name="円/楕円 267"/>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68234</xdr:rowOff>
    </xdr:from>
    <xdr:ext cx="762000" cy="259045"/>
    <xdr:sp macro="" textlink="">
      <xdr:nvSpPr>
        <xdr:cNvPr id="269" name="その他該当値テキスト"/>
        <xdr:cNvSpPr txBox="1"/>
      </xdr:nvSpPr>
      <xdr:spPr>
        <a:xfrm>
          <a:off x="16598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146957</xdr:rowOff>
    </xdr:from>
    <xdr:to>
      <xdr:col>22</xdr:col>
      <xdr:colOff>615950</xdr:colOff>
      <xdr:row>57</xdr:row>
      <xdr:rowOff>77107</xdr:rowOff>
    </xdr:to>
    <xdr:sp macro="" textlink="">
      <xdr:nvSpPr>
        <xdr:cNvPr id="270" name="円/楕円 269"/>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87284</xdr:rowOff>
    </xdr:from>
    <xdr:ext cx="736600" cy="259045"/>
    <xdr:sp macro="" textlink="">
      <xdr:nvSpPr>
        <xdr:cNvPr id="271" name="テキスト ボックス 270"/>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81643</xdr:rowOff>
    </xdr:from>
    <xdr:to>
      <xdr:col>21</xdr:col>
      <xdr:colOff>412750</xdr:colOff>
      <xdr:row>57</xdr:row>
      <xdr:rowOff>11793</xdr:rowOff>
    </xdr:to>
    <xdr:sp macro="" textlink="">
      <xdr:nvSpPr>
        <xdr:cNvPr id="272" name="円/楕円 271"/>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21970</xdr:rowOff>
    </xdr:from>
    <xdr:ext cx="762000" cy="259045"/>
    <xdr:sp macro="" textlink="">
      <xdr:nvSpPr>
        <xdr:cNvPr id="273" name="テキスト ボックス 272"/>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125185</xdr:rowOff>
    </xdr:from>
    <xdr:to>
      <xdr:col>20</xdr:col>
      <xdr:colOff>209550</xdr:colOff>
      <xdr:row>57</xdr:row>
      <xdr:rowOff>55335</xdr:rowOff>
    </xdr:to>
    <xdr:sp macro="" textlink="">
      <xdr:nvSpPr>
        <xdr:cNvPr id="274" name="円/楕円 273"/>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75" name="テキスト ボックス 274"/>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138793</xdr:rowOff>
    </xdr:from>
    <xdr:to>
      <xdr:col>19</xdr:col>
      <xdr:colOff>6350</xdr:colOff>
      <xdr:row>58</xdr:row>
      <xdr:rowOff>68943</xdr:rowOff>
    </xdr:to>
    <xdr:sp macro="" textlink="">
      <xdr:nvSpPr>
        <xdr:cNvPr id="276" name="円/楕円 275"/>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53720</xdr:rowOff>
    </xdr:from>
    <xdr:ext cx="762000" cy="259045"/>
    <xdr:sp macro="" textlink="">
      <xdr:nvSpPr>
        <xdr:cNvPr id="277" name="テキスト ボックス 276"/>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支出自体は前年度より減少しているが、充当財源及び経常充当一般財源等が減少したことにより前年度比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類似団体と比較すると高い水準で推移していることより、適切な財源の確保と事務事業の見直しを図る必要がある。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0" name="直線コネクタ 299"/>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1"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2" name="直線コネクタ 301"/>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3"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4" name="直線コネクタ 303"/>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29845</xdr:rowOff>
    </xdr:from>
    <xdr:to>
      <xdr:col>24</xdr:col>
      <xdr:colOff>31750</xdr:colOff>
      <xdr:row>38</xdr:row>
      <xdr:rowOff>64135</xdr:rowOff>
    </xdr:to>
    <xdr:cxnSp macro="">
      <xdr:nvCxnSpPr>
        <xdr:cNvPr id="305" name="直線コネクタ 304"/>
        <xdr:cNvCxnSpPr/>
      </xdr:nvCxnSpPr>
      <xdr:spPr>
        <a:xfrm>
          <a:off x="15671800" y="65449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06"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07" name="フローチャート : 判断 306"/>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29845</xdr:rowOff>
    </xdr:to>
    <xdr:cxnSp macro="">
      <xdr:nvCxnSpPr>
        <xdr:cNvPr id="308" name="直線コネクタ 307"/>
        <xdr:cNvCxnSpPr/>
      </xdr:nvCxnSpPr>
      <xdr:spPr>
        <a:xfrm>
          <a:off x="14782800" y="6527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09" name="フローチャート : 判断 308"/>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0" name="テキスト ボックス 309"/>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12700</xdr:rowOff>
    </xdr:to>
    <xdr:cxnSp macro="">
      <xdr:nvCxnSpPr>
        <xdr:cNvPr id="311" name="直線コネクタ 310"/>
        <xdr:cNvCxnSpPr/>
      </xdr:nvCxnSpPr>
      <xdr:spPr>
        <a:xfrm>
          <a:off x="13893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2" name="フローチャート : 判断 311"/>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3" name="テキスト ボックス 312"/>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xdr:rowOff>
    </xdr:from>
    <xdr:to>
      <xdr:col>20</xdr:col>
      <xdr:colOff>158750</xdr:colOff>
      <xdr:row>38</xdr:row>
      <xdr:rowOff>18415</xdr:rowOff>
    </xdr:to>
    <xdr:cxnSp macro="">
      <xdr:nvCxnSpPr>
        <xdr:cNvPr id="314" name="直線コネクタ 313"/>
        <xdr:cNvCxnSpPr/>
      </xdr:nvCxnSpPr>
      <xdr:spPr>
        <a:xfrm flipV="1">
          <a:off x="13004800" y="6527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5" name="フローチャート :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7" name="フローチャート : 判断 316"/>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18" name="テキスト ボックス 317"/>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13335</xdr:rowOff>
    </xdr:from>
    <xdr:to>
      <xdr:col>24</xdr:col>
      <xdr:colOff>82550</xdr:colOff>
      <xdr:row>38</xdr:row>
      <xdr:rowOff>114935</xdr:rowOff>
    </xdr:to>
    <xdr:sp macro="" textlink="">
      <xdr:nvSpPr>
        <xdr:cNvPr id="324" name="円/楕円 323"/>
        <xdr:cNvSpPr/>
      </xdr:nvSpPr>
      <xdr:spPr>
        <a:xfrm>
          <a:off x="164592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156862</xdr:rowOff>
    </xdr:from>
    <xdr:ext cx="762000" cy="259045"/>
    <xdr:sp macro="" textlink="">
      <xdr:nvSpPr>
        <xdr:cNvPr id="325" name="補助費等該当値テキスト"/>
        <xdr:cNvSpPr txBox="1"/>
      </xdr:nvSpPr>
      <xdr:spPr>
        <a:xfrm>
          <a:off x="165989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150495</xdr:rowOff>
    </xdr:from>
    <xdr:to>
      <xdr:col>22</xdr:col>
      <xdr:colOff>615950</xdr:colOff>
      <xdr:row>38</xdr:row>
      <xdr:rowOff>80645</xdr:rowOff>
    </xdr:to>
    <xdr:sp macro="" textlink="">
      <xdr:nvSpPr>
        <xdr:cNvPr id="326" name="円/楕円 325"/>
        <xdr:cNvSpPr/>
      </xdr:nvSpPr>
      <xdr:spPr>
        <a:xfrm>
          <a:off x="15621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65422</xdr:rowOff>
    </xdr:from>
    <xdr:ext cx="736600" cy="259045"/>
    <xdr:sp macro="" textlink="">
      <xdr:nvSpPr>
        <xdr:cNvPr id="327" name="テキスト ボックス 326"/>
        <xdr:cNvSpPr txBox="1"/>
      </xdr:nvSpPr>
      <xdr:spPr>
        <a:xfrm>
          <a:off x="15290800" y="658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28" name="円/楕円 327"/>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9" name="テキスト ボックス 328"/>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30" name="円/楕円 329"/>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31" name="テキスト ボックス 330"/>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139065</xdr:rowOff>
    </xdr:from>
    <xdr:to>
      <xdr:col>19</xdr:col>
      <xdr:colOff>6350</xdr:colOff>
      <xdr:row>38</xdr:row>
      <xdr:rowOff>69215</xdr:rowOff>
    </xdr:to>
    <xdr:sp macro="" textlink="">
      <xdr:nvSpPr>
        <xdr:cNvPr id="332" name="円/楕円 331"/>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53992</xdr:rowOff>
    </xdr:from>
    <xdr:ext cx="762000" cy="259045"/>
    <xdr:sp macro="" textlink="">
      <xdr:nvSpPr>
        <xdr:cNvPr id="333" name="テキスト ボックス 332"/>
        <xdr:cNvSpPr txBox="1"/>
      </xdr:nvSpPr>
      <xdr:spPr>
        <a:xfrm>
          <a:off x="12623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年度に繰り上げ償還を行ったことにより、公債費の支出額は大幅な減となり、前年度比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今後も交付税措置の有利な地方債の活用など適正管理に努め、公債費の負担軽減を図る。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58" name="直線コネクタ 357"/>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9"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0" name="直線コネクタ 359"/>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1"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2" name="直線コネクタ 361"/>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94996</xdr:rowOff>
    </xdr:to>
    <xdr:cxnSp macro="">
      <xdr:nvCxnSpPr>
        <xdr:cNvPr id="363" name="直線コネクタ 362"/>
        <xdr:cNvCxnSpPr/>
      </xdr:nvCxnSpPr>
      <xdr:spPr>
        <a:xfrm flipV="1">
          <a:off x="3987800" y="133766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4"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5" name="フローチャート : 判断 364"/>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79</xdr:row>
      <xdr:rowOff>5842</xdr:rowOff>
    </xdr:to>
    <xdr:cxnSp macro="">
      <xdr:nvCxnSpPr>
        <xdr:cNvPr id="366" name="直線コネクタ 365"/>
        <xdr:cNvCxnSpPr/>
      </xdr:nvCxnSpPr>
      <xdr:spPr>
        <a:xfrm flipV="1">
          <a:off x="3098800" y="134680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7" name="フローチャート : 判断 366"/>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68" name="テキスト ボックス 367"/>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5842</xdr:rowOff>
    </xdr:from>
    <xdr:to>
      <xdr:col>4</xdr:col>
      <xdr:colOff>346075</xdr:colOff>
      <xdr:row>79</xdr:row>
      <xdr:rowOff>33274</xdr:rowOff>
    </xdr:to>
    <xdr:cxnSp macro="">
      <xdr:nvCxnSpPr>
        <xdr:cNvPr id="369" name="直線コネクタ 368"/>
        <xdr:cNvCxnSpPr/>
      </xdr:nvCxnSpPr>
      <xdr:spPr>
        <a:xfrm flipV="1">
          <a:off x="2209800" y="13550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0" name="フローチャート : 判断 369"/>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1" name="テキスト ボックス 370"/>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33274</xdr:rowOff>
    </xdr:to>
    <xdr:cxnSp macro="">
      <xdr:nvCxnSpPr>
        <xdr:cNvPr id="372" name="直線コネクタ 371"/>
        <xdr:cNvCxnSpPr/>
      </xdr:nvCxnSpPr>
      <xdr:spPr>
        <a:xfrm>
          <a:off x="1320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3" name="フローチャート : 判断 37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4" name="テキスト ボックス 373"/>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5" name="フローチャート : 判断 374"/>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76" name="テキスト ボックス 375"/>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2" name="円/楕円 381"/>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3"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84" name="円/楕円 383"/>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5" name="テキスト ボックス 384"/>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126492</xdr:rowOff>
    </xdr:from>
    <xdr:to>
      <xdr:col>4</xdr:col>
      <xdr:colOff>396875</xdr:colOff>
      <xdr:row>79</xdr:row>
      <xdr:rowOff>56642</xdr:rowOff>
    </xdr:to>
    <xdr:sp macro="" textlink="">
      <xdr:nvSpPr>
        <xdr:cNvPr id="386" name="円/楕円 385"/>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41419</xdr:rowOff>
    </xdr:from>
    <xdr:ext cx="762000" cy="259045"/>
    <xdr:sp macro="" textlink="">
      <xdr:nvSpPr>
        <xdr:cNvPr id="387" name="テキスト ボックス 386"/>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88" name="円/楕円 387"/>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89" name="テキスト ボックス 388"/>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0" name="円/楕円 389"/>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1" name="テキスト ボックス 390"/>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公債費以外の経常経費に係る経常収支比率については、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経常充当一般財源等が減少したことにより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震災以降、経常的な収入、支出共に不安定な状態が継続しており、今後の動向も見込みづらい状況にはあるが、全体的な見直し等を継続して実施し、経常経費の抑制</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及び自主財源の確保</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19" name="直線コネクタ 418"/>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1" name="直線コネクタ 42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2"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3" name="直線コネクタ 422"/>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146050</xdr:rowOff>
    </xdr:from>
    <xdr:to>
      <xdr:col>24</xdr:col>
      <xdr:colOff>31750</xdr:colOff>
      <xdr:row>76</xdr:row>
      <xdr:rowOff>12700</xdr:rowOff>
    </xdr:to>
    <xdr:cxnSp macro="">
      <xdr:nvCxnSpPr>
        <xdr:cNvPr id="424" name="直線コネクタ 423"/>
        <xdr:cNvCxnSpPr/>
      </xdr:nvCxnSpPr>
      <xdr:spPr>
        <a:xfrm>
          <a:off x="15671800" y="128333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5"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26" name="フローチャート : 判断 425"/>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77470</xdr:rowOff>
    </xdr:from>
    <xdr:to>
      <xdr:col>22</xdr:col>
      <xdr:colOff>565150</xdr:colOff>
      <xdr:row>74</xdr:row>
      <xdr:rowOff>146050</xdr:rowOff>
    </xdr:to>
    <xdr:cxnSp macro="">
      <xdr:nvCxnSpPr>
        <xdr:cNvPr id="427" name="直線コネクタ 426"/>
        <xdr:cNvCxnSpPr/>
      </xdr:nvCxnSpPr>
      <xdr:spPr>
        <a:xfrm>
          <a:off x="14782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28" name="フローチャート : 判断 427"/>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105427</xdr:rowOff>
    </xdr:from>
    <xdr:ext cx="736600" cy="259045"/>
    <xdr:sp macro="" textlink="">
      <xdr:nvSpPr>
        <xdr:cNvPr id="429" name="テキスト ボックス 428"/>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74</xdr:row>
      <xdr:rowOff>77470</xdr:rowOff>
    </xdr:to>
    <xdr:cxnSp macro="">
      <xdr:nvCxnSpPr>
        <xdr:cNvPr id="430" name="直線コネクタ 429"/>
        <xdr:cNvCxnSpPr/>
      </xdr:nvCxnSpPr>
      <xdr:spPr>
        <a:xfrm>
          <a:off x="13893800" y="126771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1" name="フローチャート : 判断 430"/>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2" name="テキスト ボックス 431"/>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161290</xdr:rowOff>
    </xdr:from>
    <xdr:to>
      <xdr:col>20</xdr:col>
      <xdr:colOff>158750</xdr:colOff>
      <xdr:row>74</xdr:row>
      <xdr:rowOff>39370</xdr:rowOff>
    </xdr:to>
    <xdr:cxnSp macro="">
      <xdr:nvCxnSpPr>
        <xdr:cNvPr id="433" name="直線コネクタ 432"/>
        <xdr:cNvCxnSpPr/>
      </xdr:nvCxnSpPr>
      <xdr:spPr>
        <a:xfrm flipV="1">
          <a:off x="13004800" y="12677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4" name="フローチャート : 判断 433"/>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5" name="テキスト ボックス 434"/>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36" name="フローチャート : 判断 435"/>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37" name="テキスト ボックス 436"/>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3" name="円/楕円 442"/>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4"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95250</xdr:rowOff>
    </xdr:from>
    <xdr:to>
      <xdr:col>22</xdr:col>
      <xdr:colOff>615950</xdr:colOff>
      <xdr:row>75</xdr:row>
      <xdr:rowOff>25400</xdr:rowOff>
    </xdr:to>
    <xdr:sp macro="" textlink="">
      <xdr:nvSpPr>
        <xdr:cNvPr id="445" name="円/楕円 444"/>
        <xdr:cNvSpPr/>
      </xdr:nvSpPr>
      <xdr:spPr>
        <a:xfrm>
          <a:off x="15621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35577</xdr:rowOff>
    </xdr:from>
    <xdr:ext cx="736600" cy="259045"/>
    <xdr:sp macro="" textlink="">
      <xdr:nvSpPr>
        <xdr:cNvPr id="446" name="テキスト ボックス 445"/>
        <xdr:cNvSpPr txBox="1"/>
      </xdr:nvSpPr>
      <xdr:spPr>
        <a:xfrm>
          <a:off x="15290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26670</xdr:rowOff>
    </xdr:from>
    <xdr:to>
      <xdr:col>21</xdr:col>
      <xdr:colOff>412750</xdr:colOff>
      <xdr:row>74</xdr:row>
      <xdr:rowOff>128270</xdr:rowOff>
    </xdr:to>
    <xdr:sp macro="" textlink="">
      <xdr:nvSpPr>
        <xdr:cNvPr id="447" name="円/楕円 446"/>
        <xdr:cNvSpPr/>
      </xdr:nvSpPr>
      <xdr:spPr>
        <a:xfrm>
          <a:off x="14732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138447</xdr:rowOff>
    </xdr:from>
    <xdr:ext cx="762000" cy="259045"/>
    <xdr:sp macro="" textlink="">
      <xdr:nvSpPr>
        <xdr:cNvPr id="448" name="テキスト ボックス 447"/>
        <xdr:cNvSpPr txBox="1"/>
      </xdr:nvSpPr>
      <xdr:spPr>
        <a:xfrm>
          <a:off x="14401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110490</xdr:rowOff>
    </xdr:from>
    <xdr:to>
      <xdr:col>20</xdr:col>
      <xdr:colOff>209550</xdr:colOff>
      <xdr:row>74</xdr:row>
      <xdr:rowOff>40640</xdr:rowOff>
    </xdr:to>
    <xdr:sp macro="" textlink="">
      <xdr:nvSpPr>
        <xdr:cNvPr id="449" name="円/楕円 448"/>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50817</xdr:rowOff>
    </xdr:from>
    <xdr:ext cx="762000" cy="259045"/>
    <xdr:sp macro="" textlink="">
      <xdr:nvSpPr>
        <xdr:cNvPr id="450" name="テキスト ボックス 449"/>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160020</xdr:rowOff>
    </xdr:from>
    <xdr:to>
      <xdr:col>19</xdr:col>
      <xdr:colOff>6350</xdr:colOff>
      <xdr:row>74</xdr:row>
      <xdr:rowOff>90170</xdr:rowOff>
    </xdr:to>
    <xdr:sp macro="" textlink="">
      <xdr:nvSpPr>
        <xdr:cNvPr id="451" name="円/楕円 450"/>
        <xdr:cNvSpPr/>
      </xdr:nvSpPr>
      <xdr:spPr>
        <a:xfrm>
          <a:off x="12954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100347</xdr:rowOff>
    </xdr:from>
    <xdr:ext cx="762000" cy="259045"/>
    <xdr:sp macro="" textlink="">
      <xdr:nvSpPr>
        <xdr:cNvPr id="452" name="テキスト ボックス 451"/>
        <xdr:cNvSpPr txBox="1"/>
      </xdr:nvSpPr>
      <xdr:spPr>
        <a:xfrm>
          <a:off x="12623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福島県南相馬市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87395</xdr:rowOff>
    </xdr:from>
    <xdr:to>
      <xdr:col>4</xdr:col>
      <xdr:colOff>1117600</xdr:colOff>
      <xdr:row>14</xdr:row>
      <xdr:rowOff>115970</xdr:rowOff>
    </xdr:to>
    <xdr:cxnSp macro="">
      <xdr:nvCxnSpPr>
        <xdr:cNvPr id="50" name="直線コネクタ 49"/>
        <xdr:cNvCxnSpPr/>
      </xdr:nvCxnSpPr>
      <xdr:spPr bwMode="auto">
        <a:xfrm flipV="1">
          <a:off x="5003800" y="2535320"/>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115970</xdr:rowOff>
    </xdr:from>
    <xdr:to>
      <xdr:col>4</xdr:col>
      <xdr:colOff>469900</xdr:colOff>
      <xdr:row>14</xdr:row>
      <xdr:rowOff>132772</xdr:rowOff>
    </xdr:to>
    <xdr:cxnSp macro="">
      <xdr:nvCxnSpPr>
        <xdr:cNvPr id="53" name="直線コネクタ 52"/>
        <xdr:cNvCxnSpPr/>
      </xdr:nvCxnSpPr>
      <xdr:spPr bwMode="auto">
        <a:xfrm flipV="1">
          <a:off x="4305300" y="2563895"/>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8215</xdr:rowOff>
    </xdr:from>
    <xdr:ext cx="736600" cy="259045"/>
    <xdr:sp macro="" textlink="">
      <xdr:nvSpPr>
        <xdr:cNvPr id="55" name="テキスト ボックス 54"/>
        <xdr:cNvSpPr txBox="1"/>
      </xdr:nvSpPr>
      <xdr:spPr>
        <a:xfrm>
          <a:off x="4622800" y="279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132772</xdr:rowOff>
    </xdr:from>
    <xdr:to>
      <xdr:col>3</xdr:col>
      <xdr:colOff>904875</xdr:colOff>
      <xdr:row>15</xdr:row>
      <xdr:rowOff>54896</xdr:rowOff>
    </xdr:to>
    <xdr:cxnSp macro="">
      <xdr:nvCxnSpPr>
        <xdr:cNvPr id="56" name="直線コネクタ 55"/>
        <xdr:cNvCxnSpPr/>
      </xdr:nvCxnSpPr>
      <xdr:spPr bwMode="auto">
        <a:xfrm flipV="1">
          <a:off x="3606800" y="2580697"/>
          <a:ext cx="698500" cy="93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54896</xdr:rowOff>
    </xdr:from>
    <xdr:to>
      <xdr:col>3</xdr:col>
      <xdr:colOff>206375</xdr:colOff>
      <xdr:row>15</xdr:row>
      <xdr:rowOff>117456</xdr:rowOff>
    </xdr:to>
    <xdr:cxnSp macro="">
      <xdr:nvCxnSpPr>
        <xdr:cNvPr id="59" name="直線コネクタ 58"/>
        <xdr:cNvCxnSpPr/>
      </xdr:nvCxnSpPr>
      <xdr:spPr bwMode="auto">
        <a:xfrm flipV="1">
          <a:off x="2908300" y="2674271"/>
          <a:ext cx="698500" cy="6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36595</xdr:rowOff>
    </xdr:from>
    <xdr:to>
      <xdr:col>5</xdr:col>
      <xdr:colOff>34925</xdr:colOff>
      <xdr:row>14</xdr:row>
      <xdr:rowOff>138195</xdr:rowOff>
    </xdr:to>
    <xdr:sp macro="" textlink="">
      <xdr:nvSpPr>
        <xdr:cNvPr id="69" name="円/楕円 68"/>
        <xdr:cNvSpPr/>
      </xdr:nvSpPr>
      <xdr:spPr bwMode="auto">
        <a:xfrm>
          <a:off x="5600700" y="248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53122</xdr:rowOff>
    </xdr:from>
    <xdr:ext cx="762000" cy="259045"/>
    <xdr:sp macro="" textlink="">
      <xdr:nvSpPr>
        <xdr:cNvPr id="70" name="人口1人当たり決算額の推移該当値テキスト130"/>
        <xdr:cNvSpPr txBox="1"/>
      </xdr:nvSpPr>
      <xdr:spPr>
        <a:xfrm>
          <a:off x="5740400" y="23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93,579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65170</xdr:rowOff>
    </xdr:from>
    <xdr:to>
      <xdr:col>4</xdr:col>
      <xdr:colOff>520700</xdr:colOff>
      <xdr:row>14</xdr:row>
      <xdr:rowOff>166770</xdr:rowOff>
    </xdr:to>
    <xdr:sp macro="" textlink="">
      <xdr:nvSpPr>
        <xdr:cNvPr id="71" name="円/楕円 70"/>
        <xdr:cNvSpPr/>
      </xdr:nvSpPr>
      <xdr:spPr bwMode="auto">
        <a:xfrm>
          <a:off x="4953000" y="251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5497</xdr:rowOff>
    </xdr:from>
    <xdr:ext cx="736600" cy="259045"/>
    <xdr:sp macro="" textlink="">
      <xdr:nvSpPr>
        <xdr:cNvPr id="72" name="テキスト ボックス 71"/>
        <xdr:cNvSpPr txBox="1"/>
      </xdr:nvSpPr>
      <xdr:spPr>
        <a:xfrm>
          <a:off x="4622800" y="228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92,079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81972</xdr:rowOff>
    </xdr:from>
    <xdr:to>
      <xdr:col>3</xdr:col>
      <xdr:colOff>955675</xdr:colOff>
      <xdr:row>15</xdr:row>
      <xdr:rowOff>12122</xdr:rowOff>
    </xdr:to>
    <xdr:sp macro="" textlink="">
      <xdr:nvSpPr>
        <xdr:cNvPr id="73" name="円/楕円 72"/>
        <xdr:cNvSpPr/>
      </xdr:nvSpPr>
      <xdr:spPr bwMode="auto">
        <a:xfrm>
          <a:off x="4254500" y="252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22299</xdr:rowOff>
    </xdr:from>
    <xdr:ext cx="762000" cy="259045"/>
    <xdr:sp macro="" textlink="">
      <xdr:nvSpPr>
        <xdr:cNvPr id="74" name="テキスト ボックス 73"/>
        <xdr:cNvSpPr txBox="1"/>
      </xdr:nvSpPr>
      <xdr:spPr>
        <a:xfrm>
          <a:off x="3924300" y="229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91,197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4096</xdr:rowOff>
    </xdr:from>
    <xdr:to>
      <xdr:col>3</xdr:col>
      <xdr:colOff>257175</xdr:colOff>
      <xdr:row>15</xdr:row>
      <xdr:rowOff>105696</xdr:rowOff>
    </xdr:to>
    <xdr:sp macro="" textlink="">
      <xdr:nvSpPr>
        <xdr:cNvPr id="75" name="円/楕円 74"/>
        <xdr:cNvSpPr/>
      </xdr:nvSpPr>
      <xdr:spPr bwMode="auto">
        <a:xfrm>
          <a:off x="3556000" y="262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115873</xdr:rowOff>
    </xdr:from>
    <xdr:ext cx="762000" cy="259045"/>
    <xdr:sp macro="" textlink="">
      <xdr:nvSpPr>
        <xdr:cNvPr id="76" name="テキスト ボックス 75"/>
        <xdr:cNvSpPr txBox="1"/>
      </xdr:nvSpPr>
      <xdr:spPr>
        <a:xfrm>
          <a:off x="3225800" y="2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66656</xdr:rowOff>
    </xdr:from>
    <xdr:to>
      <xdr:col>2</xdr:col>
      <xdr:colOff>692150</xdr:colOff>
      <xdr:row>15</xdr:row>
      <xdr:rowOff>168256</xdr:rowOff>
    </xdr:to>
    <xdr:sp macro="" textlink="">
      <xdr:nvSpPr>
        <xdr:cNvPr id="77" name="円/楕円 76"/>
        <xdr:cNvSpPr/>
      </xdr:nvSpPr>
      <xdr:spPr bwMode="auto">
        <a:xfrm>
          <a:off x="2857500" y="268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6983</xdr:rowOff>
    </xdr:from>
    <xdr:ext cx="762000" cy="259045"/>
    <xdr:sp macro="" textlink="">
      <xdr:nvSpPr>
        <xdr:cNvPr id="78" name="テキスト ボックス 77"/>
        <xdr:cNvSpPr txBox="1"/>
      </xdr:nvSpPr>
      <xdr:spPr>
        <a:xfrm>
          <a:off x="2527300" y="245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92808</xdr:rowOff>
    </xdr:from>
    <xdr:to>
      <xdr:col>4</xdr:col>
      <xdr:colOff>1117600</xdr:colOff>
      <xdr:row>35</xdr:row>
      <xdr:rowOff>79908</xdr:rowOff>
    </xdr:to>
    <xdr:cxnSp macro="">
      <xdr:nvCxnSpPr>
        <xdr:cNvPr id="113" name="直線コネクタ 112"/>
        <xdr:cNvCxnSpPr/>
      </xdr:nvCxnSpPr>
      <xdr:spPr bwMode="auto">
        <a:xfrm>
          <a:off x="5003800" y="6360258"/>
          <a:ext cx="647700" cy="33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92808</xdr:rowOff>
    </xdr:from>
    <xdr:to>
      <xdr:col>4</xdr:col>
      <xdr:colOff>469900</xdr:colOff>
      <xdr:row>34</xdr:row>
      <xdr:rowOff>105936</xdr:rowOff>
    </xdr:to>
    <xdr:cxnSp macro="">
      <xdr:nvCxnSpPr>
        <xdr:cNvPr id="116" name="直線コネクタ 115"/>
        <xdr:cNvCxnSpPr/>
      </xdr:nvCxnSpPr>
      <xdr:spPr bwMode="auto">
        <a:xfrm flipV="1">
          <a:off x="4305300" y="6360258"/>
          <a:ext cx="6985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335726</xdr:rowOff>
    </xdr:from>
    <xdr:to>
      <xdr:col>4</xdr:col>
      <xdr:colOff>520700</xdr:colOff>
      <xdr:row>35</xdr:row>
      <xdr:rowOff>94426</xdr:rowOff>
    </xdr:to>
    <xdr:sp macro="" textlink="">
      <xdr:nvSpPr>
        <xdr:cNvPr id="117" name="フローチャート : 判断 116"/>
        <xdr:cNvSpPr/>
      </xdr:nvSpPr>
      <xdr:spPr bwMode="auto">
        <a:xfrm>
          <a:off x="4953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79203</xdr:rowOff>
    </xdr:from>
    <xdr:ext cx="736600" cy="259045"/>
    <xdr:sp macro="" textlink="">
      <xdr:nvSpPr>
        <xdr:cNvPr id="118" name="テキスト ボックス 117"/>
        <xdr:cNvSpPr txBox="1"/>
      </xdr:nvSpPr>
      <xdr:spPr>
        <a:xfrm>
          <a:off x="4622800" y="668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315791</xdr:rowOff>
    </xdr:from>
    <xdr:to>
      <xdr:col>3</xdr:col>
      <xdr:colOff>904875</xdr:colOff>
      <xdr:row>34</xdr:row>
      <xdr:rowOff>105936</xdr:rowOff>
    </xdr:to>
    <xdr:cxnSp macro="">
      <xdr:nvCxnSpPr>
        <xdr:cNvPr id="119" name="直線コネクタ 118"/>
        <xdr:cNvCxnSpPr/>
      </xdr:nvCxnSpPr>
      <xdr:spPr bwMode="auto">
        <a:xfrm>
          <a:off x="3606800" y="6240341"/>
          <a:ext cx="698500" cy="13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315791</xdr:rowOff>
    </xdr:from>
    <xdr:to>
      <xdr:col>3</xdr:col>
      <xdr:colOff>206375</xdr:colOff>
      <xdr:row>34</xdr:row>
      <xdr:rowOff>20048</xdr:rowOff>
    </xdr:to>
    <xdr:cxnSp macro="">
      <xdr:nvCxnSpPr>
        <xdr:cNvPr id="122" name="直線コネクタ 121"/>
        <xdr:cNvCxnSpPr/>
      </xdr:nvCxnSpPr>
      <xdr:spPr bwMode="auto">
        <a:xfrm flipV="1">
          <a:off x="2908300" y="6240341"/>
          <a:ext cx="698500" cy="47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29108</xdr:rowOff>
    </xdr:from>
    <xdr:to>
      <xdr:col>5</xdr:col>
      <xdr:colOff>34925</xdr:colOff>
      <xdr:row>35</xdr:row>
      <xdr:rowOff>130708</xdr:rowOff>
    </xdr:to>
    <xdr:sp macro="" textlink="">
      <xdr:nvSpPr>
        <xdr:cNvPr id="132" name="円/楕円 131"/>
        <xdr:cNvSpPr/>
      </xdr:nvSpPr>
      <xdr:spPr bwMode="auto">
        <a:xfrm>
          <a:off x="5600700" y="66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217085</xdr:rowOff>
    </xdr:from>
    <xdr:ext cx="762000" cy="259045"/>
    <xdr:sp macro="" textlink="">
      <xdr:nvSpPr>
        <xdr:cNvPr id="133" name="人口1人当たり決算額の推移該当値テキスト445"/>
        <xdr:cNvSpPr txBox="1"/>
      </xdr:nvSpPr>
      <xdr:spPr>
        <a:xfrm>
          <a:off x="5740400" y="648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18,192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42008</xdr:rowOff>
    </xdr:from>
    <xdr:to>
      <xdr:col>4</xdr:col>
      <xdr:colOff>520700</xdr:colOff>
      <xdr:row>34</xdr:row>
      <xdr:rowOff>143608</xdr:rowOff>
    </xdr:to>
    <xdr:sp macro="" textlink="">
      <xdr:nvSpPr>
        <xdr:cNvPr id="134" name="円/楕円 133"/>
        <xdr:cNvSpPr/>
      </xdr:nvSpPr>
      <xdr:spPr bwMode="auto">
        <a:xfrm>
          <a:off x="4953000" y="630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153785</xdr:rowOff>
    </xdr:from>
    <xdr:ext cx="736600" cy="259045"/>
    <xdr:sp macro="" textlink="">
      <xdr:nvSpPr>
        <xdr:cNvPr id="135" name="テキスト ボックス 134"/>
        <xdr:cNvSpPr txBox="1"/>
      </xdr:nvSpPr>
      <xdr:spPr>
        <a:xfrm>
          <a:off x="4622800" y="607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55136</xdr:rowOff>
    </xdr:from>
    <xdr:to>
      <xdr:col>3</xdr:col>
      <xdr:colOff>955675</xdr:colOff>
      <xdr:row>34</xdr:row>
      <xdr:rowOff>156736</xdr:rowOff>
    </xdr:to>
    <xdr:sp macro="" textlink="">
      <xdr:nvSpPr>
        <xdr:cNvPr id="136" name="円/楕円 135"/>
        <xdr:cNvSpPr/>
      </xdr:nvSpPr>
      <xdr:spPr bwMode="auto">
        <a:xfrm>
          <a:off x="4254500" y="632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166913</xdr:rowOff>
    </xdr:from>
    <xdr:ext cx="762000" cy="259045"/>
    <xdr:sp macro="" textlink="">
      <xdr:nvSpPr>
        <xdr:cNvPr id="137" name="テキスト ボックス 136"/>
        <xdr:cNvSpPr txBox="1"/>
      </xdr:nvSpPr>
      <xdr:spPr>
        <a:xfrm>
          <a:off x="3924300" y="609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264991</xdr:rowOff>
    </xdr:from>
    <xdr:to>
      <xdr:col>3</xdr:col>
      <xdr:colOff>257175</xdr:colOff>
      <xdr:row>34</xdr:row>
      <xdr:rowOff>23691</xdr:rowOff>
    </xdr:to>
    <xdr:sp macro="" textlink="">
      <xdr:nvSpPr>
        <xdr:cNvPr id="138" name="円/楕円 137"/>
        <xdr:cNvSpPr/>
      </xdr:nvSpPr>
      <xdr:spPr bwMode="auto">
        <a:xfrm>
          <a:off x="3556000" y="618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33868</xdr:rowOff>
    </xdr:from>
    <xdr:ext cx="762000" cy="259045"/>
    <xdr:sp macro="" textlink="">
      <xdr:nvSpPr>
        <xdr:cNvPr id="139" name="テキスト ボックス 138"/>
        <xdr:cNvSpPr txBox="1"/>
      </xdr:nvSpPr>
      <xdr:spPr>
        <a:xfrm>
          <a:off x="3225800" y="59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312148</xdr:rowOff>
    </xdr:from>
    <xdr:to>
      <xdr:col>2</xdr:col>
      <xdr:colOff>692150</xdr:colOff>
      <xdr:row>34</xdr:row>
      <xdr:rowOff>70848</xdr:rowOff>
    </xdr:to>
    <xdr:sp macro="" textlink="">
      <xdr:nvSpPr>
        <xdr:cNvPr id="140" name="円/楕円 139"/>
        <xdr:cNvSpPr/>
      </xdr:nvSpPr>
      <xdr:spPr bwMode="auto">
        <a:xfrm>
          <a:off x="2857500" y="623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81025</xdr:rowOff>
    </xdr:from>
    <xdr:ext cx="762000" cy="259045"/>
    <xdr:sp macro="" textlink="">
      <xdr:nvSpPr>
        <xdr:cNvPr id="141" name="テキスト ボックス 140"/>
        <xdr:cNvSpPr txBox="1"/>
      </xdr:nvSpPr>
      <xdr:spPr>
        <a:xfrm>
          <a:off x="2527300" y="60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62,960
62,608
398.58
113,731,270
109,494,093
1,516,409
18,654,634
30,884,368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22611</xdr:rowOff>
    </xdr:from>
    <xdr:to>
      <xdr:col>6</xdr:col>
      <xdr:colOff>511175</xdr:colOff>
      <xdr:row>34</xdr:row>
      <xdr:rowOff>66639</xdr:rowOff>
    </xdr:to>
    <xdr:cxnSp macro="">
      <xdr:nvCxnSpPr>
        <xdr:cNvPr id="59" name="直線コネクタ 58"/>
        <xdr:cNvCxnSpPr/>
      </xdr:nvCxnSpPr>
      <xdr:spPr>
        <a:xfrm>
          <a:off x="3797300" y="5851911"/>
          <a:ext cx="8382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22611</xdr:rowOff>
    </xdr:from>
    <xdr:to>
      <xdr:col>5</xdr:col>
      <xdr:colOff>358775</xdr:colOff>
      <xdr:row>34</xdr:row>
      <xdr:rowOff>48694</xdr:rowOff>
    </xdr:to>
    <xdr:cxnSp macro="">
      <xdr:nvCxnSpPr>
        <xdr:cNvPr id="62" name="直線コネクタ 61"/>
        <xdr:cNvCxnSpPr/>
      </xdr:nvCxnSpPr>
      <xdr:spPr>
        <a:xfrm flipV="1">
          <a:off x="2908300" y="5851911"/>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129072</xdr:rowOff>
    </xdr:from>
    <xdr:ext cx="534377" cy="259045"/>
    <xdr:sp macro="" textlink="">
      <xdr:nvSpPr>
        <xdr:cNvPr id="64" name="テキスト ボックス 63"/>
        <xdr:cNvSpPr txBox="1"/>
      </xdr:nvSpPr>
      <xdr:spPr>
        <a:xfrm>
          <a:off x="3530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48694</xdr:rowOff>
    </xdr:from>
    <xdr:to>
      <xdr:col>4</xdr:col>
      <xdr:colOff>155575</xdr:colOff>
      <xdr:row>34</xdr:row>
      <xdr:rowOff>158719</xdr:rowOff>
    </xdr:to>
    <xdr:cxnSp macro="">
      <xdr:nvCxnSpPr>
        <xdr:cNvPr id="65" name="直線コネクタ 64"/>
        <xdr:cNvCxnSpPr/>
      </xdr:nvCxnSpPr>
      <xdr:spPr>
        <a:xfrm flipV="1">
          <a:off x="2019300" y="5877994"/>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91260</xdr:rowOff>
    </xdr:from>
    <xdr:to>
      <xdr:col>2</xdr:col>
      <xdr:colOff>638175</xdr:colOff>
      <xdr:row>34</xdr:row>
      <xdr:rowOff>158719</xdr:rowOff>
    </xdr:to>
    <xdr:cxnSp macro="">
      <xdr:nvCxnSpPr>
        <xdr:cNvPr id="68" name="直線コネクタ 67"/>
        <xdr:cNvCxnSpPr/>
      </xdr:nvCxnSpPr>
      <xdr:spPr>
        <a:xfrm>
          <a:off x="1130300" y="5920560"/>
          <a:ext cx="889000" cy="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15839</xdr:rowOff>
    </xdr:from>
    <xdr:to>
      <xdr:col>6</xdr:col>
      <xdr:colOff>561975</xdr:colOff>
      <xdr:row>34</xdr:row>
      <xdr:rowOff>117439</xdr:rowOff>
    </xdr:to>
    <xdr:sp macro="" textlink="">
      <xdr:nvSpPr>
        <xdr:cNvPr id="78" name="円/楕円 77"/>
        <xdr:cNvSpPr/>
      </xdr:nvSpPr>
      <xdr:spPr>
        <a:xfrm>
          <a:off x="4584700" y="58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38716</xdr:rowOff>
    </xdr:from>
    <xdr:ext cx="534377" cy="259045"/>
    <xdr:sp macro="" textlink="">
      <xdr:nvSpPr>
        <xdr:cNvPr id="79" name="人件費該当値テキスト"/>
        <xdr:cNvSpPr txBox="1"/>
      </xdr:nvSpPr>
      <xdr:spPr>
        <a:xfrm>
          <a:off x="4686300" y="56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143261</xdr:rowOff>
    </xdr:from>
    <xdr:to>
      <xdr:col>5</xdr:col>
      <xdr:colOff>409575</xdr:colOff>
      <xdr:row>34</xdr:row>
      <xdr:rowOff>73411</xdr:rowOff>
    </xdr:to>
    <xdr:sp macro="" textlink="">
      <xdr:nvSpPr>
        <xdr:cNvPr id="80" name="円/楕円 79"/>
        <xdr:cNvSpPr/>
      </xdr:nvSpPr>
      <xdr:spPr>
        <a:xfrm>
          <a:off x="3746500" y="5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89938</xdr:rowOff>
    </xdr:from>
    <xdr:ext cx="534377" cy="259045"/>
    <xdr:sp macro="" textlink="">
      <xdr:nvSpPr>
        <xdr:cNvPr id="81" name="テキスト ボックス 80"/>
        <xdr:cNvSpPr txBox="1"/>
      </xdr:nvSpPr>
      <xdr:spPr>
        <a:xfrm>
          <a:off x="3530111" y="55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169344</xdr:rowOff>
    </xdr:from>
    <xdr:to>
      <xdr:col>4</xdr:col>
      <xdr:colOff>206375</xdr:colOff>
      <xdr:row>34</xdr:row>
      <xdr:rowOff>99494</xdr:rowOff>
    </xdr:to>
    <xdr:sp macro="" textlink="">
      <xdr:nvSpPr>
        <xdr:cNvPr id="82" name="円/楕円 81"/>
        <xdr:cNvSpPr/>
      </xdr:nvSpPr>
      <xdr:spPr>
        <a:xfrm>
          <a:off x="2857500" y="58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116021</xdr:rowOff>
    </xdr:from>
    <xdr:ext cx="534377" cy="259045"/>
    <xdr:sp macro="" textlink="">
      <xdr:nvSpPr>
        <xdr:cNvPr id="83" name="テキスト ボックス 82"/>
        <xdr:cNvSpPr txBox="1"/>
      </xdr:nvSpPr>
      <xdr:spPr>
        <a:xfrm>
          <a:off x="2641111" y="56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107919</xdr:rowOff>
    </xdr:from>
    <xdr:to>
      <xdr:col>3</xdr:col>
      <xdr:colOff>3175</xdr:colOff>
      <xdr:row>35</xdr:row>
      <xdr:rowOff>38069</xdr:rowOff>
    </xdr:to>
    <xdr:sp macro="" textlink="">
      <xdr:nvSpPr>
        <xdr:cNvPr id="84" name="円/楕円 83"/>
        <xdr:cNvSpPr/>
      </xdr:nvSpPr>
      <xdr:spPr>
        <a:xfrm>
          <a:off x="1968500" y="59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54596</xdr:rowOff>
    </xdr:from>
    <xdr:ext cx="534377" cy="259045"/>
    <xdr:sp macro="" textlink="">
      <xdr:nvSpPr>
        <xdr:cNvPr id="85" name="テキスト ボックス 84"/>
        <xdr:cNvSpPr txBox="1"/>
      </xdr:nvSpPr>
      <xdr:spPr>
        <a:xfrm>
          <a:off x="1752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40460</xdr:rowOff>
    </xdr:from>
    <xdr:to>
      <xdr:col>1</xdr:col>
      <xdr:colOff>485775</xdr:colOff>
      <xdr:row>34</xdr:row>
      <xdr:rowOff>142060</xdr:rowOff>
    </xdr:to>
    <xdr:sp macro="" textlink="">
      <xdr:nvSpPr>
        <xdr:cNvPr id="86" name="円/楕円 85"/>
        <xdr:cNvSpPr/>
      </xdr:nvSpPr>
      <xdr:spPr>
        <a:xfrm>
          <a:off x="1079500" y="58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158587</xdr:rowOff>
    </xdr:from>
    <xdr:ext cx="534377" cy="259045"/>
    <xdr:sp macro="" textlink="">
      <xdr:nvSpPr>
        <xdr:cNvPr id="87" name="テキスト ボックス 86"/>
        <xdr:cNvSpPr txBox="1"/>
      </xdr:nvSpPr>
      <xdr:spPr>
        <a:xfrm>
          <a:off x="863111" y="56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97513</xdr:rowOff>
    </xdr:from>
    <xdr:to>
      <xdr:col>6</xdr:col>
      <xdr:colOff>510540</xdr:colOff>
      <xdr:row>58</xdr:row>
      <xdr:rowOff>170712</xdr:rowOff>
    </xdr:to>
    <xdr:cxnSp macro="">
      <xdr:nvCxnSpPr>
        <xdr:cNvPr id="111" name="直線コネクタ 110"/>
        <xdr:cNvCxnSpPr/>
      </xdr:nvCxnSpPr>
      <xdr:spPr>
        <a:xfrm flipV="1">
          <a:off x="4633595" y="9012913"/>
          <a:ext cx="1270" cy="110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13641</xdr:rowOff>
    </xdr:from>
    <xdr:ext cx="534377" cy="259045"/>
    <xdr:sp macro="" textlink="">
      <xdr:nvSpPr>
        <xdr:cNvPr id="112" name="物件費最小値テキスト"/>
        <xdr:cNvSpPr txBox="1"/>
      </xdr:nvSpPr>
      <xdr:spPr>
        <a:xfrm>
          <a:off x="4686300" y="1012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58</xdr:row>
      <xdr:rowOff>170712</xdr:rowOff>
    </xdr:from>
    <xdr:to>
      <xdr:col>6</xdr:col>
      <xdr:colOff>600075</xdr:colOff>
      <xdr:row>58</xdr:row>
      <xdr:rowOff>170712</xdr:rowOff>
    </xdr:to>
    <xdr:cxnSp macro="">
      <xdr:nvCxnSpPr>
        <xdr:cNvPr id="113" name="直線コネクタ 112"/>
        <xdr:cNvCxnSpPr/>
      </xdr:nvCxnSpPr>
      <xdr:spPr>
        <a:xfrm>
          <a:off x="4546600" y="10114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44190</xdr:rowOff>
    </xdr:from>
    <xdr:ext cx="599010" cy="259045"/>
    <xdr:sp macro="" textlink="">
      <xdr:nvSpPr>
        <xdr:cNvPr id="114" name="物件費最大値テキスト"/>
        <xdr:cNvSpPr txBox="1"/>
      </xdr:nvSpPr>
      <xdr:spPr>
        <a:xfrm>
          <a:off x="4686300" y="878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52</xdr:row>
      <xdr:rowOff>97513</xdr:rowOff>
    </xdr:from>
    <xdr:to>
      <xdr:col>6</xdr:col>
      <xdr:colOff>600075</xdr:colOff>
      <xdr:row>52</xdr:row>
      <xdr:rowOff>97513</xdr:rowOff>
    </xdr:to>
    <xdr:cxnSp macro="">
      <xdr:nvCxnSpPr>
        <xdr:cNvPr id="115" name="直線コネクタ 114"/>
        <xdr:cNvCxnSpPr/>
      </xdr:nvCxnSpPr>
      <xdr:spPr>
        <a:xfrm>
          <a:off x="4546600" y="901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52113</xdr:rowOff>
    </xdr:from>
    <xdr:to>
      <xdr:col>6</xdr:col>
      <xdr:colOff>511175</xdr:colOff>
      <xdr:row>52</xdr:row>
      <xdr:rowOff>97513</xdr:rowOff>
    </xdr:to>
    <xdr:cxnSp macro="">
      <xdr:nvCxnSpPr>
        <xdr:cNvPr id="116" name="直線コネクタ 115"/>
        <xdr:cNvCxnSpPr/>
      </xdr:nvCxnSpPr>
      <xdr:spPr>
        <a:xfrm>
          <a:off x="3797300" y="8624613"/>
          <a:ext cx="838200" cy="38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58092</xdr:rowOff>
    </xdr:from>
    <xdr:ext cx="534377" cy="259045"/>
    <xdr:sp macro="" textlink="">
      <xdr:nvSpPr>
        <xdr:cNvPr id="117" name="物件費平均値テキスト"/>
        <xdr:cNvSpPr txBox="1"/>
      </xdr:nvSpPr>
      <xdr:spPr>
        <a:xfrm>
          <a:off x="4686300" y="10002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79665</xdr:rowOff>
    </xdr:from>
    <xdr:to>
      <xdr:col>6</xdr:col>
      <xdr:colOff>561975</xdr:colOff>
      <xdr:row>59</xdr:row>
      <xdr:rowOff>9815</xdr:rowOff>
    </xdr:to>
    <xdr:sp macro="" textlink="">
      <xdr:nvSpPr>
        <xdr:cNvPr id="118" name="フローチャート : 判断 117"/>
        <xdr:cNvSpPr/>
      </xdr:nvSpPr>
      <xdr:spPr>
        <a:xfrm>
          <a:off x="4584700" y="1002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52113</xdr:rowOff>
    </xdr:from>
    <xdr:to>
      <xdr:col>5</xdr:col>
      <xdr:colOff>358775</xdr:colOff>
      <xdr:row>53</xdr:row>
      <xdr:rowOff>169476</xdr:rowOff>
    </xdr:to>
    <xdr:cxnSp macro="">
      <xdr:nvCxnSpPr>
        <xdr:cNvPr id="119" name="直線コネクタ 118"/>
        <xdr:cNvCxnSpPr/>
      </xdr:nvCxnSpPr>
      <xdr:spPr>
        <a:xfrm flipV="1">
          <a:off x="2908300" y="8624613"/>
          <a:ext cx="889000" cy="6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72436</xdr:rowOff>
    </xdr:from>
    <xdr:to>
      <xdr:col>5</xdr:col>
      <xdr:colOff>409575</xdr:colOff>
      <xdr:row>59</xdr:row>
      <xdr:rowOff>2586</xdr:rowOff>
    </xdr:to>
    <xdr:sp macro="" textlink="">
      <xdr:nvSpPr>
        <xdr:cNvPr id="120" name="フローチャート : 判断 119"/>
        <xdr:cNvSpPr/>
      </xdr:nvSpPr>
      <xdr:spPr>
        <a:xfrm>
          <a:off x="37465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165163</xdr:rowOff>
    </xdr:from>
    <xdr:ext cx="534377" cy="259045"/>
    <xdr:sp macro="" textlink="">
      <xdr:nvSpPr>
        <xdr:cNvPr id="121" name="テキスト ボックス 120"/>
        <xdr:cNvSpPr txBox="1"/>
      </xdr:nvSpPr>
      <xdr:spPr>
        <a:xfrm>
          <a:off x="3530111" y="101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169476</xdr:rowOff>
    </xdr:from>
    <xdr:to>
      <xdr:col>4</xdr:col>
      <xdr:colOff>155575</xdr:colOff>
      <xdr:row>56</xdr:row>
      <xdr:rowOff>132254</xdr:rowOff>
    </xdr:to>
    <xdr:cxnSp macro="">
      <xdr:nvCxnSpPr>
        <xdr:cNvPr id="122" name="直線コネクタ 121"/>
        <xdr:cNvCxnSpPr/>
      </xdr:nvCxnSpPr>
      <xdr:spPr>
        <a:xfrm flipV="1">
          <a:off x="2019300" y="9256326"/>
          <a:ext cx="889000" cy="47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92757</xdr:rowOff>
    </xdr:from>
    <xdr:to>
      <xdr:col>4</xdr:col>
      <xdr:colOff>206375</xdr:colOff>
      <xdr:row>59</xdr:row>
      <xdr:rowOff>22907</xdr:rowOff>
    </xdr:to>
    <xdr:sp macro="" textlink="">
      <xdr:nvSpPr>
        <xdr:cNvPr id="123" name="フローチャート : 判断 122"/>
        <xdr:cNvSpPr/>
      </xdr:nvSpPr>
      <xdr:spPr>
        <a:xfrm>
          <a:off x="2857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14034</xdr:rowOff>
    </xdr:from>
    <xdr:ext cx="534377" cy="259045"/>
    <xdr:sp macro="" textlink="">
      <xdr:nvSpPr>
        <xdr:cNvPr id="124" name="テキスト ボックス 123"/>
        <xdr:cNvSpPr txBox="1"/>
      </xdr:nvSpPr>
      <xdr:spPr>
        <a:xfrm>
          <a:off x="2641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132254</xdr:rowOff>
    </xdr:from>
    <xdr:to>
      <xdr:col>2</xdr:col>
      <xdr:colOff>638175</xdr:colOff>
      <xdr:row>57</xdr:row>
      <xdr:rowOff>121172</xdr:rowOff>
    </xdr:to>
    <xdr:cxnSp macro="">
      <xdr:nvCxnSpPr>
        <xdr:cNvPr id="125" name="直線コネクタ 124"/>
        <xdr:cNvCxnSpPr/>
      </xdr:nvCxnSpPr>
      <xdr:spPr>
        <a:xfrm flipV="1">
          <a:off x="1130300" y="9733454"/>
          <a:ext cx="889000" cy="16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92161</xdr:rowOff>
    </xdr:from>
    <xdr:to>
      <xdr:col>3</xdr:col>
      <xdr:colOff>3175</xdr:colOff>
      <xdr:row>59</xdr:row>
      <xdr:rowOff>22311</xdr:rowOff>
    </xdr:to>
    <xdr:sp macro="" textlink="">
      <xdr:nvSpPr>
        <xdr:cNvPr id="126" name="フローチャート : 判断 125"/>
        <xdr:cNvSpPr/>
      </xdr:nvSpPr>
      <xdr:spPr>
        <a:xfrm>
          <a:off x="1968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13438</xdr:rowOff>
    </xdr:from>
    <xdr:ext cx="534377" cy="259045"/>
    <xdr:sp macro="" textlink="">
      <xdr:nvSpPr>
        <xdr:cNvPr id="127" name="テキスト ボックス 126"/>
        <xdr:cNvSpPr txBox="1"/>
      </xdr:nvSpPr>
      <xdr:spPr>
        <a:xfrm>
          <a:off x="1752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96468</xdr:rowOff>
    </xdr:from>
    <xdr:to>
      <xdr:col>1</xdr:col>
      <xdr:colOff>485775</xdr:colOff>
      <xdr:row>59</xdr:row>
      <xdr:rowOff>26618</xdr:rowOff>
    </xdr:to>
    <xdr:sp macro="" textlink="">
      <xdr:nvSpPr>
        <xdr:cNvPr id="128" name="フローチャート : 判断 127"/>
        <xdr:cNvSpPr/>
      </xdr:nvSpPr>
      <xdr:spPr>
        <a:xfrm>
          <a:off x="1079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17745</xdr:rowOff>
    </xdr:from>
    <xdr:ext cx="534377" cy="259045"/>
    <xdr:sp macro="" textlink="">
      <xdr:nvSpPr>
        <xdr:cNvPr id="129" name="テキスト ボックス 128"/>
        <xdr:cNvSpPr txBox="1"/>
      </xdr:nvSpPr>
      <xdr:spPr>
        <a:xfrm>
          <a:off x="863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46713</xdr:rowOff>
    </xdr:from>
    <xdr:to>
      <xdr:col>6</xdr:col>
      <xdr:colOff>561975</xdr:colOff>
      <xdr:row>52</xdr:row>
      <xdr:rowOff>148313</xdr:rowOff>
    </xdr:to>
    <xdr:sp macro="" textlink="">
      <xdr:nvSpPr>
        <xdr:cNvPr id="135" name="円/楕円 134"/>
        <xdr:cNvSpPr/>
      </xdr:nvSpPr>
      <xdr:spPr>
        <a:xfrm>
          <a:off x="4584700" y="89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171190</xdr:rowOff>
    </xdr:from>
    <xdr:ext cx="599010" cy="259045"/>
    <xdr:sp macro="" textlink="">
      <xdr:nvSpPr>
        <xdr:cNvPr id="136" name="物件費該当値テキスト"/>
        <xdr:cNvSpPr txBox="1"/>
      </xdr:nvSpPr>
      <xdr:spPr>
        <a:xfrm>
          <a:off x="4686300" y="891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903,218</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1313</xdr:rowOff>
    </xdr:from>
    <xdr:to>
      <xdr:col>5</xdr:col>
      <xdr:colOff>409575</xdr:colOff>
      <xdr:row>50</xdr:row>
      <xdr:rowOff>102913</xdr:rowOff>
    </xdr:to>
    <xdr:sp macro="" textlink="">
      <xdr:nvSpPr>
        <xdr:cNvPr id="137" name="円/楕円 136"/>
        <xdr:cNvSpPr/>
      </xdr:nvSpPr>
      <xdr:spPr>
        <a:xfrm>
          <a:off x="3746500" y="85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48</xdr:row>
      <xdr:rowOff>119440</xdr:rowOff>
    </xdr:from>
    <xdr:ext cx="690189" cy="259045"/>
    <xdr:sp macro="" textlink="">
      <xdr:nvSpPr>
        <xdr:cNvPr id="138" name="テキスト ボックス 137"/>
        <xdr:cNvSpPr txBox="1"/>
      </xdr:nvSpPr>
      <xdr:spPr>
        <a:xfrm>
          <a:off x="3452204" y="834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1,208,966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118676</xdr:rowOff>
    </xdr:from>
    <xdr:to>
      <xdr:col>4</xdr:col>
      <xdr:colOff>206375</xdr:colOff>
      <xdr:row>54</xdr:row>
      <xdr:rowOff>48826</xdr:rowOff>
    </xdr:to>
    <xdr:sp macro="" textlink="">
      <xdr:nvSpPr>
        <xdr:cNvPr id="139" name="円/楕円 138"/>
        <xdr:cNvSpPr/>
      </xdr:nvSpPr>
      <xdr:spPr>
        <a:xfrm>
          <a:off x="2857500" y="92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65353</xdr:rowOff>
    </xdr:from>
    <xdr:ext cx="599010" cy="259045"/>
    <xdr:sp macro="" textlink="">
      <xdr:nvSpPr>
        <xdr:cNvPr id="140" name="テキスト ボックス 139"/>
        <xdr:cNvSpPr txBox="1"/>
      </xdr:nvSpPr>
      <xdr:spPr>
        <a:xfrm>
          <a:off x="2608794" y="898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81454</xdr:rowOff>
    </xdr:from>
    <xdr:to>
      <xdr:col>3</xdr:col>
      <xdr:colOff>3175</xdr:colOff>
      <xdr:row>57</xdr:row>
      <xdr:rowOff>11604</xdr:rowOff>
    </xdr:to>
    <xdr:sp macro="" textlink="">
      <xdr:nvSpPr>
        <xdr:cNvPr id="141" name="円/楕円 140"/>
        <xdr:cNvSpPr/>
      </xdr:nvSpPr>
      <xdr:spPr>
        <a:xfrm>
          <a:off x="1968500" y="96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28131</xdr:rowOff>
    </xdr:from>
    <xdr:ext cx="599010" cy="259045"/>
    <xdr:sp macro="" textlink="">
      <xdr:nvSpPr>
        <xdr:cNvPr id="142" name="テキスト ボックス 141"/>
        <xdr:cNvSpPr txBox="1"/>
      </xdr:nvSpPr>
      <xdr:spPr>
        <a:xfrm>
          <a:off x="1719794" y="945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70372</xdr:rowOff>
    </xdr:from>
    <xdr:to>
      <xdr:col>1</xdr:col>
      <xdr:colOff>485775</xdr:colOff>
      <xdr:row>58</xdr:row>
      <xdr:rowOff>522</xdr:rowOff>
    </xdr:to>
    <xdr:sp macro="" textlink="">
      <xdr:nvSpPr>
        <xdr:cNvPr id="143" name="円/楕円 142"/>
        <xdr:cNvSpPr/>
      </xdr:nvSpPr>
      <xdr:spPr>
        <a:xfrm>
          <a:off x="1079500" y="98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17049</xdr:rowOff>
    </xdr:from>
    <xdr:ext cx="599010" cy="259045"/>
    <xdr:sp macro="" textlink="">
      <xdr:nvSpPr>
        <xdr:cNvPr id="144" name="テキスト ボックス 143"/>
        <xdr:cNvSpPr txBox="1"/>
      </xdr:nvSpPr>
      <xdr:spPr>
        <a:xfrm>
          <a:off x="830794" y="961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0" name="直線コネクタ 169"/>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1"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2" name="直線コネクタ 171"/>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3"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4" name="直線コネクタ 173"/>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11793</xdr:rowOff>
    </xdr:from>
    <xdr:to>
      <xdr:col>6</xdr:col>
      <xdr:colOff>511175</xdr:colOff>
      <xdr:row>75</xdr:row>
      <xdr:rowOff>72317</xdr:rowOff>
    </xdr:to>
    <xdr:cxnSp macro="">
      <xdr:nvCxnSpPr>
        <xdr:cNvPr id="175" name="直線コネクタ 174"/>
        <xdr:cNvCxnSpPr/>
      </xdr:nvCxnSpPr>
      <xdr:spPr>
        <a:xfrm flipV="1">
          <a:off x="3797300" y="12870543"/>
          <a:ext cx="838200" cy="6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6"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7" name="フローチャート : 判断 176"/>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41620</xdr:rowOff>
    </xdr:from>
    <xdr:to>
      <xdr:col>5</xdr:col>
      <xdr:colOff>358775</xdr:colOff>
      <xdr:row>75</xdr:row>
      <xdr:rowOff>72317</xdr:rowOff>
    </xdr:to>
    <xdr:cxnSp macro="">
      <xdr:nvCxnSpPr>
        <xdr:cNvPr id="178" name="直線コネクタ 177"/>
        <xdr:cNvCxnSpPr/>
      </xdr:nvCxnSpPr>
      <xdr:spPr>
        <a:xfrm>
          <a:off x="2908300" y="12900370"/>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124061</xdr:rowOff>
    </xdr:from>
    <xdr:to>
      <xdr:col>5</xdr:col>
      <xdr:colOff>409575</xdr:colOff>
      <xdr:row>76</xdr:row>
      <xdr:rowOff>54211</xdr:rowOff>
    </xdr:to>
    <xdr:sp macro="" textlink="">
      <xdr:nvSpPr>
        <xdr:cNvPr id="179" name="フローチャート : 判断 178"/>
        <xdr:cNvSpPr/>
      </xdr:nvSpPr>
      <xdr:spPr>
        <a:xfrm>
          <a:off x="3746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45338</xdr:rowOff>
    </xdr:from>
    <xdr:ext cx="469744" cy="259045"/>
    <xdr:sp macro="" textlink="">
      <xdr:nvSpPr>
        <xdr:cNvPr id="180" name="テキスト ボックス 179"/>
        <xdr:cNvSpPr txBox="1"/>
      </xdr:nvSpPr>
      <xdr:spPr>
        <a:xfrm>
          <a:off x="3562427" y="130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41620</xdr:rowOff>
    </xdr:from>
    <xdr:to>
      <xdr:col>4</xdr:col>
      <xdr:colOff>155575</xdr:colOff>
      <xdr:row>76</xdr:row>
      <xdr:rowOff>60779</xdr:rowOff>
    </xdr:to>
    <xdr:cxnSp macro="">
      <xdr:nvCxnSpPr>
        <xdr:cNvPr id="181" name="直線コネクタ 180"/>
        <xdr:cNvCxnSpPr/>
      </xdr:nvCxnSpPr>
      <xdr:spPr>
        <a:xfrm flipV="1">
          <a:off x="2019300" y="12900370"/>
          <a:ext cx="889000" cy="19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2" name="フローチャート : 判断 181"/>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158985</xdr:rowOff>
    </xdr:from>
    <xdr:ext cx="469744" cy="259045"/>
    <xdr:sp macro="" textlink="">
      <xdr:nvSpPr>
        <xdr:cNvPr id="183" name="テキスト ボックス 182"/>
        <xdr:cNvSpPr txBox="1"/>
      </xdr:nvSpPr>
      <xdr:spPr>
        <a:xfrm>
          <a:off x="2673427" y="131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40966</xdr:rowOff>
    </xdr:from>
    <xdr:to>
      <xdr:col>2</xdr:col>
      <xdr:colOff>638175</xdr:colOff>
      <xdr:row>76</xdr:row>
      <xdr:rowOff>60779</xdr:rowOff>
    </xdr:to>
    <xdr:cxnSp macro="">
      <xdr:nvCxnSpPr>
        <xdr:cNvPr id="184" name="直線コネクタ 183"/>
        <xdr:cNvCxnSpPr/>
      </xdr:nvCxnSpPr>
      <xdr:spPr>
        <a:xfrm>
          <a:off x="1130300" y="13071166"/>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5" name="フローチャート : 判断 184"/>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8326</xdr:rowOff>
    </xdr:from>
    <xdr:ext cx="469744" cy="259045"/>
    <xdr:sp macro="" textlink="">
      <xdr:nvSpPr>
        <xdr:cNvPr id="186" name="テキスト ボックス 185"/>
        <xdr:cNvSpPr txBox="1"/>
      </xdr:nvSpPr>
      <xdr:spPr>
        <a:xfrm>
          <a:off x="1784427" y="132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7" name="フローチャート : 判断 186"/>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169980</xdr:rowOff>
    </xdr:from>
    <xdr:ext cx="469744" cy="259045"/>
    <xdr:sp macro="" textlink="">
      <xdr:nvSpPr>
        <xdr:cNvPr id="188" name="テキスト ボックス 187"/>
        <xdr:cNvSpPr txBox="1"/>
      </xdr:nvSpPr>
      <xdr:spPr>
        <a:xfrm>
          <a:off x="895427" y="13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132443</xdr:rowOff>
    </xdr:from>
    <xdr:to>
      <xdr:col>6</xdr:col>
      <xdr:colOff>561975</xdr:colOff>
      <xdr:row>75</xdr:row>
      <xdr:rowOff>62593</xdr:rowOff>
    </xdr:to>
    <xdr:sp macro="" textlink="">
      <xdr:nvSpPr>
        <xdr:cNvPr id="194" name="円/楕円 193"/>
        <xdr:cNvSpPr/>
      </xdr:nvSpPr>
      <xdr:spPr>
        <a:xfrm>
          <a:off x="45847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155320</xdr:rowOff>
    </xdr:from>
    <xdr:ext cx="469744" cy="259045"/>
    <xdr:sp macro="" textlink="">
      <xdr:nvSpPr>
        <xdr:cNvPr id="195" name="維持補修費該当値テキスト"/>
        <xdr:cNvSpPr txBox="1"/>
      </xdr:nvSpPr>
      <xdr:spPr>
        <a:xfrm>
          <a:off x="4686300" y="126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21517</xdr:rowOff>
    </xdr:from>
    <xdr:to>
      <xdr:col>5</xdr:col>
      <xdr:colOff>409575</xdr:colOff>
      <xdr:row>75</xdr:row>
      <xdr:rowOff>123117</xdr:rowOff>
    </xdr:to>
    <xdr:sp macro="" textlink="">
      <xdr:nvSpPr>
        <xdr:cNvPr id="196" name="円/楕円 195"/>
        <xdr:cNvSpPr/>
      </xdr:nvSpPr>
      <xdr:spPr>
        <a:xfrm>
          <a:off x="3746500" y="128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139644</xdr:rowOff>
    </xdr:from>
    <xdr:ext cx="469744" cy="259045"/>
    <xdr:sp macro="" textlink="">
      <xdr:nvSpPr>
        <xdr:cNvPr id="197" name="テキスト ボックス 196"/>
        <xdr:cNvSpPr txBox="1"/>
      </xdr:nvSpPr>
      <xdr:spPr>
        <a:xfrm>
          <a:off x="3562427" y="126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162270</xdr:rowOff>
    </xdr:from>
    <xdr:to>
      <xdr:col>4</xdr:col>
      <xdr:colOff>206375</xdr:colOff>
      <xdr:row>75</xdr:row>
      <xdr:rowOff>92420</xdr:rowOff>
    </xdr:to>
    <xdr:sp macro="" textlink="">
      <xdr:nvSpPr>
        <xdr:cNvPr id="198" name="円/楕円 197"/>
        <xdr:cNvSpPr/>
      </xdr:nvSpPr>
      <xdr:spPr>
        <a:xfrm>
          <a:off x="2857500" y="128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108947</xdr:rowOff>
    </xdr:from>
    <xdr:ext cx="469744" cy="259045"/>
    <xdr:sp macro="" textlink="">
      <xdr:nvSpPr>
        <xdr:cNvPr id="199" name="テキスト ボックス 198"/>
        <xdr:cNvSpPr txBox="1"/>
      </xdr:nvSpPr>
      <xdr:spPr>
        <a:xfrm>
          <a:off x="2673427" y="126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9979</xdr:rowOff>
    </xdr:from>
    <xdr:to>
      <xdr:col>3</xdr:col>
      <xdr:colOff>3175</xdr:colOff>
      <xdr:row>76</xdr:row>
      <xdr:rowOff>111579</xdr:rowOff>
    </xdr:to>
    <xdr:sp macro="" textlink="">
      <xdr:nvSpPr>
        <xdr:cNvPr id="200" name="円/楕円 199"/>
        <xdr:cNvSpPr/>
      </xdr:nvSpPr>
      <xdr:spPr>
        <a:xfrm>
          <a:off x="1968500" y="130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128105</xdr:rowOff>
    </xdr:from>
    <xdr:ext cx="469744" cy="259045"/>
    <xdr:sp macro="" textlink="">
      <xdr:nvSpPr>
        <xdr:cNvPr id="201" name="テキスト ボックス 200"/>
        <xdr:cNvSpPr txBox="1"/>
      </xdr:nvSpPr>
      <xdr:spPr>
        <a:xfrm>
          <a:off x="1784427" y="1281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161616</xdr:rowOff>
    </xdr:from>
    <xdr:to>
      <xdr:col>1</xdr:col>
      <xdr:colOff>485775</xdr:colOff>
      <xdr:row>76</xdr:row>
      <xdr:rowOff>91766</xdr:rowOff>
    </xdr:to>
    <xdr:sp macro="" textlink="">
      <xdr:nvSpPr>
        <xdr:cNvPr id="202" name="円/楕円 201"/>
        <xdr:cNvSpPr/>
      </xdr:nvSpPr>
      <xdr:spPr>
        <a:xfrm>
          <a:off x="1079500" y="130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108293</xdr:rowOff>
    </xdr:from>
    <xdr:ext cx="469744" cy="259045"/>
    <xdr:sp macro="" textlink="">
      <xdr:nvSpPr>
        <xdr:cNvPr id="203" name="テキスト ボックス 202"/>
        <xdr:cNvSpPr txBox="1"/>
      </xdr:nvSpPr>
      <xdr:spPr>
        <a:xfrm>
          <a:off x="895427" y="1279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28" name="直線コネクタ 227"/>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29"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0" name="直線コネクタ 229"/>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1"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2" name="直線コネクタ 231"/>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131584</xdr:rowOff>
    </xdr:from>
    <xdr:to>
      <xdr:col>6</xdr:col>
      <xdr:colOff>511175</xdr:colOff>
      <xdr:row>97</xdr:row>
      <xdr:rowOff>29439</xdr:rowOff>
    </xdr:to>
    <xdr:cxnSp macro="">
      <xdr:nvCxnSpPr>
        <xdr:cNvPr id="233" name="直線コネクタ 232"/>
        <xdr:cNvCxnSpPr/>
      </xdr:nvCxnSpPr>
      <xdr:spPr>
        <a:xfrm flipV="1">
          <a:off x="3797300" y="16590784"/>
          <a:ext cx="8382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4"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5" name="フローチャート : 判断 234"/>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29439</xdr:rowOff>
    </xdr:from>
    <xdr:to>
      <xdr:col>5</xdr:col>
      <xdr:colOff>358775</xdr:colOff>
      <xdr:row>97</xdr:row>
      <xdr:rowOff>74930</xdr:rowOff>
    </xdr:to>
    <xdr:cxnSp macro="">
      <xdr:nvCxnSpPr>
        <xdr:cNvPr id="236" name="直線コネクタ 235"/>
        <xdr:cNvCxnSpPr/>
      </xdr:nvCxnSpPr>
      <xdr:spPr>
        <a:xfrm flipV="1">
          <a:off x="2908300" y="16660089"/>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118771</xdr:rowOff>
    </xdr:from>
    <xdr:to>
      <xdr:col>5</xdr:col>
      <xdr:colOff>409575</xdr:colOff>
      <xdr:row>95</xdr:row>
      <xdr:rowOff>48921</xdr:rowOff>
    </xdr:to>
    <xdr:sp macro="" textlink="">
      <xdr:nvSpPr>
        <xdr:cNvPr id="237" name="フローチャート : 判断 236"/>
        <xdr:cNvSpPr/>
      </xdr:nvSpPr>
      <xdr:spPr>
        <a:xfrm>
          <a:off x="3746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65448</xdr:rowOff>
    </xdr:from>
    <xdr:ext cx="534377" cy="259045"/>
    <xdr:sp macro="" textlink="">
      <xdr:nvSpPr>
        <xdr:cNvPr id="238" name="テキスト ボックス 237"/>
        <xdr:cNvSpPr txBox="1"/>
      </xdr:nvSpPr>
      <xdr:spPr>
        <a:xfrm>
          <a:off x="3530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74930</xdr:rowOff>
    </xdr:from>
    <xdr:to>
      <xdr:col>4</xdr:col>
      <xdr:colOff>155575</xdr:colOff>
      <xdr:row>97</xdr:row>
      <xdr:rowOff>143751</xdr:rowOff>
    </xdr:to>
    <xdr:cxnSp macro="">
      <xdr:nvCxnSpPr>
        <xdr:cNvPr id="239" name="直線コネクタ 238"/>
        <xdr:cNvCxnSpPr/>
      </xdr:nvCxnSpPr>
      <xdr:spPr>
        <a:xfrm flipV="1">
          <a:off x="2019300" y="16705580"/>
          <a:ext cx="889000" cy="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0" name="フローチャート : 判断 239"/>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1" name="テキスト ボックス 240"/>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56211</xdr:rowOff>
    </xdr:from>
    <xdr:to>
      <xdr:col>2</xdr:col>
      <xdr:colOff>638175</xdr:colOff>
      <xdr:row>97</xdr:row>
      <xdr:rowOff>143751</xdr:rowOff>
    </xdr:to>
    <xdr:cxnSp macro="">
      <xdr:nvCxnSpPr>
        <xdr:cNvPr id="242" name="直線コネクタ 241"/>
        <xdr:cNvCxnSpPr/>
      </xdr:nvCxnSpPr>
      <xdr:spPr>
        <a:xfrm>
          <a:off x="1130300" y="16686861"/>
          <a:ext cx="889000" cy="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3" name="フローチャート : 判断 242"/>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4" name="テキスト ボックス 243"/>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5" name="フローチャート : 判断 244"/>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6" name="テキスト ボックス 245"/>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80784</xdr:rowOff>
    </xdr:from>
    <xdr:to>
      <xdr:col>6</xdr:col>
      <xdr:colOff>561975</xdr:colOff>
      <xdr:row>97</xdr:row>
      <xdr:rowOff>10934</xdr:rowOff>
    </xdr:to>
    <xdr:sp macro="" textlink="">
      <xdr:nvSpPr>
        <xdr:cNvPr id="252" name="円/楕円 251"/>
        <xdr:cNvSpPr/>
      </xdr:nvSpPr>
      <xdr:spPr>
        <a:xfrm>
          <a:off x="4584700" y="165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59211</xdr:rowOff>
    </xdr:from>
    <xdr:ext cx="534377" cy="259045"/>
    <xdr:sp macro="" textlink="">
      <xdr:nvSpPr>
        <xdr:cNvPr id="253" name="扶助費該当値テキスト"/>
        <xdr:cNvSpPr txBox="1"/>
      </xdr:nvSpPr>
      <xdr:spPr>
        <a:xfrm>
          <a:off x="4686300" y="1651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150089</xdr:rowOff>
    </xdr:from>
    <xdr:to>
      <xdr:col>5</xdr:col>
      <xdr:colOff>409575</xdr:colOff>
      <xdr:row>97</xdr:row>
      <xdr:rowOff>80239</xdr:rowOff>
    </xdr:to>
    <xdr:sp macro="" textlink="">
      <xdr:nvSpPr>
        <xdr:cNvPr id="254" name="円/楕円 253"/>
        <xdr:cNvSpPr/>
      </xdr:nvSpPr>
      <xdr:spPr>
        <a:xfrm>
          <a:off x="3746500" y="166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71366</xdr:rowOff>
    </xdr:from>
    <xdr:ext cx="534377" cy="259045"/>
    <xdr:sp macro="" textlink="">
      <xdr:nvSpPr>
        <xdr:cNvPr id="255" name="テキスト ボックス 254"/>
        <xdr:cNvSpPr txBox="1"/>
      </xdr:nvSpPr>
      <xdr:spPr>
        <a:xfrm>
          <a:off x="3530111" y="167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24130</xdr:rowOff>
    </xdr:from>
    <xdr:to>
      <xdr:col>4</xdr:col>
      <xdr:colOff>206375</xdr:colOff>
      <xdr:row>97</xdr:row>
      <xdr:rowOff>125730</xdr:rowOff>
    </xdr:to>
    <xdr:sp macro="" textlink="">
      <xdr:nvSpPr>
        <xdr:cNvPr id="256" name="円/楕円 255"/>
        <xdr:cNvSpPr/>
      </xdr:nvSpPr>
      <xdr:spPr>
        <a:xfrm>
          <a:off x="2857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116857</xdr:rowOff>
    </xdr:from>
    <xdr:ext cx="534377" cy="259045"/>
    <xdr:sp macro="" textlink="">
      <xdr:nvSpPr>
        <xdr:cNvPr id="257" name="テキスト ボックス 256"/>
        <xdr:cNvSpPr txBox="1"/>
      </xdr:nvSpPr>
      <xdr:spPr>
        <a:xfrm>
          <a:off x="2641111" y="167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92951</xdr:rowOff>
    </xdr:from>
    <xdr:to>
      <xdr:col>3</xdr:col>
      <xdr:colOff>3175</xdr:colOff>
      <xdr:row>98</xdr:row>
      <xdr:rowOff>23101</xdr:rowOff>
    </xdr:to>
    <xdr:sp macro="" textlink="">
      <xdr:nvSpPr>
        <xdr:cNvPr id="258" name="円/楕円 257"/>
        <xdr:cNvSpPr/>
      </xdr:nvSpPr>
      <xdr:spPr>
        <a:xfrm>
          <a:off x="1968500" y="167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14228</xdr:rowOff>
    </xdr:from>
    <xdr:ext cx="534377" cy="259045"/>
    <xdr:sp macro="" textlink="">
      <xdr:nvSpPr>
        <xdr:cNvPr id="259" name="テキスト ボックス 258"/>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5411</xdr:rowOff>
    </xdr:from>
    <xdr:to>
      <xdr:col>1</xdr:col>
      <xdr:colOff>485775</xdr:colOff>
      <xdr:row>97</xdr:row>
      <xdr:rowOff>107011</xdr:rowOff>
    </xdr:to>
    <xdr:sp macro="" textlink="">
      <xdr:nvSpPr>
        <xdr:cNvPr id="260" name="円/楕円 259"/>
        <xdr:cNvSpPr/>
      </xdr:nvSpPr>
      <xdr:spPr>
        <a:xfrm>
          <a:off x="1079500" y="166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98138</xdr:rowOff>
    </xdr:from>
    <xdr:ext cx="534377" cy="259045"/>
    <xdr:sp macro="" textlink="">
      <xdr:nvSpPr>
        <xdr:cNvPr id="261" name="テキスト ボックス 260"/>
        <xdr:cNvSpPr txBox="1"/>
      </xdr:nvSpPr>
      <xdr:spPr>
        <a:xfrm>
          <a:off x="863111" y="167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5" name="直線コネクタ 284"/>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6"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7" name="直線コネクタ 286"/>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88"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89" name="直線コネクタ 288"/>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98095</xdr:rowOff>
    </xdr:from>
    <xdr:to>
      <xdr:col>15</xdr:col>
      <xdr:colOff>180975</xdr:colOff>
      <xdr:row>32</xdr:row>
      <xdr:rowOff>158153</xdr:rowOff>
    </xdr:to>
    <xdr:cxnSp macro="">
      <xdr:nvCxnSpPr>
        <xdr:cNvPr id="290" name="直線コネクタ 289"/>
        <xdr:cNvCxnSpPr/>
      </xdr:nvCxnSpPr>
      <xdr:spPr>
        <a:xfrm flipV="1">
          <a:off x="9639300" y="5413045"/>
          <a:ext cx="838200" cy="2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1"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2" name="フローチャート : 判断 291"/>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158153</xdr:rowOff>
    </xdr:from>
    <xdr:to>
      <xdr:col>14</xdr:col>
      <xdr:colOff>28575</xdr:colOff>
      <xdr:row>33</xdr:row>
      <xdr:rowOff>60719</xdr:rowOff>
    </xdr:to>
    <xdr:cxnSp macro="">
      <xdr:nvCxnSpPr>
        <xdr:cNvPr id="293" name="直線コネクタ 292"/>
        <xdr:cNvCxnSpPr/>
      </xdr:nvCxnSpPr>
      <xdr:spPr>
        <a:xfrm flipV="1">
          <a:off x="8750300" y="5644553"/>
          <a:ext cx="889000" cy="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4" name="フローチャート : 判断 293"/>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295" name="テキスト ボックス 294"/>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60719</xdr:rowOff>
    </xdr:from>
    <xdr:to>
      <xdr:col>12</xdr:col>
      <xdr:colOff>511175</xdr:colOff>
      <xdr:row>34</xdr:row>
      <xdr:rowOff>32474</xdr:rowOff>
    </xdr:to>
    <xdr:cxnSp macro="">
      <xdr:nvCxnSpPr>
        <xdr:cNvPr id="296" name="直線コネクタ 295"/>
        <xdr:cNvCxnSpPr/>
      </xdr:nvCxnSpPr>
      <xdr:spPr>
        <a:xfrm flipV="1">
          <a:off x="7861300" y="5718569"/>
          <a:ext cx="889000" cy="1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7" name="フローチャート : 判断 296"/>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8" name="テキスト ボックス 297"/>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44221</xdr:rowOff>
    </xdr:from>
    <xdr:to>
      <xdr:col>11</xdr:col>
      <xdr:colOff>307975</xdr:colOff>
      <xdr:row>34</xdr:row>
      <xdr:rowOff>32474</xdr:rowOff>
    </xdr:to>
    <xdr:cxnSp macro="">
      <xdr:nvCxnSpPr>
        <xdr:cNvPr id="299" name="直線コネクタ 298"/>
        <xdr:cNvCxnSpPr/>
      </xdr:nvCxnSpPr>
      <xdr:spPr>
        <a:xfrm>
          <a:off x="6972300" y="5702071"/>
          <a:ext cx="889000" cy="1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0" name="フローチャート : 判断 299"/>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1" name="テキスト ボックス 300"/>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2" name="フローチャート : 判断 301"/>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3" name="テキスト ボックス 302"/>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47295</xdr:rowOff>
    </xdr:from>
    <xdr:to>
      <xdr:col>15</xdr:col>
      <xdr:colOff>231775</xdr:colOff>
      <xdr:row>31</xdr:row>
      <xdr:rowOff>148895</xdr:rowOff>
    </xdr:to>
    <xdr:sp macro="" textlink="">
      <xdr:nvSpPr>
        <xdr:cNvPr id="309" name="円/楕円 308"/>
        <xdr:cNvSpPr/>
      </xdr:nvSpPr>
      <xdr:spPr>
        <a:xfrm>
          <a:off x="10426700" y="53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70172</xdr:rowOff>
    </xdr:from>
    <xdr:ext cx="599010" cy="259045"/>
    <xdr:sp macro="" textlink="">
      <xdr:nvSpPr>
        <xdr:cNvPr id="310" name="補助費等該当値テキスト"/>
        <xdr:cNvSpPr txBox="1"/>
      </xdr:nvSpPr>
      <xdr:spPr>
        <a:xfrm>
          <a:off x="10528300" y="521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103,776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107353</xdr:rowOff>
    </xdr:from>
    <xdr:to>
      <xdr:col>14</xdr:col>
      <xdr:colOff>79375</xdr:colOff>
      <xdr:row>33</xdr:row>
      <xdr:rowOff>37503</xdr:rowOff>
    </xdr:to>
    <xdr:sp macro="" textlink="">
      <xdr:nvSpPr>
        <xdr:cNvPr id="311" name="円/楕円 310"/>
        <xdr:cNvSpPr/>
      </xdr:nvSpPr>
      <xdr:spPr>
        <a:xfrm>
          <a:off x="9588500" y="55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54030</xdr:rowOff>
    </xdr:from>
    <xdr:ext cx="534377" cy="259045"/>
    <xdr:sp macro="" textlink="">
      <xdr:nvSpPr>
        <xdr:cNvPr id="312" name="テキスト ボックス 311"/>
        <xdr:cNvSpPr txBox="1"/>
      </xdr:nvSpPr>
      <xdr:spPr>
        <a:xfrm>
          <a:off x="9372111" y="53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9919</xdr:rowOff>
    </xdr:from>
    <xdr:to>
      <xdr:col>12</xdr:col>
      <xdr:colOff>561975</xdr:colOff>
      <xdr:row>33</xdr:row>
      <xdr:rowOff>111519</xdr:rowOff>
    </xdr:to>
    <xdr:sp macro="" textlink="">
      <xdr:nvSpPr>
        <xdr:cNvPr id="313" name="円/楕円 312"/>
        <xdr:cNvSpPr/>
      </xdr:nvSpPr>
      <xdr:spPr>
        <a:xfrm>
          <a:off x="8699500" y="56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128046</xdr:rowOff>
    </xdr:from>
    <xdr:ext cx="534377" cy="259045"/>
    <xdr:sp macro="" textlink="">
      <xdr:nvSpPr>
        <xdr:cNvPr id="314" name="テキスト ボックス 313"/>
        <xdr:cNvSpPr txBox="1"/>
      </xdr:nvSpPr>
      <xdr:spPr>
        <a:xfrm>
          <a:off x="8483111" y="54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153124</xdr:rowOff>
    </xdr:from>
    <xdr:to>
      <xdr:col>11</xdr:col>
      <xdr:colOff>358775</xdr:colOff>
      <xdr:row>34</xdr:row>
      <xdr:rowOff>83274</xdr:rowOff>
    </xdr:to>
    <xdr:sp macro="" textlink="">
      <xdr:nvSpPr>
        <xdr:cNvPr id="315" name="円/楕円 314"/>
        <xdr:cNvSpPr/>
      </xdr:nvSpPr>
      <xdr:spPr>
        <a:xfrm>
          <a:off x="7810500" y="581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99801</xdr:rowOff>
    </xdr:from>
    <xdr:ext cx="534377" cy="259045"/>
    <xdr:sp macro="" textlink="">
      <xdr:nvSpPr>
        <xdr:cNvPr id="316" name="テキスト ボックス 315"/>
        <xdr:cNvSpPr txBox="1"/>
      </xdr:nvSpPr>
      <xdr:spPr>
        <a:xfrm>
          <a:off x="7594111" y="558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164871</xdr:rowOff>
    </xdr:from>
    <xdr:to>
      <xdr:col>10</xdr:col>
      <xdr:colOff>155575</xdr:colOff>
      <xdr:row>33</xdr:row>
      <xdr:rowOff>95021</xdr:rowOff>
    </xdr:to>
    <xdr:sp macro="" textlink="">
      <xdr:nvSpPr>
        <xdr:cNvPr id="317" name="円/楕円 316"/>
        <xdr:cNvSpPr/>
      </xdr:nvSpPr>
      <xdr:spPr>
        <a:xfrm>
          <a:off x="6921500" y="56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111548</xdr:rowOff>
    </xdr:from>
    <xdr:ext cx="534377" cy="259045"/>
    <xdr:sp macro="" textlink="">
      <xdr:nvSpPr>
        <xdr:cNvPr id="318" name="テキスト ボックス 317"/>
        <xdr:cNvSpPr txBox="1"/>
      </xdr:nvSpPr>
      <xdr:spPr>
        <a:xfrm>
          <a:off x="6705111" y="54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8" name="テキスト ボックス 33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4" name="直線コネクタ 343"/>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5"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6" name="直線コネクタ 345"/>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7"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48" name="直線コネクタ 347"/>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53480</xdr:rowOff>
    </xdr:from>
    <xdr:to>
      <xdr:col>15</xdr:col>
      <xdr:colOff>180975</xdr:colOff>
      <xdr:row>58</xdr:row>
      <xdr:rowOff>54342</xdr:rowOff>
    </xdr:to>
    <xdr:cxnSp macro="">
      <xdr:nvCxnSpPr>
        <xdr:cNvPr id="349" name="直線コネクタ 348"/>
        <xdr:cNvCxnSpPr/>
      </xdr:nvCxnSpPr>
      <xdr:spPr>
        <a:xfrm>
          <a:off x="9639300" y="9826130"/>
          <a:ext cx="838200" cy="17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0"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1" name="フローチャート : 判断 350"/>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50177</xdr:rowOff>
    </xdr:from>
    <xdr:to>
      <xdr:col>14</xdr:col>
      <xdr:colOff>28575</xdr:colOff>
      <xdr:row>57</xdr:row>
      <xdr:rowOff>53480</xdr:rowOff>
    </xdr:to>
    <xdr:cxnSp macro="">
      <xdr:nvCxnSpPr>
        <xdr:cNvPr id="352" name="直線コネクタ 351"/>
        <xdr:cNvCxnSpPr/>
      </xdr:nvCxnSpPr>
      <xdr:spPr>
        <a:xfrm>
          <a:off x="8750300" y="9822827"/>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119111</xdr:rowOff>
    </xdr:from>
    <xdr:to>
      <xdr:col>14</xdr:col>
      <xdr:colOff>79375</xdr:colOff>
      <xdr:row>59</xdr:row>
      <xdr:rowOff>49261</xdr:rowOff>
    </xdr:to>
    <xdr:sp macro="" textlink="">
      <xdr:nvSpPr>
        <xdr:cNvPr id="353" name="フローチャート : 判断 352"/>
        <xdr:cNvSpPr/>
      </xdr:nvSpPr>
      <xdr:spPr>
        <a:xfrm>
          <a:off x="9588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40388</xdr:rowOff>
    </xdr:from>
    <xdr:ext cx="534377" cy="259045"/>
    <xdr:sp macro="" textlink="">
      <xdr:nvSpPr>
        <xdr:cNvPr id="354" name="テキスト ボックス 353"/>
        <xdr:cNvSpPr txBox="1"/>
      </xdr:nvSpPr>
      <xdr:spPr>
        <a:xfrm>
          <a:off x="9372111" y="1015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50177</xdr:rowOff>
    </xdr:from>
    <xdr:to>
      <xdr:col>12</xdr:col>
      <xdr:colOff>511175</xdr:colOff>
      <xdr:row>58</xdr:row>
      <xdr:rowOff>9740</xdr:rowOff>
    </xdr:to>
    <xdr:cxnSp macro="">
      <xdr:nvCxnSpPr>
        <xdr:cNvPr id="355" name="直線コネクタ 354"/>
        <xdr:cNvCxnSpPr/>
      </xdr:nvCxnSpPr>
      <xdr:spPr>
        <a:xfrm flipV="1">
          <a:off x="7861300" y="9822827"/>
          <a:ext cx="889000" cy="1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6" name="フローチャート : 判断 355"/>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7" name="テキスト ボックス 356"/>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9740</xdr:rowOff>
    </xdr:from>
    <xdr:to>
      <xdr:col>11</xdr:col>
      <xdr:colOff>307975</xdr:colOff>
      <xdr:row>59</xdr:row>
      <xdr:rowOff>20817</xdr:rowOff>
    </xdr:to>
    <xdr:cxnSp macro="">
      <xdr:nvCxnSpPr>
        <xdr:cNvPr id="358" name="直線コネクタ 357"/>
        <xdr:cNvCxnSpPr/>
      </xdr:nvCxnSpPr>
      <xdr:spPr>
        <a:xfrm flipV="1">
          <a:off x="6972300" y="9953840"/>
          <a:ext cx="889000" cy="18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59" name="フローチャート : 判断 358"/>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0" name="テキスト ボックス 359"/>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1" name="フローチャート : 判断 360"/>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2" name="テキスト ボックス 361"/>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3542</xdr:rowOff>
    </xdr:from>
    <xdr:to>
      <xdr:col>15</xdr:col>
      <xdr:colOff>231775</xdr:colOff>
      <xdr:row>58</xdr:row>
      <xdr:rowOff>105142</xdr:rowOff>
    </xdr:to>
    <xdr:sp macro="" textlink="">
      <xdr:nvSpPr>
        <xdr:cNvPr id="368" name="円/楕円 367"/>
        <xdr:cNvSpPr/>
      </xdr:nvSpPr>
      <xdr:spPr>
        <a:xfrm>
          <a:off x="10426700" y="99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26419</xdr:rowOff>
    </xdr:from>
    <xdr:ext cx="599010" cy="259045"/>
    <xdr:sp macro="" textlink="">
      <xdr:nvSpPr>
        <xdr:cNvPr id="369" name="普通建設事業費該当値テキスト"/>
        <xdr:cNvSpPr txBox="1"/>
      </xdr:nvSpPr>
      <xdr:spPr>
        <a:xfrm>
          <a:off x="10528300" y="979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198,413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2680</xdr:rowOff>
    </xdr:from>
    <xdr:to>
      <xdr:col>14</xdr:col>
      <xdr:colOff>79375</xdr:colOff>
      <xdr:row>57</xdr:row>
      <xdr:rowOff>104280</xdr:rowOff>
    </xdr:to>
    <xdr:sp macro="" textlink="">
      <xdr:nvSpPr>
        <xdr:cNvPr id="370" name="円/楕円 369"/>
        <xdr:cNvSpPr/>
      </xdr:nvSpPr>
      <xdr:spPr>
        <a:xfrm>
          <a:off x="9588500" y="97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120807</xdr:rowOff>
    </xdr:from>
    <xdr:ext cx="599010" cy="259045"/>
    <xdr:sp macro="" textlink="">
      <xdr:nvSpPr>
        <xdr:cNvPr id="371" name="テキスト ボックス 370"/>
        <xdr:cNvSpPr txBox="1"/>
      </xdr:nvSpPr>
      <xdr:spPr>
        <a:xfrm>
          <a:off x="9339794" y="955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356,704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170827</xdr:rowOff>
    </xdr:from>
    <xdr:to>
      <xdr:col>12</xdr:col>
      <xdr:colOff>561975</xdr:colOff>
      <xdr:row>57</xdr:row>
      <xdr:rowOff>100977</xdr:rowOff>
    </xdr:to>
    <xdr:sp macro="" textlink="">
      <xdr:nvSpPr>
        <xdr:cNvPr id="372" name="円/楕円 371"/>
        <xdr:cNvSpPr/>
      </xdr:nvSpPr>
      <xdr:spPr>
        <a:xfrm>
          <a:off x="8699500" y="97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117504</xdr:rowOff>
    </xdr:from>
    <xdr:ext cx="599010" cy="259045"/>
    <xdr:sp macro="" textlink="">
      <xdr:nvSpPr>
        <xdr:cNvPr id="373" name="テキスト ボックス 372"/>
        <xdr:cNvSpPr txBox="1"/>
      </xdr:nvSpPr>
      <xdr:spPr>
        <a:xfrm>
          <a:off x="8450794" y="954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130390</xdr:rowOff>
    </xdr:from>
    <xdr:to>
      <xdr:col>11</xdr:col>
      <xdr:colOff>358775</xdr:colOff>
      <xdr:row>58</xdr:row>
      <xdr:rowOff>60540</xdr:rowOff>
    </xdr:to>
    <xdr:sp macro="" textlink="">
      <xdr:nvSpPr>
        <xdr:cNvPr id="374" name="円/楕円 373"/>
        <xdr:cNvSpPr/>
      </xdr:nvSpPr>
      <xdr:spPr>
        <a:xfrm>
          <a:off x="7810500" y="99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77067</xdr:rowOff>
    </xdr:from>
    <xdr:ext cx="599010" cy="259045"/>
    <xdr:sp macro="" textlink="">
      <xdr:nvSpPr>
        <xdr:cNvPr id="375" name="テキスト ボックス 374"/>
        <xdr:cNvSpPr txBox="1"/>
      </xdr:nvSpPr>
      <xdr:spPr>
        <a:xfrm>
          <a:off x="7561794" y="967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141467</xdr:rowOff>
    </xdr:from>
    <xdr:to>
      <xdr:col>10</xdr:col>
      <xdr:colOff>155575</xdr:colOff>
      <xdr:row>59</xdr:row>
      <xdr:rowOff>71617</xdr:rowOff>
    </xdr:to>
    <xdr:sp macro="" textlink="">
      <xdr:nvSpPr>
        <xdr:cNvPr id="376" name="円/楕円 375"/>
        <xdr:cNvSpPr/>
      </xdr:nvSpPr>
      <xdr:spPr>
        <a:xfrm>
          <a:off x="6921500" y="100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88144</xdr:rowOff>
    </xdr:from>
    <xdr:ext cx="534377" cy="259045"/>
    <xdr:sp macro="" textlink="">
      <xdr:nvSpPr>
        <xdr:cNvPr id="377" name="テキスト ボックス 376"/>
        <xdr:cNvSpPr txBox="1"/>
      </xdr:nvSpPr>
      <xdr:spPr>
        <a:xfrm>
          <a:off x="6705111" y="986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1" name="直線コネクタ 400"/>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2"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4"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5" name="直線コネクタ 404"/>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122974</xdr:rowOff>
    </xdr:from>
    <xdr:to>
      <xdr:col>15</xdr:col>
      <xdr:colOff>180975</xdr:colOff>
      <xdr:row>78</xdr:row>
      <xdr:rowOff>82820</xdr:rowOff>
    </xdr:to>
    <xdr:cxnSp macro="">
      <xdr:nvCxnSpPr>
        <xdr:cNvPr id="406" name="直線コネクタ 405"/>
        <xdr:cNvCxnSpPr/>
      </xdr:nvCxnSpPr>
      <xdr:spPr>
        <a:xfrm>
          <a:off x="9639300" y="13324624"/>
          <a:ext cx="838200" cy="1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7"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08" name="フローチャート : 判断 407"/>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64737</xdr:rowOff>
    </xdr:from>
    <xdr:to>
      <xdr:col>14</xdr:col>
      <xdr:colOff>28575</xdr:colOff>
      <xdr:row>77</xdr:row>
      <xdr:rowOff>122974</xdr:rowOff>
    </xdr:to>
    <xdr:cxnSp macro="">
      <xdr:nvCxnSpPr>
        <xdr:cNvPr id="409" name="直線コネクタ 408"/>
        <xdr:cNvCxnSpPr/>
      </xdr:nvCxnSpPr>
      <xdr:spPr>
        <a:xfrm>
          <a:off x="8750300" y="13266387"/>
          <a:ext cx="8890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105896</xdr:rowOff>
    </xdr:from>
    <xdr:to>
      <xdr:col>14</xdr:col>
      <xdr:colOff>79375</xdr:colOff>
      <xdr:row>79</xdr:row>
      <xdr:rowOff>36046</xdr:rowOff>
    </xdr:to>
    <xdr:sp macro="" textlink="">
      <xdr:nvSpPr>
        <xdr:cNvPr id="410" name="フローチャート : 判断 409"/>
        <xdr:cNvSpPr/>
      </xdr:nvSpPr>
      <xdr:spPr>
        <a:xfrm>
          <a:off x="9588500" y="1347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27173</xdr:rowOff>
    </xdr:from>
    <xdr:ext cx="534377" cy="259045"/>
    <xdr:sp macro="" textlink="">
      <xdr:nvSpPr>
        <xdr:cNvPr id="411" name="テキスト ボックス 410"/>
        <xdr:cNvSpPr txBox="1"/>
      </xdr:nvSpPr>
      <xdr:spPr>
        <a:xfrm>
          <a:off x="9372111" y="135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2" name="フローチャート : 判断 411"/>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3" name="テキスト ボックス 412"/>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32020</xdr:rowOff>
    </xdr:from>
    <xdr:to>
      <xdr:col>15</xdr:col>
      <xdr:colOff>231775</xdr:colOff>
      <xdr:row>78</xdr:row>
      <xdr:rowOff>133620</xdr:rowOff>
    </xdr:to>
    <xdr:sp macro="" textlink="">
      <xdr:nvSpPr>
        <xdr:cNvPr id="419" name="円/楕円 418"/>
        <xdr:cNvSpPr/>
      </xdr:nvSpPr>
      <xdr:spPr>
        <a:xfrm>
          <a:off x="10426700" y="134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54897</xdr:rowOff>
    </xdr:from>
    <xdr:ext cx="599010" cy="259045"/>
    <xdr:sp macro="" textlink="">
      <xdr:nvSpPr>
        <xdr:cNvPr id="420" name="普通建設事業費 （ うち新規整備　）該当値テキスト"/>
        <xdr:cNvSpPr txBox="1"/>
      </xdr:nvSpPr>
      <xdr:spPr>
        <a:xfrm>
          <a:off x="10528300" y="1325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72174</xdr:rowOff>
    </xdr:from>
    <xdr:to>
      <xdr:col>14</xdr:col>
      <xdr:colOff>79375</xdr:colOff>
      <xdr:row>78</xdr:row>
      <xdr:rowOff>2324</xdr:rowOff>
    </xdr:to>
    <xdr:sp macro="" textlink="">
      <xdr:nvSpPr>
        <xdr:cNvPr id="421" name="円/楕円 420"/>
        <xdr:cNvSpPr/>
      </xdr:nvSpPr>
      <xdr:spPr>
        <a:xfrm>
          <a:off x="9588500" y="1327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18851</xdr:rowOff>
    </xdr:from>
    <xdr:ext cx="599010" cy="259045"/>
    <xdr:sp macro="" textlink="">
      <xdr:nvSpPr>
        <xdr:cNvPr id="422" name="テキスト ボックス 421"/>
        <xdr:cNvSpPr txBox="1"/>
      </xdr:nvSpPr>
      <xdr:spPr>
        <a:xfrm>
          <a:off x="9339794" y="1304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13937</xdr:rowOff>
    </xdr:from>
    <xdr:to>
      <xdr:col>12</xdr:col>
      <xdr:colOff>561975</xdr:colOff>
      <xdr:row>77</xdr:row>
      <xdr:rowOff>115537</xdr:rowOff>
    </xdr:to>
    <xdr:sp macro="" textlink="">
      <xdr:nvSpPr>
        <xdr:cNvPr id="423" name="円/楕円 422"/>
        <xdr:cNvSpPr/>
      </xdr:nvSpPr>
      <xdr:spPr>
        <a:xfrm>
          <a:off x="8699500" y="132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132064</xdr:rowOff>
    </xdr:from>
    <xdr:ext cx="599010" cy="259045"/>
    <xdr:sp macro="" textlink="">
      <xdr:nvSpPr>
        <xdr:cNvPr id="424" name="テキスト ボックス 423"/>
        <xdr:cNvSpPr txBox="1"/>
      </xdr:nvSpPr>
      <xdr:spPr>
        <a:xfrm>
          <a:off x="8450794" y="1299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48" name="直線コネクタ 447"/>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49"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0" name="直線コネクタ 449"/>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1"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2" name="直線コネクタ 451"/>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16027</xdr:rowOff>
    </xdr:from>
    <xdr:to>
      <xdr:col>15</xdr:col>
      <xdr:colOff>180975</xdr:colOff>
      <xdr:row>95</xdr:row>
      <xdr:rowOff>71755</xdr:rowOff>
    </xdr:to>
    <xdr:cxnSp macro="">
      <xdr:nvCxnSpPr>
        <xdr:cNvPr id="453" name="直線コネクタ 452"/>
        <xdr:cNvCxnSpPr/>
      </xdr:nvCxnSpPr>
      <xdr:spPr>
        <a:xfrm>
          <a:off x="9639300" y="16303777"/>
          <a:ext cx="838200" cy="5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4"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5" name="フローチャート : 判断 454"/>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16027</xdr:rowOff>
    </xdr:from>
    <xdr:to>
      <xdr:col>14</xdr:col>
      <xdr:colOff>28575</xdr:colOff>
      <xdr:row>96</xdr:row>
      <xdr:rowOff>79160</xdr:rowOff>
    </xdr:to>
    <xdr:cxnSp macro="">
      <xdr:nvCxnSpPr>
        <xdr:cNvPr id="456" name="直線コネクタ 455"/>
        <xdr:cNvCxnSpPr/>
      </xdr:nvCxnSpPr>
      <xdr:spPr>
        <a:xfrm flipV="1">
          <a:off x="8750300" y="16303777"/>
          <a:ext cx="889000" cy="2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7" name="フローチャート : 判断 456"/>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58" name="テキスト ボックス 457"/>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59" name="フローチャート : 判断 458"/>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0" name="テキスト ボックス 459"/>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20955</xdr:rowOff>
    </xdr:from>
    <xdr:to>
      <xdr:col>15</xdr:col>
      <xdr:colOff>231775</xdr:colOff>
      <xdr:row>95</xdr:row>
      <xdr:rowOff>122555</xdr:rowOff>
    </xdr:to>
    <xdr:sp macro="" textlink="">
      <xdr:nvSpPr>
        <xdr:cNvPr id="466" name="円/楕円 465"/>
        <xdr:cNvSpPr/>
      </xdr:nvSpPr>
      <xdr:spPr>
        <a:xfrm>
          <a:off x="104267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43832</xdr:rowOff>
    </xdr:from>
    <xdr:ext cx="534377" cy="259045"/>
    <xdr:sp macro="" textlink="">
      <xdr:nvSpPr>
        <xdr:cNvPr id="467" name="普通建設事業費 （ うち更新整備　）該当値テキスト"/>
        <xdr:cNvSpPr txBox="1"/>
      </xdr:nvSpPr>
      <xdr:spPr>
        <a:xfrm>
          <a:off x="10528300" y="161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136677</xdr:rowOff>
    </xdr:from>
    <xdr:to>
      <xdr:col>14</xdr:col>
      <xdr:colOff>79375</xdr:colOff>
      <xdr:row>95</xdr:row>
      <xdr:rowOff>66827</xdr:rowOff>
    </xdr:to>
    <xdr:sp macro="" textlink="">
      <xdr:nvSpPr>
        <xdr:cNvPr id="468" name="円/楕円 467"/>
        <xdr:cNvSpPr/>
      </xdr:nvSpPr>
      <xdr:spPr>
        <a:xfrm>
          <a:off x="9588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83354</xdr:rowOff>
    </xdr:from>
    <xdr:ext cx="534377" cy="259045"/>
    <xdr:sp macro="" textlink="">
      <xdr:nvSpPr>
        <xdr:cNvPr id="469" name="テキスト ボックス 468"/>
        <xdr:cNvSpPr txBox="1"/>
      </xdr:nvSpPr>
      <xdr:spPr>
        <a:xfrm>
          <a:off x="9372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28360</xdr:rowOff>
    </xdr:from>
    <xdr:to>
      <xdr:col>12</xdr:col>
      <xdr:colOff>561975</xdr:colOff>
      <xdr:row>96</xdr:row>
      <xdr:rowOff>129960</xdr:rowOff>
    </xdr:to>
    <xdr:sp macro="" textlink="">
      <xdr:nvSpPr>
        <xdr:cNvPr id="470" name="円/楕円 469"/>
        <xdr:cNvSpPr/>
      </xdr:nvSpPr>
      <xdr:spPr>
        <a:xfrm>
          <a:off x="8699500" y="164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146487</xdr:rowOff>
    </xdr:from>
    <xdr:ext cx="534377" cy="259045"/>
    <xdr:sp macro="" textlink="">
      <xdr:nvSpPr>
        <xdr:cNvPr id="471" name="テキスト ボックス 470"/>
        <xdr:cNvSpPr txBox="1"/>
      </xdr:nvSpPr>
      <xdr:spPr>
        <a:xfrm>
          <a:off x="8483111" y="1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5" name="直線コネクタ 494"/>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6"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498"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499" name="直線コネクタ 498"/>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1207</xdr:rowOff>
    </xdr:from>
    <xdr:to>
      <xdr:col>23</xdr:col>
      <xdr:colOff>517525</xdr:colOff>
      <xdr:row>38</xdr:row>
      <xdr:rowOff>65481</xdr:rowOff>
    </xdr:to>
    <xdr:cxnSp macro="">
      <xdr:nvCxnSpPr>
        <xdr:cNvPr id="500" name="直線コネクタ 499"/>
        <xdr:cNvCxnSpPr/>
      </xdr:nvCxnSpPr>
      <xdr:spPr>
        <a:xfrm>
          <a:off x="15481300" y="6344857"/>
          <a:ext cx="838200" cy="2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114152</xdr:rowOff>
    </xdr:from>
    <xdr:ext cx="469744" cy="259045"/>
    <xdr:sp macro="" textlink="">
      <xdr:nvSpPr>
        <xdr:cNvPr id="501" name="災害復旧事業費平均値テキスト"/>
        <xdr:cNvSpPr txBox="1"/>
      </xdr:nvSpPr>
      <xdr:spPr>
        <a:xfrm>
          <a:off x="16370300" y="662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2" name="フローチャート : 判断 501"/>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44488</xdr:rowOff>
    </xdr:from>
    <xdr:to>
      <xdr:col>22</xdr:col>
      <xdr:colOff>365125</xdr:colOff>
      <xdr:row>37</xdr:row>
      <xdr:rowOff>1207</xdr:rowOff>
    </xdr:to>
    <xdr:cxnSp macro="">
      <xdr:nvCxnSpPr>
        <xdr:cNvPr id="503" name="直線コネクタ 502"/>
        <xdr:cNvCxnSpPr/>
      </xdr:nvCxnSpPr>
      <xdr:spPr>
        <a:xfrm>
          <a:off x="14592300" y="6045238"/>
          <a:ext cx="889000" cy="29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86919</xdr:rowOff>
    </xdr:from>
    <xdr:to>
      <xdr:col>22</xdr:col>
      <xdr:colOff>415925</xdr:colOff>
      <xdr:row>39</xdr:row>
      <xdr:rowOff>17069</xdr:rowOff>
    </xdr:to>
    <xdr:sp macro="" textlink="">
      <xdr:nvSpPr>
        <xdr:cNvPr id="504" name="フローチャート : 判断 503"/>
        <xdr:cNvSpPr/>
      </xdr:nvSpPr>
      <xdr:spPr>
        <a:xfrm>
          <a:off x="15430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8196</xdr:rowOff>
    </xdr:from>
    <xdr:ext cx="469744" cy="259045"/>
    <xdr:sp macro="" textlink="">
      <xdr:nvSpPr>
        <xdr:cNvPr id="505" name="テキスト ボックス 504"/>
        <xdr:cNvSpPr txBox="1"/>
      </xdr:nvSpPr>
      <xdr:spPr>
        <a:xfrm>
          <a:off x="15246427" y="66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44488</xdr:rowOff>
    </xdr:from>
    <xdr:to>
      <xdr:col>21</xdr:col>
      <xdr:colOff>161925</xdr:colOff>
      <xdr:row>35</xdr:row>
      <xdr:rowOff>164059</xdr:rowOff>
    </xdr:to>
    <xdr:cxnSp macro="">
      <xdr:nvCxnSpPr>
        <xdr:cNvPr id="506" name="直線コネクタ 505"/>
        <xdr:cNvCxnSpPr/>
      </xdr:nvCxnSpPr>
      <xdr:spPr>
        <a:xfrm flipV="1">
          <a:off x="13703300" y="6045238"/>
          <a:ext cx="889000" cy="1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7" name="フローチャート : 判断 506"/>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36987</xdr:rowOff>
    </xdr:from>
    <xdr:ext cx="469744" cy="259045"/>
    <xdr:sp macro="" textlink="">
      <xdr:nvSpPr>
        <xdr:cNvPr id="508" name="テキスト ボックス 507"/>
        <xdr:cNvSpPr txBox="1"/>
      </xdr:nvSpPr>
      <xdr:spPr>
        <a:xfrm>
          <a:off x="14357427"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147358</xdr:rowOff>
    </xdr:from>
    <xdr:to>
      <xdr:col>19</xdr:col>
      <xdr:colOff>644525</xdr:colOff>
      <xdr:row>35</xdr:row>
      <xdr:rowOff>164059</xdr:rowOff>
    </xdr:to>
    <xdr:cxnSp macro="">
      <xdr:nvCxnSpPr>
        <xdr:cNvPr id="509" name="直線コネクタ 508"/>
        <xdr:cNvCxnSpPr/>
      </xdr:nvCxnSpPr>
      <xdr:spPr>
        <a:xfrm>
          <a:off x="12814300" y="5976658"/>
          <a:ext cx="889000" cy="18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0" name="フローチャート : 判断 509"/>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33317</xdr:rowOff>
    </xdr:from>
    <xdr:ext cx="469744" cy="259045"/>
    <xdr:sp macro="" textlink="">
      <xdr:nvSpPr>
        <xdr:cNvPr id="511" name="テキスト ボックス 510"/>
        <xdr:cNvSpPr txBox="1"/>
      </xdr:nvSpPr>
      <xdr:spPr>
        <a:xfrm>
          <a:off x="13468427" y="67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2" name="フローチャート : 判断 511"/>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25239</xdr:rowOff>
    </xdr:from>
    <xdr:ext cx="469744" cy="259045"/>
    <xdr:sp macro="" textlink="">
      <xdr:nvSpPr>
        <xdr:cNvPr id="513" name="テキスト ボックス 512"/>
        <xdr:cNvSpPr txBox="1"/>
      </xdr:nvSpPr>
      <xdr:spPr>
        <a:xfrm>
          <a:off x="12579427" y="671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14681</xdr:rowOff>
    </xdr:from>
    <xdr:to>
      <xdr:col>23</xdr:col>
      <xdr:colOff>568325</xdr:colOff>
      <xdr:row>38</xdr:row>
      <xdr:rowOff>116281</xdr:rowOff>
    </xdr:to>
    <xdr:sp macro="" textlink="">
      <xdr:nvSpPr>
        <xdr:cNvPr id="519" name="円/楕円 518"/>
        <xdr:cNvSpPr/>
      </xdr:nvSpPr>
      <xdr:spPr>
        <a:xfrm>
          <a:off x="16268700" y="65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37558</xdr:rowOff>
    </xdr:from>
    <xdr:ext cx="534377" cy="259045"/>
    <xdr:sp macro="" textlink="">
      <xdr:nvSpPr>
        <xdr:cNvPr id="520" name="災害復旧事業費該当値テキスト"/>
        <xdr:cNvSpPr txBox="1"/>
      </xdr:nvSpPr>
      <xdr:spPr>
        <a:xfrm>
          <a:off x="16370300" y="63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121857</xdr:rowOff>
    </xdr:from>
    <xdr:to>
      <xdr:col>22</xdr:col>
      <xdr:colOff>415925</xdr:colOff>
      <xdr:row>37</xdr:row>
      <xdr:rowOff>52007</xdr:rowOff>
    </xdr:to>
    <xdr:sp macro="" textlink="">
      <xdr:nvSpPr>
        <xdr:cNvPr id="521" name="円/楕円 520"/>
        <xdr:cNvSpPr/>
      </xdr:nvSpPr>
      <xdr:spPr>
        <a:xfrm>
          <a:off x="15430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68534</xdr:rowOff>
    </xdr:from>
    <xdr:ext cx="534377" cy="259045"/>
    <xdr:sp macro="" textlink="">
      <xdr:nvSpPr>
        <xdr:cNvPr id="522" name="テキスト ボックス 521"/>
        <xdr:cNvSpPr txBox="1"/>
      </xdr:nvSpPr>
      <xdr:spPr>
        <a:xfrm>
          <a:off x="15214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165138</xdr:rowOff>
    </xdr:from>
    <xdr:to>
      <xdr:col>21</xdr:col>
      <xdr:colOff>212725</xdr:colOff>
      <xdr:row>35</xdr:row>
      <xdr:rowOff>95288</xdr:rowOff>
    </xdr:to>
    <xdr:sp macro="" textlink="">
      <xdr:nvSpPr>
        <xdr:cNvPr id="523" name="円/楕円 522"/>
        <xdr:cNvSpPr/>
      </xdr:nvSpPr>
      <xdr:spPr>
        <a:xfrm>
          <a:off x="14541500" y="59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111815</xdr:rowOff>
    </xdr:from>
    <xdr:ext cx="534377" cy="259045"/>
    <xdr:sp macro="" textlink="">
      <xdr:nvSpPr>
        <xdr:cNvPr id="524" name="テキスト ボックス 523"/>
        <xdr:cNvSpPr txBox="1"/>
      </xdr:nvSpPr>
      <xdr:spPr>
        <a:xfrm>
          <a:off x="14325111" y="57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113259</xdr:rowOff>
    </xdr:from>
    <xdr:to>
      <xdr:col>20</xdr:col>
      <xdr:colOff>9525</xdr:colOff>
      <xdr:row>36</xdr:row>
      <xdr:rowOff>43409</xdr:rowOff>
    </xdr:to>
    <xdr:sp macro="" textlink="">
      <xdr:nvSpPr>
        <xdr:cNvPr id="525" name="円/楕円 524"/>
        <xdr:cNvSpPr/>
      </xdr:nvSpPr>
      <xdr:spPr>
        <a:xfrm>
          <a:off x="13652500" y="61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59936</xdr:rowOff>
    </xdr:from>
    <xdr:ext cx="534377" cy="259045"/>
    <xdr:sp macro="" textlink="">
      <xdr:nvSpPr>
        <xdr:cNvPr id="526" name="テキスト ボックス 525"/>
        <xdr:cNvSpPr txBox="1"/>
      </xdr:nvSpPr>
      <xdr:spPr>
        <a:xfrm>
          <a:off x="13436111" y="5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96558</xdr:rowOff>
    </xdr:from>
    <xdr:to>
      <xdr:col>18</xdr:col>
      <xdr:colOff>492125</xdr:colOff>
      <xdr:row>35</xdr:row>
      <xdr:rowOff>26708</xdr:rowOff>
    </xdr:to>
    <xdr:sp macro="" textlink="">
      <xdr:nvSpPr>
        <xdr:cNvPr id="527" name="円/楕円 526"/>
        <xdr:cNvSpPr/>
      </xdr:nvSpPr>
      <xdr:spPr>
        <a:xfrm>
          <a:off x="12763500" y="59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43235</xdr:rowOff>
    </xdr:from>
    <xdr:ext cx="534377" cy="259045"/>
    <xdr:sp macro="" textlink="">
      <xdr:nvSpPr>
        <xdr:cNvPr id="528" name="テキスト ボックス 527"/>
        <xdr:cNvSpPr txBox="1"/>
      </xdr:nvSpPr>
      <xdr:spPr>
        <a:xfrm>
          <a:off x="12547111" y="57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8" name="直線コネクタ 58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9" name="テキスト ボックス 58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0" name="直線コネクタ 58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1" name="テキスト ボックス 59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2" name="直線コネクタ 59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3" name="テキスト ボックス 59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4" name="直線コネクタ 59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5" name="テキスト ボックス 59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6" name="直線コネクタ 59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7" name="テキスト ボックス 59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8" name="直線コネクタ 59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9" name="テキスト ボックス 59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3" name="直線コネクタ 602"/>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4"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5" name="直線コネクタ 604"/>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6"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7" name="直線コネクタ 606"/>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15309</xdr:rowOff>
    </xdr:from>
    <xdr:to>
      <xdr:col>23</xdr:col>
      <xdr:colOff>517525</xdr:colOff>
      <xdr:row>75</xdr:row>
      <xdr:rowOff>22673</xdr:rowOff>
    </xdr:to>
    <xdr:cxnSp macro="">
      <xdr:nvCxnSpPr>
        <xdr:cNvPr id="608" name="直線コネクタ 607"/>
        <xdr:cNvCxnSpPr/>
      </xdr:nvCxnSpPr>
      <xdr:spPr>
        <a:xfrm>
          <a:off x="15481300" y="12359709"/>
          <a:ext cx="8382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09"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0" name="フローチャート : 判断 609"/>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15309</xdr:rowOff>
    </xdr:from>
    <xdr:to>
      <xdr:col>22</xdr:col>
      <xdr:colOff>365125</xdr:colOff>
      <xdr:row>73</xdr:row>
      <xdr:rowOff>168650</xdr:rowOff>
    </xdr:to>
    <xdr:cxnSp macro="">
      <xdr:nvCxnSpPr>
        <xdr:cNvPr id="611" name="直線コネクタ 610"/>
        <xdr:cNvCxnSpPr/>
      </xdr:nvCxnSpPr>
      <xdr:spPr>
        <a:xfrm flipV="1">
          <a:off x="14592300" y="12359709"/>
          <a:ext cx="889000" cy="3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50234</xdr:rowOff>
    </xdr:from>
    <xdr:to>
      <xdr:col>22</xdr:col>
      <xdr:colOff>415925</xdr:colOff>
      <xdr:row>74</xdr:row>
      <xdr:rowOff>151834</xdr:rowOff>
    </xdr:to>
    <xdr:sp macro="" textlink="">
      <xdr:nvSpPr>
        <xdr:cNvPr id="612" name="フローチャート : 判断 611"/>
        <xdr:cNvSpPr/>
      </xdr:nvSpPr>
      <xdr:spPr>
        <a:xfrm>
          <a:off x="15430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142961</xdr:rowOff>
    </xdr:from>
    <xdr:ext cx="534377" cy="259045"/>
    <xdr:sp macro="" textlink="">
      <xdr:nvSpPr>
        <xdr:cNvPr id="613" name="テキスト ボックス 612"/>
        <xdr:cNvSpPr txBox="1"/>
      </xdr:nvSpPr>
      <xdr:spPr>
        <a:xfrm>
          <a:off x="15214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168650</xdr:rowOff>
    </xdr:from>
    <xdr:to>
      <xdr:col>21</xdr:col>
      <xdr:colOff>161925</xdr:colOff>
      <xdr:row>74</xdr:row>
      <xdr:rowOff>17350</xdr:rowOff>
    </xdr:to>
    <xdr:cxnSp macro="">
      <xdr:nvCxnSpPr>
        <xdr:cNvPr id="614" name="直線コネクタ 613"/>
        <xdr:cNvCxnSpPr/>
      </xdr:nvCxnSpPr>
      <xdr:spPr>
        <a:xfrm flipV="1">
          <a:off x="13703300" y="12684500"/>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5" name="フローチャート : 判断 614"/>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6" name="テキスト ボックス 615"/>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17350</xdr:rowOff>
    </xdr:from>
    <xdr:to>
      <xdr:col>19</xdr:col>
      <xdr:colOff>644525</xdr:colOff>
      <xdr:row>74</xdr:row>
      <xdr:rowOff>70875</xdr:rowOff>
    </xdr:to>
    <xdr:cxnSp macro="">
      <xdr:nvCxnSpPr>
        <xdr:cNvPr id="617" name="直線コネクタ 616"/>
        <xdr:cNvCxnSpPr/>
      </xdr:nvCxnSpPr>
      <xdr:spPr>
        <a:xfrm flipV="1">
          <a:off x="12814300" y="12704650"/>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18" name="フローチャート : 判断 617"/>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19" name="テキスト ボックス 618"/>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0" name="フローチャート : 判断 619"/>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1" name="テキスト ボックス 620"/>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143323</xdr:rowOff>
    </xdr:from>
    <xdr:to>
      <xdr:col>23</xdr:col>
      <xdr:colOff>568325</xdr:colOff>
      <xdr:row>75</xdr:row>
      <xdr:rowOff>73473</xdr:rowOff>
    </xdr:to>
    <xdr:sp macro="" textlink="">
      <xdr:nvSpPr>
        <xdr:cNvPr id="627" name="円/楕円 626"/>
        <xdr:cNvSpPr/>
      </xdr:nvSpPr>
      <xdr:spPr>
        <a:xfrm>
          <a:off x="16268700" y="128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166200</xdr:rowOff>
    </xdr:from>
    <xdr:ext cx="534377" cy="259045"/>
    <xdr:sp macro="" textlink="">
      <xdr:nvSpPr>
        <xdr:cNvPr id="628" name="公債費該当値テキスト"/>
        <xdr:cNvSpPr txBox="1"/>
      </xdr:nvSpPr>
      <xdr:spPr>
        <a:xfrm>
          <a:off x="16370300" y="1268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46,667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135959</xdr:rowOff>
    </xdr:from>
    <xdr:to>
      <xdr:col>22</xdr:col>
      <xdr:colOff>415925</xdr:colOff>
      <xdr:row>72</xdr:row>
      <xdr:rowOff>66109</xdr:rowOff>
    </xdr:to>
    <xdr:sp macro="" textlink="">
      <xdr:nvSpPr>
        <xdr:cNvPr id="629" name="円/楕円 628"/>
        <xdr:cNvSpPr/>
      </xdr:nvSpPr>
      <xdr:spPr>
        <a:xfrm>
          <a:off x="15430500" y="123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82636</xdr:rowOff>
    </xdr:from>
    <xdr:ext cx="534377" cy="259045"/>
    <xdr:sp macro="" textlink="">
      <xdr:nvSpPr>
        <xdr:cNvPr id="630" name="テキスト ボックス 629"/>
        <xdr:cNvSpPr txBox="1"/>
      </xdr:nvSpPr>
      <xdr:spPr>
        <a:xfrm>
          <a:off x="15214111" y="120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117850</xdr:rowOff>
    </xdr:from>
    <xdr:to>
      <xdr:col>21</xdr:col>
      <xdr:colOff>212725</xdr:colOff>
      <xdr:row>74</xdr:row>
      <xdr:rowOff>48000</xdr:rowOff>
    </xdr:to>
    <xdr:sp macro="" textlink="">
      <xdr:nvSpPr>
        <xdr:cNvPr id="631" name="円/楕円 630"/>
        <xdr:cNvSpPr/>
      </xdr:nvSpPr>
      <xdr:spPr>
        <a:xfrm>
          <a:off x="14541500" y="12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64527</xdr:rowOff>
    </xdr:from>
    <xdr:ext cx="534377" cy="259045"/>
    <xdr:sp macro="" textlink="">
      <xdr:nvSpPr>
        <xdr:cNvPr id="632" name="テキスト ボックス 631"/>
        <xdr:cNvSpPr txBox="1"/>
      </xdr:nvSpPr>
      <xdr:spPr>
        <a:xfrm>
          <a:off x="14325111" y="124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138000</xdr:rowOff>
    </xdr:from>
    <xdr:to>
      <xdr:col>20</xdr:col>
      <xdr:colOff>9525</xdr:colOff>
      <xdr:row>74</xdr:row>
      <xdr:rowOff>68150</xdr:rowOff>
    </xdr:to>
    <xdr:sp macro="" textlink="">
      <xdr:nvSpPr>
        <xdr:cNvPr id="633" name="円/楕円 632"/>
        <xdr:cNvSpPr/>
      </xdr:nvSpPr>
      <xdr:spPr>
        <a:xfrm>
          <a:off x="13652500" y="126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84677</xdr:rowOff>
    </xdr:from>
    <xdr:ext cx="534377" cy="259045"/>
    <xdr:sp macro="" textlink="">
      <xdr:nvSpPr>
        <xdr:cNvPr id="634" name="テキスト ボックス 633"/>
        <xdr:cNvSpPr txBox="1"/>
      </xdr:nvSpPr>
      <xdr:spPr>
        <a:xfrm>
          <a:off x="13436111" y="124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20075</xdr:rowOff>
    </xdr:from>
    <xdr:to>
      <xdr:col>18</xdr:col>
      <xdr:colOff>492125</xdr:colOff>
      <xdr:row>74</xdr:row>
      <xdr:rowOff>121675</xdr:rowOff>
    </xdr:to>
    <xdr:sp macro="" textlink="">
      <xdr:nvSpPr>
        <xdr:cNvPr id="635" name="円/楕円 634"/>
        <xdr:cNvSpPr/>
      </xdr:nvSpPr>
      <xdr:spPr>
        <a:xfrm>
          <a:off x="12763500" y="127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138202</xdr:rowOff>
    </xdr:from>
    <xdr:ext cx="534377" cy="259045"/>
    <xdr:sp macro="" textlink="">
      <xdr:nvSpPr>
        <xdr:cNvPr id="636" name="テキスト ボックス 635"/>
        <xdr:cNvSpPr txBox="1"/>
      </xdr:nvSpPr>
      <xdr:spPr>
        <a:xfrm>
          <a:off x="12547111" y="124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6" name="テキスト ボックス 65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0" name="直線コネクタ 659"/>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1"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2" name="直線コネクタ 661"/>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3"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4" name="直線コネクタ 663"/>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19349</xdr:rowOff>
    </xdr:from>
    <xdr:to>
      <xdr:col>23</xdr:col>
      <xdr:colOff>517525</xdr:colOff>
      <xdr:row>95</xdr:row>
      <xdr:rowOff>158079</xdr:rowOff>
    </xdr:to>
    <xdr:cxnSp macro="">
      <xdr:nvCxnSpPr>
        <xdr:cNvPr id="665" name="直線コネクタ 664"/>
        <xdr:cNvCxnSpPr/>
      </xdr:nvCxnSpPr>
      <xdr:spPr>
        <a:xfrm flipV="1">
          <a:off x="15481300" y="16135649"/>
          <a:ext cx="838200" cy="3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6"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7" name="フローチャート : 判断 666"/>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158079</xdr:rowOff>
    </xdr:from>
    <xdr:to>
      <xdr:col>22</xdr:col>
      <xdr:colOff>365125</xdr:colOff>
      <xdr:row>96</xdr:row>
      <xdr:rowOff>164443</xdr:rowOff>
    </xdr:to>
    <xdr:cxnSp macro="">
      <xdr:nvCxnSpPr>
        <xdr:cNvPr id="668" name="直線コネクタ 667"/>
        <xdr:cNvCxnSpPr/>
      </xdr:nvCxnSpPr>
      <xdr:spPr>
        <a:xfrm flipV="1">
          <a:off x="14592300" y="16445829"/>
          <a:ext cx="889000" cy="1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79391</xdr:rowOff>
    </xdr:from>
    <xdr:to>
      <xdr:col>22</xdr:col>
      <xdr:colOff>415925</xdr:colOff>
      <xdr:row>99</xdr:row>
      <xdr:rowOff>9541</xdr:rowOff>
    </xdr:to>
    <xdr:sp macro="" textlink="">
      <xdr:nvSpPr>
        <xdr:cNvPr id="669" name="フローチャート : 判断 668"/>
        <xdr:cNvSpPr/>
      </xdr:nvSpPr>
      <xdr:spPr>
        <a:xfrm>
          <a:off x="154305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668</xdr:rowOff>
    </xdr:from>
    <xdr:ext cx="534377" cy="259045"/>
    <xdr:sp macro="" textlink="">
      <xdr:nvSpPr>
        <xdr:cNvPr id="670" name="テキスト ボックス 669"/>
        <xdr:cNvSpPr txBox="1"/>
      </xdr:nvSpPr>
      <xdr:spPr>
        <a:xfrm>
          <a:off x="15214111" y="169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164443</xdr:rowOff>
    </xdr:from>
    <xdr:to>
      <xdr:col>21</xdr:col>
      <xdr:colOff>161925</xdr:colOff>
      <xdr:row>97</xdr:row>
      <xdr:rowOff>25335</xdr:rowOff>
    </xdr:to>
    <xdr:cxnSp macro="">
      <xdr:nvCxnSpPr>
        <xdr:cNvPr id="671" name="直線コネクタ 670"/>
        <xdr:cNvCxnSpPr/>
      </xdr:nvCxnSpPr>
      <xdr:spPr>
        <a:xfrm flipV="1">
          <a:off x="13703300" y="16623643"/>
          <a:ext cx="889000" cy="3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2" name="フローチャート : 判断 671"/>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20544</xdr:rowOff>
    </xdr:from>
    <xdr:ext cx="534377" cy="259045"/>
    <xdr:sp macro="" textlink="">
      <xdr:nvSpPr>
        <xdr:cNvPr id="673" name="テキスト ボックス 672"/>
        <xdr:cNvSpPr txBox="1"/>
      </xdr:nvSpPr>
      <xdr:spPr>
        <a:xfrm>
          <a:off x="14325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166903</xdr:rowOff>
    </xdr:from>
    <xdr:to>
      <xdr:col>19</xdr:col>
      <xdr:colOff>644525</xdr:colOff>
      <xdr:row>97</xdr:row>
      <xdr:rowOff>25335</xdr:rowOff>
    </xdr:to>
    <xdr:cxnSp macro="">
      <xdr:nvCxnSpPr>
        <xdr:cNvPr id="674" name="直線コネクタ 673"/>
        <xdr:cNvCxnSpPr/>
      </xdr:nvCxnSpPr>
      <xdr:spPr>
        <a:xfrm>
          <a:off x="12814300" y="15768853"/>
          <a:ext cx="889000" cy="88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5" name="フローチャート : 判断 674"/>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10775</xdr:rowOff>
    </xdr:from>
    <xdr:ext cx="534377" cy="259045"/>
    <xdr:sp macro="" textlink="">
      <xdr:nvSpPr>
        <xdr:cNvPr id="676" name="テキスト ボックス 675"/>
        <xdr:cNvSpPr txBox="1"/>
      </xdr:nvSpPr>
      <xdr:spPr>
        <a:xfrm>
          <a:off x="13436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7" name="フローチャート : 判断 676"/>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155822</xdr:rowOff>
    </xdr:from>
    <xdr:ext cx="534377" cy="259045"/>
    <xdr:sp macro="" textlink="">
      <xdr:nvSpPr>
        <xdr:cNvPr id="678" name="テキスト ボックス 677"/>
        <xdr:cNvSpPr txBox="1"/>
      </xdr:nvSpPr>
      <xdr:spPr>
        <a:xfrm>
          <a:off x="12547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139999</xdr:rowOff>
    </xdr:from>
    <xdr:to>
      <xdr:col>23</xdr:col>
      <xdr:colOff>568325</xdr:colOff>
      <xdr:row>94</xdr:row>
      <xdr:rowOff>70149</xdr:rowOff>
    </xdr:to>
    <xdr:sp macro="" textlink="">
      <xdr:nvSpPr>
        <xdr:cNvPr id="684" name="円/楕円 683"/>
        <xdr:cNvSpPr/>
      </xdr:nvSpPr>
      <xdr:spPr>
        <a:xfrm>
          <a:off x="16268700" y="160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162876</xdr:rowOff>
    </xdr:from>
    <xdr:ext cx="599010" cy="259045"/>
    <xdr:sp macro="" textlink="">
      <xdr:nvSpPr>
        <xdr:cNvPr id="685" name="積立金該当値テキスト"/>
        <xdr:cNvSpPr txBox="1"/>
      </xdr:nvSpPr>
      <xdr:spPr>
        <a:xfrm>
          <a:off x="16370300" y="1593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231,588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107279</xdr:rowOff>
    </xdr:from>
    <xdr:to>
      <xdr:col>22</xdr:col>
      <xdr:colOff>415925</xdr:colOff>
      <xdr:row>96</xdr:row>
      <xdr:rowOff>37429</xdr:rowOff>
    </xdr:to>
    <xdr:sp macro="" textlink="">
      <xdr:nvSpPr>
        <xdr:cNvPr id="686" name="円/楕円 685"/>
        <xdr:cNvSpPr/>
      </xdr:nvSpPr>
      <xdr:spPr>
        <a:xfrm>
          <a:off x="15430500" y="163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53956</xdr:rowOff>
    </xdr:from>
    <xdr:ext cx="599010" cy="259045"/>
    <xdr:sp macro="" textlink="">
      <xdr:nvSpPr>
        <xdr:cNvPr id="687" name="テキスト ボックス 686"/>
        <xdr:cNvSpPr txBox="1"/>
      </xdr:nvSpPr>
      <xdr:spPr>
        <a:xfrm>
          <a:off x="15181794" y="1617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113643</xdr:rowOff>
    </xdr:from>
    <xdr:to>
      <xdr:col>21</xdr:col>
      <xdr:colOff>212725</xdr:colOff>
      <xdr:row>97</xdr:row>
      <xdr:rowOff>43793</xdr:rowOff>
    </xdr:to>
    <xdr:sp macro="" textlink="">
      <xdr:nvSpPr>
        <xdr:cNvPr id="688" name="円/楕円 687"/>
        <xdr:cNvSpPr/>
      </xdr:nvSpPr>
      <xdr:spPr>
        <a:xfrm>
          <a:off x="14541500" y="165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60320</xdr:rowOff>
    </xdr:from>
    <xdr:ext cx="599010" cy="259045"/>
    <xdr:sp macro="" textlink="">
      <xdr:nvSpPr>
        <xdr:cNvPr id="689" name="テキスト ボックス 688"/>
        <xdr:cNvSpPr txBox="1"/>
      </xdr:nvSpPr>
      <xdr:spPr>
        <a:xfrm>
          <a:off x="14292794" y="163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145985</xdr:rowOff>
    </xdr:from>
    <xdr:to>
      <xdr:col>20</xdr:col>
      <xdr:colOff>9525</xdr:colOff>
      <xdr:row>97</xdr:row>
      <xdr:rowOff>76135</xdr:rowOff>
    </xdr:to>
    <xdr:sp macro="" textlink="">
      <xdr:nvSpPr>
        <xdr:cNvPr id="690" name="円/楕円 689"/>
        <xdr:cNvSpPr/>
      </xdr:nvSpPr>
      <xdr:spPr>
        <a:xfrm>
          <a:off x="13652500" y="166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92662</xdr:rowOff>
    </xdr:from>
    <xdr:ext cx="534377" cy="259045"/>
    <xdr:sp macro="" textlink="">
      <xdr:nvSpPr>
        <xdr:cNvPr id="691" name="テキスト ボックス 690"/>
        <xdr:cNvSpPr txBox="1"/>
      </xdr:nvSpPr>
      <xdr:spPr>
        <a:xfrm>
          <a:off x="13436111" y="1638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95,017</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116103</xdr:rowOff>
    </xdr:from>
    <xdr:to>
      <xdr:col>18</xdr:col>
      <xdr:colOff>492125</xdr:colOff>
      <xdr:row>92</xdr:row>
      <xdr:rowOff>46253</xdr:rowOff>
    </xdr:to>
    <xdr:sp macro="" textlink="">
      <xdr:nvSpPr>
        <xdr:cNvPr id="692" name="円/楕円 691"/>
        <xdr:cNvSpPr/>
      </xdr:nvSpPr>
      <xdr:spPr>
        <a:xfrm>
          <a:off x="12763500" y="157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62780</xdr:rowOff>
    </xdr:from>
    <xdr:ext cx="599010" cy="259045"/>
    <xdr:sp macro="" textlink="">
      <xdr:nvSpPr>
        <xdr:cNvPr id="693" name="テキスト ボックス 692"/>
        <xdr:cNvSpPr txBox="1"/>
      </xdr:nvSpPr>
      <xdr:spPr>
        <a:xfrm>
          <a:off x="12514794" y="1549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7" name="テキスト ボックス 70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9" name="テキスト ボックス 70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1" name="テキスト ボックス 71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3" name="テキスト ボックス 71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19" name="直線コネクタ 718"/>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2"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3" name="直線コネクタ 722"/>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103450</xdr:rowOff>
    </xdr:from>
    <xdr:to>
      <xdr:col>32</xdr:col>
      <xdr:colOff>187325</xdr:colOff>
      <xdr:row>38</xdr:row>
      <xdr:rowOff>113313</xdr:rowOff>
    </xdr:to>
    <xdr:cxnSp macro="">
      <xdr:nvCxnSpPr>
        <xdr:cNvPr id="724" name="直線コネクタ 723"/>
        <xdr:cNvCxnSpPr/>
      </xdr:nvCxnSpPr>
      <xdr:spPr>
        <a:xfrm flipV="1">
          <a:off x="21323300" y="6618550"/>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5"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6" name="フローチャート : 判断 725"/>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113313</xdr:rowOff>
    </xdr:from>
    <xdr:to>
      <xdr:col>31</xdr:col>
      <xdr:colOff>34925</xdr:colOff>
      <xdr:row>38</xdr:row>
      <xdr:rowOff>132842</xdr:rowOff>
    </xdr:to>
    <xdr:cxnSp macro="">
      <xdr:nvCxnSpPr>
        <xdr:cNvPr id="727" name="直線コネクタ 726"/>
        <xdr:cNvCxnSpPr/>
      </xdr:nvCxnSpPr>
      <xdr:spPr>
        <a:xfrm flipV="1">
          <a:off x="20434300" y="6628413"/>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159538</xdr:rowOff>
    </xdr:from>
    <xdr:to>
      <xdr:col>31</xdr:col>
      <xdr:colOff>85725</xdr:colOff>
      <xdr:row>39</xdr:row>
      <xdr:rowOff>89688</xdr:rowOff>
    </xdr:to>
    <xdr:sp macro="" textlink="">
      <xdr:nvSpPr>
        <xdr:cNvPr id="728" name="フローチャート : 判断 727"/>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80815</xdr:rowOff>
    </xdr:from>
    <xdr:ext cx="469744" cy="259045"/>
    <xdr:sp macro="" textlink="">
      <xdr:nvSpPr>
        <xdr:cNvPr id="729" name="テキスト ボックス 728"/>
        <xdr:cNvSpPr txBox="1"/>
      </xdr:nvSpPr>
      <xdr:spPr>
        <a:xfrm>
          <a:off x="21088427" y="67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81897</xdr:rowOff>
    </xdr:from>
    <xdr:to>
      <xdr:col>29</xdr:col>
      <xdr:colOff>517525</xdr:colOff>
      <xdr:row>38</xdr:row>
      <xdr:rowOff>132842</xdr:rowOff>
    </xdr:to>
    <xdr:cxnSp macro="">
      <xdr:nvCxnSpPr>
        <xdr:cNvPr id="730" name="直線コネクタ 729"/>
        <xdr:cNvCxnSpPr/>
      </xdr:nvCxnSpPr>
      <xdr:spPr>
        <a:xfrm>
          <a:off x="19545300" y="6596997"/>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1" name="フローチャート : 判断 730"/>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2" name="テキスト ボックス 731"/>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81897</xdr:rowOff>
    </xdr:from>
    <xdr:to>
      <xdr:col>28</xdr:col>
      <xdr:colOff>314325</xdr:colOff>
      <xdr:row>38</xdr:row>
      <xdr:rowOff>118766</xdr:rowOff>
    </xdr:to>
    <xdr:cxnSp macro="">
      <xdr:nvCxnSpPr>
        <xdr:cNvPr id="733" name="直線コネクタ 732"/>
        <xdr:cNvCxnSpPr/>
      </xdr:nvCxnSpPr>
      <xdr:spPr>
        <a:xfrm flipV="1">
          <a:off x="18656300" y="6596997"/>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4" name="フローチャート : 判断 733"/>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5" name="テキスト ボックス 734"/>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6" name="フローチャート : 判断 735"/>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7" name="テキスト ボックス 736"/>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52650</xdr:rowOff>
    </xdr:from>
    <xdr:to>
      <xdr:col>32</xdr:col>
      <xdr:colOff>238125</xdr:colOff>
      <xdr:row>38</xdr:row>
      <xdr:rowOff>154250</xdr:rowOff>
    </xdr:to>
    <xdr:sp macro="" textlink="">
      <xdr:nvSpPr>
        <xdr:cNvPr id="743" name="円/楕円 742"/>
        <xdr:cNvSpPr/>
      </xdr:nvSpPr>
      <xdr:spPr>
        <a:xfrm>
          <a:off x="22110700" y="656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75528</xdr:rowOff>
    </xdr:from>
    <xdr:ext cx="469744" cy="259045"/>
    <xdr:sp macro="" textlink="">
      <xdr:nvSpPr>
        <xdr:cNvPr id="744" name="投資及び出資金該当値テキスト"/>
        <xdr:cNvSpPr txBox="1"/>
      </xdr:nvSpPr>
      <xdr:spPr>
        <a:xfrm>
          <a:off x="22212300" y="641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62513</xdr:rowOff>
    </xdr:from>
    <xdr:to>
      <xdr:col>31</xdr:col>
      <xdr:colOff>85725</xdr:colOff>
      <xdr:row>38</xdr:row>
      <xdr:rowOff>164113</xdr:rowOff>
    </xdr:to>
    <xdr:sp macro="" textlink="">
      <xdr:nvSpPr>
        <xdr:cNvPr id="745" name="円/楕円 744"/>
        <xdr:cNvSpPr/>
      </xdr:nvSpPr>
      <xdr:spPr>
        <a:xfrm>
          <a:off x="21272500" y="6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9190</xdr:rowOff>
    </xdr:from>
    <xdr:ext cx="469744" cy="259045"/>
    <xdr:sp macro="" textlink="">
      <xdr:nvSpPr>
        <xdr:cNvPr id="746" name="テキスト ボックス 745"/>
        <xdr:cNvSpPr txBox="1"/>
      </xdr:nvSpPr>
      <xdr:spPr>
        <a:xfrm>
          <a:off x="21088427" y="63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82042</xdr:rowOff>
    </xdr:from>
    <xdr:to>
      <xdr:col>29</xdr:col>
      <xdr:colOff>568325</xdr:colOff>
      <xdr:row>39</xdr:row>
      <xdr:rowOff>12192</xdr:rowOff>
    </xdr:to>
    <xdr:sp macro="" textlink="">
      <xdr:nvSpPr>
        <xdr:cNvPr id="747" name="円/楕円 746"/>
        <xdr:cNvSpPr/>
      </xdr:nvSpPr>
      <xdr:spPr>
        <a:xfrm>
          <a:off x="20383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28719</xdr:rowOff>
    </xdr:from>
    <xdr:ext cx="469744" cy="259045"/>
    <xdr:sp macro="" textlink="">
      <xdr:nvSpPr>
        <xdr:cNvPr id="748" name="テキスト ボックス 747"/>
        <xdr:cNvSpPr txBox="1"/>
      </xdr:nvSpPr>
      <xdr:spPr>
        <a:xfrm>
          <a:off x="20199427" y="637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31097</xdr:rowOff>
    </xdr:from>
    <xdr:to>
      <xdr:col>28</xdr:col>
      <xdr:colOff>365125</xdr:colOff>
      <xdr:row>38</xdr:row>
      <xdr:rowOff>132697</xdr:rowOff>
    </xdr:to>
    <xdr:sp macro="" textlink="">
      <xdr:nvSpPr>
        <xdr:cNvPr id="749" name="円/楕円 748"/>
        <xdr:cNvSpPr/>
      </xdr:nvSpPr>
      <xdr:spPr>
        <a:xfrm>
          <a:off x="19494500" y="65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149224</xdr:rowOff>
    </xdr:from>
    <xdr:ext cx="469744" cy="259045"/>
    <xdr:sp macro="" textlink="">
      <xdr:nvSpPr>
        <xdr:cNvPr id="750" name="テキスト ボックス 749"/>
        <xdr:cNvSpPr txBox="1"/>
      </xdr:nvSpPr>
      <xdr:spPr>
        <a:xfrm>
          <a:off x="19310427" y="632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67966</xdr:rowOff>
    </xdr:from>
    <xdr:to>
      <xdr:col>27</xdr:col>
      <xdr:colOff>161925</xdr:colOff>
      <xdr:row>38</xdr:row>
      <xdr:rowOff>169566</xdr:rowOff>
    </xdr:to>
    <xdr:sp macro="" textlink="">
      <xdr:nvSpPr>
        <xdr:cNvPr id="751" name="円/楕円 750"/>
        <xdr:cNvSpPr/>
      </xdr:nvSpPr>
      <xdr:spPr>
        <a:xfrm>
          <a:off x="18605500" y="65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14644</xdr:rowOff>
    </xdr:from>
    <xdr:ext cx="469744" cy="259045"/>
    <xdr:sp macro="" textlink="">
      <xdr:nvSpPr>
        <xdr:cNvPr id="752" name="テキスト ボックス 751"/>
        <xdr:cNvSpPr txBox="1"/>
      </xdr:nvSpPr>
      <xdr:spPr>
        <a:xfrm>
          <a:off x="18421427" y="635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78" name="直線コネクタ 777"/>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0" name="直線コネクタ 77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1"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2" name="直線コネクタ 781"/>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140647</xdr:rowOff>
    </xdr:from>
    <xdr:to>
      <xdr:col>32</xdr:col>
      <xdr:colOff>187325</xdr:colOff>
      <xdr:row>57</xdr:row>
      <xdr:rowOff>43427</xdr:rowOff>
    </xdr:to>
    <xdr:cxnSp macro="">
      <xdr:nvCxnSpPr>
        <xdr:cNvPr id="783" name="直線コネクタ 782"/>
        <xdr:cNvCxnSpPr/>
      </xdr:nvCxnSpPr>
      <xdr:spPr>
        <a:xfrm>
          <a:off x="21323300" y="9570397"/>
          <a:ext cx="838200" cy="24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4"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5" name="フローチャート : 判断 784"/>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140647</xdr:rowOff>
    </xdr:from>
    <xdr:to>
      <xdr:col>31</xdr:col>
      <xdr:colOff>34925</xdr:colOff>
      <xdr:row>57</xdr:row>
      <xdr:rowOff>109558</xdr:rowOff>
    </xdr:to>
    <xdr:cxnSp macro="">
      <xdr:nvCxnSpPr>
        <xdr:cNvPr id="786" name="直線コネクタ 785"/>
        <xdr:cNvCxnSpPr/>
      </xdr:nvCxnSpPr>
      <xdr:spPr>
        <a:xfrm flipV="1">
          <a:off x="20434300" y="9570397"/>
          <a:ext cx="889000" cy="3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6048</xdr:rowOff>
    </xdr:from>
    <xdr:to>
      <xdr:col>31</xdr:col>
      <xdr:colOff>85725</xdr:colOff>
      <xdr:row>58</xdr:row>
      <xdr:rowOff>107648</xdr:rowOff>
    </xdr:to>
    <xdr:sp macro="" textlink="">
      <xdr:nvSpPr>
        <xdr:cNvPr id="787" name="フローチャート : 判断 786"/>
        <xdr:cNvSpPr/>
      </xdr:nvSpPr>
      <xdr:spPr>
        <a:xfrm>
          <a:off x="21272500" y="995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98775</xdr:rowOff>
    </xdr:from>
    <xdr:ext cx="469744" cy="259045"/>
    <xdr:sp macro="" textlink="">
      <xdr:nvSpPr>
        <xdr:cNvPr id="788" name="テキスト ボックス 787"/>
        <xdr:cNvSpPr txBox="1"/>
      </xdr:nvSpPr>
      <xdr:spPr>
        <a:xfrm>
          <a:off x="21088427" y="1004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114913</xdr:rowOff>
    </xdr:from>
    <xdr:to>
      <xdr:col>29</xdr:col>
      <xdr:colOff>517525</xdr:colOff>
      <xdr:row>57</xdr:row>
      <xdr:rowOff>109558</xdr:rowOff>
    </xdr:to>
    <xdr:cxnSp macro="">
      <xdr:nvCxnSpPr>
        <xdr:cNvPr id="789" name="直線コネクタ 788"/>
        <xdr:cNvCxnSpPr/>
      </xdr:nvCxnSpPr>
      <xdr:spPr>
        <a:xfrm>
          <a:off x="19545300" y="9716113"/>
          <a:ext cx="889000" cy="16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0" name="フローチャート : 判断 789"/>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1" name="テキスト ボックス 790"/>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114913</xdr:rowOff>
    </xdr:from>
    <xdr:to>
      <xdr:col>28</xdr:col>
      <xdr:colOff>314325</xdr:colOff>
      <xdr:row>57</xdr:row>
      <xdr:rowOff>102470</xdr:rowOff>
    </xdr:to>
    <xdr:cxnSp macro="">
      <xdr:nvCxnSpPr>
        <xdr:cNvPr id="792" name="直線コネクタ 791"/>
        <xdr:cNvCxnSpPr/>
      </xdr:nvCxnSpPr>
      <xdr:spPr>
        <a:xfrm flipV="1">
          <a:off x="18656300" y="9716113"/>
          <a:ext cx="889000" cy="15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3" name="フローチャート : 判断 792"/>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4" name="テキスト ボックス 793"/>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5" name="フローチャート : 判断 794"/>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6" name="テキスト ボックス 795"/>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164077</xdr:rowOff>
    </xdr:from>
    <xdr:to>
      <xdr:col>32</xdr:col>
      <xdr:colOff>238125</xdr:colOff>
      <xdr:row>57</xdr:row>
      <xdr:rowOff>94227</xdr:rowOff>
    </xdr:to>
    <xdr:sp macro="" textlink="">
      <xdr:nvSpPr>
        <xdr:cNvPr id="802" name="円/楕円 801"/>
        <xdr:cNvSpPr/>
      </xdr:nvSpPr>
      <xdr:spPr>
        <a:xfrm>
          <a:off x="22110700" y="97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15504</xdr:rowOff>
    </xdr:from>
    <xdr:ext cx="534377" cy="259045"/>
    <xdr:sp macro="" textlink="">
      <xdr:nvSpPr>
        <xdr:cNvPr id="803" name="貸付金該当値テキスト"/>
        <xdr:cNvSpPr txBox="1"/>
      </xdr:nvSpPr>
      <xdr:spPr>
        <a:xfrm>
          <a:off x="22212300" y="96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89847</xdr:rowOff>
    </xdr:from>
    <xdr:to>
      <xdr:col>31</xdr:col>
      <xdr:colOff>85725</xdr:colOff>
      <xdr:row>56</xdr:row>
      <xdr:rowOff>19997</xdr:rowOff>
    </xdr:to>
    <xdr:sp macro="" textlink="">
      <xdr:nvSpPr>
        <xdr:cNvPr id="804" name="円/楕円 803"/>
        <xdr:cNvSpPr/>
      </xdr:nvSpPr>
      <xdr:spPr>
        <a:xfrm>
          <a:off x="21272500" y="95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36524</xdr:rowOff>
    </xdr:from>
    <xdr:ext cx="534377" cy="259045"/>
    <xdr:sp macro="" textlink="">
      <xdr:nvSpPr>
        <xdr:cNvPr id="805" name="テキスト ボックス 804"/>
        <xdr:cNvSpPr txBox="1"/>
      </xdr:nvSpPr>
      <xdr:spPr>
        <a:xfrm>
          <a:off x="21056111" y="92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58758</xdr:rowOff>
    </xdr:from>
    <xdr:to>
      <xdr:col>29</xdr:col>
      <xdr:colOff>568325</xdr:colOff>
      <xdr:row>57</xdr:row>
      <xdr:rowOff>160358</xdr:rowOff>
    </xdr:to>
    <xdr:sp macro="" textlink="">
      <xdr:nvSpPr>
        <xdr:cNvPr id="806" name="円/楕円 805"/>
        <xdr:cNvSpPr/>
      </xdr:nvSpPr>
      <xdr:spPr>
        <a:xfrm>
          <a:off x="20383500" y="98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5435</xdr:rowOff>
    </xdr:from>
    <xdr:ext cx="534377" cy="259045"/>
    <xdr:sp macro="" textlink="">
      <xdr:nvSpPr>
        <xdr:cNvPr id="807" name="テキスト ボックス 806"/>
        <xdr:cNvSpPr txBox="1"/>
      </xdr:nvSpPr>
      <xdr:spPr>
        <a:xfrm>
          <a:off x="20167111" y="96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64113</xdr:rowOff>
    </xdr:from>
    <xdr:to>
      <xdr:col>28</xdr:col>
      <xdr:colOff>365125</xdr:colOff>
      <xdr:row>56</xdr:row>
      <xdr:rowOff>165713</xdr:rowOff>
    </xdr:to>
    <xdr:sp macro="" textlink="">
      <xdr:nvSpPr>
        <xdr:cNvPr id="808" name="円/楕円 807"/>
        <xdr:cNvSpPr/>
      </xdr:nvSpPr>
      <xdr:spPr>
        <a:xfrm>
          <a:off x="19494500" y="96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10790</xdr:rowOff>
    </xdr:from>
    <xdr:ext cx="534377" cy="259045"/>
    <xdr:sp macro="" textlink="">
      <xdr:nvSpPr>
        <xdr:cNvPr id="809" name="テキスト ボックス 808"/>
        <xdr:cNvSpPr txBox="1"/>
      </xdr:nvSpPr>
      <xdr:spPr>
        <a:xfrm>
          <a:off x="19278111" y="94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51670</xdr:rowOff>
    </xdr:from>
    <xdr:to>
      <xdr:col>27</xdr:col>
      <xdr:colOff>161925</xdr:colOff>
      <xdr:row>57</xdr:row>
      <xdr:rowOff>153270</xdr:rowOff>
    </xdr:to>
    <xdr:sp macro="" textlink="">
      <xdr:nvSpPr>
        <xdr:cNvPr id="810" name="円/楕円 809"/>
        <xdr:cNvSpPr/>
      </xdr:nvSpPr>
      <xdr:spPr>
        <a:xfrm>
          <a:off x="18605500" y="98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169797</xdr:rowOff>
    </xdr:from>
    <xdr:ext cx="534377" cy="259045"/>
    <xdr:sp macro="" textlink="">
      <xdr:nvSpPr>
        <xdr:cNvPr id="811" name="テキスト ボックス 810"/>
        <xdr:cNvSpPr txBox="1"/>
      </xdr:nvSpPr>
      <xdr:spPr>
        <a:xfrm>
          <a:off x="18389111" y="95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4" name="テキスト ボックス 82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8" name="テキスト ボックス 82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0" name="テキスト ボックス 82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6" name="直線コネクタ 835"/>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7"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38" name="直線コネクタ 837"/>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39"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0" name="直線コネクタ 839"/>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56680</xdr:rowOff>
    </xdr:from>
    <xdr:to>
      <xdr:col>32</xdr:col>
      <xdr:colOff>187325</xdr:colOff>
      <xdr:row>76</xdr:row>
      <xdr:rowOff>24637</xdr:rowOff>
    </xdr:to>
    <xdr:cxnSp macro="">
      <xdr:nvCxnSpPr>
        <xdr:cNvPr id="841" name="直線コネクタ 840"/>
        <xdr:cNvCxnSpPr/>
      </xdr:nvCxnSpPr>
      <xdr:spPr>
        <a:xfrm flipV="1">
          <a:off x="21323300" y="12401080"/>
          <a:ext cx="838200" cy="6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2"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3" name="フローチャート : 判断 842"/>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14236</xdr:rowOff>
    </xdr:from>
    <xdr:to>
      <xdr:col>31</xdr:col>
      <xdr:colOff>34925</xdr:colOff>
      <xdr:row>76</xdr:row>
      <xdr:rowOff>24637</xdr:rowOff>
    </xdr:to>
    <xdr:cxnSp macro="">
      <xdr:nvCxnSpPr>
        <xdr:cNvPr id="844" name="直線コネクタ 843"/>
        <xdr:cNvCxnSpPr/>
      </xdr:nvCxnSpPr>
      <xdr:spPr>
        <a:xfrm>
          <a:off x="20434300" y="12701536"/>
          <a:ext cx="8890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5" name="フローチャート : 判断 844"/>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6" name="テキスト ボックス 845"/>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14236</xdr:rowOff>
    </xdr:from>
    <xdr:to>
      <xdr:col>29</xdr:col>
      <xdr:colOff>517525</xdr:colOff>
      <xdr:row>77</xdr:row>
      <xdr:rowOff>39954</xdr:rowOff>
    </xdr:to>
    <xdr:cxnSp macro="">
      <xdr:nvCxnSpPr>
        <xdr:cNvPr id="847" name="直線コネクタ 846"/>
        <xdr:cNvCxnSpPr/>
      </xdr:nvCxnSpPr>
      <xdr:spPr>
        <a:xfrm flipV="1">
          <a:off x="19545300" y="12701536"/>
          <a:ext cx="889000" cy="5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8" name="フローチャート : 判断 847"/>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9" name="テキスト ボックス 848"/>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160141</xdr:rowOff>
    </xdr:from>
    <xdr:to>
      <xdr:col>28</xdr:col>
      <xdr:colOff>314325</xdr:colOff>
      <xdr:row>77</xdr:row>
      <xdr:rowOff>39954</xdr:rowOff>
    </xdr:to>
    <xdr:cxnSp macro="">
      <xdr:nvCxnSpPr>
        <xdr:cNvPr id="850" name="直線コネクタ 849"/>
        <xdr:cNvCxnSpPr/>
      </xdr:nvCxnSpPr>
      <xdr:spPr>
        <a:xfrm>
          <a:off x="18656300" y="13190341"/>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1" name="フローチャート : 判断 850"/>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2" name="テキスト ボックス 851"/>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3" name="フローチャート : 判断 852"/>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4" name="テキスト ボックス 853"/>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5880</xdr:rowOff>
    </xdr:from>
    <xdr:to>
      <xdr:col>32</xdr:col>
      <xdr:colOff>238125</xdr:colOff>
      <xdr:row>72</xdr:row>
      <xdr:rowOff>107480</xdr:rowOff>
    </xdr:to>
    <xdr:sp macro="" textlink="">
      <xdr:nvSpPr>
        <xdr:cNvPr id="860" name="円/楕円 859"/>
        <xdr:cNvSpPr/>
      </xdr:nvSpPr>
      <xdr:spPr>
        <a:xfrm>
          <a:off x="22110700" y="12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28757</xdr:rowOff>
    </xdr:from>
    <xdr:ext cx="534377" cy="259045"/>
    <xdr:sp macro="" textlink="">
      <xdr:nvSpPr>
        <xdr:cNvPr id="861" name="繰出金該当値テキスト"/>
        <xdr:cNvSpPr txBox="1"/>
      </xdr:nvSpPr>
      <xdr:spPr>
        <a:xfrm>
          <a:off x="22212300" y="122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82,358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145288</xdr:rowOff>
    </xdr:from>
    <xdr:to>
      <xdr:col>31</xdr:col>
      <xdr:colOff>85725</xdr:colOff>
      <xdr:row>76</xdr:row>
      <xdr:rowOff>75437</xdr:rowOff>
    </xdr:to>
    <xdr:sp macro="" textlink="">
      <xdr:nvSpPr>
        <xdr:cNvPr id="862" name="円/楕円 861"/>
        <xdr:cNvSpPr/>
      </xdr:nvSpPr>
      <xdr:spPr>
        <a:xfrm>
          <a:off x="212725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66564</xdr:rowOff>
    </xdr:from>
    <xdr:ext cx="534377" cy="259045"/>
    <xdr:sp macro="" textlink="">
      <xdr:nvSpPr>
        <xdr:cNvPr id="863" name="テキスト ボックス 862"/>
        <xdr:cNvSpPr txBox="1"/>
      </xdr:nvSpPr>
      <xdr:spPr>
        <a:xfrm>
          <a:off x="21056111" y="13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134886</xdr:rowOff>
    </xdr:from>
    <xdr:to>
      <xdr:col>29</xdr:col>
      <xdr:colOff>568325</xdr:colOff>
      <xdr:row>74</xdr:row>
      <xdr:rowOff>65036</xdr:rowOff>
    </xdr:to>
    <xdr:sp macro="" textlink="">
      <xdr:nvSpPr>
        <xdr:cNvPr id="864" name="円/楕円 863"/>
        <xdr:cNvSpPr/>
      </xdr:nvSpPr>
      <xdr:spPr>
        <a:xfrm>
          <a:off x="20383500" y="12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81563</xdr:rowOff>
    </xdr:from>
    <xdr:ext cx="534377" cy="259045"/>
    <xdr:sp macro="" textlink="">
      <xdr:nvSpPr>
        <xdr:cNvPr id="865" name="テキスト ボックス 864"/>
        <xdr:cNvSpPr txBox="1"/>
      </xdr:nvSpPr>
      <xdr:spPr>
        <a:xfrm>
          <a:off x="20167111" y="124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160604</xdr:rowOff>
    </xdr:from>
    <xdr:to>
      <xdr:col>28</xdr:col>
      <xdr:colOff>365125</xdr:colOff>
      <xdr:row>77</xdr:row>
      <xdr:rowOff>90754</xdr:rowOff>
    </xdr:to>
    <xdr:sp macro="" textlink="">
      <xdr:nvSpPr>
        <xdr:cNvPr id="866" name="円/楕円 865"/>
        <xdr:cNvSpPr/>
      </xdr:nvSpPr>
      <xdr:spPr>
        <a:xfrm>
          <a:off x="19494500" y="131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81881</xdr:rowOff>
    </xdr:from>
    <xdr:ext cx="534377" cy="259045"/>
    <xdr:sp macro="" textlink="">
      <xdr:nvSpPr>
        <xdr:cNvPr id="867" name="テキスト ボックス 866"/>
        <xdr:cNvSpPr txBox="1"/>
      </xdr:nvSpPr>
      <xdr:spPr>
        <a:xfrm>
          <a:off x="19278111" y="132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109341</xdr:rowOff>
    </xdr:from>
    <xdr:to>
      <xdr:col>27</xdr:col>
      <xdr:colOff>161925</xdr:colOff>
      <xdr:row>77</xdr:row>
      <xdr:rowOff>39491</xdr:rowOff>
    </xdr:to>
    <xdr:sp macro="" textlink="">
      <xdr:nvSpPr>
        <xdr:cNvPr id="868" name="円/楕円 867"/>
        <xdr:cNvSpPr/>
      </xdr:nvSpPr>
      <xdr:spPr>
        <a:xfrm>
          <a:off x="18605500" y="131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30618</xdr:rowOff>
    </xdr:from>
    <xdr:ext cx="534377" cy="259045"/>
    <xdr:sp macro="" textlink="">
      <xdr:nvSpPr>
        <xdr:cNvPr id="869" name="テキスト ボックス 868"/>
        <xdr:cNvSpPr txBox="1"/>
      </xdr:nvSpPr>
      <xdr:spPr>
        <a:xfrm>
          <a:off x="18389111" y="132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1,739,106</a:t>
          </a:r>
          <a:r>
            <a:rPr kumimoji="1" lang="ja-JP" altLang="en-US" sz="1300">
              <a:latin typeface="ＭＳ Ｐゴシック" panose="020B0600070205080204" pitchFamily="50" charset="-128"/>
              <a:ea typeface="ＭＳ Ｐゴシック" panose="020B0600070205080204" pitchFamily="50" charset="-128"/>
            </a:rPr>
            <a:t>円となった。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東日本大震災及び原子力発電所事故からの復旧・復興事業の実施に伴い、歳出決算総額は発災以降右肩上がりで推移し、平成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年度で震災前の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倍程度まで膨らん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だが、復旧・復興事業の一部が完了したことにより、前年度比約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109,494,093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千円となった。</a:t>
          </a:r>
          <a:r>
            <a:rPr kumimoji="1" lang="ja-JP" altLang="ja-JP" sz="1300">
              <a:solidFill>
                <a:schemeClr val="dk1"/>
              </a:solidFill>
              <a:effectLst/>
              <a:latin typeface="+mn-lt"/>
              <a:ea typeface="+mn-ea"/>
              <a:cs typeface="+mn-cs"/>
            </a:rPr>
            <a:t>総額の過半数を占める物件費は住民一人当たり</a:t>
          </a:r>
          <a:r>
            <a:rPr kumimoji="1" lang="en-US" altLang="ja-JP" sz="1300">
              <a:solidFill>
                <a:schemeClr val="dk1"/>
              </a:solidFill>
              <a:effectLst/>
              <a:latin typeface="+mn-lt"/>
              <a:ea typeface="+mn-ea"/>
              <a:cs typeface="+mn-cs"/>
            </a:rPr>
            <a:t>903,218</a:t>
          </a:r>
          <a:r>
            <a:rPr kumimoji="1" lang="ja-JP" altLang="ja-JP" sz="1300">
              <a:solidFill>
                <a:schemeClr val="dk1"/>
              </a:solidFill>
              <a:effectLst/>
              <a:latin typeface="+mn-lt"/>
              <a:ea typeface="+mn-ea"/>
              <a:cs typeface="+mn-cs"/>
            </a:rPr>
            <a:t>円となっており、震災以降大幅に増加している。これは、原子力発電所事故で飛散した放射線物質に係る除染業務委託経費が震災以降年々大幅に増加しているものであ</a:t>
          </a:r>
          <a:r>
            <a:rPr kumimoji="1" lang="ja-JP" altLang="en-US" sz="1300">
              <a:solidFill>
                <a:schemeClr val="dk1"/>
              </a:solidFill>
              <a:effectLst/>
              <a:latin typeface="+mn-lt"/>
              <a:ea typeface="+mn-ea"/>
              <a:cs typeface="+mn-cs"/>
            </a:rPr>
            <a:t>るが、事業が完了に向かっていることから、今後は大幅に減少する見込みである。また、補助費等・災害復旧事業費・普通建設事業費についても増減が大きいが、これも復旧・復興関連事業に関連しての増減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今後も復旧・復興関連事業の進捗に応じ、各性質の変動は大きくなるものと見込まれる。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62,960
62,608
398.58
113,731,270
109,494,093
1,516,409
18,654,634
30,884,368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94470</xdr:rowOff>
    </xdr:from>
    <xdr:to>
      <xdr:col>6</xdr:col>
      <xdr:colOff>511175</xdr:colOff>
      <xdr:row>37</xdr:row>
      <xdr:rowOff>147211</xdr:rowOff>
    </xdr:to>
    <xdr:cxnSp macro="">
      <xdr:nvCxnSpPr>
        <xdr:cNvPr id="63" name="直線コネクタ 62"/>
        <xdr:cNvCxnSpPr/>
      </xdr:nvCxnSpPr>
      <xdr:spPr>
        <a:xfrm>
          <a:off x="3797300" y="6438120"/>
          <a:ext cx="8382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94470</xdr:rowOff>
    </xdr:from>
    <xdr:to>
      <xdr:col>5</xdr:col>
      <xdr:colOff>358775</xdr:colOff>
      <xdr:row>37</xdr:row>
      <xdr:rowOff>135128</xdr:rowOff>
    </xdr:to>
    <xdr:cxnSp macro="">
      <xdr:nvCxnSpPr>
        <xdr:cNvPr id="66" name="直線コネクタ 65"/>
        <xdr:cNvCxnSpPr/>
      </xdr:nvCxnSpPr>
      <xdr:spPr>
        <a:xfrm flipV="1">
          <a:off x="2908300" y="6438120"/>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86287</xdr:rowOff>
    </xdr:from>
    <xdr:to>
      <xdr:col>5</xdr:col>
      <xdr:colOff>409575</xdr:colOff>
      <xdr:row>38</xdr:row>
      <xdr:rowOff>16438</xdr:rowOff>
    </xdr:to>
    <xdr:sp macro="" textlink="">
      <xdr:nvSpPr>
        <xdr:cNvPr id="67" name="フローチャート : 判断 66"/>
        <xdr:cNvSpPr/>
      </xdr:nvSpPr>
      <xdr:spPr>
        <a:xfrm>
          <a:off x="3746500" y="6429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7565</xdr:rowOff>
    </xdr:from>
    <xdr:ext cx="469744" cy="259045"/>
    <xdr:sp macro="" textlink="">
      <xdr:nvSpPr>
        <xdr:cNvPr id="68" name="テキスト ボックス 67"/>
        <xdr:cNvSpPr txBox="1"/>
      </xdr:nvSpPr>
      <xdr:spPr>
        <a:xfrm>
          <a:off x="3562427" y="652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135128</xdr:rowOff>
    </xdr:from>
    <xdr:to>
      <xdr:col>4</xdr:col>
      <xdr:colOff>155575</xdr:colOff>
      <xdr:row>38</xdr:row>
      <xdr:rowOff>7928</xdr:rowOff>
    </xdr:to>
    <xdr:cxnSp macro="">
      <xdr:nvCxnSpPr>
        <xdr:cNvPr id="69" name="直線コネクタ 68"/>
        <xdr:cNvCxnSpPr/>
      </xdr:nvCxnSpPr>
      <xdr:spPr>
        <a:xfrm flipV="1">
          <a:off x="2019300" y="6478778"/>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169418</xdr:rowOff>
    </xdr:from>
    <xdr:to>
      <xdr:col>2</xdr:col>
      <xdr:colOff>638175</xdr:colOff>
      <xdr:row>38</xdr:row>
      <xdr:rowOff>7928</xdr:rowOff>
    </xdr:to>
    <xdr:cxnSp macro="">
      <xdr:nvCxnSpPr>
        <xdr:cNvPr id="72" name="直線コネクタ 71"/>
        <xdr:cNvCxnSpPr/>
      </xdr:nvCxnSpPr>
      <xdr:spPr>
        <a:xfrm>
          <a:off x="1130300" y="6513068"/>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96411</xdr:rowOff>
    </xdr:from>
    <xdr:to>
      <xdr:col>6</xdr:col>
      <xdr:colOff>561975</xdr:colOff>
      <xdr:row>38</xdr:row>
      <xdr:rowOff>26561</xdr:rowOff>
    </xdr:to>
    <xdr:sp macro="" textlink="">
      <xdr:nvSpPr>
        <xdr:cNvPr id="82" name="円/楕円 81"/>
        <xdr:cNvSpPr/>
      </xdr:nvSpPr>
      <xdr:spPr>
        <a:xfrm>
          <a:off x="4584700" y="64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119288</xdr:rowOff>
    </xdr:from>
    <xdr:ext cx="469744" cy="259045"/>
    <xdr:sp macro="" textlink="">
      <xdr:nvSpPr>
        <xdr:cNvPr id="83" name="議会費該当値テキスト"/>
        <xdr:cNvSpPr txBox="1"/>
      </xdr:nvSpPr>
      <xdr:spPr>
        <a:xfrm>
          <a:off x="4686300" y="629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43670</xdr:rowOff>
    </xdr:from>
    <xdr:to>
      <xdr:col>5</xdr:col>
      <xdr:colOff>409575</xdr:colOff>
      <xdr:row>37</xdr:row>
      <xdr:rowOff>145270</xdr:rowOff>
    </xdr:to>
    <xdr:sp macro="" textlink="">
      <xdr:nvSpPr>
        <xdr:cNvPr id="84" name="円/楕円 83"/>
        <xdr:cNvSpPr/>
      </xdr:nvSpPr>
      <xdr:spPr>
        <a:xfrm>
          <a:off x="3746500" y="63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161797</xdr:rowOff>
    </xdr:from>
    <xdr:ext cx="469744" cy="259045"/>
    <xdr:sp macro="" textlink="">
      <xdr:nvSpPr>
        <xdr:cNvPr id="85" name="テキスト ボックス 84"/>
        <xdr:cNvSpPr txBox="1"/>
      </xdr:nvSpPr>
      <xdr:spPr>
        <a:xfrm>
          <a:off x="3562427" y="616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84328</xdr:rowOff>
    </xdr:from>
    <xdr:to>
      <xdr:col>4</xdr:col>
      <xdr:colOff>206375</xdr:colOff>
      <xdr:row>38</xdr:row>
      <xdr:rowOff>14478</xdr:rowOff>
    </xdr:to>
    <xdr:sp macro="" textlink="">
      <xdr:nvSpPr>
        <xdr:cNvPr id="86" name="円/楕円 85"/>
        <xdr:cNvSpPr/>
      </xdr:nvSpPr>
      <xdr:spPr>
        <a:xfrm>
          <a:off x="2857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31005</xdr:rowOff>
    </xdr:from>
    <xdr:ext cx="469744" cy="259045"/>
    <xdr:sp macro="" textlink="">
      <xdr:nvSpPr>
        <xdr:cNvPr id="87" name="テキスト ボックス 86"/>
        <xdr:cNvSpPr txBox="1"/>
      </xdr:nvSpPr>
      <xdr:spPr>
        <a:xfrm>
          <a:off x="2673427" y="620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128579</xdr:rowOff>
    </xdr:from>
    <xdr:to>
      <xdr:col>3</xdr:col>
      <xdr:colOff>3175</xdr:colOff>
      <xdr:row>38</xdr:row>
      <xdr:rowOff>58728</xdr:rowOff>
    </xdr:to>
    <xdr:sp macro="" textlink="">
      <xdr:nvSpPr>
        <xdr:cNvPr id="88" name="円/楕円 87"/>
        <xdr:cNvSpPr/>
      </xdr:nvSpPr>
      <xdr:spPr>
        <a:xfrm>
          <a:off x="1968500" y="64722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49855</xdr:rowOff>
    </xdr:from>
    <xdr:ext cx="469744" cy="259045"/>
    <xdr:sp macro="" textlink="">
      <xdr:nvSpPr>
        <xdr:cNvPr id="89" name="テキスト ボックス 88"/>
        <xdr:cNvSpPr txBox="1"/>
      </xdr:nvSpPr>
      <xdr:spPr>
        <a:xfrm>
          <a:off x="1784427" y="656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118618</xdr:rowOff>
    </xdr:from>
    <xdr:to>
      <xdr:col>1</xdr:col>
      <xdr:colOff>485775</xdr:colOff>
      <xdr:row>38</xdr:row>
      <xdr:rowOff>48768</xdr:rowOff>
    </xdr:to>
    <xdr:sp macro="" textlink="">
      <xdr:nvSpPr>
        <xdr:cNvPr id="90" name="円/楕円 89"/>
        <xdr:cNvSpPr/>
      </xdr:nvSpPr>
      <xdr:spPr>
        <a:xfrm>
          <a:off x="1079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39895</xdr:rowOff>
    </xdr:from>
    <xdr:ext cx="469744" cy="259045"/>
    <xdr:sp macro="" textlink="">
      <xdr:nvSpPr>
        <xdr:cNvPr id="91" name="テキスト ボックス 90"/>
        <xdr:cNvSpPr txBox="1"/>
      </xdr:nvSpPr>
      <xdr:spPr>
        <a:xfrm>
          <a:off x="895427"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133117</xdr:rowOff>
    </xdr:from>
    <xdr:to>
      <xdr:col>6</xdr:col>
      <xdr:colOff>511175</xdr:colOff>
      <xdr:row>55</xdr:row>
      <xdr:rowOff>12089</xdr:rowOff>
    </xdr:to>
    <xdr:cxnSp macro="">
      <xdr:nvCxnSpPr>
        <xdr:cNvPr id="122" name="直線コネクタ 121"/>
        <xdr:cNvCxnSpPr/>
      </xdr:nvCxnSpPr>
      <xdr:spPr>
        <a:xfrm flipV="1">
          <a:off x="3797300" y="9219967"/>
          <a:ext cx="838200" cy="2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12089</xdr:rowOff>
    </xdr:from>
    <xdr:to>
      <xdr:col>5</xdr:col>
      <xdr:colOff>358775</xdr:colOff>
      <xdr:row>56</xdr:row>
      <xdr:rowOff>4097</xdr:rowOff>
    </xdr:to>
    <xdr:cxnSp macro="">
      <xdr:nvCxnSpPr>
        <xdr:cNvPr id="125" name="直線コネクタ 124"/>
        <xdr:cNvCxnSpPr/>
      </xdr:nvCxnSpPr>
      <xdr:spPr>
        <a:xfrm flipV="1">
          <a:off x="2908300" y="9441839"/>
          <a:ext cx="889000" cy="16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153293</xdr:rowOff>
    </xdr:from>
    <xdr:to>
      <xdr:col>5</xdr:col>
      <xdr:colOff>409575</xdr:colOff>
      <xdr:row>58</xdr:row>
      <xdr:rowOff>83443</xdr:rowOff>
    </xdr:to>
    <xdr:sp macro="" textlink="">
      <xdr:nvSpPr>
        <xdr:cNvPr id="126" name="フローチャート : 判断 125"/>
        <xdr:cNvSpPr/>
      </xdr:nvSpPr>
      <xdr:spPr>
        <a:xfrm>
          <a:off x="37465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74570</xdr:rowOff>
    </xdr:from>
    <xdr:ext cx="534377" cy="259045"/>
    <xdr:sp macro="" textlink="">
      <xdr:nvSpPr>
        <xdr:cNvPr id="127" name="テキスト ボックス 126"/>
        <xdr:cNvSpPr txBox="1"/>
      </xdr:nvSpPr>
      <xdr:spPr>
        <a:xfrm>
          <a:off x="3530111" y="100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4097</xdr:rowOff>
    </xdr:from>
    <xdr:to>
      <xdr:col>4</xdr:col>
      <xdr:colOff>155575</xdr:colOff>
      <xdr:row>56</xdr:row>
      <xdr:rowOff>110455</xdr:rowOff>
    </xdr:to>
    <xdr:cxnSp macro="">
      <xdr:nvCxnSpPr>
        <xdr:cNvPr id="128" name="直線コネクタ 127"/>
        <xdr:cNvCxnSpPr/>
      </xdr:nvCxnSpPr>
      <xdr:spPr>
        <a:xfrm flipV="1">
          <a:off x="2019300" y="9605297"/>
          <a:ext cx="889000" cy="10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117267</xdr:rowOff>
    </xdr:from>
    <xdr:ext cx="534377" cy="259045"/>
    <xdr:sp macro="" textlink="">
      <xdr:nvSpPr>
        <xdr:cNvPr id="130" name="テキスト ボックス 129"/>
        <xdr:cNvSpPr txBox="1"/>
      </xdr:nvSpPr>
      <xdr:spPr>
        <a:xfrm>
          <a:off x="2641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23623</xdr:rowOff>
    </xdr:from>
    <xdr:to>
      <xdr:col>2</xdr:col>
      <xdr:colOff>638175</xdr:colOff>
      <xdr:row>56</xdr:row>
      <xdr:rowOff>110455</xdr:rowOff>
    </xdr:to>
    <xdr:cxnSp macro="">
      <xdr:nvCxnSpPr>
        <xdr:cNvPr id="131" name="直線コネクタ 130"/>
        <xdr:cNvCxnSpPr/>
      </xdr:nvCxnSpPr>
      <xdr:spPr>
        <a:xfrm>
          <a:off x="1130300" y="8939023"/>
          <a:ext cx="889000" cy="77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104298</xdr:rowOff>
    </xdr:from>
    <xdr:ext cx="534377" cy="259045"/>
    <xdr:sp macro="" textlink="">
      <xdr:nvSpPr>
        <xdr:cNvPr id="133" name="テキスト ボックス 132"/>
        <xdr:cNvSpPr txBox="1"/>
      </xdr:nvSpPr>
      <xdr:spPr>
        <a:xfrm>
          <a:off x="1752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88525</xdr:rowOff>
    </xdr:from>
    <xdr:ext cx="534377" cy="259045"/>
    <xdr:sp macro="" textlink="">
      <xdr:nvSpPr>
        <xdr:cNvPr id="135" name="テキスト ボックス 134"/>
        <xdr:cNvSpPr txBox="1"/>
      </xdr:nvSpPr>
      <xdr:spPr>
        <a:xfrm>
          <a:off x="863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82317</xdr:rowOff>
    </xdr:from>
    <xdr:to>
      <xdr:col>6</xdr:col>
      <xdr:colOff>561975</xdr:colOff>
      <xdr:row>54</xdr:row>
      <xdr:rowOff>12467</xdr:rowOff>
    </xdr:to>
    <xdr:sp macro="" textlink="">
      <xdr:nvSpPr>
        <xdr:cNvPr id="141" name="円/楕円 140"/>
        <xdr:cNvSpPr/>
      </xdr:nvSpPr>
      <xdr:spPr>
        <a:xfrm>
          <a:off x="4584700" y="91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105194</xdr:rowOff>
    </xdr:from>
    <xdr:ext cx="599010" cy="259045"/>
    <xdr:sp macro="" textlink="">
      <xdr:nvSpPr>
        <xdr:cNvPr id="142" name="総務費該当値テキスト"/>
        <xdr:cNvSpPr txBox="1"/>
      </xdr:nvSpPr>
      <xdr:spPr>
        <a:xfrm>
          <a:off x="4686300" y="902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304,516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132739</xdr:rowOff>
    </xdr:from>
    <xdr:to>
      <xdr:col>5</xdr:col>
      <xdr:colOff>409575</xdr:colOff>
      <xdr:row>55</xdr:row>
      <xdr:rowOff>62889</xdr:rowOff>
    </xdr:to>
    <xdr:sp macro="" textlink="">
      <xdr:nvSpPr>
        <xdr:cNvPr id="143" name="円/楕円 142"/>
        <xdr:cNvSpPr/>
      </xdr:nvSpPr>
      <xdr:spPr>
        <a:xfrm>
          <a:off x="3746500" y="93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79416</xdr:rowOff>
    </xdr:from>
    <xdr:ext cx="599010" cy="259045"/>
    <xdr:sp macro="" textlink="">
      <xdr:nvSpPr>
        <xdr:cNvPr id="144" name="テキスト ボックス 143"/>
        <xdr:cNvSpPr txBox="1"/>
      </xdr:nvSpPr>
      <xdr:spPr>
        <a:xfrm>
          <a:off x="3497794" y="916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236,576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124747</xdr:rowOff>
    </xdr:from>
    <xdr:to>
      <xdr:col>4</xdr:col>
      <xdr:colOff>206375</xdr:colOff>
      <xdr:row>56</xdr:row>
      <xdr:rowOff>54897</xdr:rowOff>
    </xdr:to>
    <xdr:sp macro="" textlink="">
      <xdr:nvSpPr>
        <xdr:cNvPr id="145" name="円/楕円 144"/>
        <xdr:cNvSpPr/>
      </xdr:nvSpPr>
      <xdr:spPr>
        <a:xfrm>
          <a:off x="2857500" y="95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71424</xdr:rowOff>
    </xdr:from>
    <xdr:ext cx="599010" cy="259045"/>
    <xdr:sp macro="" textlink="">
      <xdr:nvSpPr>
        <xdr:cNvPr id="146" name="テキスト ボックス 145"/>
        <xdr:cNvSpPr txBox="1"/>
      </xdr:nvSpPr>
      <xdr:spPr>
        <a:xfrm>
          <a:off x="2608794" y="932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186,523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59655</xdr:rowOff>
    </xdr:from>
    <xdr:to>
      <xdr:col>3</xdr:col>
      <xdr:colOff>3175</xdr:colOff>
      <xdr:row>56</xdr:row>
      <xdr:rowOff>161255</xdr:rowOff>
    </xdr:to>
    <xdr:sp macro="" textlink="">
      <xdr:nvSpPr>
        <xdr:cNvPr id="147" name="円/楕円 146"/>
        <xdr:cNvSpPr/>
      </xdr:nvSpPr>
      <xdr:spPr>
        <a:xfrm>
          <a:off x="1968500" y="96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6332</xdr:rowOff>
    </xdr:from>
    <xdr:ext cx="599010" cy="259045"/>
    <xdr:sp macro="" textlink="">
      <xdr:nvSpPr>
        <xdr:cNvPr id="148" name="テキスト ボックス 147"/>
        <xdr:cNvSpPr txBox="1"/>
      </xdr:nvSpPr>
      <xdr:spPr>
        <a:xfrm>
          <a:off x="1719794" y="943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153,955</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144273</xdr:rowOff>
    </xdr:from>
    <xdr:to>
      <xdr:col>1</xdr:col>
      <xdr:colOff>485775</xdr:colOff>
      <xdr:row>52</xdr:row>
      <xdr:rowOff>74423</xdr:rowOff>
    </xdr:to>
    <xdr:sp macro="" textlink="">
      <xdr:nvSpPr>
        <xdr:cNvPr id="149" name="円/楕円 148"/>
        <xdr:cNvSpPr/>
      </xdr:nvSpPr>
      <xdr:spPr>
        <a:xfrm>
          <a:off x="1079500" y="88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90950</xdr:rowOff>
    </xdr:from>
    <xdr:ext cx="599010" cy="259045"/>
    <xdr:sp macro="" textlink="">
      <xdr:nvSpPr>
        <xdr:cNvPr id="150" name="テキスト ボックス 149"/>
        <xdr:cNvSpPr txBox="1"/>
      </xdr:nvSpPr>
      <xdr:spPr>
        <a:xfrm>
          <a:off x="830794" y="866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0" name="テキスト ボックス 169"/>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85105</xdr:rowOff>
    </xdr:from>
    <xdr:to>
      <xdr:col>6</xdr:col>
      <xdr:colOff>510540</xdr:colOff>
      <xdr:row>78</xdr:row>
      <xdr:rowOff>160051</xdr:rowOff>
    </xdr:to>
    <xdr:cxnSp macro="">
      <xdr:nvCxnSpPr>
        <xdr:cNvPr id="176" name="直線コネクタ 175"/>
        <xdr:cNvCxnSpPr/>
      </xdr:nvCxnSpPr>
      <xdr:spPr>
        <a:xfrm flipV="1">
          <a:off x="4633595" y="12600955"/>
          <a:ext cx="1270" cy="932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165654</xdr:rowOff>
    </xdr:from>
    <xdr:ext cx="599010" cy="259045"/>
    <xdr:sp macro="" textlink="">
      <xdr:nvSpPr>
        <xdr:cNvPr id="177" name="民生費最小値テキスト"/>
        <xdr:cNvSpPr txBox="1"/>
      </xdr:nvSpPr>
      <xdr:spPr>
        <a:xfrm>
          <a:off x="4686300" y="1353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160051</xdr:rowOff>
    </xdr:from>
    <xdr:to>
      <xdr:col>6</xdr:col>
      <xdr:colOff>600075</xdr:colOff>
      <xdr:row>78</xdr:row>
      <xdr:rowOff>160051</xdr:rowOff>
    </xdr:to>
    <xdr:cxnSp macro="">
      <xdr:nvCxnSpPr>
        <xdr:cNvPr id="178" name="直線コネクタ 177"/>
        <xdr:cNvCxnSpPr/>
      </xdr:nvCxnSpPr>
      <xdr:spPr>
        <a:xfrm>
          <a:off x="4546600" y="135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31782</xdr:rowOff>
    </xdr:from>
    <xdr:ext cx="599010" cy="259045"/>
    <xdr:sp macro="" textlink="">
      <xdr:nvSpPr>
        <xdr:cNvPr id="179" name="民生費最大値テキスト"/>
        <xdr:cNvSpPr txBox="1"/>
      </xdr:nvSpPr>
      <xdr:spPr>
        <a:xfrm>
          <a:off x="4686300" y="1237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73</xdr:row>
      <xdr:rowOff>85105</xdr:rowOff>
    </xdr:from>
    <xdr:to>
      <xdr:col>6</xdr:col>
      <xdr:colOff>600075</xdr:colOff>
      <xdr:row>73</xdr:row>
      <xdr:rowOff>85105</xdr:rowOff>
    </xdr:to>
    <xdr:cxnSp macro="">
      <xdr:nvCxnSpPr>
        <xdr:cNvPr id="180" name="直線コネクタ 179"/>
        <xdr:cNvCxnSpPr/>
      </xdr:nvCxnSpPr>
      <xdr:spPr>
        <a:xfrm>
          <a:off x="4546600" y="1260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58387</xdr:rowOff>
    </xdr:from>
    <xdr:to>
      <xdr:col>6</xdr:col>
      <xdr:colOff>511175</xdr:colOff>
      <xdr:row>73</xdr:row>
      <xdr:rowOff>85105</xdr:rowOff>
    </xdr:to>
    <xdr:cxnSp macro="">
      <xdr:nvCxnSpPr>
        <xdr:cNvPr id="181" name="直線コネクタ 180"/>
        <xdr:cNvCxnSpPr/>
      </xdr:nvCxnSpPr>
      <xdr:spPr>
        <a:xfrm>
          <a:off x="3797300" y="12231337"/>
          <a:ext cx="838200" cy="36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38654</xdr:rowOff>
    </xdr:from>
    <xdr:ext cx="599010" cy="259045"/>
    <xdr:sp macro="" textlink="">
      <xdr:nvSpPr>
        <xdr:cNvPr id="182" name="民生費平均値テキスト"/>
        <xdr:cNvSpPr txBox="1"/>
      </xdr:nvSpPr>
      <xdr:spPr>
        <a:xfrm>
          <a:off x="4686300" y="13411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60227</xdr:rowOff>
    </xdr:from>
    <xdr:to>
      <xdr:col>6</xdr:col>
      <xdr:colOff>561975</xdr:colOff>
      <xdr:row>78</xdr:row>
      <xdr:rowOff>161827</xdr:rowOff>
    </xdr:to>
    <xdr:sp macro="" textlink="">
      <xdr:nvSpPr>
        <xdr:cNvPr id="183" name="フローチャート : 判断 182"/>
        <xdr:cNvSpPr/>
      </xdr:nvSpPr>
      <xdr:spPr>
        <a:xfrm>
          <a:off x="4584700" y="1343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58387</xdr:rowOff>
    </xdr:from>
    <xdr:to>
      <xdr:col>5</xdr:col>
      <xdr:colOff>358775</xdr:colOff>
      <xdr:row>74</xdr:row>
      <xdr:rowOff>50790</xdr:rowOff>
    </xdr:to>
    <xdr:cxnSp macro="">
      <xdr:nvCxnSpPr>
        <xdr:cNvPr id="184" name="直線コネクタ 183"/>
        <xdr:cNvCxnSpPr/>
      </xdr:nvCxnSpPr>
      <xdr:spPr>
        <a:xfrm flipV="1">
          <a:off x="2908300" y="12231337"/>
          <a:ext cx="889000" cy="50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36593</xdr:rowOff>
    </xdr:from>
    <xdr:to>
      <xdr:col>5</xdr:col>
      <xdr:colOff>409575</xdr:colOff>
      <xdr:row>78</xdr:row>
      <xdr:rowOff>138193</xdr:rowOff>
    </xdr:to>
    <xdr:sp macro="" textlink="">
      <xdr:nvSpPr>
        <xdr:cNvPr id="185" name="フローチャート : 判断 184"/>
        <xdr:cNvSpPr/>
      </xdr:nvSpPr>
      <xdr:spPr>
        <a:xfrm>
          <a:off x="37465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129320</xdr:rowOff>
    </xdr:from>
    <xdr:ext cx="599010" cy="259045"/>
    <xdr:sp macro="" textlink="">
      <xdr:nvSpPr>
        <xdr:cNvPr id="186" name="テキスト ボックス 185"/>
        <xdr:cNvSpPr txBox="1"/>
      </xdr:nvSpPr>
      <xdr:spPr>
        <a:xfrm>
          <a:off x="3497794" y="135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50790</xdr:rowOff>
    </xdr:from>
    <xdr:to>
      <xdr:col>4</xdr:col>
      <xdr:colOff>155575</xdr:colOff>
      <xdr:row>77</xdr:row>
      <xdr:rowOff>28792</xdr:rowOff>
    </xdr:to>
    <xdr:cxnSp macro="">
      <xdr:nvCxnSpPr>
        <xdr:cNvPr id="187" name="直線コネクタ 186"/>
        <xdr:cNvCxnSpPr/>
      </xdr:nvCxnSpPr>
      <xdr:spPr>
        <a:xfrm flipV="1">
          <a:off x="2019300" y="12738090"/>
          <a:ext cx="889000" cy="49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62533</xdr:rowOff>
    </xdr:from>
    <xdr:to>
      <xdr:col>4</xdr:col>
      <xdr:colOff>206375</xdr:colOff>
      <xdr:row>78</xdr:row>
      <xdr:rowOff>164133</xdr:rowOff>
    </xdr:to>
    <xdr:sp macro="" textlink="">
      <xdr:nvSpPr>
        <xdr:cNvPr id="188" name="フローチャート : 判断 187"/>
        <xdr:cNvSpPr/>
      </xdr:nvSpPr>
      <xdr:spPr>
        <a:xfrm>
          <a:off x="2857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155260</xdr:rowOff>
    </xdr:from>
    <xdr:ext cx="599010" cy="259045"/>
    <xdr:sp macro="" textlink="">
      <xdr:nvSpPr>
        <xdr:cNvPr id="189" name="テキスト ボックス 188"/>
        <xdr:cNvSpPr txBox="1"/>
      </xdr:nvSpPr>
      <xdr:spPr>
        <a:xfrm>
          <a:off x="2608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28792</xdr:rowOff>
    </xdr:from>
    <xdr:to>
      <xdr:col>2</xdr:col>
      <xdr:colOff>638175</xdr:colOff>
      <xdr:row>77</xdr:row>
      <xdr:rowOff>167540</xdr:rowOff>
    </xdr:to>
    <xdr:cxnSp macro="">
      <xdr:nvCxnSpPr>
        <xdr:cNvPr id="190" name="直線コネクタ 189"/>
        <xdr:cNvCxnSpPr/>
      </xdr:nvCxnSpPr>
      <xdr:spPr>
        <a:xfrm flipV="1">
          <a:off x="1130300" y="1323044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69714</xdr:rowOff>
    </xdr:from>
    <xdr:to>
      <xdr:col>3</xdr:col>
      <xdr:colOff>3175</xdr:colOff>
      <xdr:row>78</xdr:row>
      <xdr:rowOff>171314</xdr:rowOff>
    </xdr:to>
    <xdr:sp macro="" textlink="">
      <xdr:nvSpPr>
        <xdr:cNvPr id="191" name="フローチャート : 判断 190"/>
        <xdr:cNvSpPr/>
      </xdr:nvSpPr>
      <xdr:spPr>
        <a:xfrm>
          <a:off x="1968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162441</xdr:rowOff>
    </xdr:from>
    <xdr:ext cx="599010" cy="259045"/>
    <xdr:sp macro="" textlink="">
      <xdr:nvSpPr>
        <xdr:cNvPr id="192" name="テキスト ボックス 191"/>
        <xdr:cNvSpPr txBox="1"/>
      </xdr:nvSpPr>
      <xdr:spPr>
        <a:xfrm>
          <a:off x="1719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75763</xdr:rowOff>
    </xdr:from>
    <xdr:to>
      <xdr:col>1</xdr:col>
      <xdr:colOff>485775</xdr:colOff>
      <xdr:row>79</xdr:row>
      <xdr:rowOff>5913</xdr:rowOff>
    </xdr:to>
    <xdr:sp macro="" textlink="">
      <xdr:nvSpPr>
        <xdr:cNvPr id="193" name="フローチャート : 判断 192"/>
        <xdr:cNvSpPr/>
      </xdr:nvSpPr>
      <xdr:spPr>
        <a:xfrm>
          <a:off x="1079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168490</xdr:rowOff>
    </xdr:from>
    <xdr:ext cx="599010" cy="259045"/>
    <xdr:sp macro="" textlink="">
      <xdr:nvSpPr>
        <xdr:cNvPr id="194" name="テキスト ボックス 193"/>
        <xdr:cNvSpPr txBox="1"/>
      </xdr:nvSpPr>
      <xdr:spPr>
        <a:xfrm>
          <a:off x="830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34305</xdr:rowOff>
    </xdr:from>
    <xdr:to>
      <xdr:col>6</xdr:col>
      <xdr:colOff>561975</xdr:colOff>
      <xdr:row>73</xdr:row>
      <xdr:rowOff>135905</xdr:rowOff>
    </xdr:to>
    <xdr:sp macro="" textlink="">
      <xdr:nvSpPr>
        <xdr:cNvPr id="200" name="円/楕円 199"/>
        <xdr:cNvSpPr/>
      </xdr:nvSpPr>
      <xdr:spPr>
        <a:xfrm>
          <a:off x="4584700" y="125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158782</xdr:rowOff>
    </xdr:from>
    <xdr:ext cx="599010" cy="259045"/>
    <xdr:sp macro="" textlink="">
      <xdr:nvSpPr>
        <xdr:cNvPr id="201" name="民生費該当値テキスト"/>
        <xdr:cNvSpPr txBox="1"/>
      </xdr:nvSpPr>
      <xdr:spPr>
        <a:xfrm>
          <a:off x="4686300" y="1250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957,653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7587</xdr:rowOff>
    </xdr:from>
    <xdr:to>
      <xdr:col>5</xdr:col>
      <xdr:colOff>409575</xdr:colOff>
      <xdr:row>71</xdr:row>
      <xdr:rowOff>109187</xdr:rowOff>
    </xdr:to>
    <xdr:sp macro="" textlink="">
      <xdr:nvSpPr>
        <xdr:cNvPr id="202" name="円/楕円 201"/>
        <xdr:cNvSpPr/>
      </xdr:nvSpPr>
      <xdr:spPr>
        <a:xfrm>
          <a:off x="3746500" y="12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69</xdr:row>
      <xdr:rowOff>125714</xdr:rowOff>
    </xdr:from>
    <xdr:ext cx="690189" cy="259045"/>
    <xdr:sp macro="" textlink="">
      <xdr:nvSpPr>
        <xdr:cNvPr id="203" name="テキスト ボックス 202"/>
        <xdr:cNvSpPr txBox="1"/>
      </xdr:nvSpPr>
      <xdr:spPr>
        <a:xfrm>
          <a:off x="3452204" y="11955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1,297,197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171440</xdr:rowOff>
    </xdr:from>
    <xdr:to>
      <xdr:col>4</xdr:col>
      <xdr:colOff>206375</xdr:colOff>
      <xdr:row>74</xdr:row>
      <xdr:rowOff>101590</xdr:rowOff>
    </xdr:to>
    <xdr:sp macro="" textlink="">
      <xdr:nvSpPr>
        <xdr:cNvPr id="204" name="円/楕円 203"/>
        <xdr:cNvSpPr/>
      </xdr:nvSpPr>
      <xdr:spPr>
        <a:xfrm>
          <a:off x="2857500" y="126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118117</xdr:rowOff>
    </xdr:from>
    <xdr:ext cx="599010" cy="259045"/>
    <xdr:sp macro="" textlink="">
      <xdr:nvSpPr>
        <xdr:cNvPr id="205" name="テキスト ボックス 204"/>
        <xdr:cNvSpPr txBox="1"/>
      </xdr:nvSpPr>
      <xdr:spPr>
        <a:xfrm>
          <a:off x="2608794" y="1246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149442</xdr:rowOff>
    </xdr:from>
    <xdr:to>
      <xdr:col>3</xdr:col>
      <xdr:colOff>3175</xdr:colOff>
      <xdr:row>77</xdr:row>
      <xdr:rowOff>79592</xdr:rowOff>
    </xdr:to>
    <xdr:sp macro="" textlink="">
      <xdr:nvSpPr>
        <xdr:cNvPr id="206" name="円/楕円 205"/>
        <xdr:cNvSpPr/>
      </xdr:nvSpPr>
      <xdr:spPr>
        <a:xfrm>
          <a:off x="1968500" y="131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96119</xdr:rowOff>
    </xdr:from>
    <xdr:ext cx="599010" cy="259045"/>
    <xdr:sp macro="" textlink="">
      <xdr:nvSpPr>
        <xdr:cNvPr id="207" name="テキスト ボックス 206"/>
        <xdr:cNvSpPr txBox="1"/>
      </xdr:nvSpPr>
      <xdr:spPr>
        <a:xfrm>
          <a:off x="1719794" y="12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116740</xdr:rowOff>
    </xdr:from>
    <xdr:to>
      <xdr:col>1</xdr:col>
      <xdr:colOff>485775</xdr:colOff>
      <xdr:row>78</xdr:row>
      <xdr:rowOff>46890</xdr:rowOff>
    </xdr:to>
    <xdr:sp macro="" textlink="">
      <xdr:nvSpPr>
        <xdr:cNvPr id="208" name="円/楕円 207"/>
        <xdr:cNvSpPr/>
      </xdr:nvSpPr>
      <xdr:spPr>
        <a:xfrm>
          <a:off x="1079500" y="133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63417</xdr:rowOff>
    </xdr:from>
    <xdr:ext cx="599010" cy="259045"/>
    <xdr:sp macro="" textlink="">
      <xdr:nvSpPr>
        <xdr:cNvPr id="209" name="テキスト ボックス 208"/>
        <xdr:cNvSpPr txBox="1"/>
      </xdr:nvSpPr>
      <xdr:spPr>
        <a:xfrm>
          <a:off x="830794" y="1309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37936</xdr:rowOff>
    </xdr:from>
    <xdr:to>
      <xdr:col>6</xdr:col>
      <xdr:colOff>511175</xdr:colOff>
      <xdr:row>95</xdr:row>
      <xdr:rowOff>46279</xdr:rowOff>
    </xdr:to>
    <xdr:cxnSp macro="">
      <xdr:nvCxnSpPr>
        <xdr:cNvPr id="239" name="直線コネクタ 238"/>
        <xdr:cNvCxnSpPr/>
      </xdr:nvCxnSpPr>
      <xdr:spPr>
        <a:xfrm>
          <a:off x="3797300" y="16325686"/>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37936</xdr:rowOff>
    </xdr:from>
    <xdr:to>
      <xdr:col>5</xdr:col>
      <xdr:colOff>358775</xdr:colOff>
      <xdr:row>97</xdr:row>
      <xdr:rowOff>34449</xdr:rowOff>
    </xdr:to>
    <xdr:cxnSp macro="">
      <xdr:nvCxnSpPr>
        <xdr:cNvPr id="242" name="直線コネクタ 241"/>
        <xdr:cNvCxnSpPr/>
      </xdr:nvCxnSpPr>
      <xdr:spPr>
        <a:xfrm flipV="1">
          <a:off x="2908300" y="16325686"/>
          <a:ext cx="889000" cy="3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43" name="フローチャート : 判断 242"/>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44" name="テキスト ボックス 243"/>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34449</xdr:rowOff>
    </xdr:from>
    <xdr:to>
      <xdr:col>4</xdr:col>
      <xdr:colOff>155575</xdr:colOff>
      <xdr:row>97</xdr:row>
      <xdr:rowOff>80169</xdr:rowOff>
    </xdr:to>
    <xdr:cxnSp macro="">
      <xdr:nvCxnSpPr>
        <xdr:cNvPr id="245" name="直線コネクタ 244"/>
        <xdr:cNvCxnSpPr/>
      </xdr:nvCxnSpPr>
      <xdr:spPr>
        <a:xfrm flipV="1">
          <a:off x="2019300" y="166650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88055</xdr:rowOff>
    </xdr:from>
    <xdr:to>
      <xdr:col>2</xdr:col>
      <xdr:colOff>638175</xdr:colOff>
      <xdr:row>97</xdr:row>
      <xdr:rowOff>80169</xdr:rowOff>
    </xdr:to>
    <xdr:cxnSp macro="">
      <xdr:nvCxnSpPr>
        <xdr:cNvPr id="248" name="直線コネクタ 247"/>
        <xdr:cNvCxnSpPr/>
      </xdr:nvCxnSpPr>
      <xdr:spPr>
        <a:xfrm>
          <a:off x="1130300" y="16547255"/>
          <a:ext cx="889000" cy="16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166929</xdr:rowOff>
    </xdr:from>
    <xdr:to>
      <xdr:col>6</xdr:col>
      <xdr:colOff>561975</xdr:colOff>
      <xdr:row>95</xdr:row>
      <xdr:rowOff>97079</xdr:rowOff>
    </xdr:to>
    <xdr:sp macro="" textlink="">
      <xdr:nvSpPr>
        <xdr:cNvPr id="258" name="円/楕円 257"/>
        <xdr:cNvSpPr/>
      </xdr:nvSpPr>
      <xdr:spPr>
        <a:xfrm>
          <a:off x="4584700" y="162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18356</xdr:rowOff>
    </xdr:from>
    <xdr:ext cx="534377" cy="259045"/>
    <xdr:sp macro="" textlink="">
      <xdr:nvSpPr>
        <xdr:cNvPr id="259" name="衛生費該当値テキスト"/>
        <xdr:cNvSpPr txBox="1"/>
      </xdr:nvSpPr>
      <xdr:spPr>
        <a:xfrm>
          <a:off x="4686300" y="161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158586</xdr:rowOff>
    </xdr:from>
    <xdr:to>
      <xdr:col>5</xdr:col>
      <xdr:colOff>409575</xdr:colOff>
      <xdr:row>95</xdr:row>
      <xdr:rowOff>88736</xdr:rowOff>
    </xdr:to>
    <xdr:sp macro="" textlink="">
      <xdr:nvSpPr>
        <xdr:cNvPr id="260" name="円/楕円 259"/>
        <xdr:cNvSpPr/>
      </xdr:nvSpPr>
      <xdr:spPr>
        <a:xfrm>
          <a:off x="3746500" y="162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105263</xdr:rowOff>
    </xdr:from>
    <xdr:ext cx="534377" cy="259045"/>
    <xdr:sp macro="" textlink="">
      <xdr:nvSpPr>
        <xdr:cNvPr id="261" name="テキスト ボックス 260"/>
        <xdr:cNvSpPr txBox="1"/>
      </xdr:nvSpPr>
      <xdr:spPr>
        <a:xfrm>
          <a:off x="3530111" y="160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155099</xdr:rowOff>
    </xdr:from>
    <xdr:to>
      <xdr:col>4</xdr:col>
      <xdr:colOff>206375</xdr:colOff>
      <xdr:row>97</xdr:row>
      <xdr:rowOff>85249</xdr:rowOff>
    </xdr:to>
    <xdr:sp macro="" textlink="">
      <xdr:nvSpPr>
        <xdr:cNvPr id="262" name="円/楕円 261"/>
        <xdr:cNvSpPr/>
      </xdr:nvSpPr>
      <xdr:spPr>
        <a:xfrm>
          <a:off x="2857500" y="166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101776</xdr:rowOff>
    </xdr:from>
    <xdr:ext cx="534377" cy="259045"/>
    <xdr:sp macro="" textlink="">
      <xdr:nvSpPr>
        <xdr:cNvPr id="263" name="テキスト ボックス 262"/>
        <xdr:cNvSpPr txBox="1"/>
      </xdr:nvSpPr>
      <xdr:spPr>
        <a:xfrm>
          <a:off x="2641111" y="163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29369</xdr:rowOff>
    </xdr:from>
    <xdr:to>
      <xdr:col>3</xdr:col>
      <xdr:colOff>3175</xdr:colOff>
      <xdr:row>97</xdr:row>
      <xdr:rowOff>130969</xdr:rowOff>
    </xdr:to>
    <xdr:sp macro="" textlink="">
      <xdr:nvSpPr>
        <xdr:cNvPr id="264" name="円/楕円 263"/>
        <xdr:cNvSpPr/>
      </xdr:nvSpPr>
      <xdr:spPr>
        <a:xfrm>
          <a:off x="1968500" y="166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122096</xdr:rowOff>
    </xdr:from>
    <xdr:ext cx="534377" cy="259045"/>
    <xdr:sp macro="" textlink="">
      <xdr:nvSpPr>
        <xdr:cNvPr id="265" name="テキスト ボックス 264"/>
        <xdr:cNvSpPr txBox="1"/>
      </xdr:nvSpPr>
      <xdr:spPr>
        <a:xfrm>
          <a:off x="1752111" y="167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37255</xdr:rowOff>
    </xdr:from>
    <xdr:to>
      <xdr:col>1</xdr:col>
      <xdr:colOff>485775</xdr:colOff>
      <xdr:row>96</xdr:row>
      <xdr:rowOff>138855</xdr:rowOff>
    </xdr:to>
    <xdr:sp macro="" textlink="">
      <xdr:nvSpPr>
        <xdr:cNvPr id="266" name="円/楕円 265"/>
        <xdr:cNvSpPr/>
      </xdr:nvSpPr>
      <xdr:spPr>
        <a:xfrm>
          <a:off x="1079500" y="164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155382</xdr:rowOff>
    </xdr:from>
    <xdr:ext cx="534377" cy="259045"/>
    <xdr:sp macro="" textlink="">
      <xdr:nvSpPr>
        <xdr:cNvPr id="267" name="テキスト ボックス 266"/>
        <xdr:cNvSpPr txBox="1"/>
      </xdr:nvSpPr>
      <xdr:spPr>
        <a:xfrm>
          <a:off x="863111" y="162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62022</xdr:rowOff>
    </xdr:from>
    <xdr:to>
      <xdr:col>15</xdr:col>
      <xdr:colOff>180975</xdr:colOff>
      <xdr:row>37</xdr:row>
      <xdr:rowOff>158811</xdr:rowOff>
    </xdr:to>
    <xdr:cxnSp macro="">
      <xdr:nvCxnSpPr>
        <xdr:cNvPr id="294" name="直線コネクタ 293"/>
        <xdr:cNvCxnSpPr/>
      </xdr:nvCxnSpPr>
      <xdr:spPr>
        <a:xfrm>
          <a:off x="9639300" y="6234222"/>
          <a:ext cx="838200" cy="26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62022</xdr:rowOff>
    </xdr:from>
    <xdr:to>
      <xdr:col>14</xdr:col>
      <xdr:colOff>28575</xdr:colOff>
      <xdr:row>36</xdr:row>
      <xdr:rowOff>93294</xdr:rowOff>
    </xdr:to>
    <xdr:cxnSp macro="">
      <xdr:nvCxnSpPr>
        <xdr:cNvPr id="297" name="直線コネクタ 296"/>
        <xdr:cNvCxnSpPr/>
      </xdr:nvCxnSpPr>
      <xdr:spPr>
        <a:xfrm flipV="1">
          <a:off x="8750300" y="6234222"/>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32756</xdr:rowOff>
    </xdr:from>
    <xdr:to>
      <xdr:col>14</xdr:col>
      <xdr:colOff>79375</xdr:colOff>
      <xdr:row>38</xdr:row>
      <xdr:rowOff>134356</xdr:rowOff>
    </xdr:to>
    <xdr:sp macro="" textlink="">
      <xdr:nvSpPr>
        <xdr:cNvPr id="298" name="フローチャート : 判断 297"/>
        <xdr:cNvSpPr/>
      </xdr:nvSpPr>
      <xdr:spPr>
        <a:xfrm>
          <a:off x="9588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125483</xdr:rowOff>
    </xdr:from>
    <xdr:ext cx="469744" cy="259045"/>
    <xdr:sp macro="" textlink="">
      <xdr:nvSpPr>
        <xdr:cNvPr id="299" name="テキスト ボックス 298"/>
        <xdr:cNvSpPr txBox="1"/>
      </xdr:nvSpPr>
      <xdr:spPr>
        <a:xfrm>
          <a:off x="9404427"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93294</xdr:rowOff>
    </xdr:from>
    <xdr:to>
      <xdr:col>12</xdr:col>
      <xdr:colOff>511175</xdr:colOff>
      <xdr:row>37</xdr:row>
      <xdr:rowOff>4232</xdr:rowOff>
    </xdr:to>
    <xdr:cxnSp macro="">
      <xdr:nvCxnSpPr>
        <xdr:cNvPr id="300" name="直線コネクタ 299"/>
        <xdr:cNvCxnSpPr/>
      </xdr:nvCxnSpPr>
      <xdr:spPr>
        <a:xfrm flipV="1">
          <a:off x="7861300" y="6265494"/>
          <a:ext cx="889000" cy="8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4232</xdr:rowOff>
    </xdr:from>
    <xdr:to>
      <xdr:col>11</xdr:col>
      <xdr:colOff>307975</xdr:colOff>
      <xdr:row>37</xdr:row>
      <xdr:rowOff>95489</xdr:rowOff>
    </xdr:to>
    <xdr:cxnSp macro="">
      <xdr:nvCxnSpPr>
        <xdr:cNvPr id="303" name="直線コネクタ 302"/>
        <xdr:cNvCxnSpPr/>
      </xdr:nvCxnSpPr>
      <xdr:spPr>
        <a:xfrm flipV="1">
          <a:off x="6972300" y="6347882"/>
          <a:ext cx="8890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108011</xdr:rowOff>
    </xdr:from>
    <xdr:to>
      <xdr:col>15</xdr:col>
      <xdr:colOff>231775</xdr:colOff>
      <xdr:row>38</xdr:row>
      <xdr:rowOff>38160</xdr:rowOff>
    </xdr:to>
    <xdr:sp macro="" textlink="">
      <xdr:nvSpPr>
        <xdr:cNvPr id="313" name="円/楕円 312"/>
        <xdr:cNvSpPr/>
      </xdr:nvSpPr>
      <xdr:spPr>
        <a:xfrm>
          <a:off x="10426700" y="645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130888</xdr:rowOff>
    </xdr:from>
    <xdr:ext cx="469744" cy="259045"/>
    <xdr:sp macro="" textlink="">
      <xdr:nvSpPr>
        <xdr:cNvPr id="314" name="労働費該当値テキスト"/>
        <xdr:cNvSpPr txBox="1"/>
      </xdr:nvSpPr>
      <xdr:spPr>
        <a:xfrm>
          <a:off x="10528300" y="630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11222</xdr:rowOff>
    </xdr:from>
    <xdr:to>
      <xdr:col>14</xdr:col>
      <xdr:colOff>79375</xdr:colOff>
      <xdr:row>36</xdr:row>
      <xdr:rowOff>112822</xdr:rowOff>
    </xdr:to>
    <xdr:sp macro="" textlink="">
      <xdr:nvSpPr>
        <xdr:cNvPr id="315" name="円/楕円 314"/>
        <xdr:cNvSpPr/>
      </xdr:nvSpPr>
      <xdr:spPr>
        <a:xfrm>
          <a:off x="9588500" y="61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129349</xdr:rowOff>
    </xdr:from>
    <xdr:ext cx="469744" cy="259045"/>
    <xdr:sp macro="" textlink="">
      <xdr:nvSpPr>
        <xdr:cNvPr id="316" name="テキスト ボックス 315"/>
        <xdr:cNvSpPr txBox="1"/>
      </xdr:nvSpPr>
      <xdr:spPr>
        <a:xfrm>
          <a:off x="9404427" y="595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42494</xdr:rowOff>
    </xdr:from>
    <xdr:to>
      <xdr:col>12</xdr:col>
      <xdr:colOff>561975</xdr:colOff>
      <xdr:row>36</xdr:row>
      <xdr:rowOff>144094</xdr:rowOff>
    </xdr:to>
    <xdr:sp macro="" textlink="">
      <xdr:nvSpPr>
        <xdr:cNvPr id="317" name="円/楕円 316"/>
        <xdr:cNvSpPr/>
      </xdr:nvSpPr>
      <xdr:spPr>
        <a:xfrm>
          <a:off x="86995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160621</xdr:rowOff>
    </xdr:from>
    <xdr:ext cx="469744" cy="259045"/>
    <xdr:sp macro="" textlink="">
      <xdr:nvSpPr>
        <xdr:cNvPr id="318" name="テキスト ボックス 317"/>
        <xdr:cNvSpPr txBox="1"/>
      </xdr:nvSpPr>
      <xdr:spPr>
        <a:xfrm>
          <a:off x="8515427" y="59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124882</xdr:rowOff>
    </xdr:from>
    <xdr:to>
      <xdr:col>11</xdr:col>
      <xdr:colOff>358775</xdr:colOff>
      <xdr:row>37</xdr:row>
      <xdr:rowOff>55032</xdr:rowOff>
    </xdr:to>
    <xdr:sp macro="" textlink="">
      <xdr:nvSpPr>
        <xdr:cNvPr id="319" name="円/楕円 318"/>
        <xdr:cNvSpPr/>
      </xdr:nvSpPr>
      <xdr:spPr>
        <a:xfrm>
          <a:off x="7810500" y="62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71559</xdr:rowOff>
    </xdr:from>
    <xdr:ext cx="469744" cy="259045"/>
    <xdr:sp macro="" textlink="">
      <xdr:nvSpPr>
        <xdr:cNvPr id="320" name="テキスト ボックス 319"/>
        <xdr:cNvSpPr txBox="1"/>
      </xdr:nvSpPr>
      <xdr:spPr>
        <a:xfrm>
          <a:off x="7626427" y="607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44689</xdr:rowOff>
    </xdr:from>
    <xdr:to>
      <xdr:col>10</xdr:col>
      <xdr:colOff>155575</xdr:colOff>
      <xdr:row>37</xdr:row>
      <xdr:rowOff>146289</xdr:rowOff>
    </xdr:to>
    <xdr:sp macro="" textlink="">
      <xdr:nvSpPr>
        <xdr:cNvPr id="321" name="円/楕円 320"/>
        <xdr:cNvSpPr/>
      </xdr:nvSpPr>
      <xdr:spPr>
        <a:xfrm>
          <a:off x="6921500" y="6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162816</xdr:rowOff>
    </xdr:from>
    <xdr:ext cx="469744" cy="259045"/>
    <xdr:sp macro="" textlink="">
      <xdr:nvSpPr>
        <xdr:cNvPr id="322" name="テキスト ボックス 321"/>
        <xdr:cNvSpPr txBox="1"/>
      </xdr:nvSpPr>
      <xdr:spPr>
        <a:xfrm>
          <a:off x="6737427" y="6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120141</xdr:rowOff>
    </xdr:from>
    <xdr:to>
      <xdr:col>15</xdr:col>
      <xdr:colOff>180975</xdr:colOff>
      <xdr:row>56</xdr:row>
      <xdr:rowOff>78335</xdr:rowOff>
    </xdr:to>
    <xdr:cxnSp macro="">
      <xdr:nvCxnSpPr>
        <xdr:cNvPr id="349" name="直線コネクタ 348"/>
        <xdr:cNvCxnSpPr/>
      </xdr:nvCxnSpPr>
      <xdr:spPr>
        <a:xfrm flipV="1">
          <a:off x="9639300" y="9549891"/>
          <a:ext cx="838200" cy="12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78335</xdr:rowOff>
    </xdr:from>
    <xdr:to>
      <xdr:col>14</xdr:col>
      <xdr:colOff>28575</xdr:colOff>
      <xdr:row>57</xdr:row>
      <xdr:rowOff>43524</xdr:rowOff>
    </xdr:to>
    <xdr:cxnSp macro="">
      <xdr:nvCxnSpPr>
        <xdr:cNvPr id="352" name="直線コネクタ 351"/>
        <xdr:cNvCxnSpPr/>
      </xdr:nvCxnSpPr>
      <xdr:spPr>
        <a:xfrm flipV="1">
          <a:off x="8750300" y="9679535"/>
          <a:ext cx="889000" cy="1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130528</xdr:rowOff>
    </xdr:from>
    <xdr:to>
      <xdr:col>14</xdr:col>
      <xdr:colOff>79375</xdr:colOff>
      <xdr:row>58</xdr:row>
      <xdr:rowOff>60678</xdr:rowOff>
    </xdr:to>
    <xdr:sp macro="" textlink="">
      <xdr:nvSpPr>
        <xdr:cNvPr id="353" name="フローチャート : 判断 352"/>
        <xdr:cNvSpPr/>
      </xdr:nvSpPr>
      <xdr:spPr>
        <a:xfrm>
          <a:off x="9588500" y="990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51805</xdr:rowOff>
    </xdr:from>
    <xdr:ext cx="534377" cy="259045"/>
    <xdr:sp macro="" textlink="">
      <xdr:nvSpPr>
        <xdr:cNvPr id="354" name="テキスト ボックス 353"/>
        <xdr:cNvSpPr txBox="1"/>
      </xdr:nvSpPr>
      <xdr:spPr>
        <a:xfrm>
          <a:off x="9372111" y="999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43524</xdr:rowOff>
    </xdr:from>
    <xdr:to>
      <xdr:col>12</xdr:col>
      <xdr:colOff>511175</xdr:colOff>
      <xdr:row>57</xdr:row>
      <xdr:rowOff>115619</xdr:rowOff>
    </xdr:to>
    <xdr:cxnSp macro="">
      <xdr:nvCxnSpPr>
        <xdr:cNvPr id="355" name="直線コネクタ 354"/>
        <xdr:cNvCxnSpPr/>
      </xdr:nvCxnSpPr>
      <xdr:spPr>
        <a:xfrm flipV="1">
          <a:off x="7861300" y="9816174"/>
          <a:ext cx="889000" cy="7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116192</xdr:rowOff>
    </xdr:from>
    <xdr:ext cx="534377" cy="259045"/>
    <xdr:sp macro="" textlink="">
      <xdr:nvSpPr>
        <xdr:cNvPr id="357" name="テキスト ボックス 356"/>
        <xdr:cNvSpPr txBox="1"/>
      </xdr:nvSpPr>
      <xdr:spPr>
        <a:xfrm>
          <a:off x="8483111" y="100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115619</xdr:rowOff>
    </xdr:from>
    <xdr:to>
      <xdr:col>11</xdr:col>
      <xdr:colOff>307975</xdr:colOff>
      <xdr:row>57</xdr:row>
      <xdr:rowOff>148108</xdr:rowOff>
    </xdr:to>
    <xdr:cxnSp macro="">
      <xdr:nvCxnSpPr>
        <xdr:cNvPr id="358" name="直線コネクタ 357"/>
        <xdr:cNvCxnSpPr/>
      </xdr:nvCxnSpPr>
      <xdr:spPr>
        <a:xfrm flipV="1">
          <a:off x="6972300" y="9888269"/>
          <a:ext cx="889000" cy="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2" name="テキスト ボックス 361"/>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69341</xdr:rowOff>
    </xdr:from>
    <xdr:to>
      <xdr:col>15</xdr:col>
      <xdr:colOff>231775</xdr:colOff>
      <xdr:row>55</xdr:row>
      <xdr:rowOff>170941</xdr:rowOff>
    </xdr:to>
    <xdr:sp macro="" textlink="">
      <xdr:nvSpPr>
        <xdr:cNvPr id="368" name="円/楕円 367"/>
        <xdr:cNvSpPr/>
      </xdr:nvSpPr>
      <xdr:spPr>
        <a:xfrm>
          <a:off x="10426700" y="94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92218</xdr:rowOff>
    </xdr:from>
    <xdr:ext cx="599010" cy="259045"/>
    <xdr:sp macro="" textlink="">
      <xdr:nvSpPr>
        <xdr:cNvPr id="369" name="農林水産業費該当値テキスト"/>
        <xdr:cNvSpPr txBox="1"/>
      </xdr:nvSpPr>
      <xdr:spPr>
        <a:xfrm>
          <a:off x="10528300" y="935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116,778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27535</xdr:rowOff>
    </xdr:from>
    <xdr:to>
      <xdr:col>14</xdr:col>
      <xdr:colOff>79375</xdr:colOff>
      <xdr:row>56</xdr:row>
      <xdr:rowOff>129135</xdr:rowOff>
    </xdr:to>
    <xdr:sp macro="" textlink="">
      <xdr:nvSpPr>
        <xdr:cNvPr id="370" name="円/楕円 369"/>
        <xdr:cNvSpPr/>
      </xdr:nvSpPr>
      <xdr:spPr>
        <a:xfrm>
          <a:off x="9588500" y="96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145662</xdr:rowOff>
    </xdr:from>
    <xdr:ext cx="534377" cy="259045"/>
    <xdr:sp macro="" textlink="">
      <xdr:nvSpPr>
        <xdr:cNvPr id="371" name="テキスト ボックス 370"/>
        <xdr:cNvSpPr txBox="1"/>
      </xdr:nvSpPr>
      <xdr:spPr>
        <a:xfrm>
          <a:off x="9372111" y="94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164174</xdr:rowOff>
    </xdr:from>
    <xdr:to>
      <xdr:col>12</xdr:col>
      <xdr:colOff>561975</xdr:colOff>
      <xdr:row>57</xdr:row>
      <xdr:rowOff>94324</xdr:rowOff>
    </xdr:to>
    <xdr:sp macro="" textlink="">
      <xdr:nvSpPr>
        <xdr:cNvPr id="372" name="円/楕円 371"/>
        <xdr:cNvSpPr/>
      </xdr:nvSpPr>
      <xdr:spPr>
        <a:xfrm>
          <a:off x="8699500" y="97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110851</xdr:rowOff>
    </xdr:from>
    <xdr:ext cx="534377" cy="259045"/>
    <xdr:sp macro="" textlink="">
      <xdr:nvSpPr>
        <xdr:cNvPr id="373" name="テキスト ボックス 372"/>
        <xdr:cNvSpPr txBox="1"/>
      </xdr:nvSpPr>
      <xdr:spPr>
        <a:xfrm>
          <a:off x="8483111" y="95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64819</xdr:rowOff>
    </xdr:from>
    <xdr:to>
      <xdr:col>11</xdr:col>
      <xdr:colOff>358775</xdr:colOff>
      <xdr:row>57</xdr:row>
      <xdr:rowOff>166419</xdr:rowOff>
    </xdr:to>
    <xdr:sp macro="" textlink="">
      <xdr:nvSpPr>
        <xdr:cNvPr id="374" name="円/楕円 373"/>
        <xdr:cNvSpPr/>
      </xdr:nvSpPr>
      <xdr:spPr>
        <a:xfrm>
          <a:off x="7810500" y="98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11496</xdr:rowOff>
    </xdr:from>
    <xdr:ext cx="534377" cy="259045"/>
    <xdr:sp macro="" textlink="">
      <xdr:nvSpPr>
        <xdr:cNvPr id="375" name="テキスト ボックス 374"/>
        <xdr:cNvSpPr txBox="1"/>
      </xdr:nvSpPr>
      <xdr:spPr>
        <a:xfrm>
          <a:off x="7594111" y="961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97308</xdr:rowOff>
    </xdr:from>
    <xdr:to>
      <xdr:col>10</xdr:col>
      <xdr:colOff>155575</xdr:colOff>
      <xdr:row>58</xdr:row>
      <xdr:rowOff>27458</xdr:rowOff>
    </xdr:to>
    <xdr:sp macro="" textlink="">
      <xdr:nvSpPr>
        <xdr:cNvPr id="376" name="円/楕円 375"/>
        <xdr:cNvSpPr/>
      </xdr:nvSpPr>
      <xdr:spPr>
        <a:xfrm>
          <a:off x="6921500" y="98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43985</xdr:rowOff>
    </xdr:from>
    <xdr:ext cx="534377" cy="259045"/>
    <xdr:sp macro="" textlink="">
      <xdr:nvSpPr>
        <xdr:cNvPr id="377" name="テキスト ボックス 376"/>
        <xdr:cNvSpPr txBox="1"/>
      </xdr:nvSpPr>
      <xdr:spPr>
        <a:xfrm>
          <a:off x="6705111" y="96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24295</xdr:rowOff>
    </xdr:from>
    <xdr:to>
      <xdr:col>15</xdr:col>
      <xdr:colOff>180340</xdr:colOff>
      <xdr:row>79</xdr:row>
      <xdr:rowOff>25285</xdr:rowOff>
    </xdr:to>
    <xdr:cxnSp macro="">
      <xdr:nvCxnSpPr>
        <xdr:cNvPr id="401" name="直線コネクタ 400"/>
        <xdr:cNvCxnSpPr/>
      </xdr:nvCxnSpPr>
      <xdr:spPr>
        <a:xfrm flipV="1">
          <a:off x="10475595" y="12368695"/>
          <a:ext cx="1270" cy="12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29112</xdr:rowOff>
    </xdr:from>
    <xdr:ext cx="469744" cy="259045"/>
    <xdr:sp macro="" textlink="">
      <xdr:nvSpPr>
        <xdr:cNvPr id="402" name="商工費最小値テキスト"/>
        <xdr:cNvSpPr txBox="1"/>
      </xdr:nvSpPr>
      <xdr:spPr>
        <a:xfrm>
          <a:off x="10528300" y="1357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79</xdr:row>
      <xdr:rowOff>25285</xdr:rowOff>
    </xdr:from>
    <xdr:to>
      <xdr:col>15</xdr:col>
      <xdr:colOff>269875</xdr:colOff>
      <xdr:row>79</xdr:row>
      <xdr:rowOff>25285</xdr:rowOff>
    </xdr:to>
    <xdr:cxnSp macro="">
      <xdr:nvCxnSpPr>
        <xdr:cNvPr id="403" name="直線コネクタ 402"/>
        <xdr:cNvCxnSpPr/>
      </xdr:nvCxnSpPr>
      <xdr:spPr>
        <a:xfrm>
          <a:off x="10388600" y="1356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142422</xdr:rowOff>
    </xdr:from>
    <xdr:ext cx="534377" cy="259045"/>
    <xdr:sp macro="" textlink="">
      <xdr:nvSpPr>
        <xdr:cNvPr id="404" name="商工費最大値テキスト"/>
        <xdr:cNvSpPr txBox="1"/>
      </xdr:nvSpPr>
      <xdr:spPr>
        <a:xfrm>
          <a:off x="10528300" y="1214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72</xdr:row>
      <xdr:rowOff>24295</xdr:rowOff>
    </xdr:from>
    <xdr:to>
      <xdr:col>15</xdr:col>
      <xdr:colOff>269875</xdr:colOff>
      <xdr:row>72</xdr:row>
      <xdr:rowOff>24295</xdr:rowOff>
    </xdr:to>
    <xdr:cxnSp macro="">
      <xdr:nvCxnSpPr>
        <xdr:cNvPr id="405" name="直線コネクタ 404"/>
        <xdr:cNvCxnSpPr/>
      </xdr:nvCxnSpPr>
      <xdr:spPr>
        <a:xfrm>
          <a:off x="10388600" y="1236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76435</xdr:rowOff>
    </xdr:from>
    <xdr:to>
      <xdr:col>15</xdr:col>
      <xdr:colOff>180975</xdr:colOff>
      <xdr:row>76</xdr:row>
      <xdr:rowOff>24391</xdr:rowOff>
    </xdr:to>
    <xdr:cxnSp macro="">
      <xdr:nvCxnSpPr>
        <xdr:cNvPr id="406" name="直線コネクタ 405"/>
        <xdr:cNvCxnSpPr/>
      </xdr:nvCxnSpPr>
      <xdr:spPr>
        <a:xfrm flipV="1">
          <a:off x="9639300" y="12420835"/>
          <a:ext cx="838200" cy="6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69327</xdr:rowOff>
    </xdr:from>
    <xdr:ext cx="534377" cy="259045"/>
    <xdr:sp macro="" textlink="">
      <xdr:nvSpPr>
        <xdr:cNvPr id="407" name="商工費平均値テキスト"/>
        <xdr:cNvSpPr txBox="1"/>
      </xdr:nvSpPr>
      <xdr:spPr>
        <a:xfrm>
          <a:off x="10528300" y="13270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90900</xdr:rowOff>
    </xdr:from>
    <xdr:to>
      <xdr:col>15</xdr:col>
      <xdr:colOff>231775</xdr:colOff>
      <xdr:row>78</xdr:row>
      <xdr:rowOff>21050</xdr:rowOff>
    </xdr:to>
    <xdr:sp macro="" textlink="">
      <xdr:nvSpPr>
        <xdr:cNvPr id="408" name="フローチャート : 判断 407"/>
        <xdr:cNvSpPr/>
      </xdr:nvSpPr>
      <xdr:spPr>
        <a:xfrm>
          <a:off x="104267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73082</xdr:rowOff>
    </xdr:from>
    <xdr:to>
      <xdr:col>14</xdr:col>
      <xdr:colOff>28575</xdr:colOff>
      <xdr:row>76</xdr:row>
      <xdr:rowOff>24391</xdr:rowOff>
    </xdr:to>
    <xdr:cxnSp macro="">
      <xdr:nvCxnSpPr>
        <xdr:cNvPr id="409" name="直線コネクタ 408"/>
        <xdr:cNvCxnSpPr/>
      </xdr:nvCxnSpPr>
      <xdr:spPr>
        <a:xfrm>
          <a:off x="8750300" y="12246032"/>
          <a:ext cx="889000" cy="8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74288</xdr:rowOff>
    </xdr:from>
    <xdr:to>
      <xdr:col>14</xdr:col>
      <xdr:colOff>79375</xdr:colOff>
      <xdr:row>78</xdr:row>
      <xdr:rowOff>4438</xdr:rowOff>
    </xdr:to>
    <xdr:sp macro="" textlink="">
      <xdr:nvSpPr>
        <xdr:cNvPr id="410" name="フローチャート : 判断 409"/>
        <xdr:cNvSpPr/>
      </xdr:nvSpPr>
      <xdr:spPr>
        <a:xfrm>
          <a:off x="9588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167015</xdr:rowOff>
    </xdr:from>
    <xdr:ext cx="534377" cy="259045"/>
    <xdr:sp macro="" textlink="">
      <xdr:nvSpPr>
        <xdr:cNvPr id="411" name="テキスト ボックス 410"/>
        <xdr:cNvSpPr txBox="1"/>
      </xdr:nvSpPr>
      <xdr:spPr>
        <a:xfrm>
          <a:off x="9372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73082</xdr:rowOff>
    </xdr:from>
    <xdr:to>
      <xdr:col>12</xdr:col>
      <xdr:colOff>511175</xdr:colOff>
      <xdr:row>76</xdr:row>
      <xdr:rowOff>49479</xdr:rowOff>
    </xdr:to>
    <xdr:cxnSp macro="">
      <xdr:nvCxnSpPr>
        <xdr:cNvPr id="412" name="直線コネクタ 411"/>
        <xdr:cNvCxnSpPr/>
      </xdr:nvCxnSpPr>
      <xdr:spPr>
        <a:xfrm flipV="1">
          <a:off x="7861300" y="12246032"/>
          <a:ext cx="889000" cy="8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164471</xdr:rowOff>
    </xdr:from>
    <xdr:to>
      <xdr:col>12</xdr:col>
      <xdr:colOff>561975</xdr:colOff>
      <xdr:row>78</xdr:row>
      <xdr:rowOff>94621</xdr:rowOff>
    </xdr:to>
    <xdr:sp macro="" textlink="">
      <xdr:nvSpPr>
        <xdr:cNvPr id="413" name="フローチャート : 判断 412"/>
        <xdr:cNvSpPr/>
      </xdr:nvSpPr>
      <xdr:spPr>
        <a:xfrm>
          <a:off x="8699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85748</xdr:rowOff>
    </xdr:from>
    <xdr:ext cx="469744" cy="259045"/>
    <xdr:sp macro="" textlink="">
      <xdr:nvSpPr>
        <xdr:cNvPr id="414" name="テキスト ボックス 413"/>
        <xdr:cNvSpPr txBox="1"/>
      </xdr:nvSpPr>
      <xdr:spPr>
        <a:xfrm>
          <a:off x="8515427"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49479</xdr:rowOff>
    </xdr:from>
    <xdr:to>
      <xdr:col>11</xdr:col>
      <xdr:colOff>307975</xdr:colOff>
      <xdr:row>77</xdr:row>
      <xdr:rowOff>53690</xdr:rowOff>
    </xdr:to>
    <xdr:cxnSp macro="">
      <xdr:nvCxnSpPr>
        <xdr:cNvPr id="415" name="直線コネクタ 414"/>
        <xdr:cNvCxnSpPr/>
      </xdr:nvCxnSpPr>
      <xdr:spPr>
        <a:xfrm flipV="1">
          <a:off x="6972300" y="13079679"/>
          <a:ext cx="889000" cy="17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833</xdr:rowOff>
    </xdr:from>
    <xdr:to>
      <xdr:col>11</xdr:col>
      <xdr:colOff>358775</xdr:colOff>
      <xdr:row>78</xdr:row>
      <xdr:rowOff>102433</xdr:rowOff>
    </xdr:to>
    <xdr:sp macro="" textlink="">
      <xdr:nvSpPr>
        <xdr:cNvPr id="416" name="フローチャート : 判断 415"/>
        <xdr:cNvSpPr/>
      </xdr:nvSpPr>
      <xdr:spPr>
        <a:xfrm>
          <a:off x="7810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93560</xdr:rowOff>
    </xdr:from>
    <xdr:ext cx="469744" cy="259045"/>
    <xdr:sp macro="" textlink="">
      <xdr:nvSpPr>
        <xdr:cNvPr id="417" name="テキスト ボックス 416"/>
        <xdr:cNvSpPr txBox="1"/>
      </xdr:nvSpPr>
      <xdr:spPr>
        <a:xfrm>
          <a:off x="7626427"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8700</xdr:rowOff>
    </xdr:from>
    <xdr:to>
      <xdr:col>10</xdr:col>
      <xdr:colOff>155575</xdr:colOff>
      <xdr:row>78</xdr:row>
      <xdr:rowOff>110300</xdr:rowOff>
    </xdr:to>
    <xdr:sp macro="" textlink="">
      <xdr:nvSpPr>
        <xdr:cNvPr id="418" name="フローチャート : 判断 417"/>
        <xdr:cNvSpPr/>
      </xdr:nvSpPr>
      <xdr:spPr>
        <a:xfrm>
          <a:off x="6921500" y="133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101427</xdr:rowOff>
    </xdr:from>
    <xdr:ext cx="469744" cy="259045"/>
    <xdr:sp macro="" textlink="">
      <xdr:nvSpPr>
        <xdr:cNvPr id="419" name="テキスト ボックス 418"/>
        <xdr:cNvSpPr txBox="1"/>
      </xdr:nvSpPr>
      <xdr:spPr>
        <a:xfrm>
          <a:off x="6737427" y="134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25635</xdr:rowOff>
    </xdr:from>
    <xdr:to>
      <xdr:col>15</xdr:col>
      <xdr:colOff>231775</xdr:colOff>
      <xdr:row>72</xdr:row>
      <xdr:rowOff>127235</xdr:rowOff>
    </xdr:to>
    <xdr:sp macro="" textlink="">
      <xdr:nvSpPr>
        <xdr:cNvPr id="425" name="円/楕円 424"/>
        <xdr:cNvSpPr/>
      </xdr:nvSpPr>
      <xdr:spPr>
        <a:xfrm>
          <a:off x="10426700" y="123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112012</xdr:rowOff>
    </xdr:from>
    <xdr:ext cx="534377" cy="259045"/>
    <xdr:sp macro="" textlink="">
      <xdr:nvSpPr>
        <xdr:cNvPr id="426" name="商工費該当値テキスト"/>
        <xdr:cNvSpPr txBox="1"/>
      </xdr:nvSpPr>
      <xdr:spPr>
        <a:xfrm>
          <a:off x="10528300" y="122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61,321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145040</xdr:rowOff>
    </xdr:from>
    <xdr:to>
      <xdr:col>14</xdr:col>
      <xdr:colOff>79375</xdr:colOff>
      <xdr:row>76</xdr:row>
      <xdr:rowOff>75189</xdr:rowOff>
    </xdr:to>
    <xdr:sp macro="" textlink="">
      <xdr:nvSpPr>
        <xdr:cNvPr id="427" name="円/楕円 426"/>
        <xdr:cNvSpPr/>
      </xdr:nvSpPr>
      <xdr:spPr>
        <a:xfrm>
          <a:off x="9588500" y="13003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91717</xdr:rowOff>
    </xdr:from>
    <xdr:ext cx="534377" cy="259045"/>
    <xdr:sp macro="" textlink="">
      <xdr:nvSpPr>
        <xdr:cNvPr id="428" name="テキスト ボックス 427"/>
        <xdr:cNvSpPr txBox="1"/>
      </xdr:nvSpPr>
      <xdr:spPr>
        <a:xfrm>
          <a:off x="9372111" y="127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28,053</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22282</xdr:rowOff>
    </xdr:from>
    <xdr:to>
      <xdr:col>12</xdr:col>
      <xdr:colOff>561975</xdr:colOff>
      <xdr:row>71</xdr:row>
      <xdr:rowOff>123882</xdr:rowOff>
    </xdr:to>
    <xdr:sp macro="" textlink="">
      <xdr:nvSpPr>
        <xdr:cNvPr id="429" name="円/楕円 428"/>
        <xdr:cNvSpPr/>
      </xdr:nvSpPr>
      <xdr:spPr>
        <a:xfrm>
          <a:off x="8699500" y="121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140409</xdr:rowOff>
    </xdr:from>
    <xdr:ext cx="534377" cy="259045"/>
    <xdr:sp macro="" textlink="">
      <xdr:nvSpPr>
        <xdr:cNvPr id="430" name="テキスト ボックス 429"/>
        <xdr:cNvSpPr txBox="1"/>
      </xdr:nvSpPr>
      <xdr:spPr>
        <a:xfrm>
          <a:off x="8483111" y="119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170129</xdr:rowOff>
    </xdr:from>
    <xdr:to>
      <xdr:col>11</xdr:col>
      <xdr:colOff>358775</xdr:colOff>
      <xdr:row>76</xdr:row>
      <xdr:rowOff>100279</xdr:rowOff>
    </xdr:to>
    <xdr:sp macro="" textlink="">
      <xdr:nvSpPr>
        <xdr:cNvPr id="431" name="円/楕円 430"/>
        <xdr:cNvSpPr/>
      </xdr:nvSpPr>
      <xdr:spPr>
        <a:xfrm>
          <a:off x="7810500" y="130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116806</xdr:rowOff>
    </xdr:from>
    <xdr:ext cx="534377" cy="259045"/>
    <xdr:sp macro="" textlink="">
      <xdr:nvSpPr>
        <xdr:cNvPr id="432" name="テキスト ボックス 431"/>
        <xdr:cNvSpPr txBox="1"/>
      </xdr:nvSpPr>
      <xdr:spPr>
        <a:xfrm>
          <a:off x="7594111" y="128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2890</xdr:rowOff>
    </xdr:from>
    <xdr:to>
      <xdr:col>10</xdr:col>
      <xdr:colOff>155575</xdr:colOff>
      <xdr:row>77</xdr:row>
      <xdr:rowOff>104490</xdr:rowOff>
    </xdr:to>
    <xdr:sp macro="" textlink="">
      <xdr:nvSpPr>
        <xdr:cNvPr id="433" name="円/楕円 432"/>
        <xdr:cNvSpPr/>
      </xdr:nvSpPr>
      <xdr:spPr>
        <a:xfrm>
          <a:off x="6921500" y="132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121017</xdr:rowOff>
    </xdr:from>
    <xdr:ext cx="534377" cy="259045"/>
    <xdr:sp macro="" textlink="">
      <xdr:nvSpPr>
        <xdr:cNvPr id="434" name="テキスト ボックス 433"/>
        <xdr:cNvSpPr txBox="1"/>
      </xdr:nvSpPr>
      <xdr:spPr>
        <a:xfrm>
          <a:off x="6705111" y="129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8" name="直線コネクタ 457"/>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9"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60" name="直線コネクタ 459"/>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61"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2" name="直線コネクタ 461"/>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143117</xdr:rowOff>
    </xdr:from>
    <xdr:to>
      <xdr:col>15</xdr:col>
      <xdr:colOff>180975</xdr:colOff>
      <xdr:row>98</xdr:row>
      <xdr:rowOff>115216</xdr:rowOff>
    </xdr:to>
    <xdr:cxnSp macro="">
      <xdr:nvCxnSpPr>
        <xdr:cNvPr id="463" name="直線コネクタ 462"/>
        <xdr:cNvCxnSpPr/>
      </xdr:nvCxnSpPr>
      <xdr:spPr>
        <a:xfrm>
          <a:off x="9639300" y="16773767"/>
          <a:ext cx="838200" cy="1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4"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5" name="フローチャート : 判断 464"/>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143117</xdr:rowOff>
    </xdr:from>
    <xdr:to>
      <xdr:col>14</xdr:col>
      <xdr:colOff>28575</xdr:colOff>
      <xdr:row>97</xdr:row>
      <xdr:rowOff>160865</xdr:rowOff>
    </xdr:to>
    <xdr:cxnSp macro="">
      <xdr:nvCxnSpPr>
        <xdr:cNvPr id="466" name="直線コネクタ 465"/>
        <xdr:cNvCxnSpPr/>
      </xdr:nvCxnSpPr>
      <xdr:spPr>
        <a:xfrm flipV="1">
          <a:off x="8750300" y="16773767"/>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86726</xdr:rowOff>
    </xdr:from>
    <xdr:to>
      <xdr:col>14</xdr:col>
      <xdr:colOff>79375</xdr:colOff>
      <xdr:row>99</xdr:row>
      <xdr:rowOff>16876</xdr:rowOff>
    </xdr:to>
    <xdr:sp macro="" textlink="">
      <xdr:nvSpPr>
        <xdr:cNvPr id="467" name="フローチャート : 判断 466"/>
        <xdr:cNvSpPr/>
      </xdr:nvSpPr>
      <xdr:spPr>
        <a:xfrm>
          <a:off x="9588500" y="168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8003</xdr:rowOff>
    </xdr:from>
    <xdr:ext cx="534377" cy="259045"/>
    <xdr:sp macro="" textlink="">
      <xdr:nvSpPr>
        <xdr:cNvPr id="468" name="テキスト ボックス 467"/>
        <xdr:cNvSpPr txBox="1"/>
      </xdr:nvSpPr>
      <xdr:spPr>
        <a:xfrm>
          <a:off x="9372111" y="169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145287</xdr:rowOff>
    </xdr:from>
    <xdr:to>
      <xdr:col>12</xdr:col>
      <xdr:colOff>511175</xdr:colOff>
      <xdr:row>97</xdr:row>
      <xdr:rowOff>160865</xdr:rowOff>
    </xdr:to>
    <xdr:cxnSp macro="">
      <xdr:nvCxnSpPr>
        <xdr:cNvPr id="469" name="直線コネクタ 468"/>
        <xdr:cNvCxnSpPr/>
      </xdr:nvCxnSpPr>
      <xdr:spPr>
        <a:xfrm>
          <a:off x="7861300" y="16775937"/>
          <a:ext cx="8890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70" name="フローチャート : 判断 469"/>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71" name="テキスト ボックス 470"/>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145287</xdr:rowOff>
    </xdr:from>
    <xdr:to>
      <xdr:col>11</xdr:col>
      <xdr:colOff>307975</xdr:colOff>
      <xdr:row>98</xdr:row>
      <xdr:rowOff>130482</xdr:rowOff>
    </xdr:to>
    <xdr:cxnSp macro="">
      <xdr:nvCxnSpPr>
        <xdr:cNvPr id="472" name="直線コネクタ 471"/>
        <xdr:cNvCxnSpPr/>
      </xdr:nvCxnSpPr>
      <xdr:spPr>
        <a:xfrm flipV="1">
          <a:off x="6972300" y="16775937"/>
          <a:ext cx="889000" cy="1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3" name="フローチャート : 判断 472"/>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4" name="テキスト ボックス 473"/>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5" name="フローチャート : 判断 474"/>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6" name="テキスト ボックス 475"/>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64416</xdr:rowOff>
    </xdr:from>
    <xdr:to>
      <xdr:col>15</xdr:col>
      <xdr:colOff>231775</xdr:colOff>
      <xdr:row>98</xdr:row>
      <xdr:rowOff>166016</xdr:rowOff>
    </xdr:to>
    <xdr:sp macro="" textlink="">
      <xdr:nvSpPr>
        <xdr:cNvPr id="482" name="円/楕円 481"/>
        <xdr:cNvSpPr/>
      </xdr:nvSpPr>
      <xdr:spPr>
        <a:xfrm>
          <a:off x="10426700" y="168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23793</xdr:rowOff>
    </xdr:from>
    <xdr:ext cx="534377" cy="259045"/>
    <xdr:sp macro="" textlink="">
      <xdr:nvSpPr>
        <xdr:cNvPr id="483" name="土木費該当値テキスト"/>
        <xdr:cNvSpPr txBox="1"/>
      </xdr:nvSpPr>
      <xdr:spPr>
        <a:xfrm>
          <a:off x="10528300" y="166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92317</xdr:rowOff>
    </xdr:from>
    <xdr:to>
      <xdr:col>14</xdr:col>
      <xdr:colOff>79375</xdr:colOff>
      <xdr:row>98</xdr:row>
      <xdr:rowOff>22467</xdr:rowOff>
    </xdr:to>
    <xdr:sp macro="" textlink="">
      <xdr:nvSpPr>
        <xdr:cNvPr id="484" name="円/楕円 483"/>
        <xdr:cNvSpPr/>
      </xdr:nvSpPr>
      <xdr:spPr>
        <a:xfrm>
          <a:off x="9588500" y="167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38994</xdr:rowOff>
    </xdr:from>
    <xdr:ext cx="599010" cy="259045"/>
    <xdr:sp macro="" textlink="">
      <xdr:nvSpPr>
        <xdr:cNvPr id="485" name="テキスト ボックス 484"/>
        <xdr:cNvSpPr txBox="1"/>
      </xdr:nvSpPr>
      <xdr:spPr>
        <a:xfrm>
          <a:off x="9339794" y="1649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110065</xdr:rowOff>
    </xdr:from>
    <xdr:to>
      <xdr:col>12</xdr:col>
      <xdr:colOff>561975</xdr:colOff>
      <xdr:row>98</xdr:row>
      <xdr:rowOff>40215</xdr:rowOff>
    </xdr:to>
    <xdr:sp macro="" textlink="">
      <xdr:nvSpPr>
        <xdr:cNvPr id="486" name="円/楕円 485"/>
        <xdr:cNvSpPr/>
      </xdr:nvSpPr>
      <xdr:spPr>
        <a:xfrm>
          <a:off x="8699500" y="167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56742</xdr:rowOff>
    </xdr:from>
    <xdr:ext cx="599010" cy="259045"/>
    <xdr:sp macro="" textlink="">
      <xdr:nvSpPr>
        <xdr:cNvPr id="487" name="テキスト ボックス 486"/>
        <xdr:cNvSpPr txBox="1"/>
      </xdr:nvSpPr>
      <xdr:spPr>
        <a:xfrm>
          <a:off x="8450794" y="1651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178,335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94487</xdr:rowOff>
    </xdr:from>
    <xdr:to>
      <xdr:col>11</xdr:col>
      <xdr:colOff>358775</xdr:colOff>
      <xdr:row>98</xdr:row>
      <xdr:rowOff>24637</xdr:rowOff>
    </xdr:to>
    <xdr:sp macro="" textlink="">
      <xdr:nvSpPr>
        <xdr:cNvPr id="488" name="円/楕円 487"/>
        <xdr:cNvSpPr/>
      </xdr:nvSpPr>
      <xdr:spPr>
        <a:xfrm>
          <a:off x="7810500" y="167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41164</xdr:rowOff>
    </xdr:from>
    <xdr:ext cx="599010" cy="259045"/>
    <xdr:sp macro="" textlink="">
      <xdr:nvSpPr>
        <xdr:cNvPr id="489" name="テキスト ボックス 488"/>
        <xdr:cNvSpPr txBox="1"/>
      </xdr:nvSpPr>
      <xdr:spPr>
        <a:xfrm>
          <a:off x="7561794" y="1650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79682</xdr:rowOff>
    </xdr:from>
    <xdr:to>
      <xdr:col>10</xdr:col>
      <xdr:colOff>155575</xdr:colOff>
      <xdr:row>99</xdr:row>
      <xdr:rowOff>9832</xdr:rowOff>
    </xdr:to>
    <xdr:sp macro="" textlink="">
      <xdr:nvSpPr>
        <xdr:cNvPr id="490" name="円/楕円 489"/>
        <xdr:cNvSpPr/>
      </xdr:nvSpPr>
      <xdr:spPr>
        <a:xfrm>
          <a:off x="6921500" y="168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26359</xdr:rowOff>
    </xdr:from>
    <xdr:ext cx="534377" cy="259045"/>
    <xdr:sp macro="" textlink="">
      <xdr:nvSpPr>
        <xdr:cNvPr id="491" name="テキスト ボックス 490"/>
        <xdr:cNvSpPr txBox="1"/>
      </xdr:nvSpPr>
      <xdr:spPr>
        <a:xfrm>
          <a:off x="6705111" y="166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4" name="直線コネクタ 513"/>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5"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6" name="直線コネクタ 515"/>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7"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8" name="直線コネクタ 517"/>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119629</xdr:rowOff>
    </xdr:from>
    <xdr:to>
      <xdr:col>23</xdr:col>
      <xdr:colOff>517525</xdr:colOff>
      <xdr:row>35</xdr:row>
      <xdr:rowOff>158765</xdr:rowOff>
    </xdr:to>
    <xdr:cxnSp macro="">
      <xdr:nvCxnSpPr>
        <xdr:cNvPr id="519" name="直線コネクタ 518"/>
        <xdr:cNvCxnSpPr/>
      </xdr:nvCxnSpPr>
      <xdr:spPr>
        <a:xfrm flipV="1">
          <a:off x="15481300" y="5948929"/>
          <a:ext cx="8382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20"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21" name="フローチャート : 判断 520"/>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145186</xdr:rowOff>
    </xdr:from>
    <xdr:to>
      <xdr:col>22</xdr:col>
      <xdr:colOff>365125</xdr:colOff>
      <xdr:row>35</xdr:row>
      <xdr:rowOff>158765</xdr:rowOff>
    </xdr:to>
    <xdr:cxnSp macro="">
      <xdr:nvCxnSpPr>
        <xdr:cNvPr id="522" name="直線コネクタ 521"/>
        <xdr:cNvCxnSpPr/>
      </xdr:nvCxnSpPr>
      <xdr:spPr>
        <a:xfrm>
          <a:off x="14592300" y="6145936"/>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3" name="フローチャート : 判断 522"/>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4" name="テキスト ボックス 523"/>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145186</xdr:rowOff>
    </xdr:from>
    <xdr:to>
      <xdr:col>21</xdr:col>
      <xdr:colOff>161925</xdr:colOff>
      <xdr:row>36</xdr:row>
      <xdr:rowOff>143083</xdr:rowOff>
    </xdr:to>
    <xdr:cxnSp macro="">
      <xdr:nvCxnSpPr>
        <xdr:cNvPr id="525" name="直線コネクタ 524"/>
        <xdr:cNvCxnSpPr/>
      </xdr:nvCxnSpPr>
      <xdr:spPr>
        <a:xfrm flipV="1">
          <a:off x="13703300" y="6145936"/>
          <a:ext cx="889000" cy="16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6" name="フローチャート : 判断 525"/>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7" name="テキスト ボックス 526"/>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143083</xdr:rowOff>
    </xdr:from>
    <xdr:to>
      <xdr:col>19</xdr:col>
      <xdr:colOff>644525</xdr:colOff>
      <xdr:row>37</xdr:row>
      <xdr:rowOff>130830</xdr:rowOff>
    </xdr:to>
    <xdr:cxnSp macro="">
      <xdr:nvCxnSpPr>
        <xdr:cNvPr id="528" name="直線コネクタ 527"/>
        <xdr:cNvCxnSpPr/>
      </xdr:nvCxnSpPr>
      <xdr:spPr>
        <a:xfrm flipV="1">
          <a:off x="12814300" y="6315283"/>
          <a:ext cx="889000" cy="1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9" name="フローチャート : 判断 528"/>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30" name="テキスト ボックス 529"/>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1" name="フローチャート : 判断 530"/>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2" name="テキスト ボックス 531"/>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68829</xdr:rowOff>
    </xdr:from>
    <xdr:to>
      <xdr:col>23</xdr:col>
      <xdr:colOff>568325</xdr:colOff>
      <xdr:row>34</xdr:row>
      <xdr:rowOff>170429</xdr:rowOff>
    </xdr:to>
    <xdr:sp macro="" textlink="">
      <xdr:nvSpPr>
        <xdr:cNvPr id="538" name="円/楕円 537"/>
        <xdr:cNvSpPr/>
      </xdr:nvSpPr>
      <xdr:spPr>
        <a:xfrm>
          <a:off x="16268700" y="58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91706</xdr:rowOff>
    </xdr:from>
    <xdr:ext cx="534377" cy="259045"/>
    <xdr:sp macro="" textlink="">
      <xdr:nvSpPr>
        <xdr:cNvPr id="539" name="消防費該当値テキスト"/>
        <xdr:cNvSpPr txBox="1"/>
      </xdr:nvSpPr>
      <xdr:spPr>
        <a:xfrm>
          <a:off x="16370300" y="574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107965</xdr:rowOff>
    </xdr:from>
    <xdr:to>
      <xdr:col>22</xdr:col>
      <xdr:colOff>415925</xdr:colOff>
      <xdr:row>36</xdr:row>
      <xdr:rowOff>38115</xdr:rowOff>
    </xdr:to>
    <xdr:sp macro="" textlink="">
      <xdr:nvSpPr>
        <xdr:cNvPr id="540" name="円/楕円 539"/>
        <xdr:cNvSpPr/>
      </xdr:nvSpPr>
      <xdr:spPr>
        <a:xfrm>
          <a:off x="15430500" y="61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54642</xdr:rowOff>
    </xdr:from>
    <xdr:ext cx="534377" cy="259045"/>
    <xdr:sp macro="" textlink="">
      <xdr:nvSpPr>
        <xdr:cNvPr id="541" name="テキスト ボックス 540"/>
        <xdr:cNvSpPr txBox="1"/>
      </xdr:nvSpPr>
      <xdr:spPr>
        <a:xfrm>
          <a:off x="15214111" y="5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94386</xdr:rowOff>
    </xdr:from>
    <xdr:to>
      <xdr:col>21</xdr:col>
      <xdr:colOff>212725</xdr:colOff>
      <xdr:row>36</xdr:row>
      <xdr:rowOff>24536</xdr:rowOff>
    </xdr:to>
    <xdr:sp macro="" textlink="">
      <xdr:nvSpPr>
        <xdr:cNvPr id="542" name="円/楕円 541"/>
        <xdr:cNvSpPr/>
      </xdr:nvSpPr>
      <xdr:spPr>
        <a:xfrm>
          <a:off x="14541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41063</xdr:rowOff>
    </xdr:from>
    <xdr:ext cx="534377" cy="259045"/>
    <xdr:sp macro="" textlink="">
      <xdr:nvSpPr>
        <xdr:cNvPr id="543" name="テキスト ボックス 542"/>
        <xdr:cNvSpPr txBox="1"/>
      </xdr:nvSpPr>
      <xdr:spPr>
        <a:xfrm>
          <a:off x="14325111" y="58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92283</xdr:rowOff>
    </xdr:from>
    <xdr:to>
      <xdr:col>20</xdr:col>
      <xdr:colOff>9525</xdr:colOff>
      <xdr:row>37</xdr:row>
      <xdr:rowOff>22433</xdr:rowOff>
    </xdr:to>
    <xdr:sp macro="" textlink="">
      <xdr:nvSpPr>
        <xdr:cNvPr id="544" name="円/楕円 543"/>
        <xdr:cNvSpPr/>
      </xdr:nvSpPr>
      <xdr:spPr>
        <a:xfrm>
          <a:off x="13652500" y="62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38960</xdr:rowOff>
    </xdr:from>
    <xdr:ext cx="534377" cy="259045"/>
    <xdr:sp macro="" textlink="">
      <xdr:nvSpPr>
        <xdr:cNvPr id="545" name="テキスト ボックス 544"/>
        <xdr:cNvSpPr txBox="1"/>
      </xdr:nvSpPr>
      <xdr:spPr>
        <a:xfrm>
          <a:off x="13436111" y="60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80030</xdr:rowOff>
    </xdr:from>
    <xdr:to>
      <xdr:col>18</xdr:col>
      <xdr:colOff>492125</xdr:colOff>
      <xdr:row>38</xdr:row>
      <xdr:rowOff>10181</xdr:rowOff>
    </xdr:to>
    <xdr:sp macro="" textlink="">
      <xdr:nvSpPr>
        <xdr:cNvPr id="546" name="円/楕円 545"/>
        <xdr:cNvSpPr/>
      </xdr:nvSpPr>
      <xdr:spPr>
        <a:xfrm>
          <a:off x="12763500" y="64236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1307</xdr:rowOff>
    </xdr:from>
    <xdr:ext cx="534377" cy="259045"/>
    <xdr:sp macro="" textlink="">
      <xdr:nvSpPr>
        <xdr:cNvPr id="547" name="テキスト ボックス 546"/>
        <xdr:cNvSpPr txBox="1"/>
      </xdr:nvSpPr>
      <xdr:spPr>
        <a:xfrm>
          <a:off x="12547111" y="65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70" name="直線コネクタ 569"/>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71"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2" name="直線コネクタ 571"/>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3"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4" name="直線コネクタ 573"/>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52070</xdr:rowOff>
    </xdr:from>
    <xdr:to>
      <xdr:col>23</xdr:col>
      <xdr:colOff>517525</xdr:colOff>
      <xdr:row>55</xdr:row>
      <xdr:rowOff>5283</xdr:rowOff>
    </xdr:to>
    <xdr:cxnSp macro="">
      <xdr:nvCxnSpPr>
        <xdr:cNvPr id="575" name="直線コネクタ 574"/>
        <xdr:cNvCxnSpPr/>
      </xdr:nvCxnSpPr>
      <xdr:spPr>
        <a:xfrm>
          <a:off x="15481300" y="9310370"/>
          <a:ext cx="8382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6"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7" name="フローチャート : 判断 576"/>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52070</xdr:rowOff>
    </xdr:from>
    <xdr:to>
      <xdr:col>22</xdr:col>
      <xdr:colOff>365125</xdr:colOff>
      <xdr:row>54</xdr:row>
      <xdr:rowOff>165928</xdr:rowOff>
    </xdr:to>
    <xdr:cxnSp macro="">
      <xdr:nvCxnSpPr>
        <xdr:cNvPr id="578" name="直線コネクタ 577"/>
        <xdr:cNvCxnSpPr/>
      </xdr:nvCxnSpPr>
      <xdr:spPr>
        <a:xfrm flipV="1">
          <a:off x="14592300" y="9310370"/>
          <a:ext cx="889000" cy="1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112187</xdr:rowOff>
    </xdr:from>
    <xdr:to>
      <xdr:col>22</xdr:col>
      <xdr:colOff>415925</xdr:colOff>
      <xdr:row>57</xdr:row>
      <xdr:rowOff>42337</xdr:rowOff>
    </xdr:to>
    <xdr:sp macro="" textlink="">
      <xdr:nvSpPr>
        <xdr:cNvPr id="579" name="フローチャート : 判断 578"/>
        <xdr:cNvSpPr/>
      </xdr:nvSpPr>
      <xdr:spPr>
        <a:xfrm>
          <a:off x="15430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33464</xdr:rowOff>
    </xdr:from>
    <xdr:ext cx="534377" cy="259045"/>
    <xdr:sp macro="" textlink="">
      <xdr:nvSpPr>
        <xdr:cNvPr id="580" name="テキスト ボックス 579"/>
        <xdr:cNvSpPr txBox="1"/>
      </xdr:nvSpPr>
      <xdr:spPr>
        <a:xfrm>
          <a:off x="15214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165928</xdr:rowOff>
    </xdr:from>
    <xdr:to>
      <xdr:col>21</xdr:col>
      <xdr:colOff>161925</xdr:colOff>
      <xdr:row>55</xdr:row>
      <xdr:rowOff>134610</xdr:rowOff>
    </xdr:to>
    <xdr:cxnSp macro="">
      <xdr:nvCxnSpPr>
        <xdr:cNvPr id="581" name="直線コネクタ 580"/>
        <xdr:cNvCxnSpPr/>
      </xdr:nvCxnSpPr>
      <xdr:spPr>
        <a:xfrm flipV="1">
          <a:off x="13703300" y="9424228"/>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2" name="フローチャート : 判断 581"/>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3" name="テキスト ボックス 582"/>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134610</xdr:rowOff>
    </xdr:from>
    <xdr:to>
      <xdr:col>19</xdr:col>
      <xdr:colOff>644525</xdr:colOff>
      <xdr:row>57</xdr:row>
      <xdr:rowOff>11821</xdr:rowOff>
    </xdr:to>
    <xdr:cxnSp macro="">
      <xdr:nvCxnSpPr>
        <xdr:cNvPr id="584" name="直線コネクタ 583"/>
        <xdr:cNvCxnSpPr/>
      </xdr:nvCxnSpPr>
      <xdr:spPr>
        <a:xfrm flipV="1">
          <a:off x="12814300" y="9564360"/>
          <a:ext cx="889000" cy="2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5" name="フローチャート : 判断 584"/>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6" name="テキスト ボックス 585"/>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7" name="フローチャート : 判断 586"/>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128302</xdr:rowOff>
    </xdr:from>
    <xdr:ext cx="534377" cy="259045"/>
    <xdr:sp macro="" textlink="">
      <xdr:nvSpPr>
        <xdr:cNvPr id="588" name="テキスト ボックス 587"/>
        <xdr:cNvSpPr txBox="1"/>
      </xdr:nvSpPr>
      <xdr:spPr>
        <a:xfrm>
          <a:off x="12547111" y="99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125933</xdr:rowOff>
    </xdr:from>
    <xdr:to>
      <xdr:col>23</xdr:col>
      <xdr:colOff>568325</xdr:colOff>
      <xdr:row>55</xdr:row>
      <xdr:rowOff>56083</xdr:rowOff>
    </xdr:to>
    <xdr:sp macro="" textlink="">
      <xdr:nvSpPr>
        <xdr:cNvPr id="594" name="円/楕円 593"/>
        <xdr:cNvSpPr/>
      </xdr:nvSpPr>
      <xdr:spPr>
        <a:xfrm>
          <a:off x="16268700" y="93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148810</xdr:rowOff>
    </xdr:from>
    <xdr:ext cx="534377" cy="259045"/>
    <xdr:sp macro="" textlink="">
      <xdr:nvSpPr>
        <xdr:cNvPr id="595" name="教育費該当値テキスト"/>
        <xdr:cNvSpPr txBox="1"/>
      </xdr:nvSpPr>
      <xdr:spPr>
        <a:xfrm>
          <a:off x="16370300" y="92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72,570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1270</xdr:rowOff>
    </xdr:from>
    <xdr:to>
      <xdr:col>22</xdr:col>
      <xdr:colOff>415925</xdr:colOff>
      <xdr:row>54</xdr:row>
      <xdr:rowOff>102870</xdr:rowOff>
    </xdr:to>
    <xdr:sp macro="" textlink="">
      <xdr:nvSpPr>
        <xdr:cNvPr id="596" name="円/楕円 595"/>
        <xdr:cNvSpPr/>
      </xdr:nvSpPr>
      <xdr:spPr>
        <a:xfrm>
          <a:off x="15430500" y="9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119397</xdr:rowOff>
    </xdr:from>
    <xdr:ext cx="534377" cy="259045"/>
    <xdr:sp macro="" textlink="">
      <xdr:nvSpPr>
        <xdr:cNvPr id="597" name="テキスト ボックス 596"/>
        <xdr:cNvSpPr txBox="1"/>
      </xdr:nvSpPr>
      <xdr:spPr>
        <a:xfrm>
          <a:off x="15214111" y="90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115128</xdr:rowOff>
    </xdr:from>
    <xdr:to>
      <xdr:col>21</xdr:col>
      <xdr:colOff>212725</xdr:colOff>
      <xdr:row>55</xdr:row>
      <xdr:rowOff>45278</xdr:rowOff>
    </xdr:to>
    <xdr:sp macro="" textlink="">
      <xdr:nvSpPr>
        <xdr:cNvPr id="598" name="円/楕円 597"/>
        <xdr:cNvSpPr/>
      </xdr:nvSpPr>
      <xdr:spPr>
        <a:xfrm>
          <a:off x="14541500" y="93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61805</xdr:rowOff>
    </xdr:from>
    <xdr:ext cx="534377" cy="259045"/>
    <xdr:sp macro="" textlink="">
      <xdr:nvSpPr>
        <xdr:cNvPr id="599" name="テキスト ボックス 598"/>
        <xdr:cNvSpPr txBox="1"/>
      </xdr:nvSpPr>
      <xdr:spPr>
        <a:xfrm>
          <a:off x="14325111" y="914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83810</xdr:rowOff>
    </xdr:from>
    <xdr:to>
      <xdr:col>20</xdr:col>
      <xdr:colOff>9525</xdr:colOff>
      <xdr:row>56</xdr:row>
      <xdr:rowOff>13960</xdr:rowOff>
    </xdr:to>
    <xdr:sp macro="" textlink="">
      <xdr:nvSpPr>
        <xdr:cNvPr id="600" name="円/楕円 599"/>
        <xdr:cNvSpPr/>
      </xdr:nvSpPr>
      <xdr:spPr>
        <a:xfrm>
          <a:off x="13652500" y="95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30487</xdr:rowOff>
    </xdr:from>
    <xdr:ext cx="534377" cy="259045"/>
    <xdr:sp macro="" textlink="">
      <xdr:nvSpPr>
        <xdr:cNvPr id="601" name="テキスト ボックス 600"/>
        <xdr:cNvSpPr txBox="1"/>
      </xdr:nvSpPr>
      <xdr:spPr>
        <a:xfrm>
          <a:off x="13436111" y="928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132471</xdr:rowOff>
    </xdr:from>
    <xdr:to>
      <xdr:col>18</xdr:col>
      <xdr:colOff>492125</xdr:colOff>
      <xdr:row>57</xdr:row>
      <xdr:rowOff>62621</xdr:rowOff>
    </xdr:to>
    <xdr:sp macro="" textlink="">
      <xdr:nvSpPr>
        <xdr:cNvPr id="602" name="円/楕円 601"/>
        <xdr:cNvSpPr/>
      </xdr:nvSpPr>
      <xdr:spPr>
        <a:xfrm>
          <a:off x="12763500" y="973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79148</xdr:rowOff>
    </xdr:from>
    <xdr:ext cx="534377" cy="259045"/>
    <xdr:sp macro="" textlink="">
      <xdr:nvSpPr>
        <xdr:cNvPr id="603" name="テキスト ボックス 602"/>
        <xdr:cNvSpPr txBox="1"/>
      </xdr:nvSpPr>
      <xdr:spPr>
        <a:xfrm>
          <a:off x="12547111" y="950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7" name="直線コネクタ 626"/>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8"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30"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31" name="直線コネクタ 630"/>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1206</xdr:rowOff>
    </xdr:from>
    <xdr:to>
      <xdr:col>23</xdr:col>
      <xdr:colOff>517525</xdr:colOff>
      <xdr:row>78</xdr:row>
      <xdr:rowOff>65481</xdr:rowOff>
    </xdr:to>
    <xdr:cxnSp macro="">
      <xdr:nvCxnSpPr>
        <xdr:cNvPr id="632" name="直線コネクタ 631"/>
        <xdr:cNvCxnSpPr/>
      </xdr:nvCxnSpPr>
      <xdr:spPr>
        <a:xfrm>
          <a:off x="15481300" y="13202856"/>
          <a:ext cx="838200" cy="2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114152</xdr:rowOff>
    </xdr:from>
    <xdr:ext cx="469744" cy="259045"/>
    <xdr:sp macro="" textlink="">
      <xdr:nvSpPr>
        <xdr:cNvPr id="633" name="災害復旧費平均値テキスト"/>
        <xdr:cNvSpPr txBox="1"/>
      </xdr:nvSpPr>
      <xdr:spPr>
        <a:xfrm>
          <a:off x="16370300" y="1348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4" name="フローチャート : 判断 633"/>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44488</xdr:rowOff>
    </xdr:from>
    <xdr:to>
      <xdr:col>22</xdr:col>
      <xdr:colOff>365125</xdr:colOff>
      <xdr:row>77</xdr:row>
      <xdr:rowOff>1206</xdr:rowOff>
    </xdr:to>
    <xdr:cxnSp macro="">
      <xdr:nvCxnSpPr>
        <xdr:cNvPr id="635" name="直線コネクタ 634"/>
        <xdr:cNvCxnSpPr/>
      </xdr:nvCxnSpPr>
      <xdr:spPr>
        <a:xfrm>
          <a:off x="14592300" y="12903238"/>
          <a:ext cx="889000" cy="29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86919</xdr:rowOff>
    </xdr:from>
    <xdr:to>
      <xdr:col>22</xdr:col>
      <xdr:colOff>415925</xdr:colOff>
      <xdr:row>79</xdr:row>
      <xdr:rowOff>17069</xdr:rowOff>
    </xdr:to>
    <xdr:sp macro="" textlink="">
      <xdr:nvSpPr>
        <xdr:cNvPr id="636" name="フローチャート : 判断 635"/>
        <xdr:cNvSpPr/>
      </xdr:nvSpPr>
      <xdr:spPr>
        <a:xfrm>
          <a:off x="15430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8196</xdr:rowOff>
    </xdr:from>
    <xdr:ext cx="469744" cy="259045"/>
    <xdr:sp macro="" textlink="">
      <xdr:nvSpPr>
        <xdr:cNvPr id="637" name="テキスト ボックス 636"/>
        <xdr:cNvSpPr txBox="1"/>
      </xdr:nvSpPr>
      <xdr:spPr>
        <a:xfrm>
          <a:off x="15246427"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44488</xdr:rowOff>
    </xdr:from>
    <xdr:to>
      <xdr:col>21</xdr:col>
      <xdr:colOff>161925</xdr:colOff>
      <xdr:row>75</xdr:row>
      <xdr:rowOff>164058</xdr:rowOff>
    </xdr:to>
    <xdr:cxnSp macro="">
      <xdr:nvCxnSpPr>
        <xdr:cNvPr id="638" name="直線コネクタ 637"/>
        <xdr:cNvCxnSpPr/>
      </xdr:nvCxnSpPr>
      <xdr:spPr>
        <a:xfrm flipV="1">
          <a:off x="13703300" y="12903238"/>
          <a:ext cx="889000" cy="1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9" name="フローチャート : 判断 638"/>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36910</xdr:rowOff>
    </xdr:from>
    <xdr:ext cx="469744" cy="259045"/>
    <xdr:sp macro="" textlink="">
      <xdr:nvSpPr>
        <xdr:cNvPr id="640" name="テキスト ボックス 639"/>
        <xdr:cNvSpPr txBox="1"/>
      </xdr:nvSpPr>
      <xdr:spPr>
        <a:xfrm>
          <a:off x="14357427"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147358</xdr:rowOff>
    </xdr:from>
    <xdr:to>
      <xdr:col>19</xdr:col>
      <xdr:colOff>644525</xdr:colOff>
      <xdr:row>75</xdr:row>
      <xdr:rowOff>164058</xdr:rowOff>
    </xdr:to>
    <xdr:cxnSp macro="">
      <xdr:nvCxnSpPr>
        <xdr:cNvPr id="641" name="直線コネクタ 640"/>
        <xdr:cNvCxnSpPr/>
      </xdr:nvCxnSpPr>
      <xdr:spPr>
        <a:xfrm>
          <a:off x="12814300" y="12834658"/>
          <a:ext cx="889000" cy="18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2" name="フローチャート : 判断 641"/>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33266</xdr:rowOff>
    </xdr:from>
    <xdr:ext cx="469744" cy="259045"/>
    <xdr:sp macro="" textlink="">
      <xdr:nvSpPr>
        <xdr:cNvPr id="643" name="テキスト ボックス 642"/>
        <xdr:cNvSpPr txBox="1"/>
      </xdr:nvSpPr>
      <xdr:spPr>
        <a:xfrm>
          <a:off x="13468427"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4" name="フローチャート : 判断 643"/>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25240</xdr:rowOff>
    </xdr:from>
    <xdr:ext cx="469744" cy="259045"/>
    <xdr:sp macro="" textlink="">
      <xdr:nvSpPr>
        <xdr:cNvPr id="645" name="テキスト ボックス 644"/>
        <xdr:cNvSpPr txBox="1"/>
      </xdr:nvSpPr>
      <xdr:spPr>
        <a:xfrm>
          <a:off x="12579427" y="1356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14681</xdr:rowOff>
    </xdr:from>
    <xdr:to>
      <xdr:col>23</xdr:col>
      <xdr:colOff>568325</xdr:colOff>
      <xdr:row>78</xdr:row>
      <xdr:rowOff>116281</xdr:rowOff>
    </xdr:to>
    <xdr:sp macro="" textlink="">
      <xdr:nvSpPr>
        <xdr:cNvPr id="651" name="円/楕円 650"/>
        <xdr:cNvSpPr/>
      </xdr:nvSpPr>
      <xdr:spPr>
        <a:xfrm>
          <a:off x="162687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37558</xdr:rowOff>
    </xdr:from>
    <xdr:ext cx="534377" cy="259045"/>
    <xdr:sp macro="" textlink="">
      <xdr:nvSpPr>
        <xdr:cNvPr id="652" name="災害復旧費該当値テキスト"/>
        <xdr:cNvSpPr txBox="1"/>
      </xdr:nvSpPr>
      <xdr:spPr>
        <a:xfrm>
          <a:off x="16370300" y="1323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121856</xdr:rowOff>
    </xdr:from>
    <xdr:to>
      <xdr:col>22</xdr:col>
      <xdr:colOff>415925</xdr:colOff>
      <xdr:row>77</xdr:row>
      <xdr:rowOff>52006</xdr:rowOff>
    </xdr:to>
    <xdr:sp macro="" textlink="">
      <xdr:nvSpPr>
        <xdr:cNvPr id="653" name="円/楕円 652"/>
        <xdr:cNvSpPr/>
      </xdr:nvSpPr>
      <xdr:spPr>
        <a:xfrm>
          <a:off x="15430500" y="131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68533</xdr:rowOff>
    </xdr:from>
    <xdr:ext cx="534377" cy="259045"/>
    <xdr:sp macro="" textlink="">
      <xdr:nvSpPr>
        <xdr:cNvPr id="654" name="テキスト ボックス 653"/>
        <xdr:cNvSpPr txBox="1"/>
      </xdr:nvSpPr>
      <xdr:spPr>
        <a:xfrm>
          <a:off x="15214111" y="129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165138</xdr:rowOff>
    </xdr:from>
    <xdr:to>
      <xdr:col>21</xdr:col>
      <xdr:colOff>212725</xdr:colOff>
      <xdr:row>75</xdr:row>
      <xdr:rowOff>95288</xdr:rowOff>
    </xdr:to>
    <xdr:sp macro="" textlink="">
      <xdr:nvSpPr>
        <xdr:cNvPr id="655" name="円/楕円 654"/>
        <xdr:cNvSpPr/>
      </xdr:nvSpPr>
      <xdr:spPr>
        <a:xfrm>
          <a:off x="14541500" y="128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111815</xdr:rowOff>
    </xdr:from>
    <xdr:ext cx="534377" cy="259045"/>
    <xdr:sp macro="" textlink="">
      <xdr:nvSpPr>
        <xdr:cNvPr id="656" name="テキスト ボックス 655"/>
        <xdr:cNvSpPr txBox="1"/>
      </xdr:nvSpPr>
      <xdr:spPr>
        <a:xfrm>
          <a:off x="14325111" y="12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113259</xdr:rowOff>
    </xdr:from>
    <xdr:to>
      <xdr:col>20</xdr:col>
      <xdr:colOff>9525</xdr:colOff>
      <xdr:row>76</xdr:row>
      <xdr:rowOff>43408</xdr:rowOff>
    </xdr:to>
    <xdr:sp macro="" textlink="">
      <xdr:nvSpPr>
        <xdr:cNvPr id="657" name="円/楕円 656"/>
        <xdr:cNvSpPr/>
      </xdr:nvSpPr>
      <xdr:spPr>
        <a:xfrm>
          <a:off x="13652500" y="12972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59936</xdr:rowOff>
    </xdr:from>
    <xdr:ext cx="534377" cy="259045"/>
    <xdr:sp macro="" textlink="">
      <xdr:nvSpPr>
        <xdr:cNvPr id="658" name="テキスト ボックス 657"/>
        <xdr:cNvSpPr txBox="1"/>
      </xdr:nvSpPr>
      <xdr:spPr>
        <a:xfrm>
          <a:off x="13436111" y="127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96558</xdr:rowOff>
    </xdr:from>
    <xdr:to>
      <xdr:col>18</xdr:col>
      <xdr:colOff>492125</xdr:colOff>
      <xdr:row>75</xdr:row>
      <xdr:rowOff>26708</xdr:rowOff>
    </xdr:to>
    <xdr:sp macro="" textlink="">
      <xdr:nvSpPr>
        <xdr:cNvPr id="659" name="円/楕円 658"/>
        <xdr:cNvSpPr/>
      </xdr:nvSpPr>
      <xdr:spPr>
        <a:xfrm>
          <a:off x="12763500" y="127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43235</xdr:rowOff>
    </xdr:from>
    <xdr:ext cx="534377" cy="259045"/>
    <xdr:sp macro="" textlink="">
      <xdr:nvSpPr>
        <xdr:cNvPr id="660" name="テキスト ボックス 659"/>
        <xdr:cNvSpPr txBox="1"/>
      </xdr:nvSpPr>
      <xdr:spPr>
        <a:xfrm>
          <a:off x="12547111" y="125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6" name="直線コネクタ 685"/>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7"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8" name="直線コネクタ 687"/>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9"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90" name="直線コネクタ 689"/>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15309</xdr:rowOff>
    </xdr:from>
    <xdr:to>
      <xdr:col>23</xdr:col>
      <xdr:colOff>517525</xdr:colOff>
      <xdr:row>95</xdr:row>
      <xdr:rowOff>22673</xdr:rowOff>
    </xdr:to>
    <xdr:cxnSp macro="">
      <xdr:nvCxnSpPr>
        <xdr:cNvPr id="691" name="直線コネクタ 690"/>
        <xdr:cNvCxnSpPr/>
      </xdr:nvCxnSpPr>
      <xdr:spPr>
        <a:xfrm>
          <a:off x="15481300" y="15788709"/>
          <a:ext cx="8382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2"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3" name="フローチャート : 判断 692"/>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15309</xdr:rowOff>
    </xdr:from>
    <xdr:to>
      <xdr:col>22</xdr:col>
      <xdr:colOff>365125</xdr:colOff>
      <xdr:row>93</xdr:row>
      <xdr:rowOff>168650</xdr:rowOff>
    </xdr:to>
    <xdr:cxnSp macro="">
      <xdr:nvCxnSpPr>
        <xdr:cNvPr id="694" name="直線コネクタ 693"/>
        <xdr:cNvCxnSpPr/>
      </xdr:nvCxnSpPr>
      <xdr:spPr>
        <a:xfrm flipV="1">
          <a:off x="14592300" y="15788709"/>
          <a:ext cx="889000" cy="3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50202</xdr:rowOff>
    </xdr:from>
    <xdr:to>
      <xdr:col>22</xdr:col>
      <xdr:colOff>415925</xdr:colOff>
      <xdr:row>94</xdr:row>
      <xdr:rowOff>151802</xdr:rowOff>
    </xdr:to>
    <xdr:sp macro="" textlink="">
      <xdr:nvSpPr>
        <xdr:cNvPr id="695" name="フローチャート : 判断 694"/>
        <xdr:cNvSpPr/>
      </xdr:nvSpPr>
      <xdr:spPr>
        <a:xfrm>
          <a:off x="15430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142929</xdr:rowOff>
    </xdr:from>
    <xdr:ext cx="534377" cy="259045"/>
    <xdr:sp macro="" textlink="">
      <xdr:nvSpPr>
        <xdr:cNvPr id="696" name="テキスト ボックス 695"/>
        <xdr:cNvSpPr txBox="1"/>
      </xdr:nvSpPr>
      <xdr:spPr>
        <a:xfrm>
          <a:off x="15214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168650</xdr:rowOff>
    </xdr:from>
    <xdr:to>
      <xdr:col>21</xdr:col>
      <xdr:colOff>161925</xdr:colOff>
      <xdr:row>94</xdr:row>
      <xdr:rowOff>17349</xdr:rowOff>
    </xdr:to>
    <xdr:cxnSp macro="">
      <xdr:nvCxnSpPr>
        <xdr:cNvPr id="697" name="直線コネクタ 696"/>
        <xdr:cNvCxnSpPr/>
      </xdr:nvCxnSpPr>
      <xdr:spPr>
        <a:xfrm flipV="1">
          <a:off x="13703300" y="16113500"/>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8" name="フローチャート : 判断 697"/>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9" name="テキスト ボックス 698"/>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17349</xdr:rowOff>
    </xdr:from>
    <xdr:to>
      <xdr:col>19</xdr:col>
      <xdr:colOff>644525</xdr:colOff>
      <xdr:row>94</xdr:row>
      <xdr:rowOff>70875</xdr:rowOff>
    </xdr:to>
    <xdr:cxnSp macro="">
      <xdr:nvCxnSpPr>
        <xdr:cNvPr id="700" name="直線コネクタ 699"/>
        <xdr:cNvCxnSpPr/>
      </xdr:nvCxnSpPr>
      <xdr:spPr>
        <a:xfrm flipV="1">
          <a:off x="12814300" y="16133649"/>
          <a:ext cx="889000" cy="5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701" name="フローチャート : 判断 700"/>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2" name="テキスト ボックス 701"/>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3" name="フローチャート : 判断 702"/>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4" name="テキスト ボックス 703"/>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143323</xdr:rowOff>
    </xdr:from>
    <xdr:to>
      <xdr:col>23</xdr:col>
      <xdr:colOff>568325</xdr:colOff>
      <xdr:row>95</xdr:row>
      <xdr:rowOff>73473</xdr:rowOff>
    </xdr:to>
    <xdr:sp macro="" textlink="">
      <xdr:nvSpPr>
        <xdr:cNvPr id="710" name="円/楕円 709"/>
        <xdr:cNvSpPr/>
      </xdr:nvSpPr>
      <xdr:spPr>
        <a:xfrm>
          <a:off x="16268700" y="162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166200</xdr:rowOff>
    </xdr:from>
    <xdr:ext cx="534377" cy="259045"/>
    <xdr:sp macro="" textlink="">
      <xdr:nvSpPr>
        <xdr:cNvPr id="711" name="公債費該当値テキスト"/>
        <xdr:cNvSpPr txBox="1"/>
      </xdr:nvSpPr>
      <xdr:spPr>
        <a:xfrm>
          <a:off x="16370300" y="1611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46,667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135959</xdr:rowOff>
    </xdr:from>
    <xdr:to>
      <xdr:col>22</xdr:col>
      <xdr:colOff>415925</xdr:colOff>
      <xdr:row>92</xdr:row>
      <xdr:rowOff>66109</xdr:rowOff>
    </xdr:to>
    <xdr:sp macro="" textlink="">
      <xdr:nvSpPr>
        <xdr:cNvPr id="712" name="円/楕円 711"/>
        <xdr:cNvSpPr/>
      </xdr:nvSpPr>
      <xdr:spPr>
        <a:xfrm>
          <a:off x="15430500" y="157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82636</xdr:rowOff>
    </xdr:from>
    <xdr:ext cx="534377" cy="259045"/>
    <xdr:sp macro="" textlink="">
      <xdr:nvSpPr>
        <xdr:cNvPr id="713" name="テキスト ボックス 712"/>
        <xdr:cNvSpPr txBox="1"/>
      </xdr:nvSpPr>
      <xdr:spPr>
        <a:xfrm>
          <a:off x="15214111" y="155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117850</xdr:rowOff>
    </xdr:from>
    <xdr:to>
      <xdr:col>21</xdr:col>
      <xdr:colOff>212725</xdr:colOff>
      <xdr:row>94</xdr:row>
      <xdr:rowOff>48000</xdr:rowOff>
    </xdr:to>
    <xdr:sp macro="" textlink="">
      <xdr:nvSpPr>
        <xdr:cNvPr id="714" name="円/楕円 713"/>
        <xdr:cNvSpPr/>
      </xdr:nvSpPr>
      <xdr:spPr>
        <a:xfrm>
          <a:off x="14541500" y="16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64527</xdr:rowOff>
    </xdr:from>
    <xdr:ext cx="534377" cy="259045"/>
    <xdr:sp macro="" textlink="">
      <xdr:nvSpPr>
        <xdr:cNvPr id="715" name="テキスト ボックス 714"/>
        <xdr:cNvSpPr txBox="1"/>
      </xdr:nvSpPr>
      <xdr:spPr>
        <a:xfrm>
          <a:off x="14325111" y="158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137999</xdr:rowOff>
    </xdr:from>
    <xdr:to>
      <xdr:col>20</xdr:col>
      <xdr:colOff>9525</xdr:colOff>
      <xdr:row>94</xdr:row>
      <xdr:rowOff>68149</xdr:rowOff>
    </xdr:to>
    <xdr:sp macro="" textlink="">
      <xdr:nvSpPr>
        <xdr:cNvPr id="716" name="円/楕円 715"/>
        <xdr:cNvSpPr/>
      </xdr:nvSpPr>
      <xdr:spPr>
        <a:xfrm>
          <a:off x="13652500" y="160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84676</xdr:rowOff>
    </xdr:from>
    <xdr:ext cx="534377" cy="259045"/>
    <xdr:sp macro="" textlink="">
      <xdr:nvSpPr>
        <xdr:cNvPr id="717" name="テキスト ボックス 716"/>
        <xdr:cNvSpPr txBox="1"/>
      </xdr:nvSpPr>
      <xdr:spPr>
        <a:xfrm>
          <a:off x="13436111" y="1585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20075</xdr:rowOff>
    </xdr:from>
    <xdr:to>
      <xdr:col>18</xdr:col>
      <xdr:colOff>492125</xdr:colOff>
      <xdr:row>94</xdr:row>
      <xdr:rowOff>121675</xdr:rowOff>
    </xdr:to>
    <xdr:sp macro="" textlink="">
      <xdr:nvSpPr>
        <xdr:cNvPr id="718" name="円/楕円 717"/>
        <xdr:cNvSpPr/>
      </xdr:nvSpPr>
      <xdr:spPr>
        <a:xfrm>
          <a:off x="12763500" y="161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138202</xdr:rowOff>
    </xdr:from>
    <xdr:ext cx="534377" cy="259045"/>
    <xdr:sp macro="" textlink="">
      <xdr:nvSpPr>
        <xdr:cNvPr id="719" name="テキスト ボックス 718"/>
        <xdr:cNvSpPr txBox="1"/>
      </xdr:nvSpPr>
      <xdr:spPr>
        <a:xfrm>
          <a:off x="12547111" y="1591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3" name="直線コネクタ 742"/>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6"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7" name="直線コネクタ 746"/>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9"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0" name="フローチャート : 判断 749"/>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2" name="フローチャート : 判断 751"/>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3" name="テキスト ボックス 752"/>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5" name="フローチャート : 判断 754"/>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6" name="テキスト ボックス 755"/>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8" name="フローチャート : 判断 757"/>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9" name="テキスト ボックス 758"/>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60" name="フローチャート : 判断 759"/>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1" name="テキスト ボックス 760"/>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8"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957,653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年度発生の東日本大震災以降右肩上がりで推移してい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これは、性質別の物件費と同様に、原子力発電所事故で飛散した放射線物質に係る除染業務委託経費が震災以降年々大幅に増加してい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事業が完了に向かっていることから、住民一人当たりのコストは前年比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339,544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957,653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民生費同様に東日本大震災以降大幅に増加しているが、これは復旧・復興事業の実施にあたり国等から交付された復興交付金等の財源を、一旦基金へ積み立てしたことにより大幅に増加してい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商工費については、工業用地造成事業の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期工事が開始されたことに伴い増額となった。土木費については、災害公営住宅整備事業完了に伴い減額となった。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財政調整基金の残高については、前年度決算剰余金を</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6.98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24.87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繰越額が増加及び標準財政規模が減少した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は、積立額が増加した結果、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一般会計等及び連結するすべての他の会計を合算した実質収支額、資金不足額、剰余額が黒字であり、連結実質赤字比率は生じなかった。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sqref="A1:XFD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113731270</v>
      </c>
      <c r="BO4" s="381"/>
      <c r="BP4" s="381"/>
      <c r="BQ4" s="381"/>
      <c r="BR4" s="381"/>
      <c r="BS4" s="381"/>
      <c r="BT4" s="381"/>
      <c r="BU4" s="382"/>
      <c r="BV4" s="380">
        <v>140078843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8.1</v>
      </c>
      <c r="CU4" s="387"/>
      <c r="CV4" s="387"/>
      <c r="CW4" s="387"/>
      <c r="CX4" s="387"/>
      <c r="CY4" s="387"/>
      <c r="CZ4" s="387"/>
      <c r="DA4" s="388"/>
      <c r="DB4" s="386">
        <v>11.2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109494093</v>
      </c>
      <c r="BO5" s="418"/>
      <c r="BP5" s="418"/>
      <c r="BQ5" s="418"/>
      <c r="BR5" s="418"/>
      <c r="BS5" s="418"/>
      <c r="BT5" s="418"/>
      <c r="BU5" s="419"/>
      <c r="BV5" s="417">
        <v>135712680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91.3</v>
      </c>
      <c r="CU5" s="415"/>
      <c r="CV5" s="415"/>
      <c r="CW5" s="415"/>
      <c r="CX5" s="415"/>
      <c r="CY5" s="415"/>
      <c r="CZ5" s="415"/>
      <c r="DA5" s="416"/>
      <c r="DB5" s="414">
        <v>87.8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4237177</v>
      </c>
      <c r="BO6" s="418"/>
      <c r="BP6" s="418"/>
      <c r="BQ6" s="418"/>
      <c r="BR6" s="418"/>
      <c r="BS6" s="418"/>
      <c r="BT6" s="418"/>
      <c r="BU6" s="419"/>
      <c r="BV6" s="417">
        <v>4366163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v>
      </c>
      <c r="CU6" s="455"/>
      <c r="CV6" s="455"/>
      <c r="CW6" s="455"/>
      <c r="CX6" s="455"/>
      <c r="CY6" s="455"/>
      <c r="CZ6" s="455"/>
      <c r="DA6" s="456"/>
      <c r="DB6" s="454">
        <v>93.3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2720768</v>
      </c>
      <c r="BO7" s="418"/>
      <c r="BP7" s="418"/>
      <c r="BQ7" s="418"/>
      <c r="BR7" s="418"/>
      <c r="BS7" s="418"/>
      <c r="BT7" s="418"/>
      <c r="BU7" s="419"/>
      <c r="BV7" s="417">
        <v>2243117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18654634</v>
      </c>
      <c r="CU7" s="418"/>
      <c r="CV7" s="418"/>
      <c r="CW7" s="418"/>
      <c r="CX7" s="418"/>
      <c r="CY7" s="418"/>
      <c r="CZ7" s="418"/>
      <c r="DA7" s="419"/>
      <c r="DB7" s="417">
        <v>18904430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1516409</v>
      </c>
      <c r="BO8" s="418"/>
      <c r="BP8" s="418"/>
      <c r="BQ8" s="418"/>
      <c r="BR8" s="418"/>
      <c r="BS8" s="418"/>
      <c r="BT8" s="418"/>
      <c r="BU8" s="419"/>
      <c r="BV8" s="417">
        <v>2123046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0.64</v>
      </c>
      <c r="CU8" s="458"/>
      <c r="CV8" s="458"/>
      <c r="CW8" s="458"/>
      <c r="CX8" s="458"/>
      <c r="CY8" s="458"/>
      <c r="CZ8" s="458"/>
      <c r="DA8" s="459"/>
      <c r="DB8" s="457">
        <v>0.6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57797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-606637</v>
      </c>
      <c r="BO9" s="418"/>
      <c r="BP9" s="418"/>
      <c r="BQ9" s="418"/>
      <c r="BR9" s="418"/>
      <c r="BS9" s="418"/>
      <c r="BT9" s="418"/>
      <c r="BU9" s="419"/>
      <c r="BV9" s="417">
        <v>-991523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9.3000000000000007</v>
      </c>
      <c r="CU9" s="415"/>
      <c r="CV9" s="415"/>
      <c r="CW9" s="415"/>
      <c r="CX9" s="415"/>
      <c r="CY9" s="415"/>
      <c r="CZ9" s="415"/>
      <c r="DA9" s="416"/>
      <c r="DB9" s="414">
        <v>15.5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70878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1510444</v>
      </c>
      <c r="BO10" s="418"/>
      <c r="BP10" s="418"/>
      <c r="BQ10" s="418"/>
      <c r="BR10" s="418"/>
      <c r="BS10" s="418"/>
      <c r="BT10" s="418"/>
      <c r="BU10" s="419"/>
      <c r="BV10" s="417">
        <v>29341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1519908</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62960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253125</v>
      </c>
      <c r="BO12" s="418"/>
      <c r="BP12" s="418"/>
      <c r="BQ12" s="418"/>
      <c r="BR12" s="418"/>
      <c r="BS12" s="418"/>
      <c r="BT12" s="418"/>
      <c r="BU12" s="419"/>
      <c r="BV12" s="417">
        <v>189234</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62608</v>
      </c>
      <c r="S13" s="499"/>
      <c r="T13" s="499"/>
      <c r="U13" s="499"/>
      <c r="V13" s="500"/>
      <c r="W13" s="433" t="s">
        <v>125</v>
      </c>
      <c r="X13" s="434"/>
      <c r="Y13" s="434"/>
      <c r="Z13" s="434"/>
      <c r="AA13" s="434"/>
      <c r="AB13" s="424"/>
      <c r="AC13" s="468">
        <v>1232</v>
      </c>
      <c r="AD13" s="469"/>
      <c r="AE13" s="469"/>
      <c r="AF13" s="469"/>
      <c r="AG13" s="508"/>
      <c r="AH13" s="468">
        <v>2679</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650682</v>
      </c>
      <c r="BO13" s="418"/>
      <c r="BP13" s="418"/>
      <c r="BQ13" s="418"/>
      <c r="BR13" s="418"/>
      <c r="BS13" s="418"/>
      <c r="BT13" s="418"/>
      <c r="BU13" s="419"/>
      <c r="BV13" s="417">
        <v>368492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10.1</v>
      </c>
      <c r="CU13" s="415"/>
      <c r="CV13" s="415"/>
      <c r="CW13" s="415"/>
      <c r="CX13" s="415"/>
      <c r="CY13" s="415"/>
      <c r="CZ13" s="415"/>
      <c r="DA13" s="416"/>
      <c r="DB13" s="414">
        <v>12.3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63930</v>
      </c>
      <c r="S14" s="499"/>
      <c r="T14" s="499"/>
      <c r="U14" s="499"/>
      <c r="V14" s="500"/>
      <c r="W14" s="407"/>
      <c r="X14" s="408"/>
      <c r="Y14" s="408"/>
      <c r="Z14" s="408"/>
      <c r="AA14" s="408"/>
      <c r="AB14" s="397"/>
      <c r="AC14" s="501">
        <v>4.3</v>
      </c>
      <c r="AD14" s="502"/>
      <c r="AE14" s="502"/>
      <c r="AF14" s="502"/>
      <c r="AG14" s="503"/>
      <c r="AH14" s="501">
        <v>8.1999999999999993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63646</v>
      </c>
      <c r="S15" s="499"/>
      <c r="T15" s="499"/>
      <c r="U15" s="499"/>
      <c r="V15" s="500"/>
      <c r="W15" s="433" t="s">
        <v>131</v>
      </c>
      <c r="X15" s="434"/>
      <c r="Y15" s="434"/>
      <c r="Z15" s="434"/>
      <c r="AA15" s="434"/>
      <c r="AB15" s="424"/>
      <c r="AC15" s="468">
        <v>11976</v>
      </c>
      <c r="AD15" s="469"/>
      <c r="AE15" s="469"/>
      <c r="AF15" s="469"/>
      <c r="AG15" s="508"/>
      <c r="AH15" s="468">
        <v>10900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9545372</v>
      </c>
      <c r="BO15" s="381"/>
      <c r="BP15" s="381"/>
      <c r="BQ15" s="381"/>
      <c r="BR15" s="381"/>
      <c r="BS15" s="381"/>
      <c r="BT15" s="381"/>
      <c r="BU15" s="382"/>
      <c r="BV15" s="380">
        <v>9087156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42.1</v>
      </c>
      <c r="AD16" s="502"/>
      <c r="AE16" s="502"/>
      <c r="AF16" s="502"/>
      <c r="AG16" s="503"/>
      <c r="AH16" s="501">
        <v>33.4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14223235</v>
      </c>
      <c r="BO16" s="418"/>
      <c r="BP16" s="418"/>
      <c r="BQ16" s="418"/>
      <c r="BR16" s="418"/>
      <c r="BS16" s="418"/>
      <c r="BT16" s="418"/>
      <c r="BU16" s="419"/>
      <c r="BV16" s="417">
        <v>14116611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15264</v>
      </c>
      <c r="AD17" s="469"/>
      <c r="AE17" s="469"/>
      <c r="AF17" s="469"/>
      <c r="AG17" s="508"/>
      <c r="AH17" s="468">
        <v>19034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12354566</v>
      </c>
      <c r="BO17" s="418"/>
      <c r="BP17" s="418"/>
      <c r="BQ17" s="418"/>
      <c r="BR17" s="418"/>
      <c r="BS17" s="418"/>
      <c r="BT17" s="418"/>
      <c r="BU17" s="419"/>
      <c r="BV17" s="417">
        <v>11766000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398.58</v>
      </c>
      <c r="M18" s="530"/>
      <c r="N18" s="530"/>
      <c r="O18" s="530"/>
      <c r="P18" s="530"/>
      <c r="Q18" s="530"/>
      <c r="R18" s="531"/>
      <c r="S18" s="531"/>
      <c r="T18" s="531"/>
      <c r="U18" s="531"/>
      <c r="V18" s="532"/>
      <c r="W18" s="435"/>
      <c r="X18" s="436"/>
      <c r="Y18" s="436"/>
      <c r="Z18" s="436"/>
      <c r="AA18" s="436"/>
      <c r="AB18" s="427"/>
      <c r="AC18" s="533">
        <v>53.6</v>
      </c>
      <c r="AD18" s="534"/>
      <c r="AE18" s="534"/>
      <c r="AF18" s="534"/>
      <c r="AG18" s="535"/>
      <c r="AH18" s="533">
        <v>58.4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15139407</v>
      </c>
      <c r="BO18" s="418"/>
      <c r="BP18" s="418"/>
      <c r="BQ18" s="418"/>
      <c r="BR18" s="418"/>
      <c r="BS18" s="418"/>
      <c r="BT18" s="418"/>
      <c r="BU18" s="419"/>
      <c r="BV18" s="417">
        <v>15677553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145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30947448</v>
      </c>
      <c r="BO19" s="418"/>
      <c r="BP19" s="418"/>
      <c r="BQ19" s="418"/>
      <c r="BR19" s="418"/>
      <c r="BS19" s="418"/>
      <c r="BT19" s="418"/>
      <c r="BU19" s="419"/>
      <c r="BV19" s="417">
        <v>32107021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25944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30884368</v>
      </c>
      <c r="BO23" s="418"/>
      <c r="BP23" s="418"/>
      <c r="BQ23" s="418"/>
      <c r="BR23" s="418"/>
      <c r="BS23" s="418"/>
      <c r="BT23" s="418"/>
      <c r="BU23" s="419"/>
      <c r="BV23" s="417">
        <v>31923335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10000</v>
      </c>
      <c r="R24" s="469"/>
      <c r="S24" s="469"/>
      <c r="T24" s="469"/>
      <c r="U24" s="469"/>
      <c r="V24" s="508"/>
      <c r="W24" s="563"/>
      <c r="X24" s="551"/>
      <c r="Y24" s="552"/>
      <c r="Z24" s="467" t="s">
        <v>155</v>
      </c>
      <c r="AA24" s="447"/>
      <c r="AB24" s="447"/>
      <c r="AC24" s="447"/>
      <c r="AD24" s="447"/>
      <c r="AE24" s="447"/>
      <c r="AF24" s="447"/>
      <c r="AG24" s="448"/>
      <c r="AH24" s="468">
        <v>553</v>
      </c>
      <c r="AI24" s="469"/>
      <c r="AJ24" s="469"/>
      <c r="AK24" s="469"/>
      <c r="AL24" s="508"/>
      <c r="AM24" s="468">
        <v>1676696</v>
      </c>
      <c r="AN24" s="469"/>
      <c r="AO24" s="469"/>
      <c r="AP24" s="469"/>
      <c r="AQ24" s="469"/>
      <c r="AR24" s="508"/>
      <c r="AS24" s="468">
        <v>3032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24892725</v>
      </c>
      <c r="BO24" s="418"/>
      <c r="BP24" s="418"/>
      <c r="BQ24" s="418"/>
      <c r="BR24" s="418"/>
      <c r="BS24" s="418"/>
      <c r="BT24" s="418"/>
      <c r="BU24" s="419"/>
      <c r="BV24" s="417">
        <v>25782694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7900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2814194</v>
      </c>
      <c r="BO25" s="381"/>
      <c r="BP25" s="381"/>
      <c r="BQ25" s="381"/>
      <c r="BR25" s="381"/>
      <c r="BS25" s="381"/>
      <c r="BT25" s="381"/>
      <c r="BU25" s="382"/>
      <c r="BV25" s="380">
        <v>60569769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7200</v>
      </c>
      <c r="R26" s="469"/>
      <c r="S26" s="469"/>
      <c r="T26" s="469"/>
      <c r="U26" s="469"/>
      <c r="V26" s="508"/>
      <c r="W26" s="563"/>
      <c r="X26" s="551"/>
      <c r="Y26" s="552"/>
      <c r="Z26" s="467" t="s">
        <v>161</v>
      </c>
      <c r="AA26" s="573"/>
      <c r="AB26" s="573"/>
      <c r="AC26" s="573"/>
      <c r="AD26" s="573"/>
      <c r="AE26" s="573"/>
      <c r="AF26" s="573"/>
      <c r="AG26" s="574"/>
      <c r="AH26" s="468">
        <v>47</v>
      </c>
      <c r="AI26" s="469"/>
      <c r="AJ26" s="469"/>
      <c r="AK26" s="469"/>
      <c r="AL26" s="508"/>
      <c r="AM26" s="468">
        <v>143021</v>
      </c>
      <c r="AN26" s="469"/>
      <c r="AO26" s="469"/>
      <c r="AP26" s="469"/>
      <c r="AQ26" s="469"/>
      <c r="AR26" s="508"/>
      <c r="AS26" s="468">
        <v>3043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4630</v>
      </c>
      <c r="R27" s="469"/>
      <c r="S27" s="469"/>
      <c r="T27" s="469"/>
      <c r="U27" s="469"/>
      <c r="V27" s="508"/>
      <c r="W27" s="563"/>
      <c r="X27" s="551"/>
      <c r="Y27" s="552"/>
      <c r="Z27" s="467" t="s">
        <v>164</v>
      </c>
      <c r="AA27" s="447"/>
      <c r="AB27" s="447"/>
      <c r="AC27" s="447"/>
      <c r="AD27" s="447"/>
      <c r="AE27" s="447"/>
      <c r="AF27" s="447"/>
      <c r="AG27" s="448"/>
      <c r="AH27" s="468">
        <v>22</v>
      </c>
      <c r="AI27" s="469"/>
      <c r="AJ27" s="469"/>
      <c r="AK27" s="469"/>
      <c r="AL27" s="508"/>
      <c r="AM27" s="468">
        <v>77988</v>
      </c>
      <c r="AN27" s="469"/>
      <c r="AO27" s="469"/>
      <c r="AP27" s="469"/>
      <c r="AQ27" s="469"/>
      <c r="AR27" s="508"/>
      <c r="AS27" s="468">
        <v>3545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400000</v>
      </c>
      <c r="BO27" s="587"/>
      <c r="BP27" s="587"/>
      <c r="BQ27" s="587"/>
      <c r="BR27" s="587"/>
      <c r="BS27" s="587"/>
      <c r="BT27" s="587"/>
      <c r="BU27" s="588"/>
      <c r="BV27" s="586">
        <v>400000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4060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4639811</v>
      </c>
      <c r="BO28" s="381"/>
      <c r="BP28" s="381"/>
      <c r="BQ28" s="381"/>
      <c r="BR28" s="381"/>
      <c r="BS28" s="381"/>
      <c r="BT28" s="381"/>
      <c r="BU28" s="382"/>
      <c r="BV28" s="380">
        <v>3382492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20</v>
      </c>
      <c r="M29" s="469"/>
      <c r="N29" s="469"/>
      <c r="O29" s="469"/>
      <c r="P29" s="508"/>
      <c r="Q29" s="468">
        <v>3850</v>
      </c>
      <c r="R29" s="469"/>
      <c r="S29" s="469"/>
      <c r="T29" s="469"/>
      <c r="U29" s="469"/>
      <c r="V29" s="508"/>
      <c r="W29" s="564"/>
      <c r="X29" s="565"/>
      <c r="Y29" s="566"/>
      <c r="Z29" s="467" t="s">
        <v>171</v>
      </c>
      <c r="AA29" s="447"/>
      <c r="AB29" s="447"/>
      <c r="AC29" s="447"/>
      <c r="AD29" s="447"/>
      <c r="AE29" s="447"/>
      <c r="AF29" s="447"/>
      <c r="AG29" s="448"/>
      <c r="AH29" s="468">
        <v>575</v>
      </c>
      <c r="AI29" s="469"/>
      <c r="AJ29" s="469"/>
      <c r="AK29" s="469"/>
      <c r="AL29" s="508"/>
      <c r="AM29" s="468">
        <v>1754684</v>
      </c>
      <c r="AN29" s="469"/>
      <c r="AO29" s="469"/>
      <c r="AP29" s="469"/>
      <c r="AQ29" s="469"/>
      <c r="AR29" s="508"/>
      <c r="AS29" s="468">
        <v>3052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3108917</v>
      </c>
      <c r="BO29" s="418"/>
      <c r="BP29" s="418"/>
      <c r="BQ29" s="418"/>
      <c r="BR29" s="418"/>
      <c r="BS29" s="418"/>
      <c r="BT29" s="418"/>
      <c r="BU29" s="419"/>
      <c r="BV29" s="417">
        <v>607806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33643589</v>
      </c>
      <c r="BO30" s="587"/>
      <c r="BP30" s="587"/>
      <c r="BQ30" s="587"/>
      <c r="BR30" s="587"/>
      <c r="BS30" s="587"/>
      <c r="BT30" s="587"/>
      <c r="BU30" s="588"/>
      <c r="BV30" s="586">
        <v>31641139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IF('各会計、関係団体の財政状況及び健全化判断比率'!B36="","",'各会計、関係団体の財政状況及び健全化判断比率'!B36)</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相馬地方広域市町村圏組合（一般会計）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26</v>
      </c>
      <c r="CP34" s="598"/>
      <c r="CQ34" s="599" t="str">
        <f>IF('各会計、関係団体の財政状況及び健全化判断比率'!BS7="","",'各会計、関係団体の財政状況及び健全化判断比率'!BS7)</f>
        <v>相馬地方土地開発公社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育英資金貸付特別会計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IF('各会計、関係団体の財政状況及び健全化判断比率'!B37="","",'各会計、関係団体の財政状況及び健全化判断比率'!B37)</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相馬地方広域市町村圏組合（看護専門学校特別会計）</v>
      </c>
      <c r="BZ35" s="599"/>
      <c r="CA35" s="599"/>
      <c r="CB35" s="599"/>
      <c r="CC35" s="599"/>
      <c r="CD35" s="599"/>
      <c r="CE35" s="599"/>
      <c r="CF35" s="599"/>
      <c r="CG35" s="599"/>
      <c r="CH35" s="599"/>
      <c r="CI35" s="599"/>
      <c r="CJ35" s="599"/>
      <c r="CK35" s="599"/>
      <c r="CL35" s="599"/>
      <c r="CM35" s="599"/>
      <c r="CN35" s="167"/>
      <c r="CO35" s="598">
        <f t="shared" ref="CO35:CO43" si="3">IF(CQ35="","",CO34+1)</f>
        <v>27</v>
      </c>
      <c r="CP35" s="598"/>
      <c r="CQ35" s="599" t="str">
        <f>IF('各会計、関係団体の財政状況及び健全化判断比率'!BS8="","",'各会計、関係団体の財政状況及び健全化判断比率'!BS8)</f>
        <v>南相馬市文化振興事業団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亜炭鉱害復旧施設維持管理事業特別会計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病院事業会計</v>
      </c>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IF('各会計、関係団体の財政状況及び健全化判断比率'!B38="","",'各会計、関係団体の財政状況及び健全化判断比率'!B38)</f>
        <v>工場用地等整備事業特別会計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相馬地方広域水道企業団（水道事業会計）</v>
      </c>
      <c r="BZ36" s="599"/>
      <c r="CA36" s="599"/>
      <c r="CB36" s="599"/>
      <c r="CC36" s="599"/>
      <c r="CD36" s="599"/>
      <c r="CE36" s="599"/>
      <c r="CF36" s="599"/>
      <c r="CG36" s="599"/>
      <c r="CH36" s="599"/>
      <c r="CI36" s="599"/>
      <c r="CJ36" s="599"/>
      <c r="CK36" s="599"/>
      <c r="CL36" s="599"/>
      <c r="CM36" s="599"/>
      <c r="CN36" s="167"/>
      <c r="CO36" s="598">
        <f t="shared" si="3"/>
        <v>28</v>
      </c>
      <c r="CP36" s="598"/>
      <c r="CQ36" s="599" t="str">
        <f>IF('各会計、関係団体の財政状況及び健全化判断比率'!BS9="","",'各会計、関係団体の財政状況及び健全化判断比率'!BS9)</f>
        <v>ゆめサポート南相馬</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f t="shared" si="0"/>
        <v>11</v>
      </c>
      <c r="AN37" s="598"/>
      <c r="AO37" s="599" t="str">
        <f>IF('各会計、関係団体の財政状況及び健全化判断比率'!B35="","",'各会計、関係団体の財政状況及び健全化判断比率'!B35)</f>
        <v>下水道事業会計</v>
      </c>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IF('各会計、関係団体の財政状況及び健全化判断比率'!B39="","",'各会計、関係団体の財政状況及び健全化判断比率'!B39)</f>
        <v>宅地造成事業特別会計</v>
      </c>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福島県後期高齢者医療広域連合（一般会計）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福島県後期高齢者医療広域連合（後期高齢者医療特別会計）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福島県市民交通災害共済組合（一般会計）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福島県市町村総合事務組合（一般会計）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福島県市町村総合事務組合（消防補償等特別会計）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24</v>
      </c>
      <c r="BX42" s="598"/>
      <c r="BY42" s="599" t="str">
        <f>IF('各会計、関係団体の財政状況及び健全化判断比率'!B76="","",'各会計、関係団体の財政状況及び健全化判断比率'!B76)</f>
        <v>福島県市町村総合事務組合（消防賞じゅつ金特別会計）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25</v>
      </c>
      <c r="BX43" s="598"/>
      <c r="BY43" s="599" t="str">
        <f>IF('各会計、関係団体の財政状況及び健全化判断比率'!B77="","",'各会計、関係団体の財政状況及び健全化判断比率'!B77)</f>
        <v>福島県市町村装具事務組合（非常勤職員校務災害補償特別会計）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532</v>
      </c>
      <c r="D34" s="1184"/>
      <c r="E34" s="1185"/>
      <c r="F34" s="32">
        <v>12.84</v>
      </c>
      <c r="G34" s="33">
        <v>14.71</v>
      </c>
      <c r="H34" s="33">
        <v>17.96</v>
      </c>
      <c r="I34" s="33">
        <v>20.46</v>
      </c>
      <c r="J34" s="34">
        <v>23.83</v>
      </c>
      <c r="K34" s="22"/>
      <c r="L34" s="22"/>
      <c r="M34" s="22"/>
      <c r="N34" s="22"/>
      <c r="O34" s="22"/>
      <c r="P34" s="22"/>
    </row>
    <row r="35" spans="1:16" ht="39" customHeight="1">
      <c r="A35" s="22"/>
      <c r="B35" s="35"/>
      <c r="C35" s="1178" t="s">
        <v>533</v>
      </c>
      <c r="D35" s="1179"/>
      <c r="E35" s="1180"/>
      <c r="F35" s="36">
        <v>7.94</v>
      </c>
      <c r="G35" s="37">
        <v>8.51</v>
      </c>
      <c r="H35" s="37">
        <v>10.01</v>
      </c>
      <c r="I35" s="37">
        <v>7.38</v>
      </c>
      <c r="J35" s="38">
        <v>17.37</v>
      </c>
      <c r="K35" s="22"/>
      <c r="L35" s="22"/>
      <c r="M35" s="22"/>
      <c r="N35" s="22"/>
      <c r="O35" s="22"/>
      <c r="P35" s="22"/>
    </row>
    <row r="36" spans="1:16" ht="39" customHeight="1">
      <c r="A36" s="22"/>
      <c r="B36" s="35"/>
      <c r="C36" s="1178" t="s">
        <v>534</v>
      </c>
      <c r="D36" s="1179"/>
      <c r="E36" s="1180"/>
      <c r="F36" s="36">
        <v>5.42</v>
      </c>
      <c r="G36" s="37">
        <v>6.95</v>
      </c>
      <c r="H36" s="37">
        <v>8.9499999999999993</v>
      </c>
      <c r="I36" s="37">
        <v>9.4600000000000009</v>
      </c>
      <c r="J36" s="38">
        <v>11.09</v>
      </c>
      <c r="K36" s="22"/>
      <c r="L36" s="22"/>
      <c r="M36" s="22"/>
      <c r="N36" s="22"/>
      <c r="O36" s="22"/>
      <c r="P36" s="22"/>
    </row>
    <row r="37" spans="1:16" ht="39" customHeight="1">
      <c r="A37" s="22"/>
      <c r="B37" s="35"/>
      <c r="C37" s="1178" t="s">
        <v>535</v>
      </c>
      <c r="D37" s="1179"/>
      <c r="E37" s="1180"/>
      <c r="F37" s="36">
        <v>11.92</v>
      </c>
      <c r="G37" s="37">
        <v>11.47</v>
      </c>
      <c r="H37" s="37">
        <v>16.920000000000002</v>
      </c>
      <c r="I37" s="37">
        <v>11.21</v>
      </c>
      <c r="J37" s="38">
        <v>8.08</v>
      </c>
      <c r="K37" s="22"/>
      <c r="L37" s="22"/>
      <c r="M37" s="22"/>
      <c r="N37" s="22"/>
      <c r="O37" s="22"/>
      <c r="P37" s="22"/>
    </row>
    <row r="38" spans="1:16" ht="39" customHeight="1">
      <c r="A38" s="22"/>
      <c r="B38" s="35"/>
      <c r="C38" s="1178" t="s">
        <v>536</v>
      </c>
      <c r="D38" s="1179"/>
      <c r="E38" s="1180"/>
      <c r="F38" s="36">
        <v>11.11</v>
      </c>
      <c r="G38" s="37">
        <v>6.52</v>
      </c>
      <c r="H38" s="37">
        <v>6.59</v>
      </c>
      <c r="I38" s="37">
        <v>7.69</v>
      </c>
      <c r="J38" s="38">
        <v>6.22</v>
      </c>
      <c r="K38" s="22"/>
      <c r="L38" s="22"/>
      <c r="M38" s="22"/>
      <c r="N38" s="22"/>
      <c r="O38" s="22"/>
      <c r="P38" s="22"/>
    </row>
    <row r="39" spans="1:16" ht="39" customHeight="1">
      <c r="A39" s="22"/>
      <c r="B39" s="35"/>
      <c r="C39" s="1178" t="s">
        <v>537</v>
      </c>
      <c r="D39" s="1179"/>
      <c r="E39" s="1180"/>
      <c r="F39" s="36">
        <v>2.56</v>
      </c>
      <c r="G39" s="37">
        <v>3.93</v>
      </c>
      <c r="H39" s="37">
        <v>4.8600000000000003</v>
      </c>
      <c r="I39" s="37">
        <v>4.3499999999999996</v>
      </c>
      <c r="J39" s="38">
        <v>4.8499999999999996</v>
      </c>
      <c r="K39" s="22"/>
      <c r="L39" s="22"/>
      <c r="M39" s="22"/>
      <c r="N39" s="22"/>
      <c r="O39" s="22"/>
      <c r="P39" s="22"/>
    </row>
    <row r="40" spans="1:16" ht="39" customHeight="1">
      <c r="A40" s="22"/>
      <c r="B40" s="35"/>
      <c r="C40" s="1178" t="s">
        <v>538</v>
      </c>
      <c r="D40" s="1179"/>
      <c r="E40" s="1180"/>
      <c r="F40" s="36">
        <v>0.88</v>
      </c>
      <c r="G40" s="37">
        <v>0.47</v>
      </c>
      <c r="H40" s="37">
        <v>0.35</v>
      </c>
      <c r="I40" s="37">
        <v>0.81</v>
      </c>
      <c r="J40" s="38">
        <v>1.07</v>
      </c>
      <c r="K40" s="22"/>
      <c r="L40" s="22"/>
      <c r="M40" s="22"/>
      <c r="N40" s="22"/>
      <c r="O40" s="22"/>
      <c r="P40" s="22"/>
    </row>
    <row r="41" spans="1:16" ht="39" customHeight="1">
      <c r="A41" s="22"/>
      <c r="B41" s="35"/>
      <c r="C41" s="1178" t="s">
        <v>539</v>
      </c>
      <c r="D41" s="1179"/>
      <c r="E41" s="1180"/>
      <c r="F41" s="36">
        <v>0.1</v>
      </c>
      <c r="G41" s="37">
        <v>0.04</v>
      </c>
      <c r="H41" s="37">
        <v>0.02</v>
      </c>
      <c r="I41" s="37">
        <v>0</v>
      </c>
      <c r="J41" s="38">
        <v>0.04</v>
      </c>
      <c r="K41" s="22"/>
      <c r="L41" s="22"/>
      <c r="M41" s="22"/>
      <c r="N41" s="22"/>
      <c r="O41" s="22"/>
      <c r="P41" s="22"/>
    </row>
    <row r="42" spans="1:16" ht="39" customHeight="1">
      <c r="A42" s="22"/>
      <c r="B42" s="39"/>
      <c r="C42" s="1178" t="s">
        <v>540</v>
      </c>
      <c r="D42" s="1179"/>
      <c r="E42" s="1180"/>
      <c r="F42" s="36" t="s">
        <v>487</v>
      </c>
      <c r="G42" s="37" t="s">
        <v>487</v>
      </c>
      <c r="H42" s="37" t="s">
        <v>487</v>
      </c>
      <c r="I42" s="37" t="s">
        <v>487</v>
      </c>
      <c r="J42" s="38" t="s">
        <v>487</v>
      </c>
      <c r="K42" s="22"/>
      <c r="L42" s="22"/>
      <c r="M42" s="22"/>
      <c r="N42" s="22"/>
      <c r="O42" s="22"/>
      <c r="P42" s="22"/>
    </row>
    <row r="43" spans="1:16" ht="39" customHeight="1" thickBot="1">
      <c r="A43" s="22"/>
      <c r="B43" s="40"/>
      <c r="C43" s="1181" t="s">
        <v>541</v>
      </c>
      <c r="D43" s="1182"/>
      <c r="E43" s="1183"/>
      <c r="F43" s="41">
        <v>0.26</v>
      </c>
      <c r="G43" s="42">
        <v>0.26</v>
      </c>
      <c r="H43" s="42">
        <v>0.03</v>
      </c>
      <c r="I43" s="42">
        <v>0.06</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11</v>
      </c>
      <c r="C45" s="1195"/>
      <c r="D45" s="58"/>
      <c r="E45" s="1200" t="s">
        <v>12</v>
      </c>
      <c r="F45" s="1200"/>
      <c r="G45" s="1200"/>
      <c r="H45" s="1200"/>
      <c r="I45" s="1200"/>
      <c r="J45" s="1201"/>
      <c r="K45" s="59">
        <v>3540</v>
      </c>
      <c r="L45" s="60">
        <v>3730</v>
      </c>
      <c r="M45" s="60">
        <v>3709</v>
      </c>
      <c r="N45" s="60">
        <v>3506</v>
      </c>
      <c r="O45" s="61">
        <v>2938</v>
      </c>
      <c r="P45" s="48"/>
      <c r="Q45" s="48"/>
      <c r="R45" s="48"/>
      <c r="S45" s="48"/>
      <c r="T45" s="48"/>
      <c r="U45" s="48"/>
    </row>
    <row r="46" spans="1:21" ht="30.75" customHeight="1">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c r="A48" s="48"/>
      <c r="B48" s="1196"/>
      <c r="C48" s="1197"/>
      <c r="D48" s="62"/>
      <c r="E48" s="1188" t="s">
        <v>15</v>
      </c>
      <c r="F48" s="1188"/>
      <c r="G48" s="1188"/>
      <c r="H48" s="1188"/>
      <c r="I48" s="1188"/>
      <c r="J48" s="1189"/>
      <c r="K48" s="63">
        <v>1128</v>
      </c>
      <c r="L48" s="64">
        <v>1033</v>
      </c>
      <c r="M48" s="64">
        <v>992</v>
      </c>
      <c r="N48" s="64">
        <v>1180</v>
      </c>
      <c r="O48" s="65">
        <v>1017</v>
      </c>
      <c r="P48" s="48"/>
      <c r="Q48" s="48"/>
      <c r="R48" s="48"/>
      <c r="S48" s="48"/>
      <c r="T48" s="48"/>
      <c r="U48" s="48"/>
    </row>
    <row r="49" spans="1:21" ht="30.75" customHeight="1">
      <c r="A49" s="48"/>
      <c r="B49" s="1196"/>
      <c r="C49" s="1197"/>
      <c r="D49" s="62"/>
      <c r="E49" s="1188" t="s">
        <v>16</v>
      </c>
      <c r="F49" s="1188"/>
      <c r="G49" s="1188"/>
      <c r="H49" s="1188"/>
      <c r="I49" s="1188"/>
      <c r="J49" s="1189"/>
      <c r="K49" s="63">
        <v>39</v>
      </c>
      <c r="L49" s="64">
        <v>38</v>
      </c>
      <c r="M49" s="64">
        <v>39</v>
      </c>
      <c r="N49" s="64">
        <v>54</v>
      </c>
      <c r="O49" s="65">
        <v>58</v>
      </c>
      <c r="P49" s="48"/>
      <c r="Q49" s="48"/>
      <c r="R49" s="48"/>
      <c r="S49" s="48"/>
      <c r="T49" s="48"/>
      <c r="U49" s="48"/>
    </row>
    <row r="50" spans="1:21" ht="30.75" customHeight="1">
      <c r="A50" s="48"/>
      <c r="B50" s="1196"/>
      <c r="C50" s="1197"/>
      <c r="D50" s="62"/>
      <c r="E50" s="1188" t="s">
        <v>17</v>
      </c>
      <c r="F50" s="1188"/>
      <c r="G50" s="1188"/>
      <c r="H50" s="1188"/>
      <c r="I50" s="1188"/>
      <c r="J50" s="1189"/>
      <c r="K50" s="63">
        <v>350</v>
      </c>
      <c r="L50" s="64">
        <v>381</v>
      </c>
      <c r="M50" s="64">
        <v>239</v>
      </c>
      <c r="N50" s="64">
        <v>169</v>
      </c>
      <c r="O50" s="65">
        <v>165</v>
      </c>
      <c r="P50" s="48"/>
      <c r="Q50" s="48"/>
      <c r="R50" s="48"/>
      <c r="S50" s="48"/>
      <c r="T50" s="48"/>
      <c r="U50" s="48"/>
    </row>
    <row r="51" spans="1:21" ht="30.75" customHeight="1">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c r="A52" s="48"/>
      <c r="B52" s="1186" t="s">
        <v>19</v>
      </c>
      <c r="C52" s="1187"/>
      <c r="D52" s="66"/>
      <c r="E52" s="1188" t="s">
        <v>20</v>
      </c>
      <c r="F52" s="1188"/>
      <c r="G52" s="1188"/>
      <c r="H52" s="1188"/>
      <c r="I52" s="1188"/>
      <c r="J52" s="1189"/>
      <c r="K52" s="63">
        <v>3064</v>
      </c>
      <c r="L52" s="64">
        <v>3105</v>
      </c>
      <c r="M52" s="64">
        <v>3178</v>
      </c>
      <c r="N52" s="64">
        <v>3101</v>
      </c>
      <c r="O52" s="65">
        <v>3032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1993</v>
      </c>
      <c r="L53" s="69">
        <v>2077</v>
      </c>
      <c r="M53" s="69">
        <v>1801</v>
      </c>
      <c r="N53" s="69">
        <v>1808</v>
      </c>
      <c r="O53" s="70">
        <v>1146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02" t="s">
        <v>24</v>
      </c>
      <c r="C41" s="1203"/>
      <c r="D41" s="81"/>
      <c r="E41" s="1208" t="s">
        <v>25</v>
      </c>
      <c r="F41" s="1208"/>
      <c r="G41" s="1208"/>
      <c r="H41" s="1209"/>
      <c r="I41" s="82">
        <v>33271</v>
      </c>
      <c r="J41" s="83">
        <v>32889</v>
      </c>
      <c r="K41" s="83">
        <v>33044</v>
      </c>
      <c r="L41" s="83">
        <v>31923</v>
      </c>
      <c r="M41" s="84">
        <v>30884</v>
      </c>
    </row>
    <row r="42" spans="2:13" ht="27.75" customHeight="1">
      <c r="B42" s="1204"/>
      <c r="C42" s="1205"/>
      <c r="D42" s="85"/>
      <c r="E42" s="1210" t="s">
        <v>26</v>
      </c>
      <c r="F42" s="1210"/>
      <c r="G42" s="1210"/>
      <c r="H42" s="1211"/>
      <c r="I42" s="86">
        <v>1649</v>
      </c>
      <c r="J42" s="87">
        <v>1272</v>
      </c>
      <c r="K42" s="87">
        <v>1031</v>
      </c>
      <c r="L42" s="87">
        <v>859</v>
      </c>
      <c r="M42" s="88">
        <v>623</v>
      </c>
    </row>
    <row r="43" spans="2:13" ht="27.75" customHeight="1">
      <c r="B43" s="1204"/>
      <c r="C43" s="1205"/>
      <c r="D43" s="85"/>
      <c r="E43" s="1210" t="s">
        <v>27</v>
      </c>
      <c r="F43" s="1210"/>
      <c r="G43" s="1210"/>
      <c r="H43" s="1211"/>
      <c r="I43" s="86">
        <v>11678</v>
      </c>
      <c r="J43" s="87">
        <v>12476</v>
      </c>
      <c r="K43" s="87">
        <v>12748</v>
      </c>
      <c r="L43" s="87">
        <v>12335</v>
      </c>
      <c r="M43" s="88">
        <v>11685</v>
      </c>
    </row>
    <row r="44" spans="2:13" ht="27.75" customHeight="1">
      <c r="B44" s="1204"/>
      <c r="C44" s="1205"/>
      <c r="D44" s="85"/>
      <c r="E44" s="1210" t="s">
        <v>28</v>
      </c>
      <c r="F44" s="1210"/>
      <c r="G44" s="1210"/>
      <c r="H44" s="1211"/>
      <c r="I44" s="86">
        <v>225</v>
      </c>
      <c r="J44" s="87">
        <v>294</v>
      </c>
      <c r="K44" s="87">
        <v>286</v>
      </c>
      <c r="L44" s="87">
        <v>250</v>
      </c>
      <c r="M44" s="88">
        <v>190</v>
      </c>
    </row>
    <row r="45" spans="2:13" ht="27.75" customHeight="1">
      <c r="B45" s="1204"/>
      <c r="C45" s="1205"/>
      <c r="D45" s="85"/>
      <c r="E45" s="1210" t="s">
        <v>29</v>
      </c>
      <c r="F45" s="1210"/>
      <c r="G45" s="1210"/>
      <c r="H45" s="1211"/>
      <c r="I45" s="86">
        <v>4746</v>
      </c>
      <c r="J45" s="87">
        <v>4645</v>
      </c>
      <c r="K45" s="87">
        <v>4237</v>
      </c>
      <c r="L45" s="87">
        <v>4433</v>
      </c>
      <c r="M45" s="88">
        <v>4154</v>
      </c>
    </row>
    <row r="46" spans="2:13" ht="27.75" customHeight="1">
      <c r="B46" s="1204"/>
      <c r="C46" s="1205"/>
      <c r="D46" s="89"/>
      <c r="E46" s="1210" t="s">
        <v>30</v>
      </c>
      <c r="F46" s="1210"/>
      <c r="G46" s="1210"/>
      <c r="H46" s="1211"/>
      <c r="I46" s="86" t="s">
        <v>487</v>
      </c>
      <c r="J46" s="87" t="s">
        <v>487</v>
      </c>
      <c r="K46" s="87" t="s">
        <v>487</v>
      </c>
      <c r="L46" s="87" t="s">
        <v>487</v>
      </c>
      <c r="M46" s="88" t="s">
        <v>487</v>
      </c>
    </row>
    <row r="47" spans="2:13" ht="27.75" customHeight="1">
      <c r="B47" s="1204"/>
      <c r="C47" s="1205"/>
      <c r="D47" s="90"/>
      <c r="E47" s="1212" t="s">
        <v>31</v>
      </c>
      <c r="F47" s="1213"/>
      <c r="G47" s="1213"/>
      <c r="H47" s="1214"/>
      <c r="I47" s="86" t="s">
        <v>487</v>
      </c>
      <c r="J47" s="87" t="s">
        <v>487</v>
      </c>
      <c r="K47" s="87" t="s">
        <v>487</v>
      </c>
      <c r="L47" s="87" t="s">
        <v>487</v>
      </c>
      <c r="M47" s="88" t="s">
        <v>487</v>
      </c>
    </row>
    <row r="48" spans="2:13" ht="27.75" customHeight="1">
      <c r="B48" s="1204"/>
      <c r="C48" s="1205"/>
      <c r="D48" s="85"/>
      <c r="E48" s="1210" t="s">
        <v>32</v>
      </c>
      <c r="F48" s="1210"/>
      <c r="G48" s="1210"/>
      <c r="H48" s="1211"/>
      <c r="I48" s="86" t="s">
        <v>487</v>
      </c>
      <c r="J48" s="87" t="s">
        <v>487</v>
      </c>
      <c r="K48" s="87" t="s">
        <v>487</v>
      </c>
      <c r="L48" s="87" t="s">
        <v>487</v>
      </c>
      <c r="M48" s="88" t="s">
        <v>487</v>
      </c>
    </row>
    <row r="49" spans="2:13" ht="27.75" customHeight="1">
      <c r="B49" s="1206"/>
      <c r="C49" s="1207"/>
      <c r="D49" s="85"/>
      <c r="E49" s="1210" t="s">
        <v>33</v>
      </c>
      <c r="F49" s="1210"/>
      <c r="G49" s="1210"/>
      <c r="H49" s="1211"/>
      <c r="I49" s="86" t="s">
        <v>487</v>
      </c>
      <c r="J49" s="87" t="s">
        <v>487</v>
      </c>
      <c r="K49" s="87" t="s">
        <v>487</v>
      </c>
      <c r="L49" s="87" t="s">
        <v>487</v>
      </c>
      <c r="M49" s="88" t="s">
        <v>487</v>
      </c>
    </row>
    <row r="50" spans="2:13" ht="27.75" customHeight="1">
      <c r="B50" s="1215" t="s">
        <v>34</v>
      </c>
      <c r="C50" s="1216"/>
      <c r="D50" s="91"/>
      <c r="E50" s="1210" t="s">
        <v>35</v>
      </c>
      <c r="F50" s="1210"/>
      <c r="G50" s="1210"/>
      <c r="H50" s="1211"/>
      <c r="I50" s="86">
        <v>16751</v>
      </c>
      <c r="J50" s="87">
        <v>20284</v>
      </c>
      <c r="K50" s="87">
        <v>20953</v>
      </c>
      <c r="L50" s="87">
        <v>22535</v>
      </c>
      <c r="M50" s="88">
        <v>25203</v>
      </c>
    </row>
    <row r="51" spans="2:13" ht="27.75" customHeight="1">
      <c r="B51" s="1204"/>
      <c r="C51" s="1205"/>
      <c r="D51" s="85"/>
      <c r="E51" s="1210" t="s">
        <v>36</v>
      </c>
      <c r="F51" s="1210"/>
      <c r="G51" s="1210"/>
      <c r="H51" s="1211"/>
      <c r="I51" s="86">
        <v>263</v>
      </c>
      <c r="J51" s="87">
        <v>36</v>
      </c>
      <c r="K51" s="87">
        <v>168</v>
      </c>
      <c r="L51" s="87">
        <v>819</v>
      </c>
      <c r="M51" s="88">
        <v>1329</v>
      </c>
    </row>
    <row r="52" spans="2:13" ht="27.75" customHeight="1">
      <c r="B52" s="1206"/>
      <c r="C52" s="1207"/>
      <c r="D52" s="85"/>
      <c r="E52" s="1210" t="s">
        <v>37</v>
      </c>
      <c r="F52" s="1210"/>
      <c r="G52" s="1210"/>
      <c r="H52" s="1211"/>
      <c r="I52" s="86">
        <v>31395</v>
      </c>
      <c r="J52" s="87">
        <v>31996</v>
      </c>
      <c r="K52" s="87">
        <v>32356</v>
      </c>
      <c r="L52" s="87">
        <v>32197</v>
      </c>
      <c r="M52" s="88">
        <v>31129</v>
      </c>
    </row>
    <row r="53" spans="2:13" ht="27.75" customHeight="1" thickBot="1">
      <c r="B53" s="1217" t="s">
        <v>21</v>
      </c>
      <c r="C53" s="1218"/>
      <c r="D53" s="92"/>
      <c r="E53" s="1219" t="s">
        <v>38</v>
      </c>
      <c r="F53" s="1219"/>
      <c r="G53" s="1219"/>
      <c r="H53" s="1220"/>
      <c r="I53" s="93">
        <v>3160</v>
      </c>
      <c r="J53" s="94">
        <v>-740</v>
      </c>
      <c r="K53" s="94">
        <v>-2131</v>
      </c>
      <c r="L53" s="94">
        <v>-5750</v>
      </c>
      <c r="M53" s="95">
        <v>-10126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sqref="A1:XFD1"/>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584</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584</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583</v>
      </c>
      <c r="C41" s="248"/>
      <c r="D41" s="248"/>
      <c r="E41" s="248"/>
      <c r="F41" s="248"/>
      <c r="G41" s="248"/>
      <c r="H41" s="248"/>
      <c r="I41" s="248"/>
      <c r="J41" s="248"/>
      <c r="K41" s="248"/>
      <c r="L41" s="248"/>
      <c r="M41" s="248"/>
      <c r="N41" s="248"/>
      <c r="O41" s="248"/>
      <c r="P41" s="249"/>
    </row>
    <row r="42" spans="2:17" ht="13.5">
      <c r="B42" s="250"/>
      <c r="C42" s="246"/>
      <c r="D42" s="246"/>
      <c r="E42" s="246"/>
      <c r="F42" s="246"/>
      <c r="G42" s="355" t="s">
        <v>579</v>
      </c>
      <c r="I42" s="354"/>
      <c r="J42" s="354"/>
      <c r="K42" s="354"/>
      <c r="L42" s="246"/>
      <c r="M42" s="246"/>
      <c r="N42" s="246"/>
      <c r="O42" s="246"/>
    </row>
    <row r="43" spans="2:17" ht="13.5">
      <c r="B43" s="250"/>
      <c r="C43" s="246"/>
      <c r="D43" s="246"/>
      <c r="E43" s="246"/>
      <c r="F43" s="246"/>
      <c r="G43" s="1257"/>
      <c r="H43" s="1258"/>
      <c r="I43" s="1258"/>
      <c r="J43" s="1258"/>
      <c r="K43" s="1258"/>
      <c r="L43" s="1258"/>
      <c r="M43" s="1258"/>
      <c r="N43" s="1258"/>
      <c r="O43" s="1259"/>
    </row>
    <row r="44" spans="2:17" ht="13.5">
      <c r="B44" s="250"/>
      <c r="C44" s="246"/>
      <c r="D44" s="246"/>
      <c r="E44" s="246"/>
      <c r="F44" s="246"/>
      <c r="G44" s="1260"/>
      <c r="H44" s="1261"/>
      <c r="I44" s="1261"/>
      <c r="J44" s="1261"/>
      <c r="K44" s="1261"/>
      <c r="L44" s="1261"/>
      <c r="M44" s="1261"/>
      <c r="N44" s="1261"/>
      <c r="O44" s="1262"/>
    </row>
    <row r="45" spans="2:17" ht="13.5">
      <c r="B45" s="250"/>
      <c r="C45" s="246"/>
      <c r="D45" s="246"/>
      <c r="E45" s="246"/>
      <c r="F45" s="246"/>
      <c r="G45" s="1260"/>
      <c r="H45" s="1261"/>
      <c r="I45" s="1261"/>
      <c r="J45" s="1261"/>
      <c r="K45" s="1261"/>
      <c r="L45" s="1261"/>
      <c r="M45" s="1261"/>
      <c r="N45" s="1261"/>
      <c r="O45" s="1262"/>
    </row>
    <row r="46" spans="2:17" ht="13.5">
      <c r="B46" s="250"/>
      <c r="C46" s="246"/>
      <c r="D46" s="246"/>
      <c r="E46" s="246"/>
      <c r="F46" s="246"/>
      <c r="G46" s="1260"/>
      <c r="H46" s="1261"/>
      <c r="I46" s="1261"/>
      <c r="J46" s="1261"/>
      <c r="K46" s="1261"/>
      <c r="L46" s="1261"/>
      <c r="M46" s="1261"/>
      <c r="N46" s="1261"/>
      <c r="O46" s="1262"/>
    </row>
    <row r="47" spans="2:17" ht="13.5">
      <c r="B47" s="250"/>
      <c r="C47" s="246"/>
      <c r="D47" s="246"/>
      <c r="E47" s="246"/>
      <c r="F47" s="246"/>
      <c r="G47" s="1263"/>
      <c r="H47" s="1264"/>
      <c r="I47" s="1264"/>
      <c r="J47" s="1264"/>
      <c r="K47" s="1264"/>
      <c r="L47" s="1264"/>
      <c r="M47" s="1264"/>
      <c r="N47" s="1264"/>
      <c r="O47" s="1265"/>
    </row>
    <row r="48" spans="2:17" ht="13.5">
      <c r="B48" s="250"/>
      <c r="C48" s="246"/>
      <c r="D48" s="246"/>
      <c r="E48" s="246"/>
      <c r="F48" s="246"/>
      <c r="G48" s="246"/>
      <c r="H48" s="365"/>
      <c r="I48" s="365"/>
      <c r="J48" s="365"/>
    </row>
    <row r="49" spans="1:17" ht="13.5">
      <c r="B49" s="250"/>
      <c r="C49" s="246"/>
      <c r="D49" s="246"/>
      <c r="E49" s="246"/>
      <c r="F49" s="246"/>
      <c r="G49" s="245" t="s">
        <v>582</v>
      </c>
    </row>
    <row r="50" spans="1:17" ht="13.5">
      <c r="B50" s="250"/>
      <c r="C50" s="246"/>
      <c r="D50" s="246"/>
      <c r="E50" s="246"/>
      <c r="F50" s="246"/>
      <c r="G50" s="1242"/>
      <c r="H50" s="1243"/>
      <c r="I50" s="1243"/>
      <c r="J50" s="1244"/>
      <c r="K50" s="347" t="s">
        <v>527</v>
      </c>
      <c r="L50" s="347" t="s">
        <v>528</v>
      </c>
      <c r="M50" s="347" t="s">
        <v>529</v>
      </c>
      <c r="N50" s="347" t="s">
        <v>530</v>
      </c>
      <c r="O50" s="347" t="s">
        <v>531</v>
      </c>
    </row>
    <row r="51" spans="1:17" ht="13.5">
      <c r="B51" s="250"/>
      <c r="C51" s="246"/>
      <c r="D51" s="246"/>
      <c r="E51" s="246"/>
      <c r="F51" s="246"/>
      <c r="G51" s="1245" t="s">
        <v>576</v>
      </c>
      <c r="H51" s="1246"/>
      <c r="I51" s="1251" t="s">
        <v>574</v>
      </c>
      <c r="J51" s="1251"/>
      <c r="K51" s="1255"/>
      <c r="L51" s="1255"/>
      <c r="M51" s="1255"/>
      <c r="N51" s="1255"/>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581</v>
      </c>
      <c r="J53" s="1231"/>
      <c r="K53" s="1256"/>
      <c r="L53" s="1256"/>
      <c r="M53" s="1256"/>
      <c r="N53" s="1256"/>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575</v>
      </c>
      <c r="H55" s="1226"/>
      <c r="I55" s="1231" t="s">
        <v>574</v>
      </c>
      <c r="J55" s="1231"/>
      <c r="K55" s="1255"/>
      <c r="L55" s="1255"/>
      <c r="M55" s="1255"/>
      <c r="N55" s="1255"/>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581</v>
      </c>
      <c r="J57" s="1223"/>
      <c r="K57" s="1256"/>
      <c r="L57" s="1256"/>
      <c r="M57" s="1256"/>
      <c r="N57" s="1256"/>
      <c r="O57" s="1256"/>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580</v>
      </c>
      <c r="C63" s="246"/>
      <c r="D63" s="246"/>
      <c r="E63" s="246"/>
      <c r="F63" s="246"/>
      <c r="G63" s="246"/>
      <c r="H63" s="246"/>
      <c r="I63" s="246"/>
      <c r="J63" s="246"/>
      <c r="K63" s="246"/>
      <c r="L63" s="246"/>
      <c r="M63" s="246"/>
      <c r="N63" s="246"/>
      <c r="O63" s="246"/>
    </row>
    <row r="64" spans="1:17" ht="13.5">
      <c r="B64" s="250"/>
      <c r="C64" s="246"/>
      <c r="D64" s="246"/>
      <c r="E64" s="246"/>
      <c r="F64" s="246"/>
      <c r="G64" s="355" t="s">
        <v>579</v>
      </c>
      <c r="I64" s="354"/>
      <c r="J64" s="354"/>
      <c r="K64" s="354"/>
      <c r="L64" s="246"/>
      <c r="M64" s="246"/>
      <c r="N64" s="246"/>
      <c r="O64" s="246"/>
    </row>
    <row r="65" spans="2:30" ht="13.5">
      <c r="B65" s="250"/>
      <c r="C65" s="246"/>
      <c r="D65" s="246"/>
      <c r="E65" s="246"/>
      <c r="F65" s="246"/>
      <c r="G65" s="1233" t="s">
        <v>578</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577</v>
      </c>
      <c r="I71" s="351"/>
      <c r="J71" s="350"/>
      <c r="K71" s="350"/>
      <c r="L71" s="349"/>
      <c r="M71" s="350"/>
      <c r="N71" s="349"/>
      <c r="O71" s="348"/>
    </row>
    <row r="72" spans="2:30" ht="13.5">
      <c r="B72" s="250"/>
      <c r="C72" s="246"/>
      <c r="D72" s="246"/>
      <c r="E72" s="246"/>
      <c r="F72" s="246"/>
      <c r="G72" s="1242"/>
      <c r="H72" s="1243"/>
      <c r="I72" s="1243"/>
      <c r="J72" s="1244"/>
      <c r="K72" s="347" t="s">
        <v>527</v>
      </c>
      <c r="L72" s="347" t="s">
        <v>528</v>
      </c>
      <c r="M72" s="347" t="s">
        <v>529</v>
      </c>
      <c r="N72" s="347" t="s">
        <v>530</v>
      </c>
      <c r="O72" s="347" t="s">
        <v>531</v>
      </c>
    </row>
    <row r="73" spans="2:30" ht="13.5">
      <c r="B73" s="250"/>
      <c r="C73" s="246"/>
      <c r="D73" s="246"/>
      <c r="E73" s="246"/>
      <c r="F73" s="246"/>
      <c r="G73" s="1245" t="s">
        <v>576</v>
      </c>
      <c r="H73" s="1246"/>
      <c r="I73" s="1251" t="s">
        <v>574</v>
      </c>
      <c r="J73" s="1251"/>
      <c r="K73" s="1232">
        <v>21</v>
      </c>
      <c r="L73" s="1232"/>
      <c r="M73" s="1221"/>
      <c r="N73" s="1221"/>
      <c r="O73" s="1221"/>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573</v>
      </c>
      <c r="J75" s="1231"/>
      <c r="K75" s="1253">
        <v>14.4</v>
      </c>
      <c r="L75" s="1253">
        <v>14.1</v>
      </c>
      <c r="M75" s="1253">
        <v>12.9</v>
      </c>
      <c r="N75" s="1253">
        <v>12.3</v>
      </c>
      <c r="O75" s="1253">
        <v>10.1</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575</v>
      </c>
      <c r="H77" s="1226"/>
      <c r="I77" s="1231" t="s">
        <v>574</v>
      </c>
      <c r="J77" s="1231"/>
      <c r="K77" s="1232">
        <v>58.2</v>
      </c>
      <c r="L77" s="1232">
        <v>50.3</v>
      </c>
      <c r="M77" s="1221">
        <v>45.9</v>
      </c>
      <c r="N77" s="1221">
        <v>39</v>
      </c>
      <c r="O77" s="1221">
        <v>33.1</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573</v>
      </c>
      <c r="J79" s="1223"/>
      <c r="K79" s="1224">
        <v>10.3</v>
      </c>
      <c r="L79" s="1224">
        <v>9.6</v>
      </c>
      <c r="M79" s="1224">
        <v>8.8000000000000007</v>
      </c>
      <c r="N79" s="1224">
        <v>9</v>
      </c>
      <c r="O79" s="1224">
        <v>7.5</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sqref="A1:XFD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sqref="A1:XFD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526</v>
      </c>
      <c r="G2" s="113"/>
      <c r="H2" s="114"/>
    </row>
    <row r="3" spans="1:8">
      <c r="A3" s="110" t="s">
        <v>519</v>
      </c>
      <c r="B3" s="115"/>
      <c r="C3" s="116"/>
      <c r="D3" s="117">
        <v>71710</v>
      </c>
      <c r="E3" s="118"/>
      <c r="F3" s="119">
        <v>50880</v>
      </c>
      <c r="G3" s="120"/>
      <c r="H3" s="121"/>
    </row>
    <row r="4" spans="1:8">
      <c r="A4" s="122"/>
      <c r="B4" s="123"/>
      <c r="C4" s="124"/>
      <c r="D4" s="125">
        <v>16766</v>
      </c>
      <c r="E4" s="126"/>
      <c r="F4" s="127">
        <v>26879</v>
      </c>
      <c r="G4" s="128"/>
      <c r="H4" s="129"/>
    </row>
    <row r="5" spans="1:8">
      <c r="A5" s="110" t="s">
        <v>521</v>
      </c>
      <c r="B5" s="115"/>
      <c r="C5" s="116"/>
      <c r="D5" s="117">
        <v>239386</v>
      </c>
      <c r="E5" s="118"/>
      <c r="F5" s="119">
        <v>63956</v>
      </c>
      <c r="G5" s="120"/>
      <c r="H5" s="121"/>
    </row>
    <row r="6" spans="1:8">
      <c r="A6" s="122"/>
      <c r="B6" s="123"/>
      <c r="C6" s="124"/>
      <c r="D6" s="125">
        <v>28651</v>
      </c>
      <c r="E6" s="126"/>
      <c r="F6" s="127">
        <v>29239</v>
      </c>
      <c r="G6" s="128"/>
      <c r="H6" s="129"/>
    </row>
    <row r="7" spans="1:8">
      <c r="A7" s="110" t="s">
        <v>522</v>
      </c>
      <c r="B7" s="115"/>
      <c r="C7" s="116"/>
      <c r="D7" s="117">
        <v>359739</v>
      </c>
      <c r="E7" s="118"/>
      <c r="F7" s="119">
        <v>66255</v>
      </c>
      <c r="G7" s="120"/>
      <c r="H7" s="121"/>
    </row>
    <row r="8" spans="1:8">
      <c r="A8" s="122"/>
      <c r="B8" s="123"/>
      <c r="C8" s="124"/>
      <c r="D8" s="125">
        <v>52417</v>
      </c>
      <c r="E8" s="126"/>
      <c r="F8" s="127">
        <v>31822</v>
      </c>
      <c r="G8" s="128"/>
      <c r="H8" s="129"/>
    </row>
    <row r="9" spans="1:8">
      <c r="A9" s="110" t="s">
        <v>523</v>
      </c>
      <c r="B9" s="115"/>
      <c r="C9" s="116"/>
      <c r="D9" s="117">
        <v>356704</v>
      </c>
      <c r="E9" s="118"/>
      <c r="F9" s="119">
        <v>92247</v>
      </c>
      <c r="G9" s="120"/>
      <c r="H9" s="121"/>
    </row>
    <row r="10" spans="1:8">
      <c r="A10" s="122"/>
      <c r="B10" s="123"/>
      <c r="C10" s="124"/>
      <c r="D10" s="125">
        <v>49421</v>
      </c>
      <c r="E10" s="126"/>
      <c r="F10" s="127">
        <v>37204</v>
      </c>
      <c r="G10" s="128"/>
      <c r="H10" s="129"/>
    </row>
    <row r="11" spans="1:8">
      <c r="A11" s="110" t="s">
        <v>524</v>
      </c>
      <c r="B11" s="115"/>
      <c r="C11" s="116"/>
      <c r="D11" s="117">
        <v>198413</v>
      </c>
      <c r="E11" s="118"/>
      <c r="F11" s="119">
        <v>57295</v>
      </c>
      <c r="G11" s="120"/>
      <c r="H11" s="121"/>
    </row>
    <row r="12" spans="1:8">
      <c r="A12" s="122"/>
      <c r="B12" s="123"/>
      <c r="C12" s="130"/>
      <c r="D12" s="125">
        <v>48755</v>
      </c>
      <c r="E12" s="126"/>
      <c r="F12" s="127">
        <v>32771</v>
      </c>
      <c r="G12" s="128"/>
      <c r="H12" s="129"/>
    </row>
    <row r="13" spans="1:8">
      <c r="A13" s="110"/>
      <c r="B13" s="115"/>
      <c r="C13" s="131"/>
      <c r="D13" s="132">
        <v>245190</v>
      </c>
      <c r="E13" s="133"/>
      <c r="F13" s="134">
        <v>66127</v>
      </c>
      <c r="G13" s="135"/>
      <c r="H13" s="121"/>
    </row>
    <row r="14" spans="1:8">
      <c r="A14" s="122"/>
      <c r="B14" s="123"/>
      <c r="C14" s="124"/>
      <c r="D14" s="125">
        <v>39202</v>
      </c>
      <c r="E14" s="126"/>
      <c r="F14" s="127">
        <v>31583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12.03</v>
      </c>
      <c r="C19" s="136">
        <f>ROUND(VALUE(SUBSTITUTE(実質収支比率等に係る経年分析!G$48,"▲","-")),2)</f>
        <v>11.52</v>
      </c>
      <c r="D19" s="136">
        <f>ROUND(VALUE(SUBSTITUTE(実質収支比率等に係る経年分析!H$48,"▲","-")),2)</f>
        <v>16.96</v>
      </c>
      <c r="E19" s="136">
        <f>ROUND(VALUE(SUBSTITUTE(実質収支比率等に係る経年分析!I$48,"▲","-")),2)</f>
        <v>11.23</v>
      </c>
      <c r="F19" s="136">
        <f>ROUND(VALUE(SUBSTITUTE(実質収支比率等に係る経年分析!J$48,"▲","-")),2)</f>
        <v>8.1300000000000008</v>
      </c>
    </row>
    <row r="20" spans="1:11">
      <c r="A20" s="136" t="s">
        <v>43</v>
      </c>
      <c r="B20" s="136">
        <f>ROUND(VALUE(SUBSTITUTE(実質収支比率等に係る経年分析!F$47,"▲","-")),2)</f>
        <v>10.86</v>
      </c>
      <c r="C20" s="136">
        <f>ROUND(VALUE(SUBSTITUTE(実質収支比率等に係る経年分析!G$47,"▲","-")),2)</f>
        <v>16</v>
      </c>
      <c r="D20" s="136">
        <f>ROUND(VALUE(SUBSTITUTE(実質収支比率等に係る経年分析!H$47,"▲","-")),2)</f>
        <v>19.28</v>
      </c>
      <c r="E20" s="136">
        <f>ROUND(VALUE(SUBSTITUTE(実質収支比率等に係る経年分析!I$47,"▲","-")),2)</f>
        <v>17.89</v>
      </c>
      <c r="F20" s="136">
        <f>ROUND(VALUE(SUBSTITUTE(実質収支比率等に係る経年分析!J$47,"▲","-")),2)</f>
        <v>24.87</v>
      </c>
    </row>
    <row r="21" spans="1:11">
      <c r="A21" s="136" t="s">
        <v>44</v>
      </c>
      <c r="B21" s="136">
        <f>IF(ISNUMBER(VALUE(SUBSTITUTE(実質収支比率等に係る経年分析!F$49,"▲","-"))),ROUND(VALUE(SUBSTITUTE(実質収支比率等に係る経年分析!F$49,"▲","-")),2),NA())</f>
        <v>2.75</v>
      </c>
      <c r="C21" s="136">
        <f>IF(ISNUMBER(VALUE(SUBSTITUTE(実質収支比率等に係る経年分析!G$49,"▲","-"))),ROUND(VALUE(SUBSTITUTE(実質収支比率等に係る経年分析!G$49,"▲","-")),2),NA())</f>
        <v>4.6500000000000004</v>
      </c>
      <c r="D21" s="136">
        <f>IF(ISNUMBER(VALUE(SUBSTITUTE(実質収支比率等に係る経年分析!H$49,"▲","-"))),ROUND(VALUE(SUBSTITUTE(実質収支比率等に係る経年分析!H$49,"▲","-")),2),NA())</f>
        <v>9.56</v>
      </c>
      <c r="E21" s="136">
        <f>IF(ISNUMBER(VALUE(SUBSTITUTE(実質収支比率等に係る経年分析!I$49,"▲","-"))),ROUND(VALUE(SUBSTITUTE(実質収支比率等に係る経年分析!I$49,"▲","-")),2),NA())</f>
        <v>1.95</v>
      </c>
      <c r="F21" s="136">
        <f>IF(ISNUMBER(VALUE(SUBSTITUTE(実質収支比率等に係る経年分析!J$49,"▲","-"))),ROUND(VALUE(SUBSTITUTE(実質収支比率等に係る経年分析!J$49,"▲","-")),2),NA())</f>
        <v>3.49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育英資金貸付特別会計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0.88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0.81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1.07</v>
      </c>
    </row>
    <row r="31" spans="1:11">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2.56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3.93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4.8600000000000003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4.3499999999999996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4.8499999999999996</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6.52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6.59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6.22</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11.92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16.920000000000002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8.08</v>
      </c>
    </row>
    <row r="34" spans="1:16">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8.9499999999999993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9.4600000000000009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11.09</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17.37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23.83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3064</v>
      </c>
      <c r="E42" s="138"/>
      <c r="F42" s="138"/>
      <c r="G42" s="138">
        <f>'実質公債費比率（分子）の構造'!L$52</f>
        <v>3105</v>
      </c>
      <c r="H42" s="138"/>
      <c r="I42" s="138"/>
      <c r="J42" s="138">
        <f>'実質公債費比率（分子）の構造'!M$52</f>
        <v>3178</v>
      </c>
      <c r="K42" s="138"/>
      <c r="L42" s="138"/>
      <c r="M42" s="138">
        <f>'実質公債費比率（分子）の構造'!N$52</f>
        <v>3101</v>
      </c>
      <c r="N42" s="138"/>
      <c r="O42" s="138"/>
      <c r="P42" s="138">
        <f>'実質公債費比率（分子）の構造'!O$52</f>
        <v>3032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350</v>
      </c>
      <c r="C44" s="138"/>
      <c r="D44" s="138"/>
      <c r="E44" s="138">
        <f>'実質公債費比率（分子）の構造'!L$50</f>
        <v>381</v>
      </c>
      <c r="F44" s="138"/>
      <c r="G44" s="138"/>
      <c r="H44" s="138">
        <f>'実質公債費比率（分子）の構造'!M$50</f>
        <v>239</v>
      </c>
      <c r="I44" s="138"/>
      <c r="J44" s="138"/>
      <c r="K44" s="138">
        <f>'実質公債費比率（分子）の構造'!N$50</f>
        <v>169</v>
      </c>
      <c r="L44" s="138"/>
      <c r="M44" s="138"/>
      <c r="N44" s="138">
        <f>'実質公債費比率（分子）の構造'!O$50</f>
        <v>165</v>
      </c>
      <c r="O44" s="138"/>
      <c r="P44" s="138"/>
    </row>
    <row r="45" spans="1:16">
      <c r="A45" s="138" t="s">
        <v>54</v>
      </c>
      <c r="B45" s="138">
        <f>'実質公債費比率（分子）の構造'!K$49</f>
        <v>39</v>
      </c>
      <c r="C45" s="138"/>
      <c r="D45" s="138"/>
      <c r="E45" s="138">
        <f>'実質公債費比率（分子）の構造'!L$49</f>
        <v>38</v>
      </c>
      <c r="F45" s="138"/>
      <c r="G45" s="138"/>
      <c r="H45" s="138">
        <f>'実質公債費比率（分子）の構造'!M$49</f>
        <v>39</v>
      </c>
      <c r="I45" s="138"/>
      <c r="J45" s="138"/>
      <c r="K45" s="138">
        <f>'実質公債費比率（分子）の構造'!N$49</f>
        <v>54</v>
      </c>
      <c r="L45" s="138"/>
      <c r="M45" s="138"/>
      <c r="N45" s="138">
        <f>'実質公債費比率（分子）の構造'!O$49</f>
        <v>58</v>
      </c>
      <c r="O45" s="138"/>
      <c r="P45" s="138"/>
    </row>
    <row r="46" spans="1:16">
      <c r="A46" s="138" t="s">
        <v>55</v>
      </c>
      <c r="B46" s="138">
        <f>'実質公債費比率（分子）の構造'!K$48</f>
        <v>1128</v>
      </c>
      <c r="C46" s="138"/>
      <c r="D46" s="138"/>
      <c r="E46" s="138">
        <f>'実質公債費比率（分子）の構造'!L$48</f>
        <v>1033</v>
      </c>
      <c r="F46" s="138"/>
      <c r="G46" s="138"/>
      <c r="H46" s="138">
        <f>'実質公債費比率（分子）の構造'!M$48</f>
        <v>992</v>
      </c>
      <c r="I46" s="138"/>
      <c r="J46" s="138"/>
      <c r="K46" s="138">
        <f>'実質公債費比率（分子）の構造'!N$48</f>
        <v>1180</v>
      </c>
      <c r="L46" s="138"/>
      <c r="M46" s="138"/>
      <c r="N46" s="138">
        <f>'実質公債費比率（分子）の構造'!O$48</f>
        <v>1017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3540</v>
      </c>
      <c r="C49" s="138"/>
      <c r="D49" s="138"/>
      <c r="E49" s="138">
        <f>'実質公債費比率（分子）の構造'!L$45</f>
        <v>3730</v>
      </c>
      <c r="F49" s="138"/>
      <c r="G49" s="138"/>
      <c r="H49" s="138">
        <f>'実質公債費比率（分子）の構造'!M$45</f>
        <v>3709</v>
      </c>
      <c r="I49" s="138"/>
      <c r="J49" s="138"/>
      <c r="K49" s="138">
        <f>'実質公債費比率（分子）の構造'!N$45</f>
        <v>3506</v>
      </c>
      <c r="L49" s="138"/>
      <c r="M49" s="138"/>
      <c r="N49" s="138">
        <f>'実質公債費比率（分子）の構造'!O$45</f>
        <v>2938</v>
      </c>
      <c r="O49" s="138"/>
      <c r="P49" s="138"/>
    </row>
    <row r="50" spans="1:16">
      <c r="A50" s="138" t="s">
        <v>59</v>
      </c>
      <c r="B50" s="138" t="e">
        <f>NA()</f>
        <v>#N/A</v>
      </c>
      <c r="C50" s="138">
        <f>IF(ISNUMBER('実質公債費比率（分子）の構造'!K$53),'実質公債費比率（分子）の構造'!K$53,NA())</f>
        <v>1993</v>
      </c>
      <c r="D50" s="138" t="e">
        <f>NA()</f>
        <v>#N/A</v>
      </c>
      <c r="E50" s="138" t="e">
        <f>NA()</f>
        <v>#N/A</v>
      </c>
      <c r="F50" s="138">
        <f>IF(ISNUMBER('実質公債費比率（分子）の構造'!L$53),'実質公債費比率（分子）の構造'!L$53,NA())</f>
        <v>2077</v>
      </c>
      <c r="G50" s="138" t="e">
        <f>NA()</f>
        <v>#N/A</v>
      </c>
      <c r="H50" s="138" t="e">
        <f>NA()</f>
        <v>#N/A</v>
      </c>
      <c r="I50" s="138">
        <f>IF(ISNUMBER('実質公債費比率（分子）の構造'!M$53),'実質公債費比率（分子）の構造'!M$53,NA())</f>
        <v>1801</v>
      </c>
      <c r="J50" s="138" t="e">
        <f>NA()</f>
        <v>#N/A</v>
      </c>
      <c r="K50" s="138" t="e">
        <f>NA()</f>
        <v>#N/A</v>
      </c>
      <c r="L50" s="138">
        <f>IF(ISNUMBER('実質公債費比率（分子）の構造'!N$53),'実質公債費比率（分子）の構造'!N$53,NA())</f>
        <v>1808</v>
      </c>
      <c r="M50" s="138" t="e">
        <f>NA()</f>
        <v>#N/A</v>
      </c>
      <c r="N50" s="138" t="e">
        <f>NA()</f>
        <v>#N/A</v>
      </c>
      <c r="O50" s="138">
        <f>IF(ISNUMBER('実質公債費比率（分子）の構造'!O$53),'実質公債費比率（分子）の構造'!O$53,NA())</f>
        <v>1146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31395</v>
      </c>
      <c r="E56" s="137"/>
      <c r="F56" s="137"/>
      <c r="G56" s="137">
        <f>'将来負担比率（分子）の構造'!J$52</f>
        <v>31996</v>
      </c>
      <c r="H56" s="137"/>
      <c r="I56" s="137"/>
      <c r="J56" s="137">
        <f>'将来負担比率（分子）の構造'!K$52</f>
        <v>32356</v>
      </c>
      <c r="K56" s="137"/>
      <c r="L56" s="137"/>
      <c r="M56" s="137">
        <f>'将来負担比率（分子）の構造'!L$52</f>
        <v>32197</v>
      </c>
      <c r="N56" s="137"/>
      <c r="O56" s="137"/>
      <c r="P56" s="137">
        <f>'将来負担比率（分子）の構造'!M$52</f>
        <v>31129</v>
      </c>
    </row>
    <row r="57" spans="1:16">
      <c r="A57" s="137" t="s">
        <v>36</v>
      </c>
      <c r="B57" s="137"/>
      <c r="C57" s="137"/>
      <c r="D57" s="137">
        <f>'将来負担比率（分子）の構造'!I$51</f>
        <v>263</v>
      </c>
      <c r="E57" s="137"/>
      <c r="F57" s="137"/>
      <c r="G57" s="137">
        <f>'将来負担比率（分子）の構造'!J$51</f>
        <v>36</v>
      </c>
      <c r="H57" s="137"/>
      <c r="I57" s="137"/>
      <c r="J57" s="137">
        <f>'将来負担比率（分子）の構造'!K$51</f>
        <v>168</v>
      </c>
      <c r="K57" s="137"/>
      <c r="L57" s="137"/>
      <c r="M57" s="137">
        <f>'将来負担比率（分子）の構造'!L$51</f>
        <v>819</v>
      </c>
      <c r="N57" s="137"/>
      <c r="O57" s="137"/>
      <c r="P57" s="137">
        <f>'将来負担比率（分子）の構造'!M$51</f>
        <v>1329</v>
      </c>
    </row>
    <row r="58" spans="1:16">
      <c r="A58" s="137" t="s">
        <v>35</v>
      </c>
      <c r="B58" s="137"/>
      <c r="C58" s="137"/>
      <c r="D58" s="137">
        <f>'将来負担比率（分子）の構造'!I$50</f>
        <v>16751</v>
      </c>
      <c r="E58" s="137"/>
      <c r="F58" s="137"/>
      <c r="G58" s="137">
        <f>'将来負担比率（分子）の構造'!J$50</f>
        <v>20284</v>
      </c>
      <c r="H58" s="137"/>
      <c r="I58" s="137"/>
      <c r="J58" s="137">
        <f>'将来負担比率（分子）の構造'!K$50</f>
        <v>20953</v>
      </c>
      <c r="K58" s="137"/>
      <c r="L58" s="137"/>
      <c r="M58" s="137">
        <f>'将来負担比率（分子）の構造'!L$50</f>
        <v>22535</v>
      </c>
      <c r="N58" s="137"/>
      <c r="O58" s="137"/>
      <c r="P58" s="137">
        <f>'将来負担比率（分子）の構造'!M$50</f>
        <v>25203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4746</v>
      </c>
      <c r="C62" s="137"/>
      <c r="D62" s="137"/>
      <c r="E62" s="137">
        <f>'将来負担比率（分子）の構造'!J$45</f>
        <v>4645</v>
      </c>
      <c r="F62" s="137"/>
      <c r="G62" s="137"/>
      <c r="H62" s="137">
        <f>'将来負担比率（分子）の構造'!K$45</f>
        <v>4237</v>
      </c>
      <c r="I62" s="137"/>
      <c r="J62" s="137"/>
      <c r="K62" s="137">
        <f>'将来負担比率（分子）の構造'!L$45</f>
        <v>4433</v>
      </c>
      <c r="L62" s="137"/>
      <c r="M62" s="137"/>
      <c r="N62" s="137">
        <f>'将来負担比率（分子）の構造'!M$45</f>
        <v>4154</v>
      </c>
      <c r="O62" s="137"/>
      <c r="P62" s="137"/>
    </row>
    <row r="63" spans="1:16">
      <c r="A63" s="137" t="s">
        <v>28</v>
      </c>
      <c r="B63" s="137">
        <f>'将来負担比率（分子）の構造'!I$44</f>
        <v>225</v>
      </c>
      <c r="C63" s="137"/>
      <c r="D63" s="137"/>
      <c r="E63" s="137">
        <f>'将来負担比率（分子）の構造'!J$44</f>
        <v>294</v>
      </c>
      <c r="F63" s="137"/>
      <c r="G63" s="137"/>
      <c r="H63" s="137">
        <f>'将来負担比率（分子）の構造'!K$44</f>
        <v>286</v>
      </c>
      <c r="I63" s="137"/>
      <c r="J63" s="137"/>
      <c r="K63" s="137">
        <f>'将来負担比率（分子）の構造'!L$44</f>
        <v>250</v>
      </c>
      <c r="L63" s="137"/>
      <c r="M63" s="137"/>
      <c r="N63" s="137">
        <f>'将来負担比率（分子）の構造'!M$44</f>
        <v>190</v>
      </c>
      <c r="O63" s="137"/>
      <c r="P63" s="137"/>
    </row>
    <row r="64" spans="1:16">
      <c r="A64" s="137" t="s">
        <v>27</v>
      </c>
      <c r="B64" s="137">
        <f>'将来負担比率（分子）の構造'!I$43</f>
        <v>11678</v>
      </c>
      <c r="C64" s="137"/>
      <c r="D64" s="137"/>
      <c r="E64" s="137">
        <f>'将来負担比率（分子）の構造'!J$43</f>
        <v>12476</v>
      </c>
      <c r="F64" s="137"/>
      <c r="G64" s="137"/>
      <c r="H64" s="137">
        <f>'将来負担比率（分子）の構造'!K$43</f>
        <v>12748</v>
      </c>
      <c r="I64" s="137"/>
      <c r="J64" s="137"/>
      <c r="K64" s="137">
        <f>'将来負担比率（分子）の構造'!L$43</f>
        <v>12335</v>
      </c>
      <c r="L64" s="137"/>
      <c r="M64" s="137"/>
      <c r="N64" s="137">
        <f>'将来負担比率（分子）の構造'!M$43</f>
        <v>11685</v>
      </c>
      <c r="O64" s="137"/>
      <c r="P64" s="137"/>
    </row>
    <row r="65" spans="1:16">
      <c r="A65" s="137" t="s">
        <v>26</v>
      </c>
      <c r="B65" s="137">
        <f>'将来負担比率（分子）の構造'!I$42</f>
        <v>1649</v>
      </c>
      <c r="C65" s="137"/>
      <c r="D65" s="137"/>
      <c r="E65" s="137">
        <f>'将来負担比率（分子）の構造'!J$42</f>
        <v>1272</v>
      </c>
      <c r="F65" s="137"/>
      <c r="G65" s="137"/>
      <c r="H65" s="137">
        <f>'将来負担比率（分子）の構造'!K$42</f>
        <v>1031</v>
      </c>
      <c r="I65" s="137"/>
      <c r="J65" s="137"/>
      <c r="K65" s="137">
        <f>'将来負担比率（分子）の構造'!L$42</f>
        <v>859</v>
      </c>
      <c r="L65" s="137"/>
      <c r="M65" s="137"/>
      <c r="N65" s="137">
        <f>'将来負担比率（分子）の構造'!M$42</f>
        <v>623</v>
      </c>
      <c r="O65" s="137"/>
      <c r="P65" s="137"/>
    </row>
    <row r="66" spans="1:16">
      <c r="A66" s="137" t="s">
        <v>25</v>
      </c>
      <c r="B66" s="137">
        <f>'将来負担比率（分子）の構造'!I$41</f>
        <v>33271</v>
      </c>
      <c r="C66" s="137"/>
      <c r="D66" s="137"/>
      <c r="E66" s="137">
        <f>'将来負担比率（分子）の構造'!J$41</f>
        <v>32889</v>
      </c>
      <c r="F66" s="137"/>
      <c r="G66" s="137"/>
      <c r="H66" s="137">
        <f>'将来負担比率（分子）の構造'!K$41</f>
        <v>33044</v>
      </c>
      <c r="I66" s="137"/>
      <c r="J66" s="137"/>
      <c r="K66" s="137">
        <f>'将来負担比率（分子）の構造'!L$41</f>
        <v>31923</v>
      </c>
      <c r="L66" s="137"/>
      <c r="M66" s="137"/>
      <c r="N66" s="137">
        <f>'将来負担比率（分子）の構造'!M$41</f>
        <v>30884</v>
      </c>
      <c r="O66" s="137"/>
      <c r="P66" s="137"/>
    </row>
    <row r="67" spans="1:16">
      <c r="A67" s="137" t="s">
        <v>63</v>
      </c>
      <c r="B67" s="137" t="e">
        <f>NA()</f>
        <v>#N/A</v>
      </c>
      <c r="C67" s="137">
        <f>IF(ISNUMBER('将来負担比率（分子）の構造'!I$53), IF('将来負担比率（分子）の構造'!I$53 &lt; 0, 0, '将来負担比率（分子）の構造'!I$53), NA())</f>
        <v>3160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sqref="A1:XFD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8573218</v>
      </c>
      <c r="S5" s="615"/>
      <c r="T5" s="615"/>
      <c r="U5" s="615"/>
      <c r="V5" s="615"/>
      <c r="W5" s="615"/>
      <c r="X5" s="615"/>
      <c r="Y5" s="616"/>
      <c r="Z5" s="617">
        <v>7.5</v>
      </c>
      <c r="AA5" s="617"/>
      <c r="AB5" s="617"/>
      <c r="AC5" s="617"/>
      <c r="AD5" s="618">
        <v>8573018</v>
      </c>
      <c r="AE5" s="618"/>
      <c r="AF5" s="618"/>
      <c r="AG5" s="618"/>
      <c r="AH5" s="618"/>
      <c r="AI5" s="618"/>
      <c r="AJ5" s="618"/>
      <c r="AK5" s="618"/>
      <c r="AL5" s="619">
        <v>54.4</v>
      </c>
      <c r="AM5" s="620"/>
      <c r="AN5" s="620"/>
      <c r="AO5" s="621"/>
      <c r="AP5" s="611" t="s">
        <v>210</v>
      </c>
      <c r="AQ5" s="612"/>
      <c r="AR5" s="612"/>
      <c r="AS5" s="612"/>
      <c r="AT5" s="612"/>
      <c r="AU5" s="612"/>
      <c r="AV5" s="612"/>
      <c r="AW5" s="612"/>
      <c r="AX5" s="612"/>
      <c r="AY5" s="612"/>
      <c r="AZ5" s="612"/>
      <c r="BA5" s="612"/>
      <c r="BB5" s="612"/>
      <c r="BC5" s="612"/>
      <c r="BD5" s="612"/>
      <c r="BE5" s="612"/>
      <c r="BF5" s="613"/>
      <c r="BG5" s="625">
        <v>8573018</v>
      </c>
      <c r="BH5" s="626"/>
      <c r="BI5" s="626"/>
      <c r="BJ5" s="626"/>
      <c r="BK5" s="626"/>
      <c r="BL5" s="626"/>
      <c r="BM5" s="626"/>
      <c r="BN5" s="627"/>
      <c r="BO5" s="628">
        <v>100</v>
      </c>
      <c r="BP5" s="628"/>
      <c r="BQ5" s="628"/>
      <c r="BR5" s="628"/>
      <c r="BS5" s="629">
        <v>20931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382246</v>
      </c>
      <c r="S6" s="626"/>
      <c r="T6" s="626"/>
      <c r="U6" s="626"/>
      <c r="V6" s="626"/>
      <c r="W6" s="626"/>
      <c r="X6" s="626"/>
      <c r="Y6" s="627"/>
      <c r="Z6" s="628">
        <v>0.3</v>
      </c>
      <c r="AA6" s="628"/>
      <c r="AB6" s="628"/>
      <c r="AC6" s="628"/>
      <c r="AD6" s="629">
        <v>382246</v>
      </c>
      <c r="AE6" s="629"/>
      <c r="AF6" s="629"/>
      <c r="AG6" s="629"/>
      <c r="AH6" s="629"/>
      <c r="AI6" s="629"/>
      <c r="AJ6" s="629"/>
      <c r="AK6" s="629"/>
      <c r="AL6" s="630">
        <v>2.4</v>
      </c>
      <c r="AM6" s="631"/>
      <c r="AN6" s="631"/>
      <c r="AO6" s="632"/>
      <c r="AP6" s="622" t="s">
        <v>215</v>
      </c>
      <c r="AQ6" s="623"/>
      <c r="AR6" s="623"/>
      <c r="AS6" s="623"/>
      <c r="AT6" s="623"/>
      <c r="AU6" s="623"/>
      <c r="AV6" s="623"/>
      <c r="AW6" s="623"/>
      <c r="AX6" s="623"/>
      <c r="AY6" s="623"/>
      <c r="AZ6" s="623"/>
      <c r="BA6" s="623"/>
      <c r="BB6" s="623"/>
      <c r="BC6" s="623"/>
      <c r="BD6" s="623"/>
      <c r="BE6" s="623"/>
      <c r="BF6" s="624"/>
      <c r="BG6" s="625">
        <v>8573018</v>
      </c>
      <c r="BH6" s="626"/>
      <c r="BI6" s="626"/>
      <c r="BJ6" s="626"/>
      <c r="BK6" s="626"/>
      <c r="BL6" s="626"/>
      <c r="BM6" s="626"/>
      <c r="BN6" s="627"/>
      <c r="BO6" s="628">
        <v>100</v>
      </c>
      <c r="BP6" s="628"/>
      <c r="BQ6" s="628"/>
      <c r="BR6" s="628"/>
      <c r="BS6" s="629">
        <v>20931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239499</v>
      </c>
      <c r="CS6" s="626"/>
      <c r="CT6" s="626"/>
      <c r="CU6" s="626"/>
      <c r="CV6" s="626"/>
      <c r="CW6" s="626"/>
      <c r="CX6" s="626"/>
      <c r="CY6" s="627"/>
      <c r="CZ6" s="628">
        <v>0.2</v>
      </c>
      <c r="DA6" s="628"/>
      <c r="DB6" s="628"/>
      <c r="DC6" s="628"/>
      <c r="DD6" s="634" t="s">
        <v>217</v>
      </c>
      <c r="DE6" s="626"/>
      <c r="DF6" s="626"/>
      <c r="DG6" s="626"/>
      <c r="DH6" s="626"/>
      <c r="DI6" s="626"/>
      <c r="DJ6" s="626"/>
      <c r="DK6" s="626"/>
      <c r="DL6" s="626"/>
      <c r="DM6" s="626"/>
      <c r="DN6" s="626"/>
      <c r="DO6" s="626"/>
      <c r="DP6" s="627"/>
      <c r="DQ6" s="634">
        <v>239499</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8845</v>
      </c>
      <c r="S7" s="626"/>
      <c r="T7" s="626"/>
      <c r="U7" s="626"/>
      <c r="V7" s="626"/>
      <c r="W7" s="626"/>
      <c r="X7" s="626"/>
      <c r="Y7" s="627"/>
      <c r="Z7" s="628">
        <v>0</v>
      </c>
      <c r="AA7" s="628"/>
      <c r="AB7" s="628"/>
      <c r="AC7" s="628"/>
      <c r="AD7" s="629">
        <v>8845</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4464165</v>
      </c>
      <c r="BH7" s="626"/>
      <c r="BI7" s="626"/>
      <c r="BJ7" s="626"/>
      <c r="BK7" s="626"/>
      <c r="BL7" s="626"/>
      <c r="BM7" s="626"/>
      <c r="BN7" s="627"/>
      <c r="BO7" s="628">
        <v>52.1</v>
      </c>
      <c r="BP7" s="628"/>
      <c r="BQ7" s="628"/>
      <c r="BR7" s="628"/>
      <c r="BS7" s="629">
        <v>20931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19172317</v>
      </c>
      <c r="CS7" s="626"/>
      <c r="CT7" s="626"/>
      <c r="CU7" s="626"/>
      <c r="CV7" s="626"/>
      <c r="CW7" s="626"/>
      <c r="CX7" s="626"/>
      <c r="CY7" s="627"/>
      <c r="CZ7" s="628">
        <v>17.5</v>
      </c>
      <c r="DA7" s="628"/>
      <c r="DB7" s="628"/>
      <c r="DC7" s="628"/>
      <c r="DD7" s="634">
        <v>558260</v>
      </c>
      <c r="DE7" s="626"/>
      <c r="DF7" s="626"/>
      <c r="DG7" s="626"/>
      <c r="DH7" s="626"/>
      <c r="DI7" s="626"/>
      <c r="DJ7" s="626"/>
      <c r="DK7" s="626"/>
      <c r="DL7" s="626"/>
      <c r="DM7" s="626"/>
      <c r="DN7" s="626"/>
      <c r="DO7" s="626"/>
      <c r="DP7" s="627"/>
      <c r="DQ7" s="634">
        <v>7564570</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24626</v>
      </c>
      <c r="S8" s="626"/>
      <c r="T8" s="626"/>
      <c r="U8" s="626"/>
      <c r="V8" s="626"/>
      <c r="W8" s="626"/>
      <c r="X8" s="626"/>
      <c r="Y8" s="627"/>
      <c r="Z8" s="628">
        <v>0</v>
      </c>
      <c r="AA8" s="628"/>
      <c r="AB8" s="628"/>
      <c r="AC8" s="628"/>
      <c r="AD8" s="629">
        <v>24626</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106764</v>
      </c>
      <c r="BH8" s="626"/>
      <c r="BI8" s="626"/>
      <c r="BJ8" s="626"/>
      <c r="BK8" s="626"/>
      <c r="BL8" s="626"/>
      <c r="BM8" s="626"/>
      <c r="BN8" s="627"/>
      <c r="BO8" s="628">
        <v>1.2</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60293823</v>
      </c>
      <c r="CS8" s="626"/>
      <c r="CT8" s="626"/>
      <c r="CU8" s="626"/>
      <c r="CV8" s="626"/>
      <c r="CW8" s="626"/>
      <c r="CX8" s="626"/>
      <c r="CY8" s="627"/>
      <c r="CZ8" s="628">
        <v>55.1</v>
      </c>
      <c r="DA8" s="628"/>
      <c r="DB8" s="628"/>
      <c r="DC8" s="628"/>
      <c r="DD8" s="634">
        <v>2803493</v>
      </c>
      <c r="DE8" s="626"/>
      <c r="DF8" s="626"/>
      <c r="DG8" s="626"/>
      <c r="DH8" s="626"/>
      <c r="DI8" s="626"/>
      <c r="DJ8" s="626"/>
      <c r="DK8" s="626"/>
      <c r="DL8" s="626"/>
      <c r="DM8" s="626"/>
      <c r="DN8" s="626"/>
      <c r="DO8" s="626"/>
      <c r="DP8" s="627"/>
      <c r="DQ8" s="634">
        <v>5191661</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13583</v>
      </c>
      <c r="S9" s="626"/>
      <c r="T9" s="626"/>
      <c r="U9" s="626"/>
      <c r="V9" s="626"/>
      <c r="W9" s="626"/>
      <c r="X9" s="626"/>
      <c r="Y9" s="627"/>
      <c r="Z9" s="628">
        <v>0</v>
      </c>
      <c r="AA9" s="628"/>
      <c r="AB9" s="628"/>
      <c r="AC9" s="628"/>
      <c r="AD9" s="629">
        <v>13583</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3466861</v>
      </c>
      <c r="BH9" s="626"/>
      <c r="BI9" s="626"/>
      <c r="BJ9" s="626"/>
      <c r="BK9" s="626"/>
      <c r="BL9" s="626"/>
      <c r="BM9" s="626"/>
      <c r="BN9" s="627"/>
      <c r="BO9" s="628">
        <v>40.4</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3519692</v>
      </c>
      <c r="CS9" s="626"/>
      <c r="CT9" s="626"/>
      <c r="CU9" s="626"/>
      <c r="CV9" s="626"/>
      <c r="CW9" s="626"/>
      <c r="CX9" s="626"/>
      <c r="CY9" s="627"/>
      <c r="CZ9" s="628">
        <v>3.2</v>
      </c>
      <c r="DA9" s="628"/>
      <c r="DB9" s="628"/>
      <c r="DC9" s="628"/>
      <c r="DD9" s="634">
        <v>1196601</v>
      </c>
      <c r="DE9" s="626"/>
      <c r="DF9" s="626"/>
      <c r="DG9" s="626"/>
      <c r="DH9" s="626"/>
      <c r="DI9" s="626"/>
      <c r="DJ9" s="626"/>
      <c r="DK9" s="626"/>
      <c r="DL9" s="626"/>
      <c r="DM9" s="626"/>
      <c r="DN9" s="626"/>
      <c r="DO9" s="626"/>
      <c r="DP9" s="627"/>
      <c r="DQ9" s="634">
        <v>2407915</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1081340</v>
      </c>
      <c r="S10" s="626"/>
      <c r="T10" s="626"/>
      <c r="U10" s="626"/>
      <c r="V10" s="626"/>
      <c r="W10" s="626"/>
      <c r="X10" s="626"/>
      <c r="Y10" s="627"/>
      <c r="Z10" s="628">
        <v>1</v>
      </c>
      <c r="AA10" s="628"/>
      <c r="AB10" s="628"/>
      <c r="AC10" s="628"/>
      <c r="AD10" s="629">
        <v>1081340</v>
      </c>
      <c r="AE10" s="629"/>
      <c r="AF10" s="629"/>
      <c r="AG10" s="629"/>
      <c r="AH10" s="629"/>
      <c r="AI10" s="629"/>
      <c r="AJ10" s="629"/>
      <c r="AK10" s="629"/>
      <c r="AL10" s="630">
        <v>6.9</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198127</v>
      </c>
      <c r="BH10" s="626"/>
      <c r="BI10" s="626"/>
      <c r="BJ10" s="626"/>
      <c r="BK10" s="626"/>
      <c r="BL10" s="626"/>
      <c r="BM10" s="626"/>
      <c r="BN10" s="627"/>
      <c r="BO10" s="628">
        <v>2.2999999999999998</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209758</v>
      </c>
      <c r="CS10" s="626"/>
      <c r="CT10" s="626"/>
      <c r="CU10" s="626"/>
      <c r="CV10" s="626"/>
      <c r="CW10" s="626"/>
      <c r="CX10" s="626"/>
      <c r="CY10" s="627"/>
      <c r="CZ10" s="628">
        <v>0.2</v>
      </c>
      <c r="DA10" s="628"/>
      <c r="DB10" s="628"/>
      <c r="DC10" s="628"/>
      <c r="DD10" s="634" t="s">
        <v>223</v>
      </c>
      <c r="DE10" s="626"/>
      <c r="DF10" s="626"/>
      <c r="DG10" s="626"/>
      <c r="DH10" s="626"/>
      <c r="DI10" s="626"/>
      <c r="DJ10" s="626"/>
      <c r="DK10" s="626"/>
      <c r="DL10" s="626"/>
      <c r="DM10" s="626"/>
      <c r="DN10" s="626"/>
      <c r="DO10" s="626"/>
      <c r="DP10" s="627"/>
      <c r="DQ10" s="634">
        <v>56455</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12565</v>
      </c>
      <c r="S11" s="626"/>
      <c r="T11" s="626"/>
      <c r="U11" s="626"/>
      <c r="V11" s="626"/>
      <c r="W11" s="626"/>
      <c r="X11" s="626"/>
      <c r="Y11" s="627"/>
      <c r="Z11" s="628">
        <v>0</v>
      </c>
      <c r="AA11" s="628"/>
      <c r="AB11" s="628"/>
      <c r="AC11" s="628"/>
      <c r="AD11" s="629">
        <v>5313</v>
      </c>
      <c r="AE11" s="629"/>
      <c r="AF11" s="629"/>
      <c r="AG11" s="629"/>
      <c r="AH11" s="629"/>
      <c r="AI11" s="629"/>
      <c r="AJ11" s="629"/>
      <c r="AK11" s="629"/>
      <c r="AL11" s="630">
        <v>0</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692413</v>
      </c>
      <c r="BH11" s="626"/>
      <c r="BI11" s="626"/>
      <c r="BJ11" s="626"/>
      <c r="BK11" s="626"/>
      <c r="BL11" s="626"/>
      <c r="BM11" s="626"/>
      <c r="BN11" s="627"/>
      <c r="BO11" s="628">
        <v>8.1</v>
      </c>
      <c r="BP11" s="628"/>
      <c r="BQ11" s="628"/>
      <c r="BR11" s="628"/>
      <c r="BS11" s="634">
        <v>20931</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7352312</v>
      </c>
      <c r="CS11" s="626"/>
      <c r="CT11" s="626"/>
      <c r="CU11" s="626"/>
      <c r="CV11" s="626"/>
      <c r="CW11" s="626"/>
      <c r="CX11" s="626"/>
      <c r="CY11" s="627"/>
      <c r="CZ11" s="628">
        <v>6.7</v>
      </c>
      <c r="DA11" s="628"/>
      <c r="DB11" s="628"/>
      <c r="DC11" s="628"/>
      <c r="DD11" s="634">
        <v>2957865</v>
      </c>
      <c r="DE11" s="626"/>
      <c r="DF11" s="626"/>
      <c r="DG11" s="626"/>
      <c r="DH11" s="626"/>
      <c r="DI11" s="626"/>
      <c r="DJ11" s="626"/>
      <c r="DK11" s="626"/>
      <c r="DL11" s="626"/>
      <c r="DM11" s="626"/>
      <c r="DN11" s="626"/>
      <c r="DO11" s="626"/>
      <c r="DP11" s="627"/>
      <c r="DQ11" s="634">
        <v>2178352</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3203716</v>
      </c>
      <c r="BH12" s="626"/>
      <c r="BI12" s="626"/>
      <c r="BJ12" s="626"/>
      <c r="BK12" s="626"/>
      <c r="BL12" s="626"/>
      <c r="BM12" s="626"/>
      <c r="BN12" s="627"/>
      <c r="BO12" s="628">
        <v>37.4</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3860795</v>
      </c>
      <c r="CS12" s="626"/>
      <c r="CT12" s="626"/>
      <c r="CU12" s="626"/>
      <c r="CV12" s="626"/>
      <c r="CW12" s="626"/>
      <c r="CX12" s="626"/>
      <c r="CY12" s="627"/>
      <c r="CZ12" s="628">
        <v>3.5</v>
      </c>
      <c r="DA12" s="628"/>
      <c r="DB12" s="628"/>
      <c r="DC12" s="628"/>
      <c r="DD12" s="634">
        <v>121060</v>
      </c>
      <c r="DE12" s="626"/>
      <c r="DF12" s="626"/>
      <c r="DG12" s="626"/>
      <c r="DH12" s="626"/>
      <c r="DI12" s="626"/>
      <c r="DJ12" s="626"/>
      <c r="DK12" s="626"/>
      <c r="DL12" s="626"/>
      <c r="DM12" s="626"/>
      <c r="DN12" s="626"/>
      <c r="DO12" s="626"/>
      <c r="DP12" s="627"/>
      <c r="DQ12" s="634">
        <v>1498835</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66439</v>
      </c>
      <c r="S13" s="626"/>
      <c r="T13" s="626"/>
      <c r="U13" s="626"/>
      <c r="V13" s="626"/>
      <c r="W13" s="626"/>
      <c r="X13" s="626"/>
      <c r="Y13" s="627"/>
      <c r="Z13" s="628">
        <v>0.1</v>
      </c>
      <c r="AA13" s="628"/>
      <c r="AB13" s="628"/>
      <c r="AC13" s="628"/>
      <c r="AD13" s="629">
        <v>66439</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3169604</v>
      </c>
      <c r="BH13" s="626"/>
      <c r="BI13" s="626"/>
      <c r="BJ13" s="626"/>
      <c r="BK13" s="626"/>
      <c r="BL13" s="626"/>
      <c r="BM13" s="626"/>
      <c r="BN13" s="627"/>
      <c r="BO13" s="628">
        <v>37</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4991416</v>
      </c>
      <c r="CS13" s="626"/>
      <c r="CT13" s="626"/>
      <c r="CU13" s="626"/>
      <c r="CV13" s="626"/>
      <c r="CW13" s="626"/>
      <c r="CX13" s="626"/>
      <c r="CY13" s="627"/>
      <c r="CZ13" s="628">
        <v>4.5999999999999996</v>
      </c>
      <c r="DA13" s="628"/>
      <c r="DB13" s="628"/>
      <c r="DC13" s="628"/>
      <c r="DD13" s="634">
        <v>2893552</v>
      </c>
      <c r="DE13" s="626"/>
      <c r="DF13" s="626"/>
      <c r="DG13" s="626"/>
      <c r="DH13" s="626"/>
      <c r="DI13" s="626"/>
      <c r="DJ13" s="626"/>
      <c r="DK13" s="626"/>
      <c r="DL13" s="626"/>
      <c r="DM13" s="626"/>
      <c r="DN13" s="626"/>
      <c r="DO13" s="626"/>
      <c r="DP13" s="627"/>
      <c r="DQ13" s="634">
        <v>2027376</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189844</v>
      </c>
      <c r="BH14" s="626"/>
      <c r="BI14" s="626"/>
      <c r="BJ14" s="626"/>
      <c r="BK14" s="626"/>
      <c r="BL14" s="626"/>
      <c r="BM14" s="626"/>
      <c r="BN14" s="627"/>
      <c r="BO14" s="628">
        <v>2.2000000000000002</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1601643</v>
      </c>
      <c r="CS14" s="626"/>
      <c r="CT14" s="626"/>
      <c r="CU14" s="626"/>
      <c r="CV14" s="626"/>
      <c r="CW14" s="626"/>
      <c r="CX14" s="626"/>
      <c r="CY14" s="627"/>
      <c r="CZ14" s="628">
        <v>1.5</v>
      </c>
      <c r="DA14" s="628"/>
      <c r="DB14" s="628"/>
      <c r="DC14" s="628"/>
      <c r="DD14" s="634">
        <v>567327</v>
      </c>
      <c r="DE14" s="626"/>
      <c r="DF14" s="626"/>
      <c r="DG14" s="626"/>
      <c r="DH14" s="626"/>
      <c r="DI14" s="626"/>
      <c r="DJ14" s="626"/>
      <c r="DK14" s="626"/>
      <c r="DL14" s="626"/>
      <c r="DM14" s="626"/>
      <c r="DN14" s="626"/>
      <c r="DO14" s="626"/>
      <c r="DP14" s="627"/>
      <c r="DQ14" s="634">
        <v>1069651</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17623</v>
      </c>
      <c r="S15" s="626"/>
      <c r="T15" s="626"/>
      <c r="U15" s="626"/>
      <c r="V15" s="626"/>
      <c r="W15" s="626"/>
      <c r="X15" s="626"/>
      <c r="Y15" s="627"/>
      <c r="Z15" s="628">
        <v>0</v>
      </c>
      <c r="AA15" s="628"/>
      <c r="AB15" s="628"/>
      <c r="AC15" s="628"/>
      <c r="AD15" s="629">
        <v>17623</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715293</v>
      </c>
      <c r="BH15" s="626"/>
      <c r="BI15" s="626"/>
      <c r="BJ15" s="626"/>
      <c r="BK15" s="626"/>
      <c r="BL15" s="626"/>
      <c r="BM15" s="626"/>
      <c r="BN15" s="627"/>
      <c r="BO15" s="628">
        <v>8.3000000000000007</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4569012</v>
      </c>
      <c r="CS15" s="626"/>
      <c r="CT15" s="626"/>
      <c r="CU15" s="626"/>
      <c r="CV15" s="626"/>
      <c r="CW15" s="626"/>
      <c r="CX15" s="626"/>
      <c r="CY15" s="627"/>
      <c r="CZ15" s="628">
        <v>4.2</v>
      </c>
      <c r="DA15" s="628"/>
      <c r="DB15" s="628"/>
      <c r="DC15" s="628"/>
      <c r="DD15" s="634">
        <v>1393916</v>
      </c>
      <c r="DE15" s="626"/>
      <c r="DF15" s="626"/>
      <c r="DG15" s="626"/>
      <c r="DH15" s="626"/>
      <c r="DI15" s="626"/>
      <c r="DJ15" s="626"/>
      <c r="DK15" s="626"/>
      <c r="DL15" s="626"/>
      <c r="DM15" s="626"/>
      <c r="DN15" s="626"/>
      <c r="DO15" s="626"/>
      <c r="DP15" s="627"/>
      <c r="DQ15" s="634">
        <v>2625976</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14649806</v>
      </c>
      <c r="S16" s="626"/>
      <c r="T16" s="626"/>
      <c r="U16" s="626"/>
      <c r="V16" s="626"/>
      <c r="W16" s="626"/>
      <c r="X16" s="626"/>
      <c r="Y16" s="627"/>
      <c r="Z16" s="628">
        <v>12.9</v>
      </c>
      <c r="AA16" s="628"/>
      <c r="AB16" s="628"/>
      <c r="AC16" s="628"/>
      <c r="AD16" s="629">
        <v>5484429</v>
      </c>
      <c r="AE16" s="629"/>
      <c r="AF16" s="629"/>
      <c r="AG16" s="629"/>
      <c r="AH16" s="629"/>
      <c r="AI16" s="629"/>
      <c r="AJ16" s="629"/>
      <c r="AK16" s="629"/>
      <c r="AL16" s="630">
        <v>34.799999999999997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745678</v>
      </c>
      <c r="CS16" s="626"/>
      <c r="CT16" s="626"/>
      <c r="CU16" s="626"/>
      <c r="CV16" s="626"/>
      <c r="CW16" s="626"/>
      <c r="CX16" s="626"/>
      <c r="CY16" s="627"/>
      <c r="CZ16" s="628">
        <v>0.7</v>
      </c>
      <c r="DA16" s="628"/>
      <c r="DB16" s="628"/>
      <c r="DC16" s="628"/>
      <c r="DD16" s="634" t="s">
        <v>223</v>
      </c>
      <c r="DE16" s="626"/>
      <c r="DF16" s="626"/>
      <c r="DG16" s="626"/>
      <c r="DH16" s="626"/>
      <c r="DI16" s="626"/>
      <c r="DJ16" s="626"/>
      <c r="DK16" s="626"/>
      <c r="DL16" s="626"/>
      <c r="DM16" s="626"/>
      <c r="DN16" s="626"/>
      <c r="DO16" s="626"/>
      <c r="DP16" s="627"/>
      <c r="DQ16" s="634">
        <v>326424</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5484429</v>
      </c>
      <c r="S17" s="626"/>
      <c r="T17" s="626"/>
      <c r="U17" s="626"/>
      <c r="V17" s="626"/>
      <c r="W17" s="626"/>
      <c r="X17" s="626"/>
      <c r="Y17" s="627"/>
      <c r="Z17" s="628">
        <v>4.8</v>
      </c>
      <c r="AA17" s="628"/>
      <c r="AB17" s="628"/>
      <c r="AC17" s="628"/>
      <c r="AD17" s="629">
        <v>5484429</v>
      </c>
      <c r="AE17" s="629"/>
      <c r="AF17" s="629"/>
      <c r="AG17" s="629"/>
      <c r="AH17" s="629"/>
      <c r="AI17" s="629"/>
      <c r="AJ17" s="629"/>
      <c r="AK17" s="629"/>
      <c r="AL17" s="630">
        <v>34.799999999999997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2938148</v>
      </c>
      <c r="CS17" s="626"/>
      <c r="CT17" s="626"/>
      <c r="CU17" s="626"/>
      <c r="CV17" s="626"/>
      <c r="CW17" s="626"/>
      <c r="CX17" s="626"/>
      <c r="CY17" s="627"/>
      <c r="CZ17" s="628">
        <v>2.7</v>
      </c>
      <c r="DA17" s="628"/>
      <c r="DB17" s="628"/>
      <c r="DC17" s="628"/>
      <c r="DD17" s="634" t="s">
        <v>223</v>
      </c>
      <c r="DE17" s="626"/>
      <c r="DF17" s="626"/>
      <c r="DG17" s="626"/>
      <c r="DH17" s="626"/>
      <c r="DI17" s="626"/>
      <c r="DJ17" s="626"/>
      <c r="DK17" s="626"/>
      <c r="DL17" s="626"/>
      <c r="DM17" s="626"/>
      <c r="DN17" s="626"/>
      <c r="DO17" s="626"/>
      <c r="DP17" s="627"/>
      <c r="DQ17" s="634">
        <v>2871521</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913716</v>
      </c>
      <c r="S18" s="626"/>
      <c r="T18" s="626"/>
      <c r="U18" s="626"/>
      <c r="V18" s="626"/>
      <c r="W18" s="626"/>
      <c r="X18" s="626"/>
      <c r="Y18" s="627"/>
      <c r="Z18" s="628">
        <v>0.8</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8251661</v>
      </c>
      <c r="S19" s="626"/>
      <c r="T19" s="626"/>
      <c r="U19" s="626"/>
      <c r="V19" s="626"/>
      <c r="W19" s="626"/>
      <c r="X19" s="626"/>
      <c r="Y19" s="627"/>
      <c r="Z19" s="628">
        <v>7.3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200</v>
      </c>
      <c r="BH19" s="626"/>
      <c r="BI19" s="626"/>
      <c r="BJ19" s="626"/>
      <c r="BK19" s="626"/>
      <c r="BL19" s="626"/>
      <c r="BM19" s="626"/>
      <c r="BN19" s="627"/>
      <c r="BO19" s="628">
        <v>0</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24830291</v>
      </c>
      <c r="S20" s="626"/>
      <c r="T20" s="626"/>
      <c r="U20" s="626"/>
      <c r="V20" s="626"/>
      <c r="W20" s="626"/>
      <c r="X20" s="626"/>
      <c r="Y20" s="627"/>
      <c r="Z20" s="628">
        <v>21.8</v>
      </c>
      <c r="AA20" s="628"/>
      <c r="AB20" s="628"/>
      <c r="AC20" s="628"/>
      <c r="AD20" s="629">
        <v>15657462</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200</v>
      </c>
      <c r="BH20" s="626"/>
      <c r="BI20" s="626"/>
      <c r="BJ20" s="626"/>
      <c r="BK20" s="626"/>
      <c r="BL20" s="626"/>
      <c r="BM20" s="626"/>
      <c r="BN20" s="627"/>
      <c r="BO20" s="628">
        <v>0</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109494093</v>
      </c>
      <c r="CS20" s="626"/>
      <c r="CT20" s="626"/>
      <c r="CU20" s="626"/>
      <c r="CV20" s="626"/>
      <c r="CW20" s="626"/>
      <c r="CX20" s="626"/>
      <c r="CY20" s="627"/>
      <c r="CZ20" s="628">
        <v>100</v>
      </c>
      <c r="DA20" s="628"/>
      <c r="DB20" s="628"/>
      <c r="DC20" s="628"/>
      <c r="DD20" s="634">
        <v>12492074</v>
      </c>
      <c r="DE20" s="626"/>
      <c r="DF20" s="626"/>
      <c r="DG20" s="626"/>
      <c r="DH20" s="626"/>
      <c r="DI20" s="626"/>
      <c r="DJ20" s="626"/>
      <c r="DK20" s="626"/>
      <c r="DL20" s="626"/>
      <c r="DM20" s="626"/>
      <c r="DN20" s="626"/>
      <c r="DO20" s="626"/>
      <c r="DP20" s="627"/>
      <c r="DQ20" s="634">
        <v>28058235</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10454</v>
      </c>
      <c r="S21" s="626"/>
      <c r="T21" s="626"/>
      <c r="U21" s="626"/>
      <c r="V21" s="626"/>
      <c r="W21" s="626"/>
      <c r="X21" s="626"/>
      <c r="Y21" s="627"/>
      <c r="Z21" s="628">
        <v>0</v>
      </c>
      <c r="AA21" s="628"/>
      <c r="AB21" s="628"/>
      <c r="AC21" s="628"/>
      <c r="AD21" s="629">
        <v>10454</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33777</v>
      </c>
      <c r="S22" s="626"/>
      <c r="T22" s="626"/>
      <c r="U22" s="626"/>
      <c r="V22" s="626"/>
      <c r="W22" s="626"/>
      <c r="X22" s="626"/>
      <c r="Y22" s="627"/>
      <c r="Z22" s="628">
        <v>0</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293790</v>
      </c>
      <c r="S23" s="626"/>
      <c r="T23" s="626"/>
      <c r="U23" s="626"/>
      <c r="V23" s="626"/>
      <c r="W23" s="626"/>
      <c r="X23" s="626"/>
      <c r="Y23" s="627"/>
      <c r="Z23" s="628">
        <v>0.3</v>
      </c>
      <c r="AA23" s="628"/>
      <c r="AB23" s="628"/>
      <c r="AC23" s="628"/>
      <c r="AD23" s="629">
        <v>12217</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200</v>
      </c>
      <c r="BH23" s="626"/>
      <c r="BI23" s="626"/>
      <c r="BJ23" s="626"/>
      <c r="BK23" s="626"/>
      <c r="BL23" s="626"/>
      <c r="BM23" s="626"/>
      <c r="BN23" s="627"/>
      <c r="BO23" s="628">
        <v>0</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120095</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11553254</v>
      </c>
      <c r="CS24" s="615"/>
      <c r="CT24" s="615"/>
      <c r="CU24" s="615"/>
      <c r="CV24" s="615"/>
      <c r="CW24" s="615"/>
      <c r="CX24" s="615"/>
      <c r="CY24" s="616"/>
      <c r="CZ24" s="652">
        <v>10.6</v>
      </c>
      <c r="DA24" s="653"/>
      <c r="DB24" s="653"/>
      <c r="DC24" s="654"/>
      <c r="DD24" s="651">
        <v>8675875</v>
      </c>
      <c r="DE24" s="615"/>
      <c r="DF24" s="615"/>
      <c r="DG24" s="615"/>
      <c r="DH24" s="615"/>
      <c r="DI24" s="615"/>
      <c r="DJ24" s="615"/>
      <c r="DK24" s="616"/>
      <c r="DL24" s="651">
        <v>8102539</v>
      </c>
      <c r="DM24" s="615"/>
      <c r="DN24" s="615"/>
      <c r="DO24" s="615"/>
      <c r="DP24" s="615"/>
      <c r="DQ24" s="615"/>
      <c r="DR24" s="615"/>
      <c r="DS24" s="615"/>
      <c r="DT24" s="615"/>
      <c r="DU24" s="615"/>
      <c r="DV24" s="616"/>
      <c r="DW24" s="619">
        <v>48.8</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17426222</v>
      </c>
      <c r="S25" s="626"/>
      <c r="T25" s="626"/>
      <c r="U25" s="626"/>
      <c r="V25" s="626"/>
      <c r="W25" s="626"/>
      <c r="X25" s="626"/>
      <c r="Y25" s="627"/>
      <c r="Z25" s="628">
        <v>15.3</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4608421</v>
      </c>
      <c r="CS25" s="657"/>
      <c r="CT25" s="657"/>
      <c r="CU25" s="657"/>
      <c r="CV25" s="657"/>
      <c r="CW25" s="657"/>
      <c r="CX25" s="657"/>
      <c r="CY25" s="658"/>
      <c r="CZ25" s="659">
        <v>4.2</v>
      </c>
      <c r="DA25" s="660"/>
      <c r="DB25" s="660"/>
      <c r="DC25" s="661"/>
      <c r="DD25" s="634">
        <v>4377709</v>
      </c>
      <c r="DE25" s="657"/>
      <c r="DF25" s="657"/>
      <c r="DG25" s="657"/>
      <c r="DH25" s="657"/>
      <c r="DI25" s="657"/>
      <c r="DJ25" s="657"/>
      <c r="DK25" s="658"/>
      <c r="DL25" s="634">
        <v>3840793</v>
      </c>
      <c r="DM25" s="657"/>
      <c r="DN25" s="657"/>
      <c r="DO25" s="657"/>
      <c r="DP25" s="657"/>
      <c r="DQ25" s="657"/>
      <c r="DR25" s="657"/>
      <c r="DS25" s="657"/>
      <c r="DT25" s="657"/>
      <c r="DU25" s="657"/>
      <c r="DV25" s="658"/>
      <c r="DW25" s="630">
        <v>23.2</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3113799</v>
      </c>
      <c r="CS26" s="626"/>
      <c r="CT26" s="626"/>
      <c r="CU26" s="626"/>
      <c r="CV26" s="626"/>
      <c r="CW26" s="626"/>
      <c r="CX26" s="626"/>
      <c r="CY26" s="627"/>
      <c r="CZ26" s="659">
        <v>2.8</v>
      </c>
      <c r="DA26" s="660"/>
      <c r="DB26" s="660"/>
      <c r="DC26" s="661"/>
      <c r="DD26" s="634">
        <v>2953325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53875588</v>
      </c>
      <c r="S27" s="626"/>
      <c r="T27" s="626"/>
      <c r="U27" s="626"/>
      <c r="V27" s="626"/>
      <c r="W27" s="626"/>
      <c r="X27" s="626"/>
      <c r="Y27" s="627"/>
      <c r="Z27" s="628">
        <v>47.4</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8573218</v>
      </c>
      <c r="BH27" s="626"/>
      <c r="BI27" s="626"/>
      <c r="BJ27" s="626"/>
      <c r="BK27" s="626"/>
      <c r="BL27" s="626"/>
      <c r="BM27" s="626"/>
      <c r="BN27" s="627"/>
      <c r="BO27" s="628">
        <v>100</v>
      </c>
      <c r="BP27" s="628"/>
      <c r="BQ27" s="628"/>
      <c r="BR27" s="628"/>
      <c r="BS27" s="634">
        <v>20931</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4006685</v>
      </c>
      <c r="CS27" s="657"/>
      <c r="CT27" s="657"/>
      <c r="CU27" s="657"/>
      <c r="CV27" s="657"/>
      <c r="CW27" s="657"/>
      <c r="CX27" s="657"/>
      <c r="CY27" s="658"/>
      <c r="CZ27" s="659">
        <v>3.7</v>
      </c>
      <c r="DA27" s="660"/>
      <c r="DB27" s="660"/>
      <c r="DC27" s="661"/>
      <c r="DD27" s="634">
        <v>1426645</v>
      </c>
      <c r="DE27" s="657"/>
      <c r="DF27" s="657"/>
      <c r="DG27" s="657"/>
      <c r="DH27" s="657"/>
      <c r="DI27" s="657"/>
      <c r="DJ27" s="657"/>
      <c r="DK27" s="658"/>
      <c r="DL27" s="634">
        <v>1390228</v>
      </c>
      <c r="DM27" s="657"/>
      <c r="DN27" s="657"/>
      <c r="DO27" s="657"/>
      <c r="DP27" s="657"/>
      <c r="DQ27" s="657"/>
      <c r="DR27" s="657"/>
      <c r="DS27" s="657"/>
      <c r="DT27" s="657"/>
      <c r="DU27" s="657"/>
      <c r="DV27" s="658"/>
      <c r="DW27" s="630">
        <v>8.4</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143434</v>
      </c>
      <c r="S28" s="626"/>
      <c r="T28" s="626"/>
      <c r="U28" s="626"/>
      <c r="V28" s="626"/>
      <c r="W28" s="626"/>
      <c r="X28" s="626"/>
      <c r="Y28" s="627"/>
      <c r="Z28" s="628">
        <v>0.1</v>
      </c>
      <c r="AA28" s="628"/>
      <c r="AB28" s="628"/>
      <c r="AC28" s="628"/>
      <c r="AD28" s="629">
        <v>79537</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2938148</v>
      </c>
      <c r="CS28" s="626"/>
      <c r="CT28" s="626"/>
      <c r="CU28" s="626"/>
      <c r="CV28" s="626"/>
      <c r="CW28" s="626"/>
      <c r="CX28" s="626"/>
      <c r="CY28" s="627"/>
      <c r="CZ28" s="659">
        <v>2.7</v>
      </c>
      <c r="DA28" s="660"/>
      <c r="DB28" s="660"/>
      <c r="DC28" s="661"/>
      <c r="DD28" s="634">
        <v>2871521</v>
      </c>
      <c r="DE28" s="626"/>
      <c r="DF28" s="626"/>
      <c r="DG28" s="626"/>
      <c r="DH28" s="626"/>
      <c r="DI28" s="626"/>
      <c r="DJ28" s="626"/>
      <c r="DK28" s="627"/>
      <c r="DL28" s="634">
        <v>2871518</v>
      </c>
      <c r="DM28" s="626"/>
      <c r="DN28" s="626"/>
      <c r="DO28" s="626"/>
      <c r="DP28" s="626"/>
      <c r="DQ28" s="626"/>
      <c r="DR28" s="626"/>
      <c r="DS28" s="626"/>
      <c r="DT28" s="626"/>
      <c r="DU28" s="626"/>
      <c r="DV28" s="627"/>
      <c r="DW28" s="630">
        <v>17.3</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136235</v>
      </c>
      <c r="S29" s="626"/>
      <c r="T29" s="626"/>
      <c r="U29" s="626"/>
      <c r="V29" s="626"/>
      <c r="W29" s="626"/>
      <c r="X29" s="626"/>
      <c r="Y29" s="627"/>
      <c r="Z29" s="628">
        <v>0.1</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2938148</v>
      </c>
      <c r="CS29" s="657"/>
      <c r="CT29" s="657"/>
      <c r="CU29" s="657"/>
      <c r="CV29" s="657"/>
      <c r="CW29" s="657"/>
      <c r="CX29" s="657"/>
      <c r="CY29" s="658"/>
      <c r="CZ29" s="659">
        <v>2.7</v>
      </c>
      <c r="DA29" s="660"/>
      <c r="DB29" s="660"/>
      <c r="DC29" s="661"/>
      <c r="DD29" s="634">
        <v>2871521</v>
      </c>
      <c r="DE29" s="657"/>
      <c r="DF29" s="657"/>
      <c r="DG29" s="657"/>
      <c r="DH29" s="657"/>
      <c r="DI29" s="657"/>
      <c r="DJ29" s="657"/>
      <c r="DK29" s="658"/>
      <c r="DL29" s="634">
        <v>2871518</v>
      </c>
      <c r="DM29" s="657"/>
      <c r="DN29" s="657"/>
      <c r="DO29" s="657"/>
      <c r="DP29" s="657"/>
      <c r="DQ29" s="657"/>
      <c r="DR29" s="657"/>
      <c r="DS29" s="657"/>
      <c r="DT29" s="657"/>
      <c r="DU29" s="657"/>
      <c r="DV29" s="658"/>
      <c r="DW29" s="630">
        <v>17.3</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8828573</v>
      </c>
      <c r="S30" s="626"/>
      <c r="T30" s="626"/>
      <c r="U30" s="626"/>
      <c r="V30" s="626"/>
      <c r="W30" s="626"/>
      <c r="X30" s="626"/>
      <c r="Y30" s="627"/>
      <c r="Z30" s="628">
        <v>7.8</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98.8</v>
      </c>
      <c r="BH30" s="684"/>
      <c r="BI30" s="684"/>
      <c r="BJ30" s="684"/>
      <c r="BK30" s="684"/>
      <c r="BL30" s="684"/>
      <c r="BM30" s="620">
        <v>95.3</v>
      </c>
      <c r="BN30" s="684"/>
      <c r="BO30" s="684"/>
      <c r="BP30" s="684"/>
      <c r="BQ30" s="685"/>
      <c r="BR30" s="683">
        <v>99.1</v>
      </c>
      <c r="BS30" s="684"/>
      <c r="BT30" s="684"/>
      <c r="BU30" s="684"/>
      <c r="BV30" s="684"/>
      <c r="BW30" s="684"/>
      <c r="BX30" s="620">
        <v>95.3</v>
      </c>
      <c r="BY30" s="684"/>
      <c r="BZ30" s="684"/>
      <c r="CA30" s="684"/>
      <c r="CB30" s="685"/>
      <c r="CD30" s="688"/>
      <c r="CE30" s="689"/>
      <c r="CF30" s="639" t="s">
        <v>294</v>
      </c>
      <c r="CG30" s="640"/>
      <c r="CH30" s="640"/>
      <c r="CI30" s="640"/>
      <c r="CJ30" s="640"/>
      <c r="CK30" s="640"/>
      <c r="CL30" s="640"/>
      <c r="CM30" s="640"/>
      <c r="CN30" s="640"/>
      <c r="CO30" s="640"/>
      <c r="CP30" s="640"/>
      <c r="CQ30" s="641"/>
      <c r="CR30" s="625">
        <v>2626706</v>
      </c>
      <c r="CS30" s="626"/>
      <c r="CT30" s="626"/>
      <c r="CU30" s="626"/>
      <c r="CV30" s="626"/>
      <c r="CW30" s="626"/>
      <c r="CX30" s="626"/>
      <c r="CY30" s="627"/>
      <c r="CZ30" s="659">
        <v>2.4</v>
      </c>
      <c r="DA30" s="660"/>
      <c r="DB30" s="660"/>
      <c r="DC30" s="661"/>
      <c r="DD30" s="634">
        <v>2572730</v>
      </c>
      <c r="DE30" s="626"/>
      <c r="DF30" s="626"/>
      <c r="DG30" s="626"/>
      <c r="DH30" s="626"/>
      <c r="DI30" s="626"/>
      <c r="DJ30" s="626"/>
      <c r="DK30" s="627"/>
      <c r="DL30" s="634">
        <v>2572730</v>
      </c>
      <c r="DM30" s="626"/>
      <c r="DN30" s="626"/>
      <c r="DO30" s="626"/>
      <c r="DP30" s="626"/>
      <c r="DQ30" s="626"/>
      <c r="DR30" s="626"/>
      <c r="DS30" s="626"/>
      <c r="DT30" s="626"/>
      <c r="DU30" s="626"/>
      <c r="DV30" s="627"/>
      <c r="DW30" s="630">
        <v>15.5</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4366163</v>
      </c>
      <c r="S31" s="626"/>
      <c r="T31" s="626"/>
      <c r="U31" s="626"/>
      <c r="V31" s="626"/>
      <c r="W31" s="626"/>
      <c r="X31" s="626"/>
      <c r="Y31" s="627"/>
      <c r="Z31" s="628">
        <v>3.8</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98.1</v>
      </c>
      <c r="BH31" s="657"/>
      <c r="BI31" s="657"/>
      <c r="BJ31" s="657"/>
      <c r="BK31" s="657"/>
      <c r="BL31" s="657"/>
      <c r="BM31" s="631">
        <v>95</v>
      </c>
      <c r="BN31" s="681"/>
      <c r="BO31" s="681"/>
      <c r="BP31" s="681"/>
      <c r="BQ31" s="682"/>
      <c r="BR31" s="680">
        <v>98.5</v>
      </c>
      <c r="BS31" s="657"/>
      <c r="BT31" s="657"/>
      <c r="BU31" s="657"/>
      <c r="BV31" s="657"/>
      <c r="BW31" s="657"/>
      <c r="BX31" s="631">
        <v>95.8</v>
      </c>
      <c r="BY31" s="681"/>
      <c r="BZ31" s="681"/>
      <c r="CA31" s="681"/>
      <c r="CB31" s="682"/>
      <c r="CD31" s="688"/>
      <c r="CE31" s="689"/>
      <c r="CF31" s="639" t="s">
        <v>298</v>
      </c>
      <c r="CG31" s="640"/>
      <c r="CH31" s="640"/>
      <c r="CI31" s="640"/>
      <c r="CJ31" s="640"/>
      <c r="CK31" s="640"/>
      <c r="CL31" s="640"/>
      <c r="CM31" s="640"/>
      <c r="CN31" s="640"/>
      <c r="CO31" s="640"/>
      <c r="CP31" s="640"/>
      <c r="CQ31" s="641"/>
      <c r="CR31" s="625">
        <v>311442</v>
      </c>
      <c r="CS31" s="657"/>
      <c r="CT31" s="657"/>
      <c r="CU31" s="657"/>
      <c r="CV31" s="657"/>
      <c r="CW31" s="657"/>
      <c r="CX31" s="657"/>
      <c r="CY31" s="658"/>
      <c r="CZ31" s="659">
        <v>0.3</v>
      </c>
      <c r="DA31" s="660"/>
      <c r="DB31" s="660"/>
      <c r="DC31" s="661"/>
      <c r="DD31" s="634">
        <v>298791</v>
      </c>
      <c r="DE31" s="657"/>
      <c r="DF31" s="657"/>
      <c r="DG31" s="657"/>
      <c r="DH31" s="657"/>
      <c r="DI31" s="657"/>
      <c r="DJ31" s="657"/>
      <c r="DK31" s="658"/>
      <c r="DL31" s="634">
        <v>298788</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2078909</v>
      </c>
      <c r="S32" s="626"/>
      <c r="T32" s="626"/>
      <c r="U32" s="626"/>
      <c r="V32" s="626"/>
      <c r="W32" s="626"/>
      <c r="X32" s="626"/>
      <c r="Y32" s="627"/>
      <c r="Z32" s="628">
        <v>1.8</v>
      </c>
      <c r="AA32" s="628"/>
      <c r="AB32" s="628"/>
      <c r="AC32" s="628"/>
      <c r="AD32" s="629">
        <v>13590</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99.6</v>
      </c>
      <c r="BH32" s="693"/>
      <c r="BI32" s="693"/>
      <c r="BJ32" s="693"/>
      <c r="BK32" s="693"/>
      <c r="BL32" s="693"/>
      <c r="BM32" s="694">
        <v>95.3</v>
      </c>
      <c r="BN32" s="693"/>
      <c r="BO32" s="693"/>
      <c r="BP32" s="693"/>
      <c r="BQ32" s="695"/>
      <c r="BR32" s="692">
        <v>99.7</v>
      </c>
      <c r="BS32" s="693"/>
      <c r="BT32" s="693"/>
      <c r="BU32" s="693"/>
      <c r="BV32" s="693"/>
      <c r="BW32" s="693"/>
      <c r="BX32" s="694">
        <v>94.4</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1587739</v>
      </c>
      <c r="S33" s="626"/>
      <c r="T33" s="626"/>
      <c r="U33" s="626"/>
      <c r="V33" s="626"/>
      <c r="W33" s="626"/>
      <c r="X33" s="626"/>
      <c r="Y33" s="627"/>
      <c r="Z33" s="628">
        <v>1.4</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84703087</v>
      </c>
      <c r="CS33" s="657"/>
      <c r="CT33" s="657"/>
      <c r="CU33" s="657"/>
      <c r="CV33" s="657"/>
      <c r="CW33" s="657"/>
      <c r="CX33" s="657"/>
      <c r="CY33" s="658"/>
      <c r="CZ33" s="659">
        <v>77.400000000000006</v>
      </c>
      <c r="DA33" s="660"/>
      <c r="DB33" s="660"/>
      <c r="DC33" s="661"/>
      <c r="DD33" s="634">
        <v>15873107</v>
      </c>
      <c r="DE33" s="657"/>
      <c r="DF33" s="657"/>
      <c r="DG33" s="657"/>
      <c r="DH33" s="657"/>
      <c r="DI33" s="657"/>
      <c r="DJ33" s="657"/>
      <c r="DK33" s="658"/>
      <c r="DL33" s="634">
        <v>7036868</v>
      </c>
      <c r="DM33" s="657"/>
      <c r="DN33" s="657"/>
      <c r="DO33" s="657"/>
      <c r="DP33" s="657"/>
      <c r="DQ33" s="657"/>
      <c r="DR33" s="657"/>
      <c r="DS33" s="657"/>
      <c r="DT33" s="657"/>
      <c r="DU33" s="657"/>
      <c r="DV33" s="658"/>
      <c r="DW33" s="630">
        <v>42.4</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56866607</v>
      </c>
      <c r="CS34" s="626"/>
      <c r="CT34" s="626"/>
      <c r="CU34" s="626"/>
      <c r="CV34" s="626"/>
      <c r="CW34" s="626"/>
      <c r="CX34" s="626"/>
      <c r="CY34" s="627"/>
      <c r="CZ34" s="659">
        <v>51.9</v>
      </c>
      <c r="DA34" s="660"/>
      <c r="DB34" s="660"/>
      <c r="DC34" s="661"/>
      <c r="DD34" s="634">
        <v>3785624</v>
      </c>
      <c r="DE34" s="626"/>
      <c r="DF34" s="626"/>
      <c r="DG34" s="626"/>
      <c r="DH34" s="626"/>
      <c r="DI34" s="626"/>
      <c r="DJ34" s="626"/>
      <c r="DK34" s="627"/>
      <c r="DL34" s="634">
        <v>2600334</v>
      </c>
      <c r="DM34" s="626"/>
      <c r="DN34" s="626"/>
      <c r="DO34" s="626"/>
      <c r="DP34" s="626"/>
      <c r="DQ34" s="626"/>
      <c r="DR34" s="626"/>
      <c r="DS34" s="626"/>
      <c r="DT34" s="626"/>
      <c r="DU34" s="626"/>
      <c r="DV34" s="627"/>
      <c r="DW34" s="630">
        <v>15.7</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815639</v>
      </c>
      <c r="S35" s="626"/>
      <c r="T35" s="626"/>
      <c r="U35" s="626"/>
      <c r="V35" s="626"/>
      <c r="W35" s="626"/>
      <c r="X35" s="626"/>
      <c r="Y35" s="627"/>
      <c r="Z35" s="628">
        <v>0.7</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6582745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1161574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447034</v>
      </c>
      <c r="CS35" s="657"/>
      <c r="CT35" s="657"/>
      <c r="CU35" s="657"/>
      <c r="CV35" s="657"/>
      <c r="CW35" s="657"/>
      <c r="CX35" s="657"/>
      <c r="CY35" s="658"/>
      <c r="CZ35" s="659">
        <v>0.4</v>
      </c>
      <c r="DA35" s="660"/>
      <c r="DB35" s="660"/>
      <c r="DC35" s="661"/>
      <c r="DD35" s="634">
        <v>350529</v>
      </c>
      <c r="DE35" s="657"/>
      <c r="DF35" s="657"/>
      <c r="DG35" s="657"/>
      <c r="DH35" s="657"/>
      <c r="DI35" s="657"/>
      <c r="DJ35" s="657"/>
      <c r="DK35" s="658"/>
      <c r="DL35" s="634">
        <v>309784</v>
      </c>
      <c r="DM35" s="657"/>
      <c r="DN35" s="657"/>
      <c r="DO35" s="657"/>
      <c r="DP35" s="657"/>
      <c r="DQ35" s="657"/>
      <c r="DR35" s="657"/>
      <c r="DS35" s="657"/>
      <c r="DT35" s="657"/>
      <c r="DU35" s="657"/>
      <c r="DV35" s="658"/>
      <c r="DW35" s="630">
        <v>1.9</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113731270</v>
      </c>
      <c r="S36" s="698"/>
      <c r="T36" s="698"/>
      <c r="U36" s="698"/>
      <c r="V36" s="698"/>
      <c r="W36" s="698"/>
      <c r="X36" s="698"/>
      <c r="Y36" s="699"/>
      <c r="Z36" s="700">
        <v>100</v>
      </c>
      <c r="AA36" s="700"/>
      <c r="AB36" s="700"/>
      <c r="AC36" s="700"/>
      <c r="AD36" s="701">
        <v>15773260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2642635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1101638</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6533726</v>
      </c>
      <c r="CS36" s="626"/>
      <c r="CT36" s="626"/>
      <c r="CU36" s="626"/>
      <c r="CV36" s="626"/>
      <c r="CW36" s="626"/>
      <c r="CX36" s="626"/>
      <c r="CY36" s="627"/>
      <c r="CZ36" s="659">
        <v>6</v>
      </c>
      <c r="DA36" s="660"/>
      <c r="DB36" s="660"/>
      <c r="DC36" s="661"/>
      <c r="DD36" s="634">
        <v>4198471</v>
      </c>
      <c r="DE36" s="626"/>
      <c r="DF36" s="626"/>
      <c r="DG36" s="626"/>
      <c r="DH36" s="626"/>
      <c r="DI36" s="626"/>
      <c r="DJ36" s="626"/>
      <c r="DK36" s="627"/>
      <c r="DL36" s="634">
        <v>2138151</v>
      </c>
      <c r="DM36" s="626"/>
      <c r="DN36" s="626"/>
      <c r="DO36" s="626"/>
      <c r="DP36" s="626"/>
      <c r="DQ36" s="626"/>
      <c r="DR36" s="626"/>
      <c r="DS36" s="626"/>
      <c r="DT36" s="626"/>
      <c r="DU36" s="626"/>
      <c r="DV36" s="627"/>
      <c r="DW36" s="630">
        <v>12.9</v>
      </c>
      <c r="DX36" s="655"/>
      <c r="DY36" s="655"/>
      <c r="DZ36" s="655"/>
      <c r="EA36" s="655"/>
      <c r="EB36" s="655"/>
      <c r="EC36" s="656"/>
    </row>
    <row r="37" spans="2:133" ht="11.25" customHeight="1">
      <c r="AQ37" s="704" t="s">
        <v>316</v>
      </c>
      <c r="AR37" s="705"/>
      <c r="AS37" s="705"/>
      <c r="AT37" s="705"/>
      <c r="AU37" s="705"/>
      <c r="AV37" s="705"/>
      <c r="AW37" s="705"/>
      <c r="AX37" s="705"/>
      <c r="AY37" s="706"/>
      <c r="AZ37" s="625">
        <v>899048</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10905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901914</v>
      </c>
      <c r="CS37" s="657"/>
      <c r="CT37" s="657"/>
      <c r="CU37" s="657"/>
      <c r="CV37" s="657"/>
      <c r="CW37" s="657"/>
      <c r="CX37" s="657"/>
      <c r="CY37" s="658"/>
      <c r="CZ37" s="659">
        <v>0.8</v>
      </c>
      <c r="DA37" s="660"/>
      <c r="DB37" s="660"/>
      <c r="DC37" s="661"/>
      <c r="DD37" s="634">
        <v>901914</v>
      </c>
      <c r="DE37" s="657"/>
      <c r="DF37" s="657"/>
      <c r="DG37" s="657"/>
      <c r="DH37" s="657"/>
      <c r="DI37" s="657"/>
      <c r="DJ37" s="657"/>
      <c r="DK37" s="658"/>
      <c r="DL37" s="634">
        <v>880135</v>
      </c>
      <c r="DM37" s="657"/>
      <c r="DN37" s="657"/>
      <c r="DO37" s="657"/>
      <c r="DP37" s="657"/>
      <c r="DQ37" s="657"/>
      <c r="DR37" s="657"/>
      <c r="DS37" s="657"/>
      <c r="DT37" s="657"/>
      <c r="DU37" s="657"/>
      <c r="DV37" s="658"/>
      <c r="DW37" s="630">
        <v>5.3</v>
      </c>
      <c r="DX37" s="655"/>
      <c r="DY37" s="655"/>
      <c r="DZ37" s="655"/>
      <c r="EA37" s="655"/>
      <c r="EB37" s="655"/>
      <c r="EC37" s="656"/>
    </row>
    <row r="38" spans="2:133" ht="11.25" customHeight="1">
      <c r="AQ38" s="704" t="s">
        <v>319</v>
      </c>
      <c r="AR38" s="705"/>
      <c r="AS38" s="705"/>
      <c r="AT38" s="705"/>
      <c r="AU38" s="705"/>
      <c r="AV38" s="705"/>
      <c r="AW38" s="705"/>
      <c r="AX38" s="705"/>
      <c r="AY38" s="706"/>
      <c r="AZ38" s="625">
        <v>547523</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19020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5185231</v>
      </c>
      <c r="CS38" s="626"/>
      <c r="CT38" s="626"/>
      <c r="CU38" s="626"/>
      <c r="CV38" s="626"/>
      <c r="CW38" s="626"/>
      <c r="CX38" s="626"/>
      <c r="CY38" s="627"/>
      <c r="CZ38" s="659">
        <v>4.7</v>
      </c>
      <c r="DA38" s="660"/>
      <c r="DB38" s="660"/>
      <c r="DC38" s="661"/>
      <c r="DD38" s="634">
        <v>3080734</v>
      </c>
      <c r="DE38" s="626"/>
      <c r="DF38" s="626"/>
      <c r="DG38" s="626"/>
      <c r="DH38" s="626"/>
      <c r="DI38" s="626"/>
      <c r="DJ38" s="626"/>
      <c r="DK38" s="627"/>
      <c r="DL38" s="634">
        <v>1988599</v>
      </c>
      <c r="DM38" s="626"/>
      <c r="DN38" s="626"/>
      <c r="DO38" s="626"/>
      <c r="DP38" s="626"/>
      <c r="DQ38" s="626"/>
      <c r="DR38" s="626"/>
      <c r="DS38" s="626"/>
      <c r="DT38" s="626"/>
      <c r="DU38" s="626"/>
      <c r="DV38" s="627"/>
      <c r="DW38" s="630">
        <v>12</v>
      </c>
      <c r="DX38" s="655"/>
      <c r="DY38" s="655"/>
      <c r="DZ38" s="655"/>
      <c r="EA38" s="655"/>
      <c r="EB38" s="655"/>
      <c r="EC38" s="656"/>
    </row>
    <row r="39" spans="2:133" ht="11.25" customHeight="1">
      <c r="AQ39" s="704" t="s">
        <v>322</v>
      </c>
      <c r="AR39" s="705"/>
      <c r="AS39" s="705"/>
      <c r="AT39" s="705"/>
      <c r="AU39" s="705"/>
      <c r="AV39" s="705"/>
      <c r="AW39" s="705"/>
      <c r="AX39" s="705"/>
      <c r="AY39" s="706"/>
      <c r="AZ39" s="625">
        <v>126628</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26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14580766</v>
      </c>
      <c r="CS39" s="657"/>
      <c r="CT39" s="657"/>
      <c r="CU39" s="657"/>
      <c r="CV39" s="657"/>
      <c r="CW39" s="657"/>
      <c r="CX39" s="657"/>
      <c r="CY39" s="658"/>
      <c r="CZ39" s="659">
        <v>13.3</v>
      </c>
      <c r="DA39" s="660"/>
      <c r="DB39" s="660"/>
      <c r="DC39" s="661"/>
      <c r="DD39" s="634">
        <v>4136027</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609121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286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1089723</v>
      </c>
      <c r="CS40" s="626"/>
      <c r="CT40" s="626"/>
      <c r="CU40" s="626"/>
      <c r="CV40" s="626"/>
      <c r="CW40" s="626"/>
      <c r="CX40" s="626"/>
      <c r="CY40" s="627"/>
      <c r="CZ40" s="659">
        <v>1</v>
      </c>
      <c r="DA40" s="660"/>
      <c r="DB40" s="660"/>
      <c r="DC40" s="661"/>
      <c r="DD40" s="634">
        <v>321722</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1757790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374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13237752</v>
      </c>
      <c r="CS42" s="626"/>
      <c r="CT42" s="626"/>
      <c r="CU42" s="626"/>
      <c r="CV42" s="626"/>
      <c r="CW42" s="626"/>
      <c r="CX42" s="626"/>
      <c r="CY42" s="627"/>
      <c r="CZ42" s="659">
        <v>12.1</v>
      </c>
      <c r="DA42" s="708"/>
      <c r="DB42" s="708"/>
      <c r="DC42" s="709"/>
      <c r="DD42" s="634">
        <v>3509253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208654</v>
      </c>
      <c r="CS43" s="657"/>
      <c r="CT43" s="657"/>
      <c r="CU43" s="657"/>
      <c r="CV43" s="657"/>
      <c r="CW43" s="657"/>
      <c r="CX43" s="657"/>
      <c r="CY43" s="658"/>
      <c r="CZ43" s="659">
        <v>0.2</v>
      </c>
      <c r="DA43" s="660"/>
      <c r="DB43" s="660"/>
      <c r="DC43" s="661"/>
      <c r="DD43" s="634">
        <v>208654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12492074</v>
      </c>
      <c r="CS44" s="626"/>
      <c r="CT44" s="626"/>
      <c r="CU44" s="626"/>
      <c r="CV44" s="626"/>
      <c r="CW44" s="626"/>
      <c r="CX44" s="626"/>
      <c r="CY44" s="627"/>
      <c r="CZ44" s="659">
        <v>11.4</v>
      </c>
      <c r="DA44" s="708"/>
      <c r="DB44" s="708"/>
      <c r="DC44" s="709"/>
      <c r="DD44" s="634">
        <v>3182829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8674980</v>
      </c>
      <c r="CS45" s="657"/>
      <c r="CT45" s="657"/>
      <c r="CU45" s="657"/>
      <c r="CV45" s="657"/>
      <c r="CW45" s="657"/>
      <c r="CX45" s="657"/>
      <c r="CY45" s="658"/>
      <c r="CZ45" s="659">
        <v>7.9</v>
      </c>
      <c r="DA45" s="660"/>
      <c r="DB45" s="660"/>
      <c r="DC45" s="661"/>
      <c r="DD45" s="634">
        <v>1396438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3069590</v>
      </c>
      <c r="CS46" s="626"/>
      <c r="CT46" s="626"/>
      <c r="CU46" s="626"/>
      <c r="CV46" s="626"/>
      <c r="CW46" s="626"/>
      <c r="CX46" s="626"/>
      <c r="CY46" s="627"/>
      <c r="CZ46" s="659">
        <v>2.8</v>
      </c>
      <c r="DA46" s="708"/>
      <c r="DB46" s="708"/>
      <c r="DC46" s="709"/>
      <c r="DD46" s="634">
        <v>1038887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745678</v>
      </c>
      <c r="CS47" s="657"/>
      <c r="CT47" s="657"/>
      <c r="CU47" s="657"/>
      <c r="CV47" s="657"/>
      <c r="CW47" s="657"/>
      <c r="CX47" s="657"/>
      <c r="CY47" s="658"/>
      <c r="CZ47" s="659">
        <v>0.7</v>
      </c>
      <c r="DA47" s="660"/>
      <c r="DB47" s="660"/>
      <c r="DC47" s="661"/>
      <c r="DD47" s="634">
        <v>326424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109494093</v>
      </c>
      <c r="CS49" s="693"/>
      <c r="CT49" s="693"/>
      <c r="CU49" s="693"/>
      <c r="CV49" s="693"/>
      <c r="CW49" s="693"/>
      <c r="CX49" s="693"/>
      <c r="CY49" s="720"/>
      <c r="CZ49" s="721">
        <v>100</v>
      </c>
      <c r="DA49" s="722"/>
      <c r="DB49" s="722"/>
      <c r="DC49" s="723"/>
      <c r="DD49" s="724">
        <v>28058235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sqref="A1:XFD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113765</v>
      </c>
      <c r="R7" s="755"/>
      <c r="S7" s="755"/>
      <c r="T7" s="755"/>
      <c r="U7" s="755"/>
      <c r="V7" s="755">
        <v>109537</v>
      </c>
      <c r="W7" s="755"/>
      <c r="X7" s="755"/>
      <c r="Y7" s="755"/>
      <c r="Z7" s="755"/>
      <c r="AA7" s="755">
        <v>4228</v>
      </c>
      <c r="AB7" s="755"/>
      <c r="AC7" s="755"/>
      <c r="AD7" s="755"/>
      <c r="AE7" s="756"/>
      <c r="AF7" s="757">
        <v>1507</v>
      </c>
      <c r="AG7" s="758"/>
      <c r="AH7" s="758"/>
      <c r="AI7" s="758"/>
      <c r="AJ7" s="759"/>
      <c r="AK7" s="794">
        <v>8843</v>
      </c>
      <c r="AL7" s="795"/>
      <c r="AM7" s="795"/>
      <c r="AN7" s="795"/>
      <c r="AO7" s="795"/>
      <c r="AP7" s="795">
        <v>30884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0</v>
      </c>
      <c r="CI7" s="792"/>
      <c r="CJ7" s="792"/>
      <c r="CK7" s="792"/>
      <c r="CL7" s="793"/>
      <c r="CM7" s="791">
        <v>24</v>
      </c>
      <c r="CN7" s="792"/>
      <c r="CO7" s="792"/>
      <c r="CP7" s="792"/>
      <c r="CQ7" s="793"/>
      <c r="CR7" s="791">
        <v>5</v>
      </c>
      <c r="CS7" s="792"/>
      <c r="CT7" s="792"/>
      <c r="CU7" s="792"/>
      <c r="CV7" s="793"/>
      <c r="CW7" s="791" t="s">
        <v>549</v>
      </c>
      <c r="CX7" s="792"/>
      <c r="CY7" s="792"/>
      <c r="CZ7" s="792"/>
      <c r="DA7" s="793"/>
      <c r="DB7" s="791" t="s">
        <v>549</v>
      </c>
      <c r="DC7" s="792"/>
      <c r="DD7" s="792"/>
      <c r="DE7" s="792"/>
      <c r="DF7" s="793"/>
      <c r="DG7" s="791">
        <v>12</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65</v>
      </c>
      <c r="R8" s="779"/>
      <c r="S8" s="779"/>
      <c r="T8" s="779"/>
      <c r="U8" s="779"/>
      <c r="V8" s="779">
        <v>57</v>
      </c>
      <c r="W8" s="779"/>
      <c r="X8" s="779"/>
      <c r="Y8" s="779"/>
      <c r="Z8" s="779"/>
      <c r="AA8" s="779">
        <v>8</v>
      </c>
      <c r="AB8" s="779"/>
      <c r="AC8" s="779"/>
      <c r="AD8" s="779"/>
      <c r="AE8" s="780"/>
      <c r="AF8" s="781">
        <v>8</v>
      </c>
      <c r="AG8" s="782"/>
      <c r="AH8" s="782"/>
      <c r="AI8" s="782"/>
      <c r="AJ8" s="783"/>
      <c r="AK8" s="784" t="s">
        <v>542</v>
      </c>
      <c r="AL8" s="785"/>
      <c r="AM8" s="785"/>
      <c r="AN8" s="785"/>
      <c r="AO8" s="785"/>
      <c r="AP8" s="785" t="s">
        <v>543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-12</v>
      </c>
      <c r="CI8" s="802"/>
      <c r="CJ8" s="802"/>
      <c r="CK8" s="802"/>
      <c r="CL8" s="803"/>
      <c r="CM8" s="801">
        <v>317</v>
      </c>
      <c r="CN8" s="802"/>
      <c r="CO8" s="802"/>
      <c r="CP8" s="802"/>
      <c r="CQ8" s="803"/>
      <c r="CR8" s="801">
        <v>30</v>
      </c>
      <c r="CS8" s="802"/>
      <c r="CT8" s="802"/>
      <c r="CU8" s="802"/>
      <c r="CV8" s="803"/>
      <c r="CW8" s="801" t="s">
        <v>549</v>
      </c>
      <c r="CX8" s="802"/>
      <c r="CY8" s="802"/>
      <c r="CZ8" s="802"/>
      <c r="DA8" s="803"/>
      <c r="DB8" s="801" t="s">
        <v>549</v>
      </c>
      <c r="DC8" s="802"/>
      <c r="DD8" s="802"/>
      <c r="DE8" s="802"/>
      <c r="DF8" s="803"/>
      <c r="DG8" s="801" t="s">
        <v>549</v>
      </c>
      <c r="DH8" s="802"/>
      <c r="DI8" s="802"/>
      <c r="DJ8" s="802"/>
      <c r="DK8" s="803"/>
      <c r="DL8" s="801" t="s">
        <v>549</v>
      </c>
      <c r="DM8" s="802"/>
      <c r="DN8" s="802"/>
      <c r="DO8" s="802"/>
      <c r="DP8" s="803"/>
      <c r="DQ8" s="801" t="s">
        <v>549</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29</v>
      </c>
      <c r="R9" s="779"/>
      <c r="S9" s="779"/>
      <c r="T9" s="779"/>
      <c r="U9" s="779"/>
      <c r="V9" s="779">
        <v>29</v>
      </c>
      <c r="W9" s="779"/>
      <c r="X9" s="779"/>
      <c r="Y9" s="779"/>
      <c r="Z9" s="779"/>
      <c r="AA9" s="779">
        <v>1</v>
      </c>
      <c r="AB9" s="779"/>
      <c r="AC9" s="779"/>
      <c r="AD9" s="779"/>
      <c r="AE9" s="780"/>
      <c r="AF9" s="781">
        <v>1</v>
      </c>
      <c r="AG9" s="782"/>
      <c r="AH9" s="782"/>
      <c r="AI9" s="782"/>
      <c r="AJ9" s="783"/>
      <c r="AK9" s="784">
        <v>17</v>
      </c>
      <c r="AL9" s="785"/>
      <c r="AM9" s="785"/>
      <c r="AN9" s="785"/>
      <c r="AO9" s="785"/>
      <c r="AP9" s="785" t="s">
        <v>543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547</v>
      </c>
      <c r="BT9" s="789"/>
      <c r="BU9" s="789"/>
      <c r="BV9" s="789"/>
      <c r="BW9" s="789"/>
      <c r="BX9" s="789"/>
      <c r="BY9" s="789"/>
      <c r="BZ9" s="789"/>
      <c r="CA9" s="789"/>
      <c r="CB9" s="789"/>
      <c r="CC9" s="789"/>
      <c r="CD9" s="789"/>
      <c r="CE9" s="789"/>
      <c r="CF9" s="789"/>
      <c r="CG9" s="790"/>
      <c r="CH9" s="801">
        <v>-5</v>
      </c>
      <c r="CI9" s="802"/>
      <c r="CJ9" s="802"/>
      <c r="CK9" s="802"/>
      <c r="CL9" s="803"/>
      <c r="CM9" s="801">
        <v>17</v>
      </c>
      <c r="CN9" s="802"/>
      <c r="CO9" s="802"/>
      <c r="CP9" s="802"/>
      <c r="CQ9" s="803"/>
      <c r="CR9" s="801">
        <v>5</v>
      </c>
      <c r="CS9" s="802"/>
      <c r="CT9" s="802"/>
      <c r="CU9" s="802"/>
      <c r="CV9" s="803"/>
      <c r="CW9" s="801">
        <v>25</v>
      </c>
      <c r="CX9" s="802"/>
      <c r="CY9" s="802"/>
      <c r="CZ9" s="802"/>
      <c r="DA9" s="803"/>
      <c r="DB9" s="801" t="s">
        <v>549</v>
      </c>
      <c r="DC9" s="802"/>
      <c r="DD9" s="802"/>
      <c r="DE9" s="802"/>
      <c r="DF9" s="803"/>
      <c r="DG9" s="801" t="s">
        <v>550</v>
      </c>
      <c r="DH9" s="802"/>
      <c r="DI9" s="802"/>
      <c r="DJ9" s="802"/>
      <c r="DK9" s="803"/>
      <c r="DL9" s="801" t="s">
        <v>549</v>
      </c>
      <c r="DM9" s="802"/>
      <c r="DN9" s="802"/>
      <c r="DO9" s="802"/>
      <c r="DP9" s="803"/>
      <c r="DQ9" s="801" t="s">
        <v>549</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113726</v>
      </c>
      <c r="R23" s="814"/>
      <c r="S23" s="814"/>
      <c r="T23" s="814"/>
      <c r="U23" s="814"/>
      <c r="V23" s="814">
        <v>109489</v>
      </c>
      <c r="W23" s="814"/>
      <c r="X23" s="814"/>
      <c r="Y23" s="814"/>
      <c r="Z23" s="814"/>
      <c r="AA23" s="814">
        <v>4237</v>
      </c>
      <c r="AB23" s="814"/>
      <c r="AC23" s="814"/>
      <c r="AD23" s="814"/>
      <c r="AE23" s="815"/>
      <c r="AF23" s="816">
        <v>1516</v>
      </c>
      <c r="AG23" s="814"/>
      <c r="AH23" s="814"/>
      <c r="AI23" s="814"/>
      <c r="AJ23" s="817"/>
      <c r="AK23" s="818"/>
      <c r="AL23" s="819"/>
      <c r="AM23" s="819"/>
      <c r="AN23" s="819"/>
      <c r="AO23" s="819"/>
      <c r="AP23" s="814">
        <v>30884</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13175</v>
      </c>
      <c r="R28" s="843"/>
      <c r="S28" s="843"/>
      <c r="T28" s="843"/>
      <c r="U28" s="843"/>
      <c r="V28" s="843">
        <v>12014</v>
      </c>
      <c r="W28" s="843"/>
      <c r="X28" s="843"/>
      <c r="Y28" s="843"/>
      <c r="Z28" s="843"/>
      <c r="AA28" s="843">
        <v>1162</v>
      </c>
      <c r="AB28" s="843"/>
      <c r="AC28" s="843"/>
      <c r="AD28" s="843"/>
      <c r="AE28" s="844"/>
      <c r="AF28" s="845">
        <v>1162</v>
      </c>
      <c r="AG28" s="843"/>
      <c r="AH28" s="843"/>
      <c r="AI28" s="843"/>
      <c r="AJ28" s="846"/>
      <c r="AK28" s="847">
        <v>609</v>
      </c>
      <c r="AL28" s="838"/>
      <c r="AM28" s="838"/>
      <c r="AN28" s="838"/>
      <c r="AO28" s="838"/>
      <c r="AP28" s="838" t="s">
        <v>543</v>
      </c>
      <c r="AQ28" s="838"/>
      <c r="AR28" s="838"/>
      <c r="AS28" s="838"/>
      <c r="AT28" s="838"/>
      <c r="AU28" s="838" t="s">
        <v>543</v>
      </c>
      <c r="AV28" s="838"/>
      <c r="AW28" s="838"/>
      <c r="AX28" s="838"/>
      <c r="AY28" s="838"/>
      <c r="AZ28" s="839" t="s">
        <v>543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6314</v>
      </c>
      <c r="R29" s="779"/>
      <c r="S29" s="779"/>
      <c r="T29" s="779"/>
      <c r="U29" s="779"/>
      <c r="V29" s="779">
        <v>6114</v>
      </c>
      <c r="W29" s="779"/>
      <c r="X29" s="779"/>
      <c r="Y29" s="779"/>
      <c r="Z29" s="779"/>
      <c r="AA29" s="779">
        <v>200</v>
      </c>
      <c r="AB29" s="779"/>
      <c r="AC29" s="779"/>
      <c r="AD29" s="779"/>
      <c r="AE29" s="780"/>
      <c r="AF29" s="781">
        <v>200</v>
      </c>
      <c r="AG29" s="782"/>
      <c r="AH29" s="782"/>
      <c r="AI29" s="782"/>
      <c r="AJ29" s="783"/>
      <c r="AK29" s="850">
        <v>903</v>
      </c>
      <c r="AL29" s="851"/>
      <c r="AM29" s="851"/>
      <c r="AN29" s="851"/>
      <c r="AO29" s="851"/>
      <c r="AP29" s="851" t="s">
        <v>544</v>
      </c>
      <c r="AQ29" s="851"/>
      <c r="AR29" s="851"/>
      <c r="AS29" s="851"/>
      <c r="AT29" s="851"/>
      <c r="AU29" s="851" t="s">
        <v>543</v>
      </c>
      <c r="AV29" s="851"/>
      <c r="AW29" s="851"/>
      <c r="AX29" s="851"/>
      <c r="AY29" s="851"/>
      <c r="AZ29" s="852" t="s">
        <v>543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345</v>
      </c>
      <c r="R30" s="779"/>
      <c r="S30" s="779"/>
      <c r="T30" s="779"/>
      <c r="U30" s="779"/>
      <c r="V30" s="779">
        <v>345</v>
      </c>
      <c r="W30" s="779"/>
      <c r="X30" s="779"/>
      <c r="Y30" s="779"/>
      <c r="Z30" s="779"/>
      <c r="AA30" s="779">
        <v>0</v>
      </c>
      <c r="AB30" s="779"/>
      <c r="AC30" s="779"/>
      <c r="AD30" s="779"/>
      <c r="AE30" s="780"/>
      <c r="AF30" s="781">
        <v>0</v>
      </c>
      <c r="AG30" s="782"/>
      <c r="AH30" s="782"/>
      <c r="AI30" s="782"/>
      <c r="AJ30" s="783"/>
      <c r="AK30" s="850">
        <v>183</v>
      </c>
      <c r="AL30" s="851"/>
      <c r="AM30" s="851"/>
      <c r="AN30" s="851"/>
      <c r="AO30" s="851"/>
      <c r="AP30" s="851" t="s">
        <v>543</v>
      </c>
      <c r="AQ30" s="851"/>
      <c r="AR30" s="851"/>
      <c r="AS30" s="851"/>
      <c r="AT30" s="851"/>
      <c r="AU30" s="851" t="s">
        <v>543</v>
      </c>
      <c r="AV30" s="851"/>
      <c r="AW30" s="851"/>
      <c r="AX30" s="851"/>
      <c r="AY30" s="851"/>
      <c r="AZ30" s="852" t="s">
        <v>543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11</v>
      </c>
      <c r="R31" s="779"/>
      <c r="S31" s="779"/>
      <c r="T31" s="779"/>
      <c r="U31" s="779"/>
      <c r="V31" s="779">
        <v>11</v>
      </c>
      <c r="W31" s="779"/>
      <c r="X31" s="779"/>
      <c r="Y31" s="779"/>
      <c r="Z31" s="779"/>
      <c r="AA31" s="779" t="s">
        <v>543</v>
      </c>
      <c r="AB31" s="779"/>
      <c r="AC31" s="779"/>
      <c r="AD31" s="779"/>
      <c r="AE31" s="780"/>
      <c r="AF31" s="781" t="s">
        <v>223</v>
      </c>
      <c r="AG31" s="782"/>
      <c r="AH31" s="782"/>
      <c r="AI31" s="782"/>
      <c r="AJ31" s="783"/>
      <c r="AK31" s="850">
        <v>11</v>
      </c>
      <c r="AL31" s="851"/>
      <c r="AM31" s="851"/>
      <c r="AN31" s="851"/>
      <c r="AO31" s="851"/>
      <c r="AP31" s="851">
        <v>76</v>
      </c>
      <c r="AQ31" s="851"/>
      <c r="AR31" s="851"/>
      <c r="AS31" s="851"/>
      <c r="AT31" s="851"/>
      <c r="AU31" s="851">
        <v>76</v>
      </c>
      <c r="AV31" s="851"/>
      <c r="AW31" s="851"/>
      <c r="AX31" s="851"/>
      <c r="AY31" s="851"/>
      <c r="AZ31" s="852" t="s">
        <v>543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1528</v>
      </c>
      <c r="R32" s="779"/>
      <c r="S32" s="779"/>
      <c r="T32" s="779"/>
      <c r="U32" s="779"/>
      <c r="V32" s="779">
        <v>837</v>
      </c>
      <c r="W32" s="779"/>
      <c r="X32" s="779"/>
      <c r="Y32" s="779"/>
      <c r="Z32" s="779"/>
      <c r="AA32" s="779">
        <v>692</v>
      </c>
      <c r="AB32" s="779"/>
      <c r="AC32" s="779"/>
      <c r="AD32" s="779"/>
      <c r="AE32" s="780"/>
      <c r="AF32" s="781">
        <v>4447</v>
      </c>
      <c r="AG32" s="782"/>
      <c r="AH32" s="782"/>
      <c r="AI32" s="782"/>
      <c r="AJ32" s="783"/>
      <c r="AK32" s="850">
        <v>102</v>
      </c>
      <c r="AL32" s="851"/>
      <c r="AM32" s="851"/>
      <c r="AN32" s="851"/>
      <c r="AO32" s="851"/>
      <c r="AP32" s="851">
        <v>1219</v>
      </c>
      <c r="AQ32" s="851"/>
      <c r="AR32" s="851"/>
      <c r="AS32" s="851"/>
      <c r="AT32" s="851"/>
      <c r="AU32" s="851">
        <v>513</v>
      </c>
      <c r="AV32" s="851"/>
      <c r="AW32" s="851"/>
      <c r="AX32" s="851"/>
      <c r="AY32" s="851"/>
      <c r="AZ32" s="852" t="s">
        <v>543</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416</v>
      </c>
      <c r="R33" s="779"/>
      <c r="S33" s="779"/>
      <c r="T33" s="779"/>
      <c r="U33" s="779"/>
      <c r="V33" s="779">
        <v>328</v>
      </c>
      <c r="W33" s="779"/>
      <c r="X33" s="779"/>
      <c r="Y33" s="779"/>
      <c r="Z33" s="779"/>
      <c r="AA33" s="779">
        <v>88</v>
      </c>
      <c r="AB33" s="779"/>
      <c r="AC33" s="779"/>
      <c r="AD33" s="779"/>
      <c r="AE33" s="780"/>
      <c r="AF33" s="781">
        <v>2070</v>
      </c>
      <c r="AG33" s="782"/>
      <c r="AH33" s="782"/>
      <c r="AI33" s="782"/>
      <c r="AJ33" s="783"/>
      <c r="AK33" s="850" t="s">
        <v>543</v>
      </c>
      <c r="AL33" s="851"/>
      <c r="AM33" s="851"/>
      <c r="AN33" s="851"/>
      <c r="AO33" s="851"/>
      <c r="AP33" s="851">
        <v>11</v>
      </c>
      <c r="AQ33" s="851"/>
      <c r="AR33" s="851"/>
      <c r="AS33" s="851"/>
      <c r="AT33" s="851"/>
      <c r="AU33" s="851">
        <v>0</v>
      </c>
      <c r="AV33" s="851"/>
      <c r="AW33" s="851"/>
      <c r="AX33" s="851"/>
      <c r="AY33" s="851"/>
      <c r="AZ33" s="852" t="s">
        <v>543</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6424</v>
      </c>
      <c r="R34" s="779"/>
      <c r="S34" s="779"/>
      <c r="T34" s="779"/>
      <c r="U34" s="779"/>
      <c r="V34" s="779">
        <v>4819</v>
      </c>
      <c r="W34" s="779"/>
      <c r="X34" s="779"/>
      <c r="Y34" s="779"/>
      <c r="Z34" s="779"/>
      <c r="AA34" s="779">
        <v>1606</v>
      </c>
      <c r="AB34" s="779"/>
      <c r="AC34" s="779"/>
      <c r="AD34" s="779"/>
      <c r="AE34" s="780"/>
      <c r="AF34" s="781">
        <v>3241</v>
      </c>
      <c r="AG34" s="782"/>
      <c r="AH34" s="782"/>
      <c r="AI34" s="782"/>
      <c r="AJ34" s="783"/>
      <c r="AK34" s="850">
        <v>548</v>
      </c>
      <c r="AL34" s="851"/>
      <c r="AM34" s="851"/>
      <c r="AN34" s="851"/>
      <c r="AO34" s="851"/>
      <c r="AP34" s="851">
        <v>4467</v>
      </c>
      <c r="AQ34" s="851"/>
      <c r="AR34" s="851"/>
      <c r="AS34" s="851"/>
      <c r="AT34" s="851"/>
      <c r="AU34" s="851">
        <v>2555</v>
      </c>
      <c r="AV34" s="851"/>
      <c r="AW34" s="851"/>
      <c r="AX34" s="851"/>
      <c r="AY34" s="851"/>
      <c r="AZ34" s="852" t="s">
        <v>543</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1851</v>
      </c>
      <c r="R35" s="779"/>
      <c r="S35" s="779"/>
      <c r="T35" s="779"/>
      <c r="U35" s="779"/>
      <c r="V35" s="779">
        <v>1775</v>
      </c>
      <c r="W35" s="779"/>
      <c r="X35" s="779"/>
      <c r="Y35" s="779"/>
      <c r="Z35" s="779"/>
      <c r="AA35" s="779">
        <v>76</v>
      </c>
      <c r="AB35" s="779"/>
      <c r="AC35" s="779"/>
      <c r="AD35" s="779"/>
      <c r="AE35" s="780"/>
      <c r="AF35" s="781">
        <v>906</v>
      </c>
      <c r="AG35" s="782"/>
      <c r="AH35" s="782"/>
      <c r="AI35" s="782"/>
      <c r="AJ35" s="783"/>
      <c r="AK35" s="850">
        <v>739</v>
      </c>
      <c r="AL35" s="851"/>
      <c r="AM35" s="851"/>
      <c r="AN35" s="851"/>
      <c r="AO35" s="851"/>
      <c r="AP35" s="851">
        <v>10552</v>
      </c>
      <c r="AQ35" s="851"/>
      <c r="AR35" s="851"/>
      <c r="AS35" s="851"/>
      <c r="AT35" s="851"/>
      <c r="AU35" s="851">
        <v>7017</v>
      </c>
      <c r="AV35" s="851"/>
      <c r="AW35" s="851"/>
      <c r="AX35" s="851"/>
      <c r="AY35" s="851"/>
      <c r="AZ35" s="852" t="s">
        <v>543</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165</v>
      </c>
      <c r="R36" s="779"/>
      <c r="S36" s="779"/>
      <c r="T36" s="779"/>
      <c r="U36" s="779"/>
      <c r="V36" s="779">
        <v>159</v>
      </c>
      <c r="W36" s="779"/>
      <c r="X36" s="779"/>
      <c r="Y36" s="779"/>
      <c r="Z36" s="779"/>
      <c r="AA36" s="779">
        <v>6</v>
      </c>
      <c r="AB36" s="779"/>
      <c r="AC36" s="779"/>
      <c r="AD36" s="779"/>
      <c r="AE36" s="780"/>
      <c r="AF36" s="781" t="s">
        <v>223</v>
      </c>
      <c r="AG36" s="782"/>
      <c r="AH36" s="782"/>
      <c r="AI36" s="782"/>
      <c r="AJ36" s="783"/>
      <c r="AK36" s="850">
        <v>127</v>
      </c>
      <c r="AL36" s="851"/>
      <c r="AM36" s="851"/>
      <c r="AN36" s="851"/>
      <c r="AO36" s="851"/>
      <c r="AP36" s="851">
        <v>626</v>
      </c>
      <c r="AQ36" s="851"/>
      <c r="AR36" s="851"/>
      <c r="AS36" s="851"/>
      <c r="AT36" s="851"/>
      <c r="AU36" s="851">
        <v>566</v>
      </c>
      <c r="AV36" s="851"/>
      <c r="AW36" s="851"/>
      <c r="AX36" s="851"/>
      <c r="AY36" s="851"/>
      <c r="AZ36" s="852" t="s">
        <v>543</v>
      </c>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394</v>
      </c>
      <c r="C37" s="776"/>
      <c r="D37" s="776"/>
      <c r="E37" s="776"/>
      <c r="F37" s="776"/>
      <c r="G37" s="776"/>
      <c r="H37" s="776"/>
      <c r="I37" s="776"/>
      <c r="J37" s="776"/>
      <c r="K37" s="776"/>
      <c r="L37" s="776"/>
      <c r="M37" s="776"/>
      <c r="N37" s="776"/>
      <c r="O37" s="776"/>
      <c r="P37" s="777"/>
      <c r="Q37" s="778">
        <v>276</v>
      </c>
      <c r="R37" s="779"/>
      <c r="S37" s="779"/>
      <c r="T37" s="779"/>
      <c r="U37" s="779"/>
      <c r="V37" s="779">
        <v>273</v>
      </c>
      <c r="W37" s="779"/>
      <c r="X37" s="779"/>
      <c r="Y37" s="779"/>
      <c r="Z37" s="779"/>
      <c r="AA37" s="779">
        <v>3</v>
      </c>
      <c r="AB37" s="779"/>
      <c r="AC37" s="779"/>
      <c r="AD37" s="779"/>
      <c r="AE37" s="780"/>
      <c r="AF37" s="781">
        <v>3</v>
      </c>
      <c r="AG37" s="782"/>
      <c r="AH37" s="782"/>
      <c r="AI37" s="782"/>
      <c r="AJ37" s="783"/>
      <c r="AK37" s="850">
        <v>160</v>
      </c>
      <c r="AL37" s="851"/>
      <c r="AM37" s="851"/>
      <c r="AN37" s="851"/>
      <c r="AO37" s="851"/>
      <c r="AP37" s="851">
        <v>1194</v>
      </c>
      <c r="AQ37" s="851"/>
      <c r="AR37" s="851"/>
      <c r="AS37" s="851"/>
      <c r="AT37" s="851"/>
      <c r="AU37" s="851">
        <v>918</v>
      </c>
      <c r="AV37" s="851"/>
      <c r="AW37" s="851"/>
      <c r="AX37" s="851"/>
      <c r="AY37" s="851"/>
      <c r="AZ37" s="852" t="s">
        <v>543</v>
      </c>
      <c r="BA37" s="852"/>
      <c r="BB37" s="852"/>
      <c r="BC37" s="852"/>
      <c r="BD37" s="852"/>
      <c r="BE37" s="848" t="s">
        <v>393</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395</v>
      </c>
      <c r="C38" s="776"/>
      <c r="D38" s="776"/>
      <c r="E38" s="776"/>
      <c r="F38" s="776"/>
      <c r="G38" s="776"/>
      <c r="H38" s="776"/>
      <c r="I38" s="776"/>
      <c r="J38" s="776"/>
      <c r="K38" s="776"/>
      <c r="L38" s="776"/>
      <c r="M38" s="776"/>
      <c r="N38" s="776"/>
      <c r="O38" s="776"/>
      <c r="P38" s="777"/>
      <c r="Q38" s="778">
        <v>2649</v>
      </c>
      <c r="R38" s="779"/>
      <c r="S38" s="779"/>
      <c r="T38" s="779"/>
      <c r="U38" s="779"/>
      <c r="V38" s="779">
        <v>2091</v>
      </c>
      <c r="W38" s="779"/>
      <c r="X38" s="779"/>
      <c r="Y38" s="779"/>
      <c r="Z38" s="779"/>
      <c r="AA38" s="779">
        <v>557</v>
      </c>
      <c r="AB38" s="779"/>
      <c r="AC38" s="779"/>
      <c r="AD38" s="779"/>
      <c r="AE38" s="780"/>
      <c r="AF38" s="781" t="s">
        <v>223</v>
      </c>
      <c r="AG38" s="782"/>
      <c r="AH38" s="782"/>
      <c r="AI38" s="782"/>
      <c r="AJ38" s="783"/>
      <c r="AK38" s="850">
        <v>2521</v>
      </c>
      <c r="AL38" s="851"/>
      <c r="AM38" s="851"/>
      <c r="AN38" s="851"/>
      <c r="AO38" s="851"/>
      <c r="AP38" s="851">
        <v>607</v>
      </c>
      <c r="AQ38" s="851"/>
      <c r="AR38" s="851"/>
      <c r="AS38" s="851"/>
      <c r="AT38" s="851"/>
      <c r="AU38" s="851">
        <v>40</v>
      </c>
      <c r="AV38" s="851"/>
      <c r="AW38" s="851"/>
      <c r="AX38" s="851"/>
      <c r="AY38" s="851"/>
      <c r="AZ38" s="852" t="s">
        <v>548</v>
      </c>
      <c r="BA38" s="852"/>
      <c r="BB38" s="852"/>
      <c r="BC38" s="852"/>
      <c r="BD38" s="852"/>
      <c r="BE38" s="848" t="s">
        <v>393</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396</v>
      </c>
      <c r="C39" s="776"/>
      <c r="D39" s="776"/>
      <c r="E39" s="776"/>
      <c r="F39" s="776"/>
      <c r="G39" s="776"/>
      <c r="H39" s="776"/>
      <c r="I39" s="776"/>
      <c r="J39" s="776"/>
      <c r="K39" s="776"/>
      <c r="L39" s="776"/>
      <c r="M39" s="776"/>
      <c r="N39" s="776"/>
      <c r="O39" s="776"/>
      <c r="P39" s="777"/>
      <c r="Q39" s="778">
        <v>300</v>
      </c>
      <c r="R39" s="779"/>
      <c r="S39" s="779"/>
      <c r="T39" s="779"/>
      <c r="U39" s="779"/>
      <c r="V39" s="779">
        <v>300</v>
      </c>
      <c r="W39" s="779"/>
      <c r="X39" s="779"/>
      <c r="Y39" s="779"/>
      <c r="Z39" s="779"/>
      <c r="AA39" s="779">
        <v>0</v>
      </c>
      <c r="AB39" s="779"/>
      <c r="AC39" s="779"/>
      <c r="AD39" s="779"/>
      <c r="AE39" s="780"/>
      <c r="AF39" s="781" t="s">
        <v>223</v>
      </c>
      <c r="AG39" s="782"/>
      <c r="AH39" s="782"/>
      <c r="AI39" s="782"/>
      <c r="AJ39" s="783"/>
      <c r="AK39" s="850">
        <v>253</v>
      </c>
      <c r="AL39" s="851"/>
      <c r="AM39" s="851"/>
      <c r="AN39" s="851"/>
      <c r="AO39" s="851"/>
      <c r="AP39" s="851" t="s">
        <v>548</v>
      </c>
      <c r="AQ39" s="851"/>
      <c r="AR39" s="851"/>
      <c r="AS39" s="851"/>
      <c r="AT39" s="851"/>
      <c r="AU39" s="851" t="s">
        <v>548</v>
      </c>
      <c r="AV39" s="851"/>
      <c r="AW39" s="851"/>
      <c r="AX39" s="851"/>
      <c r="AY39" s="851"/>
      <c r="AZ39" s="852" t="s">
        <v>548</v>
      </c>
      <c r="BA39" s="852"/>
      <c r="BB39" s="852"/>
      <c r="BC39" s="852"/>
      <c r="BD39" s="852"/>
      <c r="BE39" s="848" t="s">
        <v>393</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12029</v>
      </c>
      <c r="AG63" s="862"/>
      <c r="AH63" s="862"/>
      <c r="AI63" s="862"/>
      <c r="AJ63" s="863"/>
      <c r="AK63" s="864"/>
      <c r="AL63" s="859"/>
      <c r="AM63" s="859"/>
      <c r="AN63" s="859"/>
      <c r="AO63" s="859"/>
      <c r="AP63" s="862">
        <v>18752</v>
      </c>
      <c r="AQ63" s="862"/>
      <c r="AR63" s="862"/>
      <c r="AS63" s="862"/>
      <c r="AT63" s="862"/>
      <c r="AU63" s="862">
        <v>11685</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400</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401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551</v>
      </c>
      <c r="C68" s="890"/>
      <c r="D68" s="890"/>
      <c r="E68" s="890"/>
      <c r="F68" s="890"/>
      <c r="G68" s="890"/>
      <c r="H68" s="890"/>
      <c r="I68" s="890"/>
      <c r="J68" s="890"/>
      <c r="K68" s="890"/>
      <c r="L68" s="890"/>
      <c r="M68" s="890"/>
      <c r="N68" s="890"/>
      <c r="O68" s="890"/>
      <c r="P68" s="891"/>
      <c r="Q68" s="892">
        <v>1916</v>
      </c>
      <c r="R68" s="886"/>
      <c r="S68" s="886"/>
      <c r="T68" s="886"/>
      <c r="U68" s="886"/>
      <c r="V68" s="886">
        <v>1808</v>
      </c>
      <c r="W68" s="886"/>
      <c r="X68" s="886"/>
      <c r="Y68" s="886"/>
      <c r="Z68" s="886"/>
      <c r="AA68" s="886">
        <v>108</v>
      </c>
      <c r="AB68" s="886"/>
      <c r="AC68" s="886"/>
      <c r="AD68" s="886"/>
      <c r="AE68" s="886"/>
      <c r="AF68" s="886">
        <v>108</v>
      </c>
      <c r="AG68" s="886"/>
      <c r="AH68" s="886"/>
      <c r="AI68" s="886"/>
      <c r="AJ68" s="886"/>
      <c r="AK68" s="886" t="s">
        <v>549</v>
      </c>
      <c r="AL68" s="886"/>
      <c r="AM68" s="886"/>
      <c r="AN68" s="886"/>
      <c r="AO68" s="886"/>
      <c r="AP68" s="886">
        <v>202</v>
      </c>
      <c r="AQ68" s="886"/>
      <c r="AR68" s="886"/>
      <c r="AS68" s="886"/>
      <c r="AT68" s="886"/>
      <c r="AU68" s="886">
        <v>116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552</v>
      </c>
      <c r="C69" s="894"/>
      <c r="D69" s="894"/>
      <c r="E69" s="894"/>
      <c r="F69" s="894"/>
      <c r="G69" s="894"/>
      <c r="H69" s="894"/>
      <c r="I69" s="894"/>
      <c r="J69" s="894"/>
      <c r="K69" s="894"/>
      <c r="L69" s="894"/>
      <c r="M69" s="894"/>
      <c r="N69" s="894"/>
      <c r="O69" s="894"/>
      <c r="P69" s="895"/>
      <c r="Q69" s="896">
        <v>276</v>
      </c>
      <c r="R69" s="851"/>
      <c r="S69" s="851"/>
      <c r="T69" s="851"/>
      <c r="U69" s="851"/>
      <c r="V69" s="851">
        <v>243</v>
      </c>
      <c r="W69" s="851"/>
      <c r="X69" s="851"/>
      <c r="Y69" s="851"/>
      <c r="Z69" s="851"/>
      <c r="AA69" s="851">
        <v>33</v>
      </c>
      <c r="AB69" s="851"/>
      <c r="AC69" s="851"/>
      <c r="AD69" s="851"/>
      <c r="AE69" s="851"/>
      <c r="AF69" s="851">
        <v>33</v>
      </c>
      <c r="AG69" s="851"/>
      <c r="AH69" s="851"/>
      <c r="AI69" s="851"/>
      <c r="AJ69" s="851"/>
      <c r="AK69" s="851" t="s">
        <v>553</v>
      </c>
      <c r="AL69" s="851"/>
      <c r="AM69" s="851"/>
      <c r="AN69" s="851"/>
      <c r="AO69" s="851"/>
      <c r="AP69" s="851">
        <v>161</v>
      </c>
      <c r="AQ69" s="851"/>
      <c r="AR69" s="851"/>
      <c r="AS69" s="851"/>
      <c r="AT69" s="851"/>
      <c r="AU69" s="851">
        <v>74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566</v>
      </c>
      <c r="C70" s="894"/>
      <c r="D70" s="894"/>
      <c r="E70" s="894"/>
      <c r="F70" s="894"/>
      <c r="G70" s="894"/>
      <c r="H70" s="894"/>
      <c r="I70" s="894"/>
      <c r="J70" s="894"/>
      <c r="K70" s="894"/>
      <c r="L70" s="894"/>
      <c r="M70" s="894"/>
      <c r="N70" s="894"/>
      <c r="O70" s="894"/>
      <c r="P70" s="895"/>
      <c r="Q70" s="896">
        <v>1654</v>
      </c>
      <c r="R70" s="851"/>
      <c r="S70" s="851"/>
      <c r="T70" s="851"/>
      <c r="U70" s="851"/>
      <c r="V70" s="851">
        <v>1246</v>
      </c>
      <c r="W70" s="851"/>
      <c r="X70" s="851"/>
      <c r="Y70" s="851"/>
      <c r="Z70" s="851"/>
      <c r="AA70" s="851">
        <v>408</v>
      </c>
      <c r="AB70" s="851"/>
      <c r="AC70" s="851"/>
      <c r="AD70" s="851"/>
      <c r="AE70" s="851"/>
      <c r="AF70" s="851">
        <v>3451</v>
      </c>
      <c r="AG70" s="851"/>
      <c r="AH70" s="851"/>
      <c r="AI70" s="851"/>
      <c r="AJ70" s="851"/>
      <c r="AK70" s="851" t="s">
        <v>572</v>
      </c>
      <c r="AL70" s="851"/>
      <c r="AM70" s="851"/>
      <c r="AN70" s="851"/>
      <c r="AO70" s="851"/>
      <c r="AP70" s="851">
        <v>2555</v>
      </c>
      <c r="AQ70" s="851"/>
      <c r="AR70" s="851"/>
      <c r="AS70" s="851"/>
      <c r="AT70" s="851"/>
      <c r="AU70" s="851" t="s">
        <v>572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567</v>
      </c>
      <c r="C71" s="894"/>
      <c r="D71" s="894"/>
      <c r="E71" s="894"/>
      <c r="F71" s="894"/>
      <c r="G71" s="894"/>
      <c r="H71" s="894"/>
      <c r="I71" s="894"/>
      <c r="J71" s="894"/>
      <c r="K71" s="894"/>
      <c r="L71" s="894"/>
      <c r="M71" s="894"/>
      <c r="N71" s="894"/>
      <c r="O71" s="894"/>
      <c r="P71" s="895"/>
      <c r="Q71" s="896">
        <v>771</v>
      </c>
      <c r="R71" s="851"/>
      <c r="S71" s="851"/>
      <c r="T71" s="851"/>
      <c r="U71" s="851"/>
      <c r="V71" s="851">
        <v>722</v>
      </c>
      <c r="W71" s="851"/>
      <c r="X71" s="851"/>
      <c r="Y71" s="851"/>
      <c r="Z71" s="851"/>
      <c r="AA71" s="851">
        <v>49</v>
      </c>
      <c r="AB71" s="851"/>
      <c r="AC71" s="851"/>
      <c r="AD71" s="851"/>
      <c r="AE71" s="851"/>
      <c r="AF71" s="851">
        <v>49</v>
      </c>
      <c r="AG71" s="851"/>
      <c r="AH71" s="851"/>
      <c r="AI71" s="851"/>
      <c r="AJ71" s="851"/>
      <c r="AK71" s="851">
        <v>0</v>
      </c>
      <c r="AL71" s="851"/>
      <c r="AM71" s="851"/>
      <c r="AN71" s="851"/>
      <c r="AO71" s="851"/>
      <c r="AP71" s="851" t="s">
        <v>570</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568</v>
      </c>
      <c r="C72" s="894"/>
      <c r="D72" s="894"/>
      <c r="E72" s="894"/>
      <c r="F72" s="894"/>
      <c r="G72" s="894"/>
      <c r="H72" s="894"/>
      <c r="I72" s="894"/>
      <c r="J72" s="894"/>
      <c r="K72" s="894"/>
      <c r="L72" s="894"/>
      <c r="M72" s="894"/>
      <c r="N72" s="894"/>
      <c r="O72" s="894"/>
      <c r="P72" s="895"/>
      <c r="Q72" s="896">
        <v>246870</v>
      </c>
      <c r="R72" s="851"/>
      <c r="S72" s="851"/>
      <c r="T72" s="851"/>
      <c r="U72" s="851"/>
      <c r="V72" s="851">
        <v>235027</v>
      </c>
      <c r="W72" s="851"/>
      <c r="X72" s="851"/>
      <c r="Y72" s="851"/>
      <c r="Z72" s="851"/>
      <c r="AA72" s="851">
        <v>11843</v>
      </c>
      <c r="AB72" s="851"/>
      <c r="AC72" s="851"/>
      <c r="AD72" s="851"/>
      <c r="AE72" s="851"/>
      <c r="AF72" s="851">
        <v>11843</v>
      </c>
      <c r="AG72" s="851"/>
      <c r="AH72" s="851"/>
      <c r="AI72" s="851"/>
      <c r="AJ72" s="851"/>
      <c r="AK72" s="851">
        <v>516</v>
      </c>
      <c r="AL72" s="851"/>
      <c r="AM72" s="851"/>
      <c r="AN72" s="851"/>
      <c r="AO72" s="851"/>
      <c r="AP72" s="851" t="s">
        <v>570</v>
      </c>
      <c r="AQ72" s="851"/>
      <c r="AR72" s="851"/>
      <c r="AS72" s="851"/>
      <c r="AT72" s="851"/>
      <c r="AU72" s="851" t="s">
        <v>571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569</v>
      </c>
      <c r="C73" s="894"/>
      <c r="D73" s="894"/>
      <c r="E73" s="894"/>
      <c r="F73" s="894"/>
      <c r="G73" s="894"/>
      <c r="H73" s="894"/>
      <c r="I73" s="894"/>
      <c r="J73" s="894"/>
      <c r="K73" s="894"/>
      <c r="L73" s="894"/>
      <c r="M73" s="894"/>
      <c r="N73" s="894"/>
      <c r="O73" s="894"/>
      <c r="P73" s="895"/>
      <c r="Q73" s="896">
        <v>293</v>
      </c>
      <c r="R73" s="851"/>
      <c r="S73" s="851"/>
      <c r="T73" s="851"/>
      <c r="U73" s="851"/>
      <c r="V73" s="851">
        <v>279</v>
      </c>
      <c r="W73" s="851"/>
      <c r="X73" s="851"/>
      <c r="Y73" s="851"/>
      <c r="Z73" s="851"/>
      <c r="AA73" s="851">
        <v>14</v>
      </c>
      <c r="AB73" s="851"/>
      <c r="AC73" s="851"/>
      <c r="AD73" s="851"/>
      <c r="AE73" s="851"/>
      <c r="AF73" s="851">
        <v>14</v>
      </c>
      <c r="AG73" s="851"/>
      <c r="AH73" s="851"/>
      <c r="AI73" s="851"/>
      <c r="AJ73" s="851"/>
      <c r="AK73" s="851" t="s">
        <v>549</v>
      </c>
      <c r="AL73" s="851"/>
      <c r="AM73" s="851"/>
      <c r="AN73" s="851"/>
      <c r="AO73" s="851"/>
      <c r="AP73" s="851" t="s">
        <v>549</v>
      </c>
      <c r="AQ73" s="851"/>
      <c r="AR73" s="851"/>
      <c r="AS73" s="851"/>
      <c r="AT73" s="851"/>
      <c r="AU73" s="851" t="s">
        <v>549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554</v>
      </c>
      <c r="C74" s="894"/>
      <c r="D74" s="894"/>
      <c r="E74" s="894"/>
      <c r="F74" s="894"/>
      <c r="G74" s="894"/>
      <c r="H74" s="894"/>
      <c r="I74" s="894"/>
      <c r="J74" s="894"/>
      <c r="K74" s="894"/>
      <c r="L74" s="894"/>
      <c r="M74" s="894"/>
      <c r="N74" s="894"/>
      <c r="O74" s="894"/>
      <c r="P74" s="895"/>
      <c r="Q74" s="896">
        <v>10590</v>
      </c>
      <c r="R74" s="851"/>
      <c r="S74" s="851"/>
      <c r="T74" s="851"/>
      <c r="U74" s="851"/>
      <c r="V74" s="851">
        <v>9677</v>
      </c>
      <c r="W74" s="851"/>
      <c r="X74" s="851"/>
      <c r="Y74" s="851"/>
      <c r="Z74" s="851"/>
      <c r="AA74" s="851">
        <v>913</v>
      </c>
      <c r="AB74" s="851"/>
      <c r="AC74" s="851"/>
      <c r="AD74" s="851"/>
      <c r="AE74" s="851"/>
      <c r="AF74" s="851" t="s">
        <v>549</v>
      </c>
      <c r="AG74" s="851"/>
      <c r="AH74" s="851"/>
      <c r="AI74" s="851"/>
      <c r="AJ74" s="851"/>
      <c r="AK74" s="851">
        <v>15</v>
      </c>
      <c r="AL74" s="851"/>
      <c r="AM74" s="851"/>
      <c r="AN74" s="851"/>
      <c r="AO74" s="851"/>
      <c r="AP74" s="851" t="s">
        <v>549</v>
      </c>
      <c r="AQ74" s="851"/>
      <c r="AR74" s="851"/>
      <c r="AS74" s="851"/>
      <c r="AT74" s="851"/>
      <c r="AU74" s="851" t="s">
        <v>549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555</v>
      </c>
      <c r="C75" s="894"/>
      <c r="D75" s="894"/>
      <c r="E75" s="894"/>
      <c r="F75" s="894"/>
      <c r="G75" s="894"/>
      <c r="H75" s="894"/>
      <c r="I75" s="894"/>
      <c r="J75" s="894"/>
      <c r="K75" s="894"/>
      <c r="L75" s="894"/>
      <c r="M75" s="894"/>
      <c r="N75" s="894"/>
      <c r="O75" s="894"/>
      <c r="P75" s="895"/>
      <c r="Q75" s="899">
        <v>1588</v>
      </c>
      <c r="R75" s="900"/>
      <c r="S75" s="900"/>
      <c r="T75" s="900"/>
      <c r="U75" s="850"/>
      <c r="V75" s="901">
        <v>1587</v>
      </c>
      <c r="W75" s="900"/>
      <c r="X75" s="900"/>
      <c r="Y75" s="900"/>
      <c r="Z75" s="850"/>
      <c r="AA75" s="901">
        <v>1</v>
      </c>
      <c r="AB75" s="900"/>
      <c r="AC75" s="900"/>
      <c r="AD75" s="900"/>
      <c r="AE75" s="850"/>
      <c r="AF75" s="901" t="s">
        <v>553</v>
      </c>
      <c r="AG75" s="900"/>
      <c r="AH75" s="900"/>
      <c r="AI75" s="900"/>
      <c r="AJ75" s="850"/>
      <c r="AK75" s="901" t="s">
        <v>549</v>
      </c>
      <c r="AL75" s="900"/>
      <c r="AM75" s="900"/>
      <c r="AN75" s="900"/>
      <c r="AO75" s="850"/>
      <c r="AP75" s="901" t="s">
        <v>561</v>
      </c>
      <c r="AQ75" s="900"/>
      <c r="AR75" s="900"/>
      <c r="AS75" s="900"/>
      <c r="AT75" s="850"/>
      <c r="AU75" s="901" t="s">
        <v>564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556</v>
      </c>
      <c r="C76" s="894"/>
      <c r="D76" s="894"/>
      <c r="E76" s="894"/>
      <c r="F76" s="894"/>
      <c r="G76" s="894"/>
      <c r="H76" s="894"/>
      <c r="I76" s="894"/>
      <c r="J76" s="894"/>
      <c r="K76" s="894"/>
      <c r="L76" s="894"/>
      <c r="M76" s="894"/>
      <c r="N76" s="894"/>
      <c r="O76" s="894"/>
      <c r="P76" s="895"/>
      <c r="Q76" s="899">
        <v>2</v>
      </c>
      <c r="R76" s="900"/>
      <c r="S76" s="900"/>
      <c r="T76" s="900"/>
      <c r="U76" s="850"/>
      <c r="V76" s="901">
        <v>1</v>
      </c>
      <c r="W76" s="900"/>
      <c r="X76" s="900"/>
      <c r="Y76" s="900"/>
      <c r="Z76" s="850"/>
      <c r="AA76" s="901">
        <v>1</v>
      </c>
      <c r="AB76" s="900"/>
      <c r="AC76" s="900"/>
      <c r="AD76" s="900"/>
      <c r="AE76" s="850"/>
      <c r="AF76" s="901" t="s">
        <v>553</v>
      </c>
      <c r="AG76" s="900"/>
      <c r="AH76" s="900"/>
      <c r="AI76" s="900"/>
      <c r="AJ76" s="850"/>
      <c r="AK76" s="901" t="s">
        <v>553</v>
      </c>
      <c r="AL76" s="900"/>
      <c r="AM76" s="900"/>
      <c r="AN76" s="900"/>
      <c r="AO76" s="850"/>
      <c r="AP76" s="901" t="s">
        <v>562</v>
      </c>
      <c r="AQ76" s="900"/>
      <c r="AR76" s="900"/>
      <c r="AS76" s="900"/>
      <c r="AT76" s="850"/>
      <c r="AU76" s="901" t="s">
        <v>565</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557</v>
      </c>
      <c r="C77" s="894"/>
      <c r="D77" s="894"/>
      <c r="E77" s="894"/>
      <c r="F77" s="894"/>
      <c r="G77" s="894"/>
      <c r="H77" s="894"/>
      <c r="I77" s="894"/>
      <c r="J77" s="894"/>
      <c r="K77" s="894"/>
      <c r="L77" s="894"/>
      <c r="M77" s="894"/>
      <c r="N77" s="894"/>
      <c r="O77" s="894"/>
      <c r="P77" s="895"/>
      <c r="Q77" s="899">
        <v>54</v>
      </c>
      <c r="R77" s="900"/>
      <c r="S77" s="900"/>
      <c r="T77" s="900"/>
      <c r="U77" s="850"/>
      <c r="V77" s="901">
        <v>48</v>
      </c>
      <c r="W77" s="900"/>
      <c r="X77" s="900"/>
      <c r="Y77" s="900"/>
      <c r="Z77" s="850"/>
      <c r="AA77" s="901">
        <v>6</v>
      </c>
      <c r="AB77" s="900"/>
      <c r="AC77" s="900"/>
      <c r="AD77" s="900"/>
      <c r="AE77" s="850"/>
      <c r="AF77" s="901" t="s">
        <v>553</v>
      </c>
      <c r="AG77" s="900"/>
      <c r="AH77" s="900"/>
      <c r="AI77" s="900"/>
      <c r="AJ77" s="850"/>
      <c r="AK77" s="901" t="s">
        <v>560</v>
      </c>
      <c r="AL77" s="900"/>
      <c r="AM77" s="900"/>
      <c r="AN77" s="900"/>
      <c r="AO77" s="850"/>
      <c r="AP77" s="901" t="s">
        <v>559</v>
      </c>
      <c r="AQ77" s="900"/>
      <c r="AR77" s="900"/>
      <c r="AS77" s="900"/>
      <c r="AT77" s="850"/>
      <c r="AU77" s="901" t="s">
        <v>553</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558</v>
      </c>
      <c r="C78" s="894"/>
      <c r="D78" s="894"/>
      <c r="E78" s="894"/>
      <c r="F78" s="894"/>
      <c r="G78" s="894"/>
      <c r="H78" s="894"/>
      <c r="I78" s="894"/>
      <c r="J78" s="894"/>
      <c r="K78" s="894"/>
      <c r="L78" s="894"/>
      <c r="M78" s="894"/>
      <c r="N78" s="894"/>
      <c r="O78" s="894"/>
      <c r="P78" s="895"/>
      <c r="Q78" s="896">
        <v>42</v>
      </c>
      <c r="R78" s="851"/>
      <c r="S78" s="851"/>
      <c r="T78" s="851"/>
      <c r="U78" s="851"/>
      <c r="V78" s="851">
        <v>37</v>
      </c>
      <c r="W78" s="851"/>
      <c r="X78" s="851"/>
      <c r="Y78" s="851"/>
      <c r="Z78" s="851"/>
      <c r="AA78" s="851">
        <v>5</v>
      </c>
      <c r="AB78" s="851"/>
      <c r="AC78" s="851"/>
      <c r="AD78" s="851"/>
      <c r="AE78" s="851"/>
      <c r="AF78" s="851" t="s">
        <v>559</v>
      </c>
      <c r="AG78" s="851"/>
      <c r="AH78" s="851"/>
      <c r="AI78" s="851"/>
      <c r="AJ78" s="851"/>
      <c r="AK78" s="851">
        <v>18</v>
      </c>
      <c r="AL78" s="851"/>
      <c r="AM78" s="851"/>
      <c r="AN78" s="851"/>
      <c r="AO78" s="851"/>
      <c r="AP78" s="851" t="s">
        <v>563</v>
      </c>
      <c r="AQ78" s="851"/>
      <c r="AR78" s="851"/>
      <c r="AS78" s="851"/>
      <c r="AT78" s="851"/>
      <c r="AU78" s="851" t="s">
        <v>553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15498</v>
      </c>
      <c r="AG88" s="862"/>
      <c r="AH88" s="862"/>
      <c r="AI88" s="862"/>
      <c r="AJ88" s="862"/>
      <c r="AK88" s="859"/>
      <c r="AL88" s="859"/>
      <c r="AM88" s="859"/>
      <c r="AN88" s="859"/>
      <c r="AO88" s="859"/>
      <c r="AP88" s="862">
        <v>2918</v>
      </c>
      <c r="AQ88" s="862"/>
      <c r="AR88" s="862"/>
      <c r="AS88" s="862"/>
      <c r="AT88" s="862"/>
      <c r="AU88" s="862">
        <v>190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289</v>
      </c>
      <c r="AG109" s="915"/>
      <c r="AH109" s="915"/>
      <c r="AI109" s="915"/>
      <c r="AJ109" s="916"/>
      <c r="AK109" s="914" t="s">
        <v>288</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289</v>
      </c>
      <c r="BW109" s="915"/>
      <c r="BX109" s="915"/>
      <c r="BY109" s="915"/>
      <c r="BZ109" s="916"/>
      <c r="CA109" s="914" t="s">
        <v>288</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289</v>
      </c>
      <c r="DM109" s="915"/>
      <c r="DN109" s="915"/>
      <c r="DO109" s="915"/>
      <c r="DP109" s="916"/>
      <c r="DQ109" s="914" t="s">
        <v>288</v>
      </c>
      <c r="DR109" s="915"/>
      <c r="DS109" s="915"/>
      <c r="DT109" s="915"/>
      <c r="DU109" s="916"/>
      <c r="DV109" s="914" t="s">
        <v>412</v>
      </c>
      <c r="DW109" s="915"/>
      <c r="DX109" s="915"/>
      <c r="DY109" s="915"/>
      <c r="DZ109" s="917"/>
    </row>
    <row r="110" spans="1:131" s="199" customFormat="1" ht="26.25" customHeight="1">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3709016</v>
      </c>
      <c r="AB110" s="922"/>
      <c r="AC110" s="922"/>
      <c r="AD110" s="922"/>
      <c r="AE110" s="923"/>
      <c r="AF110" s="924">
        <v>3506162</v>
      </c>
      <c r="AG110" s="922"/>
      <c r="AH110" s="922"/>
      <c r="AI110" s="922"/>
      <c r="AJ110" s="923"/>
      <c r="AK110" s="924">
        <v>2938148</v>
      </c>
      <c r="AL110" s="922"/>
      <c r="AM110" s="922"/>
      <c r="AN110" s="922"/>
      <c r="AO110" s="923"/>
      <c r="AP110" s="925">
        <v>18.7</v>
      </c>
      <c r="AQ110" s="926"/>
      <c r="AR110" s="926"/>
      <c r="AS110" s="926"/>
      <c r="AT110" s="927"/>
      <c r="AU110" s="928" t="s">
        <v>61</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33044142</v>
      </c>
      <c r="BR110" s="957"/>
      <c r="BS110" s="957"/>
      <c r="BT110" s="957"/>
      <c r="BU110" s="957"/>
      <c r="BV110" s="957">
        <v>31923335</v>
      </c>
      <c r="BW110" s="957"/>
      <c r="BX110" s="957"/>
      <c r="BY110" s="957"/>
      <c r="BZ110" s="957"/>
      <c r="CA110" s="957">
        <v>30884368</v>
      </c>
      <c r="CB110" s="957"/>
      <c r="CC110" s="957"/>
      <c r="CD110" s="957"/>
      <c r="CE110" s="957"/>
      <c r="CF110" s="971">
        <v>196.9</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419</v>
      </c>
      <c r="BA111" s="980"/>
      <c r="BB111" s="980"/>
      <c r="BC111" s="980"/>
      <c r="BD111" s="980"/>
      <c r="BE111" s="980"/>
      <c r="BF111" s="980"/>
      <c r="BG111" s="980"/>
      <c r="BH111" s="980"/>
      <c r="BI111" s="980"/>
      <c r="BJ111" s="980"/>
      <c r="BK111" s="980"/>
      <c r="BL111" s="980"/>
      <c r="BM111" s="980"/>
      <c r="BN111" s="980"/>
      <c r="BO111" s="980"/>
      <c r="BP111" s="981"/>
      <c r="BQ111" s="949">
        <v>1030860</v>
      </c>
      <c r="BR111" s="950"/>
      <c r="BS111" s="950"/>
      <c r="BT111" s="950"/>
      <c r="BU111" s="950"/>
      <c r="BV111" s="950">
        <v>859463</v>
      </c>
      <c r="BW111" s="950"/>
      <c r="BX111" s="950"/>
      <c r="BY111" s="950"/>
      <c r="BZ111" s="950"/>
      <c r="CA111" s="950">
        <v>622572</v>
      </c>
      <c r="CB111" s="950"/>
      <c r="CC111" s="950"/>
      <c r="CD111" s="950"/>
      <c r="CE111" s="950"/>
      <c r="CF111" s="944">
        <v>4</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423</v>
      </c>
      <c r="BA112" s="980"/>
      <c r="BB112" s="980"/>
      <c r="BC112" s="980"/>
      <c r="BD112" s="980"/>
      <c r="BE112" s="980"/>
      <c r="BF112" s="980"/>
      <c r="BG112" s="980"/>
      <c r="BH112" s="980"/>
      <c r="BI112" s="980"/>
      <c r="BJ112" s="980"/>
      <c r="BK112" s="980"/>
      <c r="BL112" s="980"/>
      <c r="BM112" s="980"/>
      <c r="BN112" s="980"/>
      <c r="BO112" s="980"/>
      <c r="BP112" s="981"/>
      <c r="BQ112" s="949">
        <v>12747740</v>
      </c>
      <c r="BR112" s="950"/>
      <c r="BS112" s="950"/>
      <c r="BT112" s="950"/>
      <c r="BU112" s="950"/>
      <c r="BV112" s="950">
        <v>12334699</v>
      </c>
      <c r="BW112" s="950"/>
      <c r="BX112" s="950"/>
      <c r="BY112" s="950"/>
      <c r="BZ112" s="950"/>
      <c r="CA112" s="950">
        <v>11684579</v>
      </c>
      <c r="CB112" s="950"/>
      <c r="CC112" s="950"/>
      <c r="CD112" s="950"/>
      <c r="CE112" s="950"/>
      <c r="CF112" s="944">
        <v>74.5</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991631</v>
      </c>
      <c r="AB113" s="964"/>
      <c r="AC113" s="964"/>
      <c r="AD113" s="964"/>
      <c r="AE113" s="965"/>
      <c r="AF113" s="966">
        <v>1180098</v>
      </c>
      <c r="AG113" s="964"/>
      <c r="AH113" s="964"/>
      <c r="AI113" s="964"/>
      <c r="AJ113" s="965"/>
      <c r="AK113" s="966">
        <v>1016965</v>
      </c>
      <c r="AL113" s="964"/>
      <c r="AM113" s="964"/>
      <c r="AN113" s="964"/>
      <c r="AO113" s="965"/>
      <c r="AP113" s="967">
        <v>6.5</v>
      </c>
      <c r="AQ113" s="968"/>
      <c r="AR113" s="968"/>
      <c r="AS113" s="968"/>
      <c r="AT113" s="969"/>
      <c r="AU113" s="930"/>
      <c r="AV113" s="931"/>
      <c r="AW113" s="931"/>
      <c r="AX113" s="931"/>
      <c r="AY113" s="931"/>
      <c r="AZ113" s="979" t="s">
        <v>426</v>
      </c>
      <c r="BA113" s="980"/>
      <c r="BB113" s="980"/>
      <c r="BC113" s="980"/>
      <c r="BD113" s="980"/>
      <c r="BE113" s="980"/>
      <c r="BF113" s="980"/>
      <c r="BG113" s="980"/>
      <c r="BH113" s="980"/>
      <c r="BI113" s="980"/>
      <c r="BJ113" s="980"/>
      <c r="BK113" s="980"/>
      <c r="BL113" s="980"/>
      <c r="BM113" s="980"/>
      <c r="BN113" s="980"/>
      <c r="BO113" s="980"/>
      <c r="BP113" s="981"/>
      <c r="BQ113" s="949">
        <v>285537</v>
      </c>
      <c r="BR113" s="950"/>
      <c r="BS113" s="950"/>
      <c r="BT113" s="950"/>
      <c r="BU113" s="950"/>
      <c r="BV113" s="950">
        <v>249800</v>
      </c>
      <c r="BW113" s="950"/>
      <c r="BX113" s="950"/>
      <c r="BY113" s="950"/>
      <c r="BZ113" s="950"/>
      <c r="CA113" s="950">
        <v>189755</v>
      </c>
      <c r="CB113" s="950"/>
      <c r="CC113" s="950"/>
      <c r="CD113" s="950"/>
      <c r="CE113" s="950"/>
      <c r="CF113" s="944">
        <v>1.2</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39196</v>
      </c>
      <c r="AB114" s="989"/>
      <c r="AC114" s="989"/>
      <c r="AD114" s="989"/>
      <c r="AE114" s="990"/>
      <c r="AF114" s="991">
        <v>54356</v>
      </c>
      <c r="AG114" s="989"/>
      <c r="AH114" s="989"/>
      <c r="AI114" s="989"/>
      <c r="AJ114" s="990"/>
      <c r="AK114" s="991">
        <v>57964</v>
      </c>
      <c r="AL114" s="989"/>
      <c r="AM114" s="989"/>
      <c r="AN114" s="989"/>
      <c r="AO114" s="990"/>
      <c r="AP114" s="992">
        <v>0.4</v>
      </c>
      <c r="AQ114" s="993"/>
      <c r="AR114" s="993"/>
      <c r="AS114" s="993"/>
      <c r="AT114" s="994"/>
      <c r="AU114" s="930"/>
      <c r="AV114" s="931"/>
      <c r="AW114" s="931"/>
      <c r="AX114" s="931"/>
      <c r="AY114" s="931"/>
      <c r="AZ114" s="979" t="s">
        <v>429</v>
      </c>
      <c r="BA114" s="980"/>
      <c r="BB114" s="980"/>
      <c r="BC114" s="980"/>
      <c r="BD114" s="980"/>
      <c r="BE114" s="980"/>
      <c r="BF114" s="980"/>
      <c r="BG114" s="980"/>
      <c r="BH114" s="980"/>
      <c r="BI114" s="980"/>
      <c r="BJ114" s="980"/>
      <c r="BK114" s="980"/>
      <c r="BL114" s="980"/>
      <c r="BM114" s="980"/>
      <c r="BN114" s="980"/>
      <c r="BO114" s="980"/>
      <c r="BP114" s="981"/>
      <c r="BQ114" s="949">
        <v>4237291</v>
      </c>
      <c r="BR114" s="950"/>
      <c r="BS114" s="950"/>
      <c r="BT114" s="950"/>
      <c r="BU114" s="950"/>
      <c r="BV114" s="950">
        <v>4433004</v>
      </c>
      <c r="BW114" s="950"/>
      <c r="BX114" s="950"/>
      <c r="BY114" s="950"/>
      <c r="BZ114" s="950"/>
      <c r="CA114" s="950">
        <v>4154382</v>
      </c>
      <c r="CB114" s="950"/>
      <c r="CC114" s="950"/>
      <c r="CD114" s="950"/>
      <c r="CE114" s="950"/>
      <c r="CF114" s="944">
        <v>26.5</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239118</v>
      </c>
      <c r="AB115" s="964"/>
      <c r="AC115" s="964"/>
      <c r="AD115" s="964"/>
      <c r="AE115" s="965"/>
      <c r="AF115" s="966">
        <v>169182</v>
      </c>
      <c r="AG115" s="964"/>
      <c r="AH115" s="964"/>
      <c r="AI115" s="964"/>
      <c r="AJ115" s="965"/>
      <c r="AK115" s="966">
        <v>164915</v>
      </c>
      <c r="AL115" s="964"/>
      <c r="AM115" s="964"/>
      <c r="AN115" s="964"/>
      <c r="AO115" s="965"/>
      <c r="AP115" s="967">
        <v>1.1000000000000001</v>
      </c>
      <c r="AQ115" s="968"/>
      <c r="AR115" s="968"/>
      <c r="AS115" s="968"/>
      <c r="AT115" s="969"/>
      <c r="AU115" s="930"/>
      <c r="AV115" s="931"/>
      <c r="AW115" s="931"/>
      <c r="AX115" s="931"/>
      <c r="AY115" s="931"/>
      <c r="AZ115" s="979" t="s">
        <v>432</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433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125949</v>
      </c>
      <c r="DH115" s="989"/>
      <c r="DI115" s="989"/>
      <c r="DJ115" s="989"/>
      <c r="DK115" s="990"/>
      <c r="DL115" s="991">
        <v>51733</v>
      </c>
      <c r="DM115" s="989"/>
      <c r="DN115" s="989"/>
      <c r="DO115" s="989"/>
      <c r="DP115" s="990"/>
      <c r="DQ115" s="991">
        <v>11512</v>
      </c>
      <c r="DR115" s="989"/>
      <c r="DS115" s="989"/>
      <c r="DT115" s="989"/>
      <c r="DU115" s="990"/>
      <c r="DV115" s="992">
        <v>0.1</v>
      </c>
      <c r="DW115" s="993"/>
      <c r="DX115" s="993"/>
      <c r="DY115" s="993"/>
      <c r="DZ115" s="994"/>
    </row>
    <row r="116" spans="1:130" s="199" customFormat="1" ht="26.25" customHeight="1">
      <c r="A116" s="986"/>
      <c r="B116" s="987"/>
      <c r="C116" s="995" t="s">
        <v>434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435</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661459</v>
      </c>
      <c r="DH116" s="989"/>
      <c r="DI116" s="989"/>
      <c r="DJ116" s="989"/>
      <c r="DK116" s="990"/>
      <c r="DL116" s="991">
        <v>567679</v>
      </c>
      <c r="DM116" s="989"/>
      <c r="DN116" s="989"/>
      <c r="DO116" s="989"/>
      <c r="DP116" s="990"/>
      <c r="DQ116" s="991">
        <v>418003</v>
      </c>
      <c r="DR116" s="989"/>
      <c r="DS116" s="989"/>
      <c r="DT116" s="989"/>
      <c r="DU116" s="990"/>
      <c r="DV116" s="992">
        <v>2.7</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437</v>
      </c>
      <c r="Z117" s="916"/>
      <c r="AA117" s="1006">
        <v>4978961</v>
      </c>
      <c r="AB117" s="1007"/>
      <c r="AC117" s="1007"/>
      <c r="AD117" s="1007"/>
      <c r="AE117" s="1008"/>
      <c r="AF117" s="1009">
        <v>4909798</v>
      </c>
      <c r="AG117" s="1007"/>
      <c r="AH117" s="1007"/>
      <c r="AI117" s="1007"/>
      <c r="AJ117" s="1008"/>
      <c r="AK117" s="1009">
        <v>4177992</v>
      </c>
      <c r="AL117" s="1007"/>
      <c r="AM117" s="1007"/>
      <c r="AN117" s="1007"/>
      <c r="AO117" s="1008"/>
      <c r="AP117" s="1010"/>
      <c r="AQ117" s="1011"/>
      <c r="AR117" s="1011"/>
      <c r="AS117" s="1011"/>
      <c r="AT117" s="1012"/>
      <c r="AU117" s="930"/>
      <c r="AV117" s="931"/>
      <c r="AW117" s="931"/>
      <c r="AX117" s="931"/>
      <c r="AY117" s="931"/>
      <c r="AZ117" s="997" t="s">
        <v>438</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289</v>
      </c>
      <c r="AG118" s="915"/>
      <c r="AH118" s="915"/>
      <c r="AI118" s="915"/>
      <c r="AJ118" s="916"/>
      <c r="AK118" s="914" t="s">
        <v>288</v>
      </c>
      <c r="AL118" s="915"/>
      <c r="AM118" s="915"/>
      <c r="AN118" s="915"/>
      <c r="AO118" s="916"/>
      <c r="AP118" s="1001" t="s">
        <v>412</v>
      </c>
      <c r="AQ118" s="1002"/>
      <c r="AR118" s="1002"/>
      <c r="AS118" s="1002"/>
      <c r="AT118" s="1003"/>
      <c r="AU118" s="930"/>
      <c r="AV118" s="931"/>
      <c r="AW118" s="931"/>
      <c r="AX118" s="931"/>
      <c r="AY118" s="931"/>
      <c r="AZ118" s="1004" t="s">
        <v>440</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442</v>
      </c>
      <c r="BP119" s="1036"/>
      <c r="BQ119" s="1027">
        <v>51345570</v>
      </c>
      <c r="BR119" s="1028"/>
      <c r="BS119" s="1028"/>
      <c r="BT119" s="1028"/>
      <c r="BU119" s="1028"/>
      <c r="BV119" s="1028">
        <v>49800301</v>
      </c>
      <c r="BW119" s="1028"/>
      <c r="BX119" s="1028"/>
      <c r="BY119" s="1028"/>
      <c r="BZ119" s="1028"/>
      <c r="CA119" s="1028">
        <v>47535656</v>
      </c>
      <c r="CB119" s="1028"/>
      <c r="CC119" s="1028"/>
      <c r="CD119" s="1028"/>
      <c r="CE119" s="1028"/>
      <c r="CF119" s="1029"/>
      <c r="CG119" s="1030"/>
      <c r="CH119" s="1030"/>
      <c r="CI119" s="1030"/>
      <c r="CJ119" s="1031"/>
      <c r="CK119" s="977"/>
      <c r="CL119" s="978"/>
      <c r="CM119" s="1032" t="s">
        <v>443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243452</v>
      </c>
      <c r="DH119" s="1014"/>
      <c r="DI119" s="1014"/>
      <c r="DJ119" s="1014"/>
      <c r="DK119" s="1015"/>
      <c r="DL119" s="1013">
        <v>240051</v>
      </c>
      <c r="DM119" s="1014"/>
      <c r="DN119" s="1014"/>
      <c r="DO119" s="1014"/>
      <c r="DP119" s="1015"/>
      <c r="DQ119" s="1013">
        <v>193057</v>
      </c>
      <c r="DR119" s="1014"/>
      <c r="DS119" s="1014"/>
      <c r="DT119" s="1014"/>
      <c r="DU119" s="1015"/>
      <c r="DV119" s="1016">
        <v>1.2</v>
      </c>
      <c r="DW119" s="1017"/>
      <c r="DX119" s="1017"/>
      <c r="DY119" s="1017"/>
      <c r="DZ119" s="1018"/>
    </row>
    <row r="120" spans="1:130" s="199" customFormat="1" ht="26.25" customHeight="1">
      <c r="A120" s="1089"/>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444</v>
      </c>
      <c r="AV120" s="1020"/>
      <c r="AW120" s="1020"/>
      <c r="AX120" s="1020"/>
      <c r="AY120" s="1021"/>
      <c r="AZ120" s="970" t="s">
        <v>445</v>
      </c>
      <c r="BA120" s="919"/>
      <c r="BB120" s="919"/>
      <c r="BC120" s="919"/>
      <c r="BD120" s="919"/>
      <c r="BE120" s="919"/>
      <c r="BF120" s="919"/>
      <c r="BG120" s="919"/>
      <c r="BH120" s="919"/>
      <c r="BI120" s="919"/>
      <c r="BJ120" s="919"/>
      <c r="BK120" s="919"/>
      <c r="BL120" s="919"/>
      <c r="BM120" s="919"/>
      <c r="BN120" s="919"/>
      <c r="BO120" s="919"/>
      <c r="BP120" s="920"/>
      <c r="BQ120" s="956">
        <v>20952718</v>
      </c>
      <c r="BR120" s="957"/>
      <c r="BS120" s="957"/>
      <c r="BT120" s="957"/>
      <c r="BU120" s="957"/>
      <c r="BV120" s="957">
        <v>22534907</v>
      </c>
      <c r="BW120" s="957"/>
      <c r="BX120" s="957"/>
      <c r="BY120" s="957"/>
      <c r="BZ120" s="957"/>
      <c r="CA120" s="957">
        <v>25203081</v>
      </c>
      <c r="CB120" s="957"/>
      <c r="CC120" s="957"/>
      <c r="CD120" s="957"/>
      <c r="CE120" s="957"/>
      <c r="CF120" s="971">
        <v>160.6</v>
      </c>
      <c r="CG120" s="972"/>
      <c r="CH120" s="972"/>
      <c r="CI120" s="972"/>
      <c r="CJ120" s="972"/>
      <c r="CK120" s="1037" t="s">
        <v>446</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7835530</v>
      </c>
      <c r="DH120" s="957"/>
      <c r="DI120" s="957"/>
      <c r="DJ120" s="957"/>
      <c r="DK120" s="957"/>
      <c r="DL120" s="957">
        <v>7679424</v>
      </c>
      <c r="DM120" s="957"/>
      <c r="DN120" s="957"/>
      <c r="DO120" s="957"/>
      <c r="DP120" s="957"/>
      <c r="DQ120" s="957">
        <v>7016879</v>
      </c>
      <c r="DR120" s="957"/>
      <c r="DS120" s="957"/>
      <c r="DT120" s="957"/>
      <c r="DU120" s="957"/>
      <c r="DV120" s="958">
        <v>44.7</v>
      </c>
      <c r="DW120" s="958"/>
      <c r="DX120" s="958"/>
      <c r="DY120" s="958"/>
      <c r="DZ120" s="959"/>
    </row>
    <row r="121" spans="1:130" s="199" customFormat="1" ht="26.25" customHeight="1">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v>167830</v>
      </c>
      <c r="BR121" s="950"/>
      <c r="BS121" s="950"/>
      <c r="BT121" s="950"/>
      <c r="BU121" s="950"/>
      <c r="BV121" s="950">
        <v>818815</v>
      </c>
      <c r="BW121" s="950"/>
      <c r="BX121" s="950"/>
      <c r="BY121" s="950"/>
      <c r="BZ121" s="950"/>
      <c r="CA121" s="950">
        <v>1329380</v>
      </c>
      <c r="CB121" s="950"/>
      <c r="CC121" s="950"/>
      <c r="CD121" s="950"/>
      <c r="CE121" s="950"/>
      <c r="CF121" s="944">
        <v>8.5</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2645176</v>
      </c>
      <c r="DH121" s="950"/>
      <c r="DI121" s="950"/>
      <c r="DJ121" s="950"/>
      <c r="DK121" s="950"/>
      <c r="DL121" s="950">
        <v>2524954</v>
      </c>
      <c r="DM121" s="950"/>
      <c r="DN121" s="950"/>
      <c r="DO121" s="950"/>
      <c r="DP121" s="950"/>
      <c r="DQ121" s="950">
        <v>2555277</v>
      </c>
      <c r="DR121" s="950"/>
      <c r="DS121" s="950"/>
      <c r="DT121" s="950"/>
      <c r="DU121" s="950"/>
      <c r="DV121" s="951">
        <v>16.3</v>
      </c>
      <c r="DW121" s="951"/>
      <c r="DX121" s="951"/>
      <c r="DY121" s="951"/>
      <c r="DZ121" s="952"/>
    </row>
    <row r="122" spans="1:130" s="199" customFormat="1" ht="26.25" customHeight="1">
      <c r="A122" s="1089"/>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449</v>
      </c>
      <c r="BA122" s="995"/>
      <c r="BB122" s="995"/>
      <c r="BC122" s="995"/>
      <c r="BD122" s="995"/>
      <c r="BE122" s="995"/>
      <c r="BF122" s="995"/>
      <c r="BG122" s="995"/>
      <c r="BH122" s="995"/>
      <c r="BI122" s="995"/>
      <c r="BJ122" s="995"/>
      <c r="BK122" s="995"/>
      <c r="BL122" s="995"/>
      <c r="BM122" s="995"/>
      <c r="BN122" s="995"/>
      <c r="BO122" s="995"/>
      <c r="BP122" s="996"/>
      <c r="BQ122" s="1027">
        <v>32355795</v>
      </c>
      <c r="BR122" s="1028"/>
      <c r="BS122" s="1028"/>
      <c r="BT122" s="1028"/>
      <c r="BU122" s="1028"/>
      <c r="BV122" s="1028">
        <v>32196876</v>
      </c>
      <c r="BW122" s="1028"/>
      <c r="BX122" s="1028"/>
      <c r="BY122" s="1028"/>
      <c r="BZ122" s="1028"/>
      <c r="CA122" s="1028">
        <v>31129238</v>
      </c>
      <c r="CB122" s="1028"/>
      <c r="CC122" s="1028"/>
      <c r="CD122" s="1028"/>
      <c r="CE122" s="1028"/>
      <c r="CF122" s="1048">
        <v>198.4</v>
      </c>
      <c r="CG122" s="1049"/>
      <c r="CH122" s="1049"/>
      <c r="CI122" s="1049"/>
      <c r="CJ122" s="1049"/>
      <c r="CK122" s="1040"/>
      <c r="CL122" s="1041"/>
      <c r="CM122" s="1041"/>
      <c r="CN122" s="1041"/>
      <c r="CO122" s="1042"/>
      <c r="CP122" s="1050" t="s">
        <v>394</v>
      </c>
      <c r="CQ122" s="1051"/>
      <c r="CR122" s="1051"/>
      <c r="CS122" s="1051"/>
      <c r="CT122" s="1051"/>
      <c r="CU122" s="1051"/>
      <c r="CV122" s="1051"/>
      <c r="CW122" s="1051"/>
      <c r="CX122" s="1051"/>
      <c r="CY122" s="1051"/>
      <c r="CZ122" s="1051"/>
      <c r="DA122" s="1051"/>
      <c r="DB122" s="1051"/>
      <c r="DC122" s="1051"/>
      <c r="DD122" s="1051"/>
      <c r="DE122" s="1051"/>
      <c r="DF122" s="1052"/>
      <c r="DG122" s="949">
        <v>1178481</v>
      </c>
      <c r="DH122" s="950"/>
      <c r="DI122" s="950"/>
      <c r="DJ122" s="950"/>
      <c r="DK122" s="950"/>
      <c r="DL122" s="950">
        <v>966323</v>
      </c>
      <c r="DM122" s="950"/>
      <c r="DN122" s="950"/>
      <c r="DO122" s="950"/>
      <c r="DP122" s="950"/>
      <c r="DQ122" s="950">
        <v>918354</v>
      </c>
      <c r="DR122" s="950"/>
      <c r="DS122" s="950"/>
      <c r="DT122" s="950"/>
      <c r="DU122" s="950"/>
      <c r="DV122" s="951">
        <v>5.9</v>
      </c>
      <c r="DW122" s="951"/>
      <c r="DX122" s="951"/>
      <c r="DY122" s="951"/>
      <c r="DZ122" s="952"/>
    </row>
    <row r="123" spans="1:130" s="199" customFormat="1" ht="26.25" customHeight="1">
      <c r="A123" s="1089"/>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131367</v>
      </c>
      <c r="AB123" s="989"/>
      <c r="AC123" s="989"/>
      <c r="AD123" s="989"/>
      <c r="AE123" s="990"/>
      <c r="AF123" s="991">
        <v>132912</v>
      </c>
      <c r="AG123" s="989"/>
      <c r="AH123" s="989"/>
      <c r="AI123" s="989"/>
      <c r="AJ123" s="990"/>
      <c r="AK123" s="991">
        <v>130594</v>
      </c>
      <c r="AL123" s="989"/>
      <c r="AM123" s="989"/>
      <c r="AN123" s="989"/>
      <c r="AO123" s="990"/>
      <c r="AP123" s="992">
        <v>0.8</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450</v>
      </c>
      <c r="BP123" s="1036"/>
      <c r="BQ123" s="1095">
        <v>53476343</v>
      </c>
      <c r="BR123" s="1096"/>
      <c r="BS123" s="1096"/>
      <c r="BT123" s="1096"/>
      <c r="BU123" s="1096"/>
      <c r="BV123" s="1096">
        <v>55550598</v>
      </c>
      <c r="BW123" s="1096"/>
      <c r="BX123" s="1096"/>
      <c r="BY123" s="1096"/>
      <c r="BZ123" s="1096"/>
      <c r="CA123" s="1096">
        <v>57661699</v>
      </c>
      <c r="CB123" s="1096"/>
      <c r="CC123" s="1096"/>
      <c r="CD123" s="1096"/>
      <c r="CE123" s="1096"/>
      <c r="CF123" s="1029"/>
      <c r="CG123" s="1030"/>
      <c r="CH123" s="1030"/>
      <c r="CI123" s="1030"/>
      <c r="CJ123" s="1031"/>
      <c r="CK123" s="1040"/>
      <c r="CL123" s="1041"/>
      <c r="CM123" s="1041"/>
      <c r="CN123" s="1041"/>
      <c r="CO123" s="1042"/>
      <c r="CP123" s="1050" t="s">
        <v>392</v>
      </c>
      <c r="CQ123" s="1051"/>
      <c r="CR123" s="1051"/>
      <c r="CS123" s="1051"/>
      <c r="CT123" s="1051"/>
      <c r="CU123" s="1051"/>
      <c r="CV123" s="1051"/>
      <c r="CW123" s="1051"/>
      <c r="CX123" s="1051"/>
      <c r="CY123" s="1051"/>
      <c r="CZ123" s="1051"/>
      <c r="DA123" s="1051"/>
      <c r="DB123" s="1051"/>
      <c r="DC123" s="1051"/>
      <c r="DD123" s="1051"/>
      <c r="DE123" s="1051"/>
      <c r="DF123" s="1052"/>
      <c r="DG123" s="988">
        <v>567650</v>
      </c>
      <c r="DH123" s="989"/>
      <c r="DI123" s="989"/>
      <c r="DJ123" s="989"/>
      <c r="DK123" s="990"/>
      <c r="DL123" s="991">
        <v>570607</v>
      </c>
      <c r="DM123" s="989"/>
      <c r="DN123" s="989"/>
      <c r="DO123" s="989"/>
      <c r="DP123" s="990"/>
      <c r="DQ123" s="991">
        <v>565960</v>
      </c>
      <c r="DR123" s="989"/>
      <c r="DS123" s="989"/>
      <c r="DT123" s="989"/>
      <c r="DU123" s="990"/>
      <c r="DV123" s="992">
        <v>3.6</v>
      </c>
      <c r="DW123" s="993"/>
      <c r="DX123" s="993"/>
      <c r="DY123" s="993"/>
      <c r="DZ123" s="994"/>
    </row>
    <row r="124" spans="1:130" s="199" customFormat="1" ht="26.25" customHeight="1" thickBot="1">
      <c r="A124" s="1089"/>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v>520903</v>
      </c>
      <c r="DH124" s="1014"/>
      <c r="DI124" s="1014"/>
      <c r="DJ124" s="1014"/>
      <c r="DK124" s="1015"/>
      <c r="DL124" s="1013">
        <v>593391</v>
      </c>
      <c r="DM124" s="1014"/>
      <c r="DN124" s="1014"/>
      <c r="DO124" s="1014"/>
      <c r="DP124" s="1015"/>
      <c r="DQ124" s="1013">
        <v>628109</v>
      </c>
      <c r="DR124" s="1014"/>
      <c r="DS124" s="1014"/>
      <c r="DT124" s="1014"/>
      <c r="DU124" s="1015"/>
      <c r="DV124" s="1016">
        <v>4</v>
      </c>
      <c r="DW124" s="1017"/>
      <c r="DX124" s="1017"/>
      <c r="DY124" s="1017"/>
      <c r="DZ124" s="1018"/>
    </row>
    <row r="125" spans="1:130" s="199" customFormat="1" ht="26.25" customHeight="1">
      <c r="A125" s="1089"/>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107751</v>
      </c>
      <c r="AB126" s="989"/>
      <c r="AC126" s="989"/>
      <c r="AD126" s="989"/>
      <c r="AE126" s="990"/>
      <c r="AF126" s="991">
        <v>36270</v>
      </c>
      <c r="AG126" s="989"/>
      <c r="AH126" s="989"/>
      <c r="AI126" s="989"/>
      <c r="AJ126" s="990"/>
      <c r="AK126" s="991">
        <v>34321</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55611</v>
      </c>
      <c r="AB128" s="1078"/>
      <c r="AC128" s="1078"/>
      <c r="AD128" s="1078"/>
      <c r="AE128" s="1079"/>
      <c r="AF128" s="1080">
        <v>65843</v>
      </c>
      <c r="AG128" s="1078"/>
      <c r="AH128" s="1078"/>
      <c r="AI128" s="1078"/>
      <c r="AJ128" s="1079"/>
      <c r="AK128" s="1080">
        <v>66769</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223</v>
      </c>
      <c r="BG128" s="1085"/>
      <c r="BH128" s="1085"/>
      <c r="BI128" s="1085"/>
      <c r="BJ128" s="1085"/>
      <c r="BK128" s="1085"/>
      <c r="BL128" s="1086"/>
      <c r="BM128" s="1084">
        <v>12.56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18368633</v>
      </c>
      <c r="AB129" s="989"/>
      <c r="AC129" s="989"/>
      <c r="AD129" s="989"/>
      <c r="AE129" s="990"/>
      <c r="AF129" s="991">
        <v>18904430</v>
      </c>
      <c r="AG129" s="989"/>
      <c r="AH129" s="989"/>
      <c r="AI129" s="989"/>
      <c r="AJ129" s="990"/>
      <c r="AK129" s="991">
        <v>18654634</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223</v>
      </c>
      <c r="BG129" s="1099"/>
      <c r="BH129" s="1099"/>
      <c r="BI129" s="1099"/>
      <c r="BJ129" s="1099"/>
      <c r="BK129" s="1099"/>
      <c r="BL129" s="1100"/>
      <c r="BM129" s="1098">
        <v>17.559999999999999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3123028</v>
      </c>
      <c r="AB130" s="989"/>
      <c r="AC130" s="989"/>
      <c r="AD130" s="989"/>
      <c r="AE130" s="990"/>
      <c r="AF130" s="991">
        <v>3034896</v>
      </c>
      <c r="AG130" s="989"/>
      <c r="AH130" s="989"/>
      <c r="AI130" s="989"/>
      <c r="AJ130" s="990"/>
      <c r="AK130" s="991">
        <v>2965825</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10.1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15245605</v>
      </c>
      <c r="AB131" s="1014"/>
      <c r="AC131" s="1014"/>
      <c r="AD131" s="1014"/>
      <c r="AE131" s="1015"/>
      <c r="AF131" s="1013">
        <v>15869534</v>
      </c>
      <c r="AG131" s="1014"/>
      <c r="AH131" s="1014"/>
      <c r="AI131" s="1014"/>
      <c r="AJ131" s="1015"/>
      <c r="AK131" s="1013">
        <v>15688809</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11.808793420000001</v>
      </c>
      <c r="AB132" s="1130"/>
      <c r="AC132" s="1130"/>
      <c r="AD132" s="1130"/>
      <c r="AE132" s="1131"/>
      <c r="AF132" s="1132">
        <v>11.39957456</v>
      </c>
      <c r="AG132" s="1130"/>
      <c r="AH132" s="1130"/>
      <c r="AI132" s="1130"/>
      <c r="AJ132" s="1131"/>
      <c r="AK132" s="1132">
        <v>7.3007284889999999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12.9</v>
      </c>
      <c r="AB133" s="1113"/>
      <c r="AC133" s="1113"/>
      <c r="AD133" s="1113"/>
      <c r="AE133" s="1114"/>
      <c r="AF133" s="1112">
        <v>12.3</v>
      </c>
      <c r="AG133" s="1113"/>
      <c r="AH133" s="1113"/>
      <c r="AI133" s="1113"/>
      <c r="AJ133" s="1114"/>
      <c r="AK133" s="1112">
        <v>10.1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sqref="A1:XFD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XFD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0" t="s">
        <v>478</v>
      </c>
      <c r="L7" s="256"/>
      <c r="M7" s="257" t="s">
        <v>479</v>
      </c>
      <c r="N7" s="258"/>
    </row>
    <row r="8" spans="1:16">
      <c r="A8" s="250"/>
      <c r="B8" s="246"/>
      <c r="C8" s="246"/>
      <c r="D8" s="246"/>
      <c r="E8" s="246"/>
      <c r="F8" s="246"/>
      <c r="G8" s="259"/>
      <c r="H8" s="260"/>
      <c r="I8" s="260"/>
      <c r="J8" s="261"/>
      <c r="K8" s="1151"/>
      <c r="L8" s="262" t="s">
        <v>480</v>
      </c>
      <c r="M8" s="263" t="s">
        <v>481</v>
      </c>
      <c r="N8" s="264" t="s">
        <v>482</v>
      </c>
    </row>
    <row r="9" spans="1:16">
      <c r="A9" s="250"/>
      <c r="B9" s="246"/>
      <c r="C9" s="246"/>
      <c r="D9" s="246"/>
      <c r="E9" s="246"/>
      <c r="F9" s="246"/>
      <c r="G9" s="1152" t="s">
        <v>483</v>
      </c>
      <c r="H9" s="1153"/>
      <c r="I9" s="1153"/>
      <c r="J9" s="1154"/>
      <c r="K9" s="265">
        <v>4608421</v>
      </c>
      <c r="L9" s="266">
        <v>73196</v>
      </c>
      <c r="M9" s="267">
        <v>62051</v>
      </c>
      <c r="N9" s="268">
        <v>18</v>
      </c>
    </row>
    <row r="10" spans="1:16">
      <c r="A10" s="250"/>
      <c r="B10" s="246"/>
      <c r="C10" s="246"/>
      <c r="D10" s="246"/>
      <c r="E10" s="246"/>
      <c r="F10" s="246"/>
      <c r="G10" s="1152" t="s">
        <v>484</v>
      </c>
      <c r="H10" s="1153"/>
      <c r="I10" s="1153"/>
      <c r="J10" s="1154"/>
      <c r="K10" s="269">
        <v>729405</v>
      </c>
      <c r="L10" s="270">
        <v>11585</v>
      </c>
      <c r="M10" s="271">
        <v>5713</v>
      </c>
      <c r="N10" s="272">
        <v>102.8</v>
      </c>
    </row>
    <row r="11" spans="1:16" ht="13.5" customHeight="1">
      <c r="A11" s="250"/>
      <c r="B11" s="246"/>
      <c r="C11" s="246"/>
      <c r="D11" s="246"/>
      <c r="E11" s="246"/>
      <c r="F11" s="246"/>
      <c r="G11" s="1152" t="s">
        <v>485</v>
      </c>
      <c r="H11" s="1153"/>
      <c r="I11" s="1153"/>
      <c r="J11" s="1154"/>
      <c r="K11" s="269">
        <v>700068</v>
      </c>
      <c r="L11" s="270">
        <v>11119</v>
      </c>
      <c r="M11" s="271">
        <v>5796</v>
      </c>
      <c r="N11" s="272">
        <v>91.8</v>
      </c>
    </row>
    <row r="12" spans="1:16" ht="13.5" customHeight="1">
      <c r="A12" s="250"/>
      <c r="B12" s="246"/>
      <c r="C12" s="246"/>
      <c r="D12" s="246"/>
      <c r="E12" s="246"/>
      <c r="F12" s="246"/>
      <c r="G12" s="1152" t="s">
        <v>486</v>
      </c>
      <c r="H12" s="1153"/>
      <c r="I12" s="1153"/>
      <c r="J12" s="1154"/>
      <c r="K12" s="269" t="s">
        <v>487</v>
      </c>
      <c r="L12" s="270" t="s">
        <v>487</v>
      </c>
      <c r="M12" s="271">
        <v>1167</v>
      </c>
      <c r="N12" s="272" t="s">
        <v>487</v>
      </c>
    </row>
    <row r="13" spans="1:16" ht="13.5" customHeight="1">
      <c r="A13" s="250"/>
      <c r="B13" s="246"/>
      <c r="C13" s="246"/>
      <c r="D13" s="246"/>
      <c r="E13" s="246"/>
      <c r="F13" s="246"/>
      <c r="G13" s="1152" t="s">
        <v>488</v>
      </c>
      <c r="H13" s="1153"/>
      <c r="I13" s="1153"/>
      <c r="J13" s="1154"/>
      <c r="K13" s="269" t="s">
        <v>487</v>
      </c>
      <c r="L13" s="270" t="s">
        <v>487</v>
      </c>
      <c r="M13" s="271">
        <v>0</v>
      </c>
      <c r="N13" s="272" t="s">
        <v>487</v>
      </c>
    </row>
    <row r="14" spans="1:16" ht="13.5" customHeight="1">
      <c r="A14" s="250"/>
      <c r="B14" s="246"/>
      <c r="C14" s="246"/>
      <c r="D14" s="246"/>
      <c r="E14" s="246"/>
      <c r="F14" s="246"/>
      <c r="G14" s="1152" t="s">
        <v>489</v>
      </c>
      <c r="H14" s="1153"/>
      <c r="I14" s="1153"/>
      <c r="J14" s="1154"/>
      <c r="K14" s="269">
        <v>149470</v>
      </c>
      <c r="L14" s="270">
        <v>2374</v>
      </c>
      <c r="M14" s="271">
        <v>2337</v>
      </c>
      <c r="N14" s="272">
        <v>1.6</v>
      </c>
    </row>
    <row r="15" spans="1:16" ht="13.5" customHeight="1">
      <c r="A15" s="250"/>
      <c r="B15" s="246"/>
      <c r="C15" s="246"/>
      <c r="D15" s="246"/>
      <c r="E15" s="246"/>
      <c r="F15" s="246"/>
      <c r="G15" s="1152" t="s">
        <v>490</v>
      </c>
      <c r="H15" s="1153"/>
      <c r="I15" s="1153"/>
      <c r="J15" s="1154"/>
      <c r="K15" s="269">
        <v>208654</v>
      </c>
      <c r="L15" s="270">
        <v>3314</v>
      </c>
      <c r="M15" s="271">
        <v>1594</v>
      </c>
      <c r="N15" s="272">
        <v>107.9</v>
      </c>
    </row>
    <row r="16" spans="1:16">
      <c r="A16" s="250"/>
      <c r="B16" s="246"/>
      <c r="C16" s="246"/>
      <c r="D16" s="246"/>
      <c r="E16" s="246"/>
      <c r="F16" s="246"/>
      <c r="G16" s="1155" t="s">
        <v>491</v>
      </c>
      <c r="H16" s="1156"/>
      <c r="I16" s="1156"/>
      <c r="J16" s="1157"/>
      <c r="K16" s="270">
        <v>-504290</v>
      </c>
      <c r="L16" s="270">
        <v>-8010</v>
      </c>
      <c r="M16" s="271">
        <v>-5993</v>
      </c>
      <c r="N16" s="272">
        <v>33.700000000000003</v>
      </c>
    </row>
    <row r="17" spans="1:16">
      <c r="A17" s="250"/>
      <c r="B17" s="246"/>
      <c r="C17" s="246"/>
      <c r="D17" s="246"/>
      <c r="E17" s="246"/>
      <c r="F17" s="246"/>
      <c r="G17" s="1155" t="s">
        <v>171</v>
      </c>
      <c r="H17" s="1156"/>
      <c r="I17" s="1156"/>
      <c r="J17" s="1157"/>
      <c r="K17" s="270">
        <v>5891728</v>
      </c>
      <c r="L17" s="270">
        <v>93579</v>
      </c>
      <c r="M17" s="271">
        <v>72665</v>
      </c>
      <c r="N17" s="272">
        <v>28.8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47" t="s">
        <v>496</v>
      </c>
      <c r="H21" s="1148"/>
      <c r="I21" s="1148"/>
      <c r="J21" s="1149"/>
      <c r="K21" s="282">
        <v>9.1300000000000008</v>
      </c>
      <c r="L21" s="283">
        <v>7.22</v>
      </c>
      <c r="M21" s="284">
        <v>1.91</v>
      </c>
      <c r="N21" s="251"/>
      <c r="O21" s="285"/>
      <c r="P21" s="281"/>
    </row>
    <row r="22" spans="1:16" s="286" customFormat="1">
      <c r="A22" s="281"/>
      <c r="B22" s="251"/>
      <c r="C22" s="251"/>
      <c r="D22" s="251"/>
      <c r="E22" s="251"/>
      <c r="F22" s="251"/>
      <c r="G22" s="1147" t="s">
        <v>497</v>
      </c>
      <c r="H22" s="1148"/>
      <c r="I22" s="1148"/>
      <c r="J22" s="1149"/>
      <c r="K22" s="287">
        <v>94.5</v>
      </c>
      <c r="L22" s="288">
        <v>98.4</v>
      </c>
      <c r="M22" s="289">
        <v>-3.9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0" t="s">
        <v>478</v>
      </c>
      <c r="L30" s="256"/>
      <c r="M30" s="257" t="s">
        <v>479</v>
      </c>
      <c r="N30" s="258"/>
    </row>
    <row r="31" spans="1:16">
      <c r="A31" s="250"/>
      <c r="B31" s="246"/>
      <c r="C31" s="246"/>
      <c r="D31" s="246"/>
      <c r="E31" s="246"/>
      <c r="F31" s="246"/>
      <c r="G31" s="259"/>
      <c r="H31" s="260"/>
      <c r="I31" s="260"/>
      <c r="J31" s="261"/>
      <c r="K31" s="1151"/>
      <c r="L31" s="262" t="s">
        <v>480</v>
      </c>
      <c r="M31" s="263" t="s">
        <v>481</v>
      </c>
      <c r="N31" s="264" t="s">
        <v>482</v>
      </c>
    </row>
    <row r="32" spans="1:16" ht="27" customHeight="1">
      <c r="A32" s="250"/>
      <c r="B32" s="246"/>
      <c r="C32" s="246"/>
      <c r="D32" s="246"/>
      <c r="E32" s="246"/>
      <c r="F32" s="246"/>
      <c r="G32" s="1163" t="s">
        <v>501</v>
      </c>
      <c r="H32" s="1164"/>
      <c r="I32" s="1164"/>
      <c r="J32" s="1165"/>
      <c r="K32" s="296">
        <v>2938148</v>
      </c>
      <c r="L32" s="296">
        <v>46667</v>
      </c>
      <c r="M32" s="297">
        <v>39687</v>
      </c>
      <c r="N32" s="298">
        <v>17.600000000000001</v>
      </c>
    </row>
    <row r="33" spans="1:16" ht="13.5" customHeight="1">
      <c r="A33" s="250"/>
      <c r="B33" s="246"/>
      <c r="C33" s="246"/>
      <c r="D33" s="246"/>
      <c r="E33" s="246"/>
      <c r="F33" s="246"/>
      <c r="G33" s="1163" t="s">
        <v>502</v>
      </c>
      <c r="H33" s="1164"/>
      <c r="I33" s="1164"/>
      <c r="J33" s="1165"/>
      <c r="K33" s="296" t="s">
        <v>487</v>
      </c>
      <c r="L33" s="296" t="s">
        <v>487</v>
      </c>
      <c r="M33" s="297" t="s">
        <v>487</v>
      </c>
      <c r="N33" s="298" t="s">
        <v>487</v>
      </c>
    </row>
    <row r="34" spans="1:16" ht="27" customHeight="1">
      <c r="A34" s="250"/>
      <c r="B34" s="246"/>
      <c r="C34" s="246"/>
      <c r="D34" s="246"/>
      <c r="E34" s="246"/>
      <c r="F34" s="246"/>
      <c r="G34" s="1163" t="s">
        <v>503</v>
      </c>
      <c r="H34" s="1164"/>
      <c r="I34" s="1164"/>
      <c r="J34" s="1165"/>
      <c r="K34" s="296" t="s">
        <v>487</v>
      </c>
      <c r="L34" s="296" t="s">
        <v>487</v>
      </c>
      <c r="M34" s="297">
        <v>56</v>
      </c>
      <c r="N34" s="298" t="s">
        <v>487</v>
      </c>
    </row>
    <row r="35" spans="1:16" ht="27" customHeight="1">
      <c r="A35" s="250"/>
      <c r="B35" s="246"/>
      <c r="C35" s="246"/>
      <c r="D35" s="246"/>
      <c r="E35" s="246"/>
      <c r="F35" s="246"/>
      <c r="G35" s="1163" t="s">
        <v>504</v>
      </c>
      <c r="H35" s="1164"/>
      <c r="I35" s="1164"/>
      <c r="J35" s="1165"/>
      <c r="K35" s="296">
        <v>1016965</v>
      </c>
      <c r="L35" s="296">
        <v>16153</v>
      </c>
      <c r="M35" s="297">
        <v>13696</v>
      </c>
      <c r="N35" s="298">
        <v>17.899999999999999</v>
      </c>
    </row>
    <row r="36" spans="1:16" ht="27" customHeight="1">
      <c r="A36" s="250"/>
      <c r="B36" s="246"/>
      <c r="C36" s="246"/>
      <c r="D36" s="246"/>
      <c r="E36" s="246"/>
      <c r="F36" s="246"/>
      <c r="G36" s="1163" t="s">
        <v>505</v>
      </c>
      <c r="H36" s="1164"/>
      <c r="I36" s="1164"/>
      <c r="J36" s="1165"/>
      <c r="K36" s="296">
        <v>57964</v>
      </c>
      <c r="L36" s="296">
        <v>921</v>
      </c>
      <c r="M36" s="297">
        <v>1733</v>
      </c>
      <c r="N36" s="298">
        <v>-46.9</v>
      </c>
    </row>
    <row r="37" spans="1:16" ht="13.5" customHeight="1">
      <c r="A37" s="250"/>
      <c r="B37" s="246"/>
      <c r="C37" s="246"/>
      <c r="D37" s="246"/>
      <c r="E37" s="246"/>
      <c r="F37" s="246"/>
      <c r="G37" s="1163" t="s">
        <v>506</v>
      </c>
      <c r="H37" s="1164"/>
      <c r="I37" s="1164"/>
      <c r="J37" s="1165"/>
      <c r="K37" s="296">
        <v>164915</v>
      </c>
      <c r="L37" s="296">
        <v>2619</v>
      </c>
      <c r="M37" s="297">
        <v>790</v>
      </c>
      <c r="N37" s="298">
        <v>231.5</v>
      </c>
    </row>
    <row r="38" spans="1:16" ht="27" customHeight="1">
      <c r="A38" s="250"/>
      <c r="B38" s="246"/>
      <c r="C38" s="246"/>
      <c r="D38" s="246"/>
      <c r="E38" s="246"/>
      <c r="F38" s="246"/>
      <c r="G38" s="1166" t="s">
        <v>507</v>
      </c>
      <c r="H38" s="1167"/>
      <c r="I38" s="1167"/>
      <c r="J38" s="1168"/>
      <c r="K38" s="299" t="s">
        <v>487</v>
      </c>
      <c r="L38" s="299" t="s">
        <v>487</v>
      </c>
      <c r="M38" s="300">
        <v>1</v>
      </c>
      <c r="N38" s="301" t="s">
        <v>487</v>
      </c>
      <c r="O38" s="295"/>
    </row>
    <row r="39" spans="1:16">
      <c r="A39" s="250"/>
      <c r="B39" s="246"/>
      <c r="C39" s="246"/>
      <c r="D39" s="246"/>
      <c r="E39" s="246"/>
      <c r="F39" s="246"/>
      <c r="G39" s="1166" t="s">
        <v>508</v>
      </c>
      <c r="H39" s="1167"/>
      <c r="I39" s="1167"/>
      <c r="J39" s="1168"/>
      <c r="K39" s="302">
        <v>-66769</v>
      </c>
      <c r="L39" s="302">
        <v>-1060</v>
      </c>
      <c r="M39" s="303">
        <v>-5521</v>
      </c>
      <c r="N39" s="304">
        <v>-80.8</v>
      </c>
      <c r="O39" s="295"/>
    </row>
    <row r="40" spans="1:16" ht="27" customHeight="1">
      <c r="A40" s="250"/>
      <c r="B40" s="246"/>
      <c r="C40" s="246"/>
      <c r="D40" s="246"/>
      <c r="E40" s="246"/>
      <c r="F40" s="246"/>
      <c r="G40" s="1163" t="s">
        <v>509</v>
      </c>
      <c r="H40" s="1164"/>
      <c r="I40" s="1164"/>
      <c r="J40" s="1165"/>
      <c r="K40" s="302">
        <v>-2965825</v>
      </c>
      <c r="L40" s="302">
        <v>-47106</v>
      </c>
      <c r="M40" s="303">
        <v>-35785</v>
      </c>
      <c r="N40" s="304">
        <v>31.6</v>
      </c>
      <c r="O40" s="295"/>
    </row>
    <row r="41" spans="1:16">
      <c r="A41" s="250"/>
      <c r="B41" s="246"/>
      <c r="C41" s="246"/>
      <c r="D41" s="246"/>
      <c r="E41" s="246"/>
      <c r="F41" s="246"/>
      <c r="G41" s="1169" t="s">
        <v>283</v>
      </c>
      <c r="H41" s="1170"/>
      <c r="I41" s="1170"/>
      <c r="J41" s="1171"/>
      <c r="K41" s="296">
        <v>1145398</v>
      </c>
      <c r="L41" s="302">
        <v>18192</v>
      </c>
      <c r="M41" s="303">
        <v>14658</v>
      </c>
      <c r="N41" s="304">
        <v>24.1</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58" t="s">
        <v>478</v>
      </c>
      <c r="J49" s="1160" t="s">
        <v>513</v>
      </c>
      <c r="K49" s="1161"/>
      <c r="L49" s="1161"/>
      <c r="M49" s="1161"/>
      <c r="N49" s="1162"/>
    </row>
    <row r="50" spans="1:14">
      <c r="A50" s="250"/>
      <c r="B50" s="246"/>
      <c r="C50" s="246"/>
      <c r="D50" s="246"/>
      <c r="E50" s="246"/>
      <c r="F50" s="246"/>
      <c r="G50" s="314"/>
      <c r="H50" s="315"/>
      <c r="I50" s="1159"/>
      <c r="J50" s="316" t="s">
        <v>514</v>
      </c>
      <c r="K50" s="317" t="s">
        <v>515</v>
      </c>
      <c r="L50" s="318" t="s">
        <v>516</v>
      </c>
      <c r="M50" s="319" t="s">
        <v>517</v>
      </c>
      <c r="N50" s="320" t="s">
        <v>518</v>
      </c>
    </row>
    <row r="51" spans="1:14">
      <c r="A51" s="250"/>
      <c r="B51" s="246"/>
      <c r="C51" s="246"/>
      <c r="D51" s="246"/>
      <c r="E51" s="246"/>
      <c r="F51" s="246"/>
      <c r="G51" s="312" t="s">
        <v>519</v>
      </c>
      <c r="H51" s="313"/>
      <c r="I51" s="321">
        <v>4682489</v>
      </c>
      <c r="J51" s="322">
        <v>71710</v>
      </c>
      <c r="K51" s="323">
        <v>194</v>
      </c>
      <c r="L51" s="324">
        <v>50880</v>
      </c>
      <c r="M51" s="325">
        <v>7</v>
      </c>
      <c r="N51" s="326">
        <v>187</v>
      </c>
    </row>
    <row r="52" spans="1:14">
      <c r="A52" s="250"/>
      <c r="B52" s="246"/>
      <c r="C52" s="246"/>
      <c r="D52" s="246"/>
      <c r="E52" s="246"/>
      <c r="F52" s="246"/>
      <c r="G52" s="327"/>
      <c r="H52" s="328" t="s">
        <v>520</v>
      </c>
      <c r="I52" s="329">
        <v>1094786</v>
      </c>
      <c r="J52" s="330">
        <v>16766</v>
      </c>
      <c r="K52" s="331">
        <v>-4.2</v>
      </c>
      <c r="L52" s="332">
        <v>26879</v>
      </c>
      <c r="M52" s="333">
        <v>2.4</v>
      </c>
      <c r="N52" s="334">
        <v>-6.6</v>
      </c>
    </row>
    <row r="53" spans="1:14">
      <c r="A53" s="250"/>
      <c r="B53" s="246"/>
      <c r="C53" s="246"/>
      <c r="D53" s="246"/>
      <c r="E53" s="246"/>
      <c r="F53" s="246"/>
      <c r="G53" s="312" t="s">
        <v>521</v>
      </c>
      <c r="H53" s="313"/>
      <c r="I53" s="321">
        <v>15545980</v>
      </c>
      <c r="J53" s="322">
        <v>239386</v>
      </c>
      <c r="K53" s="323">
        <v>233.8</v>
      </c>
      <c r="L53" s="324">
        <v>63956</v>
      </c>
      <c r="M53" s="325">
        <v>25.7</v>
      </c>
      <c r="N53" s="326">
        <v>208.1</v>
      </c>
    </row>
    <row r="54" spans="1:14">
      <c r="A54" s="250"/>
      <c r="B54" s="246"/>
      <c r="C54" s="246"/>
      <c r="D54" s="246"/>
      <c r="E54" s="246"/>
      <c r="F54" s="246"/>
      <c r="G54" s="327"/>
      <c r="H54" s="328" t="s">
        <v>520</v>
      </c>
      <c r="I54" s="329">
        <v>1860637</v>
      </c>
      <c r="J54" s="330">
        <v>28651</v>
      </c>
      <c r="K54" s="331">
        <v>70.900000000000006</v>
      </c>
      <c r="L54" s="332">
        <v>29239</v>
      </c>
      <c r="M54" s="333">
        <v>8.8000000000000007</v>
      </c>
      <c r="N54" s="334">
        <v>62.1</v>
      </c>
    </row>
    <row r="55" spans="1:14">
      <c r="A55" s="250"/>
      <c r="B55" s="246"/>
      <c r="C55" s="246"/>
      <c r="D55" s="246"/>
      <c r="E55" s="246"/>
      <c r="F55" s="246"/>
      <c r="G55" s="312" t="s">
        <v>522</v>
      </c>
      <c r="H55" s="313"/>
      <c r="I55" s="321">
        <v>23217215</v>
      </c>
      <c r="J55" s="322">
        <v>359739</v>
      </c>
      <c r="K55" s="323">
        <v>50.3</v>
      </c>
      <c r="L55" s="324">
        <v>66255</v>
      </c>
      <c r="M55" s="325">
        <v>3.6</v>
      </c>
      <c r="N55" s="326">
        <v>46.7</v>
      </c>
    </row>
    <row r="56" spans="1:14">
      <c r="A56" s="250"/>
      <c r="B56" s="246"/>
      <c r="C56" s="246"/>
      <c r="D56" s="246"/>
      <c r="E56" s="246"/>
      <c r="F56" s="246"/>
      <c r="G56" s="327"/>
      <c r="H56" s="328" t="s">
        <v>520</v>
      </c>
      <c r="I56" s="329">
        <v>3382921</v>
      </c>
      <c r="J56" s="330">
        <v>52417</v>
      </c>
      <c r="K56" s="331">
        <v>82.9</v>
      </c>
      <c r="L56" s="332">
        <v>31822</v>
      </c>
      <c r="M56" s="333">
        <v>8.8000000000000007</v>
      </c>
      <c r="N56" s="334">
        <v>74.099999999999994</v>
      </c>
    </row>
    <row r="57" spans="1:14">
      <c r="A57" s="250"/>
      <c r="B57" s="246"/>
      <c r="C57" s="246"/>
      <c r="D57" s="246"/>
      <c r="E57" s="246"/>
      <c r="F57" s="246"/>
      <c r="G57" s="312" t="s">
        <v>523</v>
      </c>
      <c r="H57" s="313"/>
      <c r="I57" s="321">
        <v>22804083</v>
      </c>
      <c r="J57" s="322">
        <v>356704</v>
      </c>
      <c r="K57" s="323">
        <v>-0.8</v>
      </c>
      <c r="L57" s="324">
        <v>92247</v>
      </c>
      <c r="M57" s="325">
        <v>39.200000000000003</v>
      </c>
      <c r="N57" s="326">
        <v>-40</v>
      </c>
    </row>
    <row r="58" spans="1:14">
      <c r="A58" s="250"/>
      <c r="B58" s="246"/>
      <c r="C58" s="246"/>
      <c r="D58" s="246"/>
      <c r="E58" s="246"/>
      <c r="F58" s="246"/>
      <c r="G58" s="327"/>
      <c r="H58" s="328" t="s">
        <v>520</v>
      </c>
      <c r="I58" s="329">
        <v>3159493</v>
      </c>
      <c r="J58" s="330">
        <v>49421</v>
      </c>
      <c r="K58" s="331">
        <v>-5.7</v>
      </c>
      <c r="L58" s="332">
        <v>37204</v>
      </c>
      <c r="M58" s="333">
        <v>16.899999999999999</v>
      </c>
      <c r="N58" s="334">
        <v>-22.6</v>
      </c>
    </row>
    <row r="59" spans="1:14">
      <c r="A59" s="250"/>
      <c r="B59" s="246"/>
      <c r="C59" s="246"/>
      <c r="D59" s="246"/>
      <c r="E59" s="246"/>
      <c r="F59" s="246"/>
      <c r="G59" s="312" t="s">
        <v>524</v>
      </c>
      <c r="H59" s="313"/>
      <c r="I59" s="321">
        <v>12492074</v>
      </c>
      <c r="J59" s="322">
        <v>198413</v>
      </c>
      <c r="K59" s="323">
        <v>-44.4</v>
      </c>
      <c r="L59" s="324">
        <v>57295</v>
      </c>
      <c r="M59" s="325">
        <v>-37.9</v>
      </c>
      <c r="N59" s="326">
        <v>-6.5</v>
      </c>
    </row>
    <row r="60" spans="1:14">
      <c r="A60" s="250"/>
      <c r="B60" s="246"/>
      <c r="C60" s="246"/>
      <c r="D60" s="246"/>
      <c r="E60" s="246"/>
      <c r="F60" s="246"/>
      <c r="G60" s="327"/>
      <c r="H60" s="328" t="s">
        <v>520</v>
      </c>
      <c r="I60" s="335">
        <v>3069590</v>
      </c>
      <c r="J60" s="330">
        <v>48755</v>
      </c>
      <c r="K60" s="331">
        <v>-1.3</v>
      </c>
      <c r="L60" s="332">
        <v>32771</v>
      </c>
      <c r="M60" s="333">
        <v>-11.9</v>
      </c>
      <c r="N60" s="334">
        <v>10.6</v>
      </c>
    </row>
    <row r="61" spans="1:14">
      <c r="A61" s="250"/>
      <c r="B61" s="246"/>
      <c r="C61" s="246"/>
      <c r="D61" s="246"/>
      <c r="E61" s="246"/>
      <c r="F61" s="246"/>
      <c r="G61" s="312" t="s">
        <v>525</v>
      </c>
      <c r="H61" s="336"/>
      <c r="I61" s="337">
        <v>15748368</v>
      </c>
      <c r="J61" s="338">
        <v>245190</v>
      </c>
      <c r="K61" s="339">
        <v>86.6</v>
      </c>
      <c r="L61" s="340">
        <v>66127</v>
      </c>
      <c r="M61" s="341">
        <v>7.5</v>
      </c>
      <c r="N61" s="326">
        <v>79.099999999999994</v>
      </c>
    </row>
    <row r="62" spans="1:14">
      <c r="A62" s="250"/>
      <c r="B62" s="246"/>
      <c r="C62" s="246"/>
      <c r="D62" s="246"/>
      <c r="E62" s="246"/>
      <c r="F62" s="246"/>
      <c r="G62" s="327"/>
      <c r="H62" s="328" t="s">
        <v>520</v>
      </c>
      <c r="I62" s="329">
        <v>2513485</v>
      </c>
      <c r="J62" s="330">
        <v>39202</v>
      </c>
      <c r="K62" s="331">
        <v>28.5</v>
      </c>
      <c r="L62" s="332">
        <v>31583</v>
      </c>
      <c r="M62" s="333">
        <v>5</v>
      </c>
      <c r="N62" s="334">
        <v>23.5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sqref="A1:XFD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sqref="A1:XFD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10.86</v>
      </c>
      <c r="G47" s="12">
        <v>16</v>
      </c>
      <c r="H47" s="12">
        <v>19.28</v>
      </c>
      <c r="I47" s="12">
        <v>17.89</v>
      </c>
      <c r="J47" s="13">
        <v>24.87</v>
      </c>
    </row>
    <row r="48" spans="2:10" ht="57.75" customHeight="1">
      <c r="B48" s="14"/>
      <c r="C48" s="1174" t="s">
        <v>4</v>
      </c>
      <c r="D48" s="1174"/>
      <c r="E48" s="1175"/>
      <c r="F48" s="15">
        <v>12.03</v>
      </c>
      <c r="G48" s="16">
        <v>11.52</v>
      </c>
      <c r="H48" s="16">
        <v>16.96</v>
      </c>
      <c r="I48" s="16">
        <v>11.23</v>
      </c>
      <c r="J48" s="17">
        <v>8.1300000000000008</v>
      </c>
    </row>
    <row r="49" spans="2:10" ht="57.75" customHeight="1" thickBot="1">
      <c r="B49" s="18"/>
      <c r="C49" s="1176" t="s">
        <v>5</v>
      </c>
      <c r="D49" s="1176"/>
      <c r="E49" s="1177"/>
      <c r="F49" s="19">
        <v>2.75</v>
      </c>
      <c r="G49" s="20">
        <v>4.6500000000000004</v>
      </c>
      <c r="H49" s="20">
        <v>9.56</v>
      </c>
      <c r="I49" s="20">
        <v>1.95</v>
      </c>
      <c r="J49" s="21">
        <v>3.49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安藤正太郎</dc:creator>
  <cp:lastModifiedBy>秋元　喜夫</cp:lastModifiedBy>
  <dcterms:created xsi:type="dcterms:W3CDTF">2018-11-22T10:15:15Z</dcterms:created>
  <dcterms:modified xsi:type="dcterms:W3CDTF">2018-11-29T00:09:56Z</dcterms:modified>
</cp:coreProperties>
</file>